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hartsheets/sheet1.xml" ContentType="application/vnd.openxmlformats-officedocument.spreadsheetml.chartsheet+xml"/>
  <Override PartName="/xl/worksheets/sheet4.xml" ContentType="application/vnd.openxmlformats-officedocument.spreadsheetml.worksheet+xml"/>
  <Override PartName="/xl/chartsheets/sheet2.xml" ContentType="application/vnd.openxmlformats-officedocument.spreadsheetml.chartsheet+xml"/>
  <Override PartName="/xl/worksheets/sheet5.xml" ContentType="application/vnd.openxmlformats-officedocument.spreadsheetml.worksheet+xml"/>
  <Override PartName="/xl/worksheets/sheet6.xml" ContentType="application/vnd.openxmlformats-officedocument.spreadsheetml.worksheet+xml"/>
  <Override PartName="/xl/chartsheets/sheet3.xml" ContentType="application/vnd.openxmlformats-officedocument.spreadsheetml.chart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C:\Users\wsarhan.ROOT\Desktop\"/>
    </mc:Choice>
  </mc:AlternateContent>
  <xr:revisionPtr revIDLastSave="0" documentId="8_{8614B318-89FD-4449-9947-2C4325859E51}" xr6:coauthVersionLast="47" xr6:coauthVersionMax="47" xr10:uidLastSave="{00000000-0000-0000-0000-000000000000}"/>
  <bookViews>
    <workbookView xWindow="-120" yWindow="-120" windowWidth="29040" windowHeight="15720" tabRatio="911" activeTab="21" xr2:uid="{00000000-000D-0000-FFFF-FFFF00000000}"/>
  </bookViews>
  <sheets>
    <sheet name="المقدمة" sheetId="64" r:id="rId1"/>
    <sheet name="التقديم" sheetId="54" r:id="rId2"/>
    <sheet name="254" sheetId="30" r:id="rId3"/>
    <sheet name="254 GR-53" sheetId="31" r:id="rId4"/>
    <sheet name="255" sheetId="2" r:id="rId5"/>
    <sheet name="255 GR-54" sheetId="51" r:id="rId6"/>
    <sheet name="256" sheetId="119" r:id="rId7"/>
    <sheet name="257" sheetId="62" r:id="rId8"/>
    <sheet name="157 GR-55" sheetId="63" r:id="rId9"/>
    <sheet name="258" sheetId="97" r:id="rId10"/>
    <sheet name="259" sheetId="101" r:id="rId11"/>
    <sheet name="260" sheetId="125" r:id="rId12"/>
    <sheet name="261" sheetId="123" r:id="rId13"/>
    <sheet name="262" sheetId="121" r:id="rId14"/>
    <sheet name="263" sheetId="118" r:id="rId15"/>
    <sheet name="264" sheetId="124" r:id="rId16"/>
    <sheet name="265" sheetId="126" r:id="rId17"/>
    <sheet name="266" sheetId="130" r:id="rId18"/>
    <sheet name="267" sheetId="78" r:id="rId19"/>
    <sheet name="268" sheetId="83" r:id="rId20"/>
    <sheet name="269" sheetId="133" r:id="rId21"/>
    <sheet name="270" sheetId="128" r:id="rId22"/>
    <sheet name="271" sheetId="132" r:id="rId23"/>
    <sheet name="272" sheetId="127" r:id="rId24"/>
    <sheet name="Sheet1" sheetId="80" state="hidden" r:id="rId25"/>
  </sheets>
  <externalReferences>
    <externalReference r:id="rId26"/>
    <externalReference r:id="rId27"/>
    <externalReference r:id="rId28"/>
    <externalReference r:id="rId29"/>
    <externalReference r:id="rId30"/>
  </externalReferences>
  <definedNames>
    <definedName name="eddfg" localSheetId="11">'[1]1'!#REF!</definedName>
    <definedName name="eddfg" localSheetId="12">'[1]1'!#REF!</definedName>
    <definedName name="eddfg" localSheetId="13">'[1]1'!#REF!</definedName>
    <definedName name="eddfg" localSheetId="14">'[1]1'!#REF!</definedName>
    <definedName name="eddfg" localSheetId="15">'[1]1'!#REF!</definedName>
    <definedName name="eddfg" localSheetId="16">'[1]1'!#REF!</definedName>
    <definedName name="eddfg" localSheetId="17">'[1]1'!#REF!</definedName>
    <definedName name="eddfg" localSheetId="21">'[1]1'!#REF!</definedName>
    <definedName name="eddfg" localSheetId="23">'[1]1'!#REF!</definedName>
    <definedName name="eddfg">'[1]1'!#REF!</definedName>
    <definedName name="hghghfghghfghghghfghg">'[2]1'!#REF!</definedName>
    <definedName name="hujgukgukgugugugoutgug">'[2]1'!#REF!</definedName>
    <definedName name="_xlnm.Print_Area" localSheetId="2">'254'!$A$1:$F$14</definedName>
    <definedName name="_xlnm.Print_Area" localSheetId="4">'255'!$A$1:$F$30</definedName>
    <definedName name="_xlnm.Print_Area" localSheetId="6">'256'!$A$1:$N$32</definedName>
    <definedName name="_xlnm.Print_Area" localSheetId="7">'257'!$A$1:$F$24</definedName>
    <definedName name="_xlnm.Print_Area" localSheetId="9">'258'!$A$1:$F$10</definedName>
    <definedName name="_xlnm.Print_Area" localSheetId="10">'259'!$A$1:$F$14</definedName>
    <definedName name="_xlnm.Print_Area" localSheetId="11">'260'!$A$1:$F$28</definedName>
    <definedName name="_xlnm.Print_Area" localSheetId="12">'261'!$A$1:$R$31</definedName>
    <definedName name="_xlnm.Print_Area" localSheetId="13">'262'!$A$1:$K$10</definedName>
    <definedName name="_xlnm.Print_Area" localSheetId="14">'263'!$A$1:$V$32</definedName>
    <definedName name="_xlnm.Print_Area" localSheetId="15">'264'!$A$1:$L$23</definedName>
    <definedName name="_xlnm.Print_Area" localSheetId="16">'265'!$A$1:$J$17</definedName>
    <definedName name="_xlnm.Print_Area" localSheetId="17">'266'!$A$1:$M$18</definedName>
    <definedName name="_xlnm.Print_Area" localSheetId="18">'267'!$A$1:$M$25</definedName>
    <definedName name="_xlnm.Print_Area" localSheetId="19">'268'!$A$1:$K$13</definedName>
    <definedName name="_xlnm.Print_Area" localSheetId="20">'269'!$A$1:$K$10</definedName>
    <definedName name="_xlnm.Print_Area" localSheetId="21">'270'!$A$1:$K$10</definedName>
    <definedName name="_xlnm.Print_Area" localSheetId="22">'271'!$A$1:$F$15</definedName>
    <definedName name="_xlnm.Print_Area" localSheetId="23">'272'!$A$1:$G$73</definedName>
    <definedName name="_xlnm.Print_Area" localSheetId="1">التقديم!$A$1:$C$17</definedName>
    <definedName name="_xlnm.Print_Area" localSheetId="0">المقدمة!$A$1:$A$18</definedName>
    <definedName name="_xlnm.Print_Titles" localSheetId="23">'272'!$1:$6</definedName>
    <definedName name="sheet00" localSheetId="11">'[1]1'!#REF!</definedName>
    <definedName name="sheet00" localSheetId="14">'[1]1'!#REF!</definedName>
    <definedName name="sheet00" localSheetId="16">'[1]1'!#REF!</definedName>
    <definedName name="sheet00" localSheetId="17">'[1]1'!#REF!</definedName>
    <definedName name="sheet00" localSheetId="23">'[1]1'!#REF!</definedName>
    <definedName name="sheet00">'[1]1'!#REF!</definedName>
    <definedName name="sheet000" localSheetId="17">'[1]1'!#REF!</definedName>
    <definedName name="sheet000" localSheetId="23">'[1]1'!#REF!</definedName>
    <definedName name="sheet000">'[1]1'!#REF!</definedName>
    <definedName name="sheet1" localSheetId="6">'[1]1'!#REF!</definedName>
    <definedName name="sheet1" localSheetId="7">'[1]1'!#REF!</definedName>
    <definedName name="sheet1" localSheetId="9">'[1]1'!#REF!</definedName>
    <definedName name="sheet1" localSheetId="10">'[1]1'!#REF!</definedName>
    <definedName name="sheet1" localSheetId="11">'[1]1'!#REF!</definedName>
    <definedName name="sheet1" localSheetId="12">'[1]1'!#REF!</definedName>
    <definedName name="sheet1" localSheetId="13">'[1]1'!#REF!</definedName>
    <definedName name="sheet1" localSheetId="14">'[1]1'!#REF!</definedName>
    <definedName name="sheet1" localSheetId="15">'[1]1'!#REF!</definedName>
    <definedName name="sheet1" localSheetId="16">'[1]1'!#REF!</definedName>
    <definedName name="sheet1" localSheetId="17">'[1]1'!#REF!</definedName>
    <definedName name="sheet1" localSheetId="18">'[1]1'!#REF!</definedName>
    <definedName name="sheet1" localSheetId="19">'[1]1'!#REF!</definedName>
    <definedName name="sheet1" localSheetId="20">'[1]1'!#REF!</definedName>
    <definedName name="sheet1" localSheetId="21">'[1]1'!#REF!</definedName>
    <definedName name="sheet1" localSheetId="22">'[1]1'!#REF!</definedName>
    <definedName name="sheet1" localSheetId="23">'[1]1'!#REF!</definedName>
    <definedName name="sheet1" localSheetId="0">'[3]1'!#REF!</definedName>
    <definedName name="sheet1">'[1]1'!#REF!</definedName>
    <definedName name="sheet1." localSheetId="11">'[1]1'!#REF!</definedName>
    <definedName name="sheet1." localSheetId="16">'[1]1'!#REF!</definedName>
    <definedName name="sheet1." localSheetId="17">'[1]1'!#REF!</definedName>
    <definedName name="sheet1.">'[1]1'!#REF!</definedName>
    <definedName name="sheet10" localSheetId="11">'[1]1'!#REF!</definedName>
    <definedName name="sheet10" localSheetId="16">'[1]1'!#REF!</definedName>
    <definedName name="sheet10" localSheetId="17">'[1]1'!#REF!</definedName>
    <definedName name="sheet10">'[1]1'!#REF!</definedName>
    <definedName name="sheet102" localSheetId="17">'[1]1'!#REF!</definedName>
    <definedName name="sheet102">'[1]1'!#REF!</definedName>
    <definedName name="sheet11" localSheetId="11">'[1]1'!#REF!</definedName>
    <definedName name="sheet11" localSheetId="16">'[1]1'!#REF!</definedName>
    <definedName name="sheet11" localSheetId="17">'[1]1'!#REF!</definedName>
    <definedName name="sheet11">'[1]1'!#REF!</definedName>
    <definedName name="sheet111" localSheetId="17">'[1]1'!#REF!</definedName>
    <definedName name="sheet111">'[1]1'!#REF!</definedName>
    <definedName name="sheet112" localSheetId="17">'[1]1'!#REF!</definedName>
    <definedName name="sheet112">'[1]1'!#REF!</definedName>
    <definedName name="sheet12" localSheetId="11">'[1]1'!#REF!</definedName>
    <definedName name="sheet12" localSheetId="16">'[1]1'!#REF!</definedName>
    <definedName name="sheet12" localSheetId="17">'[1]1'!#REF!</definedName>
    <definedName name="sheet12">'[1]1'!#REF!</definedName>
    <definedName name="sheet13" localSheetId="11">'[1]1'!#REF!</definedName>
    <definedName name="sheet13" localSheetId="16">'[1]1'!#REF!</definedName>
    <definedName name="sheet13" localSheetId="17">'[1]1'!#REF!</definedName>
    <definedName name="sheet13">'[1]1'!#REF!</definedName>
    <definedName name="sheet14" localSheetId="11">'[1]1'!#REF!</definedName>
    <definedName name="sheet14" localSheetId="16">'[1]1'!#REF!</definedName>
    <definedName name="sheet14" localSheetId="17">'[1]1'!#REF!</definedName>
    <definedName name="sheet14">'[1]1'!#REF!</definedName>
    <definedName name="sheet15" localSheetId="11">'[1]1'!#REF!</definedName>
    <definedName name="sheet15" localSheetId="17">'[1]1'!#REF!</definedName>
    <definedName name="sheet15">'[1]1'!#REF!</definedName>
    <definedName name="sheet16" localSheetId="17">'[1]1'!#REF!</definedName>
    <definedName name="sheet16">'[1]1'!#REF!</definedName>
    <definedName name="sheet17" localSheetId="17">'[1]1'!#REF!</definedName>
    <definedName name="sheet17">'[1]1'!#REF!</definedName>
    <definedName name="sheet18" localSheetId="17">'[1]1'!#REF!</definedName>
    <definedName name="sheet18">'[1]1'!#REF!</definedName>
    <definedName name="sheet19" localSheetId="17">'[1]1'!#REF!</definedName>
    <definedName name="sheet19">'[1]1'!#REF!</definedName>
    <definedName name="sheet2" localSheetId="11">'[1]1'!#REF!</definedName>
    <definedName name="sheet2" localSheetId="15">'[1]1'!#REF!</definedName>
    <definedName name="sheet2" localSheetId="16">'[1]1'!#REF!</definedName>
    <definedName name="sheet2" localSheetId="17">'[1]1'!#REF!</definedName>
    <definedName name="sheet2">'[1]1'!#REF!</definedName>
    <definedName name="sheet20" localSheetId="17">'[1]1'!#REF!</definedName>
    <definedName name="sheet20">'[1]1'!#REF!</definedName>
    <definedName name="sheet21" localSheetId="17">'[1]1'!#REF!</definedName>
    <definedName name="sheet21">'[1]1'!#REF!</definedName>
    <definedName name="sheet22" localSheetId="17">'[1]1'!#REF!</definedName>
    <definedName name="sheet22">'[1]1'!#REF!</definedName>
    <definedName name="sheet277" localSheetId="17">'[1]1'!#REF!</definedName>
    <definedName name="sheet277">'[1]1'!#REF!</definedName>
    <definedName name="sheet3" localSheetId="11">'[1]1'!#REF!</definedName>
    <definedName name="sheet3" localSheetId="16">'[1]1'!#REF!</definedName>
    <definedName name="sheet3" localSheetId="17">'[1]1'!#REF!</definedName>
    <definedName name="sheet3">'[1]1'!#REF!</definedName>
    <definedName name="sheet4" localSheetId="11">'[1]1'!#REF!</definedName>
    <definedName name="sheet4" localSheetId="12">'[1]1'!#REF!</definedName>
    <definedName name="sheet4" localSheetId="15">'[1]1'!#REF!</definedName>
    <definedName name="sheet4" localSheetId="16">'[1]1'!#REF!</definedName>
    <definedName name="sheet4" localSheetId="17">'[1]1'!#REF!</definedName>
    <definedName name="sheet4">'[1]1'!#REF!</definedName>
    <definedName name="sheet40" localSheetId="11">'[1]1'!#REF!</definedName>
    <definedName name="sheet40" localSheetId="16">'[1]1'!#REF!</definedName>
    <definedName name="sheet40" localSheetId="17">'[1]1'!#REF!</definedName>
    <definedName name="sheet40">'[1]1'!#REF!</definedName>
    <definedName name="sheet5" localSheetId="11">'[1]1'!#REF!</definedName>
    <definedName name="sheet5" localSheetId="16">'[1]1'!#REF!</definedName>
    <definedName name="sheet5" localSheetId="17">'[1]1'!#REF!</definedName>
    <definedName name="sheet5">'[1]1'!#REF!</definedName>
    <definedName name="sheet58" localSheetId="17">'[1]1'!#REF!</definedName>
    <definedName name="sheet58">'[1]1'!#REF!</definedName>
    <definedName name="sheet6" localSheetId="11">'[1]1'!#REF!</definedName>
    <definedName name="sheet6" localSheetId="16">'[1]1'!#REF!</definedName>
    <definedName name="sheet6" localSheetId="17">'[1]1'!#REF!</definedName>
    <definedName name="sheet6">'[1]1'!#REF!</definedName>
    <definedName name="sheet65" localSheetId="17">'[1]1'!#REF!</definedName>
    <definedName name="sheet65">'[1]1'!#REF!</definedName>
    <definedName name="sheet66" localSheetId="11">'[1]1'!#REF!</definedName>
    <definedName name="sheet66" localSheetId="16">'[1]1'!#REF!</definedName>
    <definedName name="sheet66" localSheetId="17">'[1]1'!#REF!</definedName>
    <definedName name="sheet66">'[1]1'!#REF!</definedName>
    <definedName name="sheet7" localSheetId="11">'[1]1'!#REF!</definedName>
    <definedName name="sheet7" localSheetId="16">'[1]1'!#REF!</definedName>
    <definedName name="sheet7" localSheetId="17">'[1]1'!#REF!</definedName>
    <definedName name="sheet7">'[1]1'!#REF!</definedName>
    <definedName name="sheet8" localSheetId="11">'[1]1'!#REF!</definedName>
    <definedName name="sheet8" localSheetId="12">'[1]1'!#REF!</definedName>
    <definedName name="sheet8" localSheetId="13">'[1]1'!#REF!</definedName>
    <definedName name="sheet8" localSheetId="15">'[1]1'!#REF!</definedName>
    <definedName name="sheet8" localSheetId="16">'[1]1'!#REF!</definedName>
    <definedName name="sheet8" localSheetId="17">'[1]1'!#REF!</definedName>
    <definedName name="sheet8">'[1]1'!#REF!</definedName>
    <definedName name="sheet9" localSheetId="11">'[1]1'!#REF!</definedName>
    <definedName name="sheet9" localSheetId="16">'[1]1'!#REF!</definedName>
    <definedName name="sheet9" localSheetId="17">'[1]1'!#REF!</definedName>
    <definedName name="sheet9">'[1]1'!#REF!</definedName>
    <definedName name="tytyudtu67iufyftyudtudt">'[2]1'!#REF!</definedName>
    <definedName name="لغباؤلتىلاتاليتلتبل">'[2]1'!#REF!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8" i="130" l="1"/>
  <c r="B13" i="30"/>
  <c r="C13" i="30"/>
  <c r="C22" i="62" l="1"/>
  <c r="D22" i="62"/>
  <c r="E13" i="30" l="1"/>
  <c r="D13" i="30"/>
  <c r="C29" i="2"/>
  <c r="B29" i="2"/>
  <c r="D29" i="2"/>
  <c r="E29" i="2"/>
  <c r="M22" i="119" l="1"/>
  <c r="U32" i="118" l="1"/>
  <c r="T32" i="118"/>
  <c r="S32" i="118"/>
  <c r="R32" i="118"/>
  <c r="Q32" i="118"/>
  <c r="P32" i="118"/>
  <c r="O32" i="118"/>
  <c r="N32" i="118"/>
  <c r="M32" i="118"/>
  <c r="L32" i="118"/>
  <c r="K32" i="118"/>
  <c r="J32" i="118"/>
  <c r="I32" i="118"/>
  <c r="H32" i="118"/>
  <c r="G32" i="118"/>
  <c r="F32" i="118"/>
  <c r="E32" i="118"/>
  <c r="D32" i="118"/>
  <c r="C32" i="118"/>
  <c r="B32" i="118"/>
  <c r="G29" i="119"/>
  <c r="G28" i="119"/>
  <c r="G27" i="119"/>
  <c r="G26" i="119"/>
  <c r="G25" i="119"/>
  <c r="G24" i="119"/>
  <c r="G23" i="119"/>
  <c r="G22" i="119"/>
  <c r="G21" i="119"/>
  <c r="G20" i="119"/>
  <c r="G19" i="119"/>
  <c r="G18" i="119"/>
  <c r="G17" i="119"/>
  <c r="G16" i="119"/>
  <c r="G15" i="119"/>
  <c r="G14" i="119"/>
  <c r="G13" i="119"/>
  <c r="G12" i="119"/>
  <c r="G11" i="119"/>
  <c r="G10" i="119"/>
  <c r="G9" i="119"/>
  <c r="G8" i="119"/>
  <c r="M7" i="119"/>
  <c r="L7" i="119"/>
  <c r="G7" i="119"/>
  <c r="F30" i="119"/>
  <c r="K30" i="119" l="1"/>
  <c r="L29" i="119"/>
  <c r="L28" i="119"/>
  <c r="L27" i="119"/>
  <c r="L26" i="119"/>
  <c r="L25" i="119"/>
  <c r="L24" i="119"/>
  <c r="L23" i="119"/>
  <c r="L22" i="119"/>
  <c r="L21" i="119"/>
  <c r="L20" i="119"/>
  <c r="L19" i="119"/>
  <c r="L18" i="119"/>
  <c r="L17" i="119"/>
  <c r="L16" i="119"/>
  <c r="L15" i="119"/>
  <c r="L14" i="119"/>
  <c r="L13" i="119"/>
  <c r="L12" i="119"/>
  <c r="L11" i="119"/>
  <c r="L10" i="119"/>
  <c r="L9" i="119"/>
  <c r="L8" i="119"/>
  <c r="B7" i="83"/>
  <c r="C12" i="83"/>
  <c r="B12" i="83"/>
  <c r="C11" i="83"/>
  <c r="B11" i="83"/>
  <c r="C10" i="83"/>
  <c r="B10" i="83"/>
  <c r="C9" i="83"/>
  <c r="B9" i="83"/>
  <c r="C8" i="83"/>
  <c r="B8" i="83"/>
  <c r="C7" i="83"/>
  <c r="C10" i="128" l="1"/>
  <c r="B10" i="128"/>
  <c r="C10" i="133"/>
  <c r="B10" i="133"/>
  <c r="D9" i="83"/>
  <c r="D8" i="83"/>
  <c r="D7" i="83"/>
  <c r="D7" i="121" l="1"/>
  <c r="G7" i="121"/>
  <c r="H7" i="121"/>
  <c r="I7" i="121"/>
  <c r="J7" i="121"/>
  <c r="D8" i="121"/>
  <c r="G8" i="121"/>
  <c r="H8" i="121"/>
  <c r="I8" i="121"/>
  <c r="D9" i="121"/>
  <c r="G9" i="121"/>
  <c r="H9" i="121"/>
  <c r="I9" i="121"/>
  <c r="J9" i="121" s="1"/>
  <c r="D10" i="121"/>
  <c r="G10" i="121"/>
  <c r="H10" i="121"/>
  <c r="I10" i="121"/>
  <c r="J10" i="121" l="1"/>
  <c r="J8" i="121"/>
  <c r="H10" i="133"/>
  <c r="H9" i="133"/>
  <c r="H8" i="133"/>
  <c r="H7" i="133"/>
  <c r="I10" i="128" l="1"/>
  <c r="H10" i="128"/>
  <c r="D10" i="128"/>
  <c r="I9" i="128"/>
  <c r="H9" i="128"/>
  <c r="J9" i="128" s="1"/>
  <c r="G9" i="128"/>
  <c r="D9" i="128"/>
  <c r="I8" i="128"/>
  <c r="H8" i="128"/>
  <c r="J8" i="128" s="1"/>
  <c r="G8" i="128"/>
  <c r="D8" i="128"/>
  <c r="I7" i="128"/>
  <c r="H7" i="128"/>
  <c r="J7" i="128" s="1"/>
  <c r="G7" i="128"/>
  <c r="D7" i="128"/>
  <c r="I10" i="133"/>
  <c r="J10" i="133" s="1"/>
  <c r="D10" i="133"/>
  <c r="I9" i="133"/>
  <c r="J9" i="133" s="1"/>
  <c r="G9" i="133"/>
  <c r="D9" i="133"/>
  <c r="I8" i="133"/>
  <c r="J8" i="133" s="1"/>
  <c r="G8" i="133"/>
  <c r="D8" i="133"/>
  <c r="I7" i="133"/>
  <c r="J7" i="133" s="1"/>
  <c r="G7" i="133"/>
  <c r="D7" i="133"/>
  <c r="J10" i="128" l="1"/>
  <c r="G10" i="128"/>
  <c r="G10" i="133"/>
  <c r="B14" i="101" l="1"/>
  <c r="C14" i="101"/>
  <c r="D14" i="101"/>
  <c r="E14" i="101"/>
  <c r="E10" i="97"/>
  <c r="B10" i="97"/>
  <c r="D15" i="132" l="1"/>
  <c r="E15" i="132"/>
  <c r="G17" i="126"/>
  <c r="F17" i="126"/>
  <c r="E17" i="126"/>
  <c r="D17" i="126"/>
  <c r="C17" i="126"/>
  <c r="B17" i="126"/>
  <c r="D27" i="125"/>
  <c r="C27" i="125"/>
  <c r="B27" i="125"/>
  <c r="M24" i="119" l="1"/>
  <c r="M9" i="119"/>
  <c r="M8" i="119"/>
  <c r="E30" i="119"/>
  <c r="D30" i="119"/>
  <c r="C30" i="119"/>
  <c r="B30" i="119"/>
  <c r="B56" i="2"/>
  <c r="M27" i="119" l="1"/>
  <c r="M13" i="119"/>
  <c r="M12" i="119"/>
  <c r="M29" i="119"/>
  <c r="L30" i="119"/>
  <c r="M26" i="119"/>
  <c r="M10" i="119"/>
  <c r="M21" i="119"/>
  <c r="M11" i="119"/>
  <c r="M28" i="119"/>
  <c r="M25" i="119"/>
  <c r="M23" i="119"/>
  <c r="M14" i="119"/>
  <c r="M15" i="119"/>
  <c r="M16" i="119"/>
  <c r="M17" i="119"/>
  <c r="M18" i="119"/>
  <c r="M19" i="119"/>
  <c r="M20" i="119"/>
  <c r="G30" i="119"/>
  <c r="B44" i="62"/>
  <c r="E22" i="62"/>
  <c r="B22" i="62"/>
  <c r="M30" i="119" l="1"/>
  <c r="C22" i="124"/>
  <c r="E27" i="125"/>
  <c r="U23" i="118" l="1"/>
  <c r="T23" i="118"/>
  <c r="S23" i="118"/>
  <c r="R23" i="118"/>
  <c r="U8" i="118"/>
  <c r="T8" i="118"/>
  <c r="S8" i="118"/>
  <c r="R8" i="118"/>
  <c r="D10" i="97" l="1"/>
  <c r="P30" i="123"/>
  <c r="C10" i="97"/>
  <c r="H17" i="126" l="1"/>
  <c r="I17" i="126"/>
  <c r="H15" i="124"/>
  <c r="I15" i="124"/>
  <c r="J15" i="124"/>
  <c r="H16" i="124"/>
  <c r="I16" i="124"/>
  <c r="J16" i="124"/>
  <c r="H17" i="124"/>
  <c r="K17" i="124" s="1"/>
  <c r="I17" i="124"/>
  <c r="J17" i="124"/>
  <c r="H18" i="124"/>
  <c r="I18" i="124"/>
  <c r="J18" i="124"/>
  <c r="H19" i="124"/>
  <c r="I19" i="124"/>
  <c r="J19" i="124"/>
  <c r="H20" i="124"/>
  <c r="I20" i="124"/>
  <c r="J20" i="124"/>
  <c r="E21" i="124"/>
  <c r="E15" i="124"/>
  <c r="E16" i="124"/>
  <c r="E17" i="124"/>
  <c r="E18" i="124"/>
  <c r="E19" i="124"/>
  <c r="E20" i="124"/>
  <c r="B22" i="124"/>
  <c r="U30" i="118"/>
  <c r="T30" i="118"/>
  <c r="S30" i="118"/>
  <c r="R30" i="118"/>
  <c r="U29" i="118"/>
  <c r="T29" i="118"/>
  <c r="S29" i="118"/>
  <c r="R29" i="118"/>
  <c r="U28" i="118"/>
  <c r="T28" i="118"/>
  <c r="S28" i="118"/>
  <c r="R28" i="118"/>
  <c r="U27" i="118"/>
  <c r="T27" i="118"/>
  <c r="S27" i="118"/>
  <c r="R27" i="118"/>
  <c r="U31" i="118"/>
  <c r="T31" i="118"/>
  <c r="S31" i="118"/>
  <c r="R31" i="118"/>
  <c r="R9" i="118"/>
  <c r="S9" i="118"/>
  <c r="T9" i="118"/>
  <c r="U9" i="118"/>
  <c r="R10" i="118"/>
  <c r="S10" i="118"/>
  <c r="T10" i="118"/>
  <c r="U10" i="118"/>
  <c r="R11" i="118"/>
  <c r="S11" i="118"/>
  <c r="T11" i="118"/>
  <c r="U11" i="118"/>
  <c r="R12" i="118"/>
  <c r="S12" i="118"/>
  <c r="T12" i="118"/>
  <c r="U12" i="118"/>
  <c r="R13" i="118"/>
  <c r="S13" i="118"/>
  <c r="T13" i="118"/>
  <c r="U13" i="118"/>
  <c r="R14" i="118"/>
  <c r="S14" i="118"/>
  <c r="T14" i="118"/>
  <c r="U14" i="118"/>
  <c r="R15" i="118"/>
  <c r="S15" i="118"/>
  <c r="T15" i="118"/>
  <c r="U15" i="118"/>
  <c r="R16" i="118"/>
  <c r="S16" i="118"/>
  <c r="T16" i="118"/>
  <c r="U16" i="118"/>
  <c r="R17" i="118"/>
  <c r="S17" i="118"/>
  <c r="T17" i="118"/>
  <c r="U17" i="118"/>
  <c r="R18" i="118"/>
  <c r="S18" i="118"/>
  <c r="T18" i="118"/>
  <c r="U18" i="118"/>
  <c r="R19" i="118"/>
  <c r="S19" i="118"/>
  <c r="T19" i="118"/>
  <c r="U19" i="118"/>
  <c r="R20" i="118"/>
  <c r="S20" i="118"/>
  <c r="T20" i="118"/>
  <c r="U20" i="118"/>
  <c r="R21" i="118"/>
  <c r="S21" i="118"/>
  <c r="T21" i="118"/>
  <c r="U21" i="118"/>
  <c r="R22" i="118"/>
  <c r="S22" i="118"/>
  <c r="T22" i="118"/>
  <c r="U22" i="118"/>
  <c r="R24" i="118"/>
  <c r="S24" i="118"/>
  <c r="T24" i="118"/>
  <c r="U24" i="118"/>
  <c r="K15" i="124" l="1"/>
  <c r="K18" i="124"/>
  <c r="K16" i="124"/>
  <c r="K19" i="124"/>
  <c r="K20" i="124"/>
  <c r="D12" i="83"/>
  <c r="K22" i="78" l="1"/>
  <c r="C15" i="132" l="1"/>
  <c r="B15" i="132"/>
  <c r="K13" i="78" l="1"/>
  <c r="J24" i="78"/>
  <c r="H8" i="83"/>
  <c r="E13" i="83"/>
  <c r="O23" i="123"/>
  <c r="J21" i="124"/>
  <c r="J7" i="124"/>
  <c r="I7" i="124"/>
  <c r="H7" i="124"/>
  <c r="I21" i="124" l="1"/>
  <c r="I13" i="124"/>
  <c r="D22" i="124"/>
  <c r="F22" i="124"/>
  <c r="G22" i="124"/>
  <c r="I8" i="124"/>
  <c r="J8" i="124"/>
  <c r="I9" i="124"/>
  <c r="J9" i="124"/>
  <c r="I10" i="124"/>
  <c r="J10" i="124"/>
  <c r="I11" i="124"/>
  <c r="J11" i="124"/>
  <c r="I12" i="124"/>
  <c r="J12" i="124"/>
  <c r="J13" i="124"/>
  <c r="I14" i="124"/>
  <c r="J14" i="124"/>
  <c r="H21" i="124"/>
  <c r="H14" i="124"/>
  <c r="H13" i="124"/>
  <c r="H12" i="124"/>
  <c r="H11" i="124"/>
  <c r="H10" i="124"/>
  <c r="H9" i="124"/>
  <c r="H8" i="124"/>
  <c r="E8" i="124"/>
  <c r="E9" i="124"/>
  <c r="K9" i="124" s="1"/>
  <c r="E10" i="124"/>
  <c r="E11" i="124"/>
  <c r="E12" i="124"/>
  <c r="E13" i="124"/>
  <c r="E14" i="124"/>
  <c r="E7" i="124"/>
  <c r="N9" i="123"/>
  <c r="O9" i="123"/>
  <c r="P9" i="123"/>
  <c r="Q9" i="123"/>
  <c r="N10" i="123"/>
  <c r="O10" i="123"/>
  <c r="P10" i="123"/>
  <c r="Q10" i="123"/>
  <c r="N11" i="123"/>
  <c r="O11" i="123"/>
  <c r="P11" i="123"/>
  <c r="Q11" i="123"/>
  <c r="N12" i="123"/>
  <c r="O12" i="123"/>
  <c r="P12" i="123"/>
  <c r="Q12" i="123"/>
  <c r="N13" i="123"/>
  <c r="O13" i="123"/>
  <c r="P13" i="123"/>
  <c r="Q13" i="123"/>
  <c r="N14" i="123"/>
  <c r="O14" i="123"/>
  <c r="P14" i="123"/>
  <c r="Q14" i="123"/>
  <c r="N15" i="123"/>
  <c r="O15" i="123"/>
  <c r="P15" i="123"/>
  <c r="Q15" i="123"/>
  <c r="N16" i="123"/>
  <c r="O16" i="123"/>
  <c r="P16" i="123"/>
  <c r="Q16" i="123"/>
  <c r="N17" i="123"/>
  <c r="O17" i="123"/>
  <c r="P17" i="123"/>
  <c r="Q17" i="123"/>
  <c r="N18" i="123"/>
  <c r="O18" i="123"/>
  <c r="P18" i="123"/>
  <c r="Q18" i="123"/>
  <c r="N19" i="123"/>
  <c r="O19" i="123"/>
  <c r="P19" i="123"/>
  <c r="Q19" i="123"/>
  <c r="N20" i="123"/>
  <c r="O20" i="123"/>
  <c r="P20" i="123"/>
  <c r="Q20" i="123"/>
  <c r="N21" i="123"/>
  <c r="O21" i="123"/>
  <c r="P21" i="123"/>
  <c r="Q21" i="123"/>
  <c r="N22" i="123"/>
  <c r="O22" i="123"/>
  <c r="P22" i="123"/>
  <c r="Q22" i="123"/>
  <c r="N23" i="123"/>
  <c r="P23" i="123"/>
  <c r="Q23" i="123"/>
  <c r="N24" i="123"/>
  <c r="O24" i="123"/>
  <c r="P24" i="123"/>
  <c r="Q24" i="123"/>
  <c r="N25" i="123"/>
  <c r="O25" i="123"/>
  <c r="P25" i="123"/>
  <c r="Q25" i="123"/>
  <c r="N26" i="123"/>
  <c r="O26" i="123"/>
  <c r="P26" i="123"/>
  <c r="Q26" i="123"/>
  <c r="N27" i="123"/>
  <c r="O27" i="123"/>
  <c r="P27" i="123"/>
  <c r="Q27" i="123"/>
  <c r="N28" i="123"/>
  <c r="O28" i="123"/>
  <c r="P28" i="123"/>
  <c r="Q28" i="123"/>
  <c r="N29" i="123"/>
  <c r="O29" i="123"/>
  <c r="P29" i="123"/>
  <c r="Q29" i="123"/>
  <c r="N30" i="123"/>
  <c r="O30" i="123"/>
  <c r="Q30" i="123"/>
  <c r="Q8" i="123"/>
  <c r="P8" i="123"/>
  <c r="O8" i="123"/>
  <c r="N8" i="123"/>
  <c r="C31" i="123"/>
  <c r="D31" i="123"/>
  <c r="E31" i="123"/>
  <c r="F31" i="123"/>
  <c r="G31" i="123"/>
  <c r="H31" i="123"/>
  <c r="I31" i="123"/>
  <c r="J31" i="123"/>
  <c r="K31" i="123"/>
  <c r="L31" i="123"/>
  <c r="M31" i="123"/>
  <c r="B31" i="123"/>
  <c r="C13" i="83"/>
  <c r="F13" i="83"/>
  <c r="B13" i="83"/>
  <c r="I8" i="83"/>
  <c r="H9" i="83"/>
  <c r="I9" i="83"/>
  <c r="H10" i="83"/>
  <c r="I10" i="83"/>
  <c r="H11" i="83"/>
  <c r="I11" i="83"/>
  <c r="H12" i="83"/>
  <c r="I12" i="83"/>
  <c r="I7" i="83"/>
  <c r="H7" i="83"/>
  <c r="K21" i="78"/>
  <c r="D24" i="78"/>
  <c r="E24" i="78"/>
  <c r="F24" i="78"/>
  <c r="G24" i="78"/>
  <c r="H24" i="78"/>
  <c r="I24" i="78"/>
  <c r="C24" i="78"/>
  <c r="D15" i="78"/>
  <c r="E15" i="78"/>
  <c r="F15" i="78"/>
  <c r="G15" i="78"/>
  <c r="H15" i="78"/>
  <c r="I15" i="78"/>
  <c r="J15" i="78"/>
  <c r="J25" i="78" s="1"/>
  <c r="C15" i="78"/>
  <c r="H30" i="119"/>
  <c r="I30" i="119"/>
  <c r="J30" i="119"/>
  <c r="D17" i="130"/>
  <c r="E17" i="130"/>
  <c r="F17" i="130"/>
  <c r="G17" i="130"/>
  <c r="H17" i="130"/>
  <c r="I17" i="130"/>
  <c r="J17" i="130"/>
  <c r="D11" i="130"/>
  <c r="E11" i="130"/>
  <c r="F11" i="130"/>
  <c r="G11" i="130"/>
  <c r="H11" i="130"/>
  <c r="I11" i="130"/>
  <c r="J11" i="130"/>
  <c r="C17" i="130"/>
  <c r="C11" i="130"/>
  <c r="K8" i="130"/>
  <c r="K9" i="130"/>
  <c r="K10" i="130"/>
  <c r="K12" i="130"/>
  <c r="K13" i="130"/>
  <c r="K14" i="130"/>
  <c r="K15" i="130"/>
  <c r="K16" i="130"/>
  <c r="K7" i="130"/>
  <c r="R25" i="118"/>
  <c r="S25" i="118"/>
  <c r="T25" i="118"/>
  <c r="U25" i="118"/>
  <c r="R26" i="118"/>
  <c r="S26" i="118"/>
  <c r="T26" i="118"/>
  <c r="U26" i="118"/>
  <c r="E22" i="124" l="1"/>
  <c r="C18" i="130"/>
  <c r="K7" i="124"/>
  <c r="J22" i="124"/>
  <c r="K12" i="124"/>
  <c r="K11" i="124"/>
  <c r="P31" i="123"/>
  <c r="O31" i="123"/>
  <c r="C25" i="78"/>
  <c r="K14" i="124"/>
  <c r="K13" i="124"/>
  <c r="J8" i="83"/>
  <c r="J11" i="83"/>
  <c r="J7" i="83"/>
  <c r="D25" i="78"/>
  <c r="J18" i="130"/>
  <c r="K10" i="124"/>
  <c r="Q31" i="123"/>
  <c r="H22" i="124"/>
  <c r="J10" i="83"/>
  <c r="I13" i="83"/>
  <c r="K21" i="124"/>
  <c r="G18" i="130"/>
  <c r="G25" i="78"/>
  <c r="H13" i="83"/>
  <c r="K8" i="124"/>
  <c r="F25" i="78"/>
  <c r="J12" i="83"/>
  <c r="J9" i="83"/>
  <c r="D18" i="130"/>
  <c r="N31" i="123"/>
  <c r="I25" i="78"/>
  <c r="E25" i="78"/>
  <c r="I22" i="124"/>
  <c r="K17" i="130"/>
  <c r="H25" i="78"/>
  <c r="F18" i="130"/>
  <c r="H18" i="130"/>
  <c r="I18" i="130"/>
  <c r="K11" i="130"/>
  <c r="E18" i="130"/>
  <c r="K16" i="78"/>
  <c r="K7" i="78"/>
  <c r="K23" i="78"/>
  <c r="K20" i="78"/>
  <c r="K19" i="78"/>
  <c r="K18" i="78"/>
  <c r="K17" i="78"/>
  <c r="K10" i="78"/>
  <c r="K9" i="78"/>
  <c r="K8" i="78"/>
  <c r="K14" i="78"/>
  <c r="K12" i="78"/>
  <c r="K11" i="78"/>
  <c r="K22" i="124" l="1"/>
  <c r="J13" i="83"/>
  <c r="K24" i="78"/>
  <c r="K15" i="78"/>
  <c r="K25" i="78" l="1"/>
  <c r="G9" i="83" l="1"/>
  <c r="G8" i="83"/>
  <c r="G7" i="83" l="1"/>
  <c r="D10" i="83"/>
  <c r="G10" i="83"/>
  <c r="D11" i="83"/>
  <c r="G11" i="83"/>
  <c r="G12" i="83"/>
  <c r="D13" i="83" l="1"/>
  <c r="G13" i="8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tc={FDB7A372-500E-4D3B-B3A4-D3AD8A7D7A8C}</author>
    <author>tc={932039F9-FE7E-4E7F-AA98-E0C1C5A9C30B}</author>
  </authors>
  <commentList>
    <comment ref="A1" authorId="0" shapeId="0" xr:uid="{FDB7A372-500E-4D3B-B3A4-D3AD8A7D7A8C}">
      <text>
        <t xml:space="preserve">[Threaded comment]
Your version of Excel allows you to read this threaded comment; however, any edits to it will get removed if the file is opened in a newer version of Excel. Learn more: https://go.microsoft.com/fwlink/?linkid=870924
Comment:
    مضاف كلمة نوع المنشأة في 2023 وكلمة منشأة غير موجوجة في 2022
</t>
      </text>
    </comment>
    <comment ref="B56" authorId="1" shapeId="0" xr:uid="{932039F9-FE7E-4E7F-AA98-E0C1C5A9C30B}">
      <text>
        <t>[Threaded comment]
Your version of Excel allows you to read this threaded comment; however, any edits to it will get removed if the file is opened in a newer version of Excel. Learn more: https://go.microsoft.com/fwlink/?linkid=870924
Comment:
    يوجد فرق كبير في مجموع الملاعب</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tc={9D10329D-9448-408D-B8A2-CAF6205EC548}</author>
  </authors>
  <commentList>
    <comment ref="M30" authorId="0" shapeId="0" xr:uid="{9D10329D-9448-408D-B8A2-CAF6205EC548}">
      <text>
        <t xml:space="preserve">[Threaded comment]
Your version of Excel allows you to read this threaded comment; however, any edits to it will get removed if the file is opened in a newer version of Excel. Learn more: https://go.microsoft.com/fwlink/?linkid=870924
Comment:
    يوجد فرق كبيرر في المجموع بالمقارنة مع سنة 2022 وأعتقد ذلك سببه إضافة بيانات اسباير زون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tc={CD32E2F6-7C9F-47B8-B46B-AEC34B4B8A79}</author>
  </authors>
  <commentList>
    <comment ref="A1" authorId="0" shapeId="0" xr:uid="{CD32E2F6-7C9F-47B8-B46B-AEC34B4B8A79}">
      <text>
        <t xml:space="preserve">[Threaded comment]
Your version of Excel allows you to read this threaded comment; however, any edits to it will get removed if the file is opened in a newer version of Excel. Learn more: https://go.microsoft.com/fwlink/?linkid=870924
Comment:
    هذه الصفحه غير موجودة في عام 2022
</t>
      </text>
    </comment>
  </commentList>
</comments>
</file>

<file path=xl/sharedStrings.xml><?xml version="1.0" encoding="utf-8"?>
<sst xmlns="http://schemas.openxmlformats.org/spreadsheetml/2006/main" count="1081" uniqueCount="810">
  <si>
    <t>المجموع</t>
  </si>
  <si>
    <t>Total</t>
  </si>
  <si>
    <t>بركة سباحة</t>
  </si>
  <si>
    <t>Swimming Pool</t>
  </si>
  <si>
    <t xml:space="preserve">Total </t>
  </si>
  <si>
    <t>اتحادات رياضية</t>
  </si>
  <si>
    <t>أخرى</t>
  </si>
  <si>
    <t>Sports Federations</t>
  </si>
  <si>
    <t xml:space="preserve">المجموع </t>
  </si>
  <si>
    <r>
      <t xml:space="preserve">الأندية والاتحادات 
</t>
    </r>
    <r>
      <rPr>
        <b/>
        <sz val="10"/>
        <color theme="1"/>
        <rFont val="Arial"/>
        <family val="2"/>
      </rPr>
      <t xml:space="preserve">Federations &amp; Clubs  </t>
    </r>
  </si>
  <si>
    <r>
      <t xml:space="preserve">أخرى
</t>
    </r>
    <r>
      <rPr>
        <b/>
        <sz val="10"/>
        <color rgb="FF000000"/>
        <rFont val="Arial"/>
        <family val="2"/>
      </rPr>
      <t>Other</t>
    </r>
  </si>
  <si>
    <t>المدربون ومساعدوهم</t>
  </si>
  <si>
    <t>أخصائيو العلاج الطبيعي ومساعديهم</t>
  </si>
  <si>
    <t>اسم الملعب</t>
  </si>
  <si>
    <t>فريج شمال دحيل</t>
  </si>
  <si>
    <t>فريج المرخية</t>
  </si>
  <si>
    <t>فريج مدينة خليفة الشمالية</t>
  </si>
  <si>
    <t>فريج العزيزية</t>
  </si>
  <si>
    <t>فريج أم صلال</t>
  </si>
  <si>
    <t>فريج جبل الوكرة</t>
  </si>
  <si>
    <t>فريج الثمامة</t>
  </si>
  <si>
    <t>فريج الذخيرة</t>
  </si>
  <si>
    <t>فريج غرب نعيجة</t>
  </si>
  <si>
    <t>فريج شرق نعيجة</t>
  </si>
  <si>
    <t>فريج عين خالد</t>
  </si>
  <si>
    <t xml:space="preserve">Nurses  </t>
  </si>
  <si>
    <t>Name of Playground</t>
  </si>
  <si>
    <t>وصف السلعة</t>
  </si>
  <si>
    <t>الممرضون</t>
  </si>
  <si>
    <t>HS Code</t>
  </si>
  <si>
    <t>Commodity Descreption</t>
  </si>
  <si>
    <t>01012910</t>
  </si>
  <si>
    <t>42031000</t>
  </si>
  <si>
    <t>42032100</t>
  </si>
  <si>
    <t>42032900</t>
  </si>
  <si>
    <t>42034000</t>
  </si>
  <si>
    <t>61121100</t>
  </si>
  <si>
    <t>61121200</t>
  </si>
  <si>
    <t>61121900</t>
  </si>
  <si>
    <t>61122000</t>
  </si>
  <si>
    <t>61123100</t>
  </si>
  <si>
    <t>61123900</t>
  </si>
  <si>
    <t>61124100</t>
  </si>
  <si>
    <t>61124900</t>
  </si>
  <si>
    <t>62111100</t>
  </si>
  <si>
    <t>62111200</t>
  </si>
  <si>
    <t>62112000</t>
  </si>
  <si>
    <t>62113220</t>
  </si>
  <si>
    <t>62113290</t>
  </si>
  <si>
    <t>62113320</t>
  </si>
  <si>
    <t>62113390</t>
  </si>
  <si>
    <t>62113920</t>
  </si>
  <si>
    <t>62113990</t>
  </si>
  <si>
    <t>62114200</t>
  </si>
  <si>
    <t>62114300</t>
  </si>
  <si>
    <t>62114900</t>
  </si>
  <si>
    <t>64021200</t>
  </si>
  <si>
    <t>64021900</t>
  </si>
  <si>
    <t>64029100</t>
  </si>
  <si>
    <t>64031200</t>
  </si>
  <si>
    <t>64031900</t>
  </si>
  <si>
    <t>64041100</t>
  </si>
  <si>
    <t>65061010</t>
  </si>
  <si>
    <t>83062900</t>
  </si>
  <si>
    <t>83063000</t>
  </si>
  <si>
    <t>84328000</t>
  </si>
  <si>
    <t>89031000</t>
  </si>
  <si>
    <t>89039100</t>
  </si>
  <si>
    <t>89039200</t>
  </si>
  <si>
    <t>89039910</t>
  </si>
  <si>
    <t>89039920</t>
  </si>
  <si>
    <t>89039930</t>
  </si>
  <si>
    <t>89039990</t>
  </si>
  <si>
    <t>89079000</t>
  </si>
  <si>
    <t>93032000</t>
  </si>
  <si>
    <t>93033000</t>
  </si>
  <si>
    <t>93039000</t>
  </si>
  <si>
    <t>93062110</t>
  </si>
  <si>
    <t>93062910</t>
  </si>
  <si>
    <t>93062990</t>
  </si>
  <si>
    <t>93063010</t>
  </si>
  <si>
    <t>93063090</t>
  </si>
  <si>
    <t>93069000</t>
  </si>
  <si>
    <t>95069100</t>
  </si>
  <si>
    <t>95069900</t>
  </si>
  <si>
    <t>95079000</t>
  </si>
  <si>
    <t>نوع المدارس</t>
  </si>
  <si>
    <t>المدارس الابتدائية</t>
  </si>
  <si>
    <t>المدارس الإعدادية</t>
  </si>
  <si>
    <t>Preparatory Schools</t>
  </si>
  <si>
    <t>المدارس الثانوية</t>
  </si>
  <si>
    <t>Secondary Schools</t>
  </si>
  <si>
    <t>المدارس المشتركة</t>
  </si>
  <si>
    <t>Joint Schools</t>
  </si>
  <si>
    <t>Municipality</t>
  </si>
  <si>
    <t>الدوحة</t>
  </si>
  <si>
    <t>Doha</t>
  </si>
  <si>
    <t>الريان</t>
  </si>
  <si>
    <t>أم صلال</t>
  </si>
  <si>
    <t>الشمال</t>
  </si>
  <si>
    <t>الوكرة</t>
  </si>
  <si>
    <t>بيان تقديري لمعدل الممارسين للنشاط الرياضي في ملاعب الفرجان خلال عام 2016</t>
  </si>
  <si>
    <t>أسم الملعب</t>
  </si>
  <si>
    <t>المعدل الشهري</t>
  </si>
  <si>
    <t>فريج جنوب الدحيل</t>
  </si>
  <si>
    <t>فريج أبو هامور</t>
  </si>
  <si>
    <t>فريج الوكرة</t>
  </si>
  <si>
    <t>المعدل الشهري الكلي</t>
  </si>
  <si>
    <t xml:space="preserve">مراكز شبابية عامة </t>
  </si>
  <si>
    <t xml:space="preserve">مراكز شبابية متخصصة </t>
  </si>
  <si>
    <t>المؤسسات الشبابية والرياضية حسب النوع</t>
  </si>
  <si>
    <t xml:space="preserve">المؤسسات الشبابية والرياضية حسب البلدية </t>
  </si>
  <si>
    <t xml:space="preserve">                    البلدية </t>
  </si>
  <si>
    <t xml:space="preserve">الدوحة </t>
  </si>
  <si>
    <t xml:space="preserve">الريان </t>
  </si>
  <si>
    <t xml:space="preserve">الوكرة </t>
  </si>
  <si>
    <t xml:space="preserve">الشمال </t>
  </si>
  <si>
    <t xml:space="preserve">الظعاين </t>
  </si>
  <si>
    <t xml:space="preserve">الشحانية </t>
  </si>
  <si>
    <t>فنون مسرحية</t>
  </si>
  <si>
    <t>أنشطة هواة القنص</t>
  </si>
  <si>
    <t xml:space="preserve">أنشطة ثقافية </t>
  </si>
  <si>
    <t xml:space="preserve">أنشطة علمية </t>
  </si>
  <si>
    <t>أنشطة الفن التشكيلية / رسوم متحركة</t>
  </si>
  <si>
    <t>أنشطة الحرف / الأشغال اليدوية</t>
  </si>
  <si>
    <t xml:space="preserve">فنون موسيقية </t>
  </si>
  <si>
    <t xml:space="preserve">أنشطة اجتماعية </t>
  </si>
  <si>
    <t xml:space="preserve">أنشطة المعسكرات والتخييم </t>
  </si>
  <si>
    <t xml:space="preserve">أنشطة خدمة البيئة </t>
  </si>
  <si>
    <t xml:space="preserve">الأنشطة الإعلامية </t>
  </si>
  <si>
    <t xml:space="preserve">الأنشطة الرياضية </t>
  </si>
  <si>
    <t xml:space="preserve">أنشطة الدراجات الهوائية / النارية </t>
  </si>
  <si>
    <t xml:space="preserve">أنشطة هواة اللاسلكي / الرياضات اللاسلكية </t>
  </si>
  <si>
    <t>المدراء ونواب المدراء والمدراء التنفيذيون وأعضاء المكتب التنفيذي</t>
  </si>
  <si>
    <t>أعضاء اللجان الفرعية والمنسقون</t>
  </si>
  <si>
    <t>المحاسبون وأمناء المخازن</t>
  </si>
  <si>
    <t>الإداريون والكتبة</t>
  </si>
  <si>
    <t xml:space="preserve">مشرفو الأنشطة الدينية </t>
  </si>
  <si>
    <t xml:space="preserve">مشرفو الأنشطة الثقافية </t>
  </si>
  <si>
    <t xml:space="preserve">مشرفو الأنشطة العلمية </t>
  </si>
  <si>
    <t xml:space="preserve">مشرفو أنشطة الكمبيوتر والوسائط الرقمية </t>
  </si>
  <si>
    <t xml:space="preserve">مشرفو الأنشطة الإعلامية </t>
  </si>
  <si>
    <t xml:space="preserve">مشرفو أنشطة الفنون التشكيلية </t>
  </si>
  <si>
    <t xml:space="preserve">مشرفو أنشطة الحرف اليدوية </t>
  </si>
  <si>
    <t xml:space="preserve">مشرفو أنشطة الفنون المسرحية </t>
  </si>
  <si>
    <t xml:space="preserve">مشرفو الأنشطة الموسيقية </t>
  </si>
  <si>
    <t xml:space="preserve">مشرفو الأنشطة الإجتماعية </t>
  </si>
  <si>
    <t>مشرفو أنشطة المعسكرات والتخييم</t>
  </si>
  <si>
    <t xml:space="preserve">مشرفو أنشطة خدمة البيئة </t>
  </si>
  <si>
    <t>مشرفو أنشطة العمل التطوعي</t>
  </si>
  <si>
    <t xml:space="preserve">مشرفو الأنشطة الرياضية </t>
  </si>
  <si>
    <t>العمال الفنيون والسائقون</t>
  </si>
  <si>
    <t>العمال الزراعيون</t>
  </si>
  <si>
    <t>عمال الخدمات</t>
  </si>
  <si>
    <t>دورات تدريبية</t>
  </si>
  <si>
    <t>محاضرات عامة</t>
  </si>
  <si>
    <t xml:space="preserve">معسكرات </t>
  </si>
  <si>
    <t>رحلات</t>
  </si>
  <si>
    <t>بطولات رياضية</t>
  </si>
  <si>
    <t>مهرجانات</t>
  </si>
  <si>
    <t>مسابقات</t>
  </si>
  <si>
    <t xml:space="preserve">أخرى </t>
  </si>
  <si>
    <t>المنشآت والتجهيزات للأنشطة الشبابية والرياضية</t>
  </si>
  <si>
    <t>المنشآت / التجهيزات</t>
  </si>
  <si>
    <t xml:space="preserve">مكتبة </t>
  </si>
  <si>
    <t>قاعة محاضرات</t>
  </si>
  <si>
    <t>ورشة حرف يدوية</t>
  </si>
  <si>
    <t>قاعات تجهيزات لاسلكية والكترونية</t>
  </si>
  <si>
    <t>معمل تصوير ضوئي</t>
  </si>
  <si>
    <t>خشبة مسرح</t>
  </si>
  <si>
    <t>استوديو نشاط إعلامي</t>
  </si>
  <si>
    <t>مختبر علمي</t>
  </si>
  <si>
    <t>معسكرات تخييم دائمة</t>
  </si>
  <si>
    <t>صالة متعددة الأغراض</t>
  </si>
  <si>
    <t>نزلاء بيوت الشباب حسب الجنسية وليالي المبيت</t>
  </si>
  <si>
    <t>الجنسية</t>
  </si>
  <si>
    <t>قطريون</t>
  </si>
  <si>
    <t>بحرينيون</t>
  </si>
  <si>
    <t>عمانيون</t>
  </si>
  <si>
    <t>سعوديون</t>
  </si>
  <si>
    <t>عرب آخرون</t>
  </si>
  <si>
    <t>آسيويون</t>
  </si>
  <si>
    <t>Given the importance of sport at the global level, and in view of its various benefits that include health and recreation and its economic, tourism and cultural returns from the perspective of promoting rapprochement among peoples, the State of Qatar has paid great attention to sports and youth. It has invested heavily in supporting and developing the sport sector in the country with modern facilities and establishments, as well as in the forming professional and amateur athletes and encouraging citizens - whether males or females - from childhood to acquire and promote sports hobbies of all kinds,with a particular focus on youth. This is in order to build a generation of sport excellence that glorifies the name of the country at international fora on the one hand and enjoys a healthy lifestyle on the other.</t>
  </si>
  <si>
    <t>Others</t>
  </si>
  <si>
    <t>Al Shahaniya</t>
  </si>
  <si>
    <t>Cultural</t>
  </si>
  <si>
    <t xml:space="preserve">Scientific </t>
  </si>
  <si>
    <t>Fine Art / Animation</t>
  </si>
  <si>
    <t>Music</t>
  </si>
  <si>
    <t xml:space="preserve">Social </t>
  </si>
  <si>
    <t>Camps</t>
  </si>
  <si>
    <t>Media</t>
  </si>
  <si>
    <t>Sports</t>
  </si>
  <si>
    <t xml:space="preserve"> Bicycle and Motorcycle</t>
  </si>
  <si>
    <t>Qataris</t>
  </si>
  <si>
    <t>Directors, Deputy Directors, Executives and Members of the Executive Bureau</t>
  </si>
  <si>
    <t>Computer and Digital Media Supervisors</t>
  </si>
  <si>
    <t>Supervisors of Plastic Arts Activities</t>
  </si>
  <si>
    <t>Theater Arts</t>
  </si>
  <si>
    <t>Public Lectures</t>
  </si>
  <si>
    <t>Competitions</t>
  </si>
  <si>
    <t>Trips</t>
  </si>
  <si>
    <t>Festivals</t>
  </si>
  <si>
    <t>Mosque</t>
  </si>
  <si>
    <t>Library</t>
  </si>
  <si>
    <t>Handcrafts Workshop</t>
  </si>
  <si>
    <t>Showroom</t>
  </si>
  <si>
    <t>Stage</t>
  </si>
  <si>
    <t>Media Activity Studio</t>
  </si>
  <si>
    <t>Nationality</t>
  </si>
  <si>
    <t>Bahrainis</t>
  </si>
  <si>
    <t>Omanis</t>
  </si>
  <si>
    <t>Saudis</t>
  </si>
  <si>
    <t>Other Arabs</t>
  </si>
  <si>
    <t>Africans</t>
  </si>
  <si>
    <t>Asians</t>
  </si>
  <si>
    <t>إحصاءات الرياضة 
والشباب</t>
  </si>
  <si>
    <t>YOUTH AND SPORTS INSTITUTIONS BY TYPE</t>
  </si>
  <si>
    <t>15 - 19</t>
  </si>
  <si>
    <t>25 +</t>
  </si>
  <si>
    <t>20 - 24</t>
  </si>
  <si>
    <r>
      <rPr>
        <b/>
        <sz val="12"/>
        <rFont val="Arial"/>
        <family val="2"/>
      </rPr>
      <t>الفنادق</t>
    </r>
    <r>
      <rPr>
        <b/>
        <sz val="11"/>
        <rFont val="Arial"/>
        <family val="2"/>
      </rPr>
      <t xml:space="preserve">
</t>
    </r>
    <r>
      <rPr>
        <b/>
        <sz val="10"/>
        <rFont val="Arial"/>
        <family val="2"/>
      </rPr>
      <t>Hotels</t>
    </r>
  </si>
  <si>
    <t>Estabishments \ Facilities</t>
  </si>
  <si>
    <t>مسجد/ مصلى</t>
  </si>
  <si>
    <t>قاعة/ (اتيليه) نشاط تشكيلي</t>
  </si>
  <si>
    <t>Agricultural Workers</t>
  </si>
  <si>
    <t>Service Workers</t>
  </si>
  <si>
    <t>Members of Subcommittees and Coordinators</t>
  </si>
  <si>
    <t>Accountants and Warehouse Custodians</t>
  </si>
  <si>
    <t>Administrators and Clerks</t>
  </si>
  <si>
    <t>Supervisors of Religious Activities</t>
  </si>
  <si>
    <t>Supervisors of Cultural Activities</t>
  </si>
  <si>
    <t>Supervisors of Media Activities</t>
  </si>
  <si>
    <t>Supervisors of Handicraft Activities</t>
  </si>
  <si>
    <t>Supervisors of Theater Arts Activities</t>
  </si>
  <si>
    <t>Supervisors of Music Activities</t>
  </si>
  <si>
    <t xml:space="preserve">Supervisors of Social Activities </t>
  </si>
  <si>
    <t xml:space="preserve">Supervisors of  Camping Activities </t>
  </si>
  <si>
    <t>Supervisors of Environmental Services</t>
  </si>
  <si>
    <t>Supervisors of Volunteer Activities</t>
  </si>
  <si>
    <t>Supervisors of Sports Activities</t>
  </si>
  <si>
    <t>Technical Workers and Drivers</t>
  </si>
  <si>
    <t xml:space="preserve">Environmental Service </t>
  </si>
  <si>
    <t>Computer / Internet / Youtube Activities</t>
  </si>
  <si>
    <t>Sniping Aficionados</t>
  </si>
  <si>
    <t xml:space="preserve">Camps and Camping Activites </t>
  </si>
  <si>
    <t>Heritage and Identity Enhancement</t>
  </si>
  <si>
    <t>Trainers and Assistants</t>
  </si>
  <si>
    <t>Public Youth Centers</t>
  </si>
  <si>
    <t>Specialized Youth Centers</t>
  </si>
  <si>
    <t>Religious Activity Room / Hall</t>
  </si>
  <si>
    <t>Cultural Activity Room / Hall</t>
  </si>
  <si>
    <t>Scientific Activity Room / Hall</t>
  </si>
  <si>
    <t xml:space="preserve">Computer / Internet Activity Room / Hall </t>
  </si>
  <si>
    <t>Social Activity Room / Hall</t>
  </si>
  <si>
    <t xml:space="preserve"> Plastic Art Activity Hall / (Atelier)</t>
  </si>
  <si>
    <t>Photographic Laboratory</t>
  </si>
  <si>
    <t>Scientific Laboratory</t>
  </si>
  <si>
    <t>Permanent Camps</t>
  </si>
  <si>
    <t>Multi-Purpose Hall</t>
  </si>
  <si>
    <t>قاعة/ صالة عرض</t>
  </si>
  <si>
    <t>قاعة/ غرفة نشاط اجتماعي</t>
  </si>
  <si>
    <t>قاعة/ غرفة نشاط كمبيوتر/إنترنت</t>
  </si>
  <si>
    <t>قاعة/ غرفة نشاط ثقافي</t>
  </si>
  <si>
    <t xml:space="preserve">قاعة/ غرفة نشاط ديني </t>
  </si>
  <si>
    <t>المعدل الشهري لممارسي النشاط الرياضي بملاعب الفرجان</t>
  </si>
  <si>
    <t>Al Rayan</t>
  </si>
  <si>
    <t>Al Wakra</t>
  </si>
  <si>
    <t>Umm Salal</t>
  </si>
  <si>
    <t>Al Shamal</t>
  </si>
  <si>
    <t>Al Daayen</t>
  </si>
  <si>
    <t xml:space="preserve">أنشطة الكمبيوتر / الإنترنت / اليوتيوب </t>
  </si>
  <si>
    <t xml:space="preserve">Photography / Video And Cinema </t>
  </si>
  <si>
    <t>Wireless  Aficionados And Wireless Sports</t>
  </si>
  <si>
    <t>Supervisors of Scientific Activities</t>
  </si>
  <si>
    <t>Trainers of Wireless and Electronic Activities</t>
  </si>
  <si>
    <t xml:space="preserve">المشاركون في الأنشطة الشبابية والرياضية المنفذة محلياً حسب الفعاليات والجنسية والنوع </t>
  </si>
  <si>
    <t>Training Courses</t>
  </si>
  <si>
    <t>Sports Tournaments</t>
  </si>
  <si>
    <t>Lecture Hall</t>
  </si>
  <si>
    <t xml:space="preserve">قاعة/ غرفة نشاط علمي </t>
  </si>
  <si>
    <t>Wireless and Electronic Equipment Rooms</t>
  </si>
  <si>
    <r>
      <rPr>
        <b/>
        <sz val="12"/>
        <rFont val="Arial"/>
        <family val="2"/>
      </rPr>
      <t>المجموع</t>
    </r>
    <r>
      <rPr>
        <b/>
        <sz val="11"/>
        <rFont val="Arial"/>
        <family val="2"/>
      </rPr>
      <t xml:space="preserve">
</t>
    </r>
    <r>
      <rPr>
        <b/>
        <sz val="10"/>
        <rFont val="Arial"/>
        <family val="2"/>
      </rPr>
      <t>Total</t>
    </r>
  </si>
  <si>
    <t xml:space="preserve">ممارسو الأنشطة في المؤسسات الشبابية والرياضية حسب الأنشطة والفئات العمرية والجنسية والنوع </t>
  </si>
  <si>
    <t>جدول (260)</t>
  </si>
  <si>
    <t>جدول (261)</t>
  </si>
  <si>
    <t>معارض*</t>
  </si>
  <si>
    <t>Fairs*</t>
  </si>
  <si>
    <r>
      <t>المجموع الإجمالي</t>
    </r>
    <r>
      <rPr>
        <b/>
        <sz val="9"/>
        <color theme="1"/>
        <rFont val="Arial"/>
        <family val="2"/>
      </rPr>
      <t xml:space="preserve">
Grand Total</t>
    </r>
  </si>
  <si>
    <t>* هذا العدد يتضمن الجمهور المستفيدون من المعارض.</t>
  </si>
  <si>
    <t>SPORTS AND YOUTH 
STATISTICS</t>
  </si>
  <si>
    <t>جدول (258)</t>
  </si>
  <si>
    <t>جدول (262)</t>
  </si>
  <si>
    <t>جدول (265)</t>
  </si>
  <si>
    <t>جدول (269)</t>
  </si>
  <si>
    <t>Source of Data:</t>
  </si>
  <si>
    <t>* Ministry of Education and Higher Education.</t>
  </si>
  <si>
    <t>جدول (254)</t>
  </si>
  <si>
    <t>الخور والذخيرة</t>
  </si>
  <si>
    <t xml:space="preserve">Al Khor &amp; Al Thakira </t>
  </si>
  <si>
    <t xml:space="preserve"> TABLE (258)</t>
  </si>
  <si>
    <t>Occupation</t>
  </si>
  <si>
    <t>المهنة</t>
  </si>
  <si>
    <r>
      <rPr>
        <b/>
        <sz val="12"/>
        <rFont val="Arial"/>
        <family val="2"/>
      </rPr>
      <t>الصالات الرياضية الخاصة</t>
    </r>
    <r>
      <rPr>
        <b/>
        <sz val="11"/>
        <rFont val="Arial"/>
        <family val="2"/>
      </rPr>
      <t xml:space="preserve">
</t>
    </r>
    <r>
      <rPr>
        <b/>
        <sz val="10"/>
        <rFont val="Arial"/>
        <family val="2"/>
      </rPr>
      <t>Private Gyms</t>
    </r>
  </si>
  <si>
    <t xml:space="preserve">أنشطة التصوير الضوئي / فيديو وسينمائي </t>
  </si>
  <si>
    <t>TABLE (254)</t>
  </si>
  <si>
    <t>جدول (255)</t>
  </si>
  <si>
    <t>جدول (270)</t>
  </si>
  <si>
    <t>انطلاقاً من أهمية الرياضة على الصعيد العالمي ونظراً لفوائدها العديدة منها الصحية والترفيهية وعوائدها الاقتصادية والسياحية والثقافية من منظور تعزيز التقارب بين الشعوب لذلك أولت دولة قطر اهتماماً كبيراً بالرياضة والشباب ووظفت لذلك استثمارات كبيرة في دعم وتطوير قطاع الرياضة في الدولة بمرافقها ومنشآتها الحديثة وأيضاً في تكوين الرياضيين المحترفين والهواة وتشجيع المواطنين والمواطنات منذ الصغر  على اكتساب  الهوايات الرياضية وتعزيزها بمختلف أنواعها مع التركيز بشكل خاص على الشباب في سبيل بناء جيل متميز رياضياً يرفع أسم الدولة عالياً في المحافل الدولية من ناحية ويتمتع بأسلوب حياة صحي من ناحية ثانية.</t>
  </si>
  <si>
    <r>
      <rPr>
        <b/>
        <sz val="12"/>
        <color theme="1"/>
        <rFont val="Arial"/>
        <family val="2"/>
      </rPr>
      <t>القيمة بالريال القطري</t>
    </r>
    <r>
      <rPr>
        <b/>
        <sz val="10"/>
        <color theme="1"/>
        <rFont val="Arial"/>
        <family val="2"/>
      </rPr>
      <t xml:space="preserve">   VALUE_QR</t>
    </r>
  </si>
  <si>
    <t>العاملون الاخرون في مجال الرياضة</t>
  </si>
  <si>
    <t>Other Workers in Sport</t>
  </si>
  <si>
    <t>TABLE (255)</t>
  </si>
  <si>
    <t>جدول (266)</t>
  </si>
  <si>
    <t>جدول (271)</t>
  </si>
  <si>
    <t>TABLE (271)</t>
  </si>
  <si>
    <t>أخصائيو التغذية ومساعديهم</t>
  </si>
  <si>
    <t>الإداريون</t>
  </si>
  <si>
    <t>Administrators</t>
  </si>
  <si>
    <t>جدول (267)</t>
  </si>
  <si>
    <r>
      <rPr>
        <sz val="10"/>
        <color theme="1"/>
        <rFont val="Arial"/>
        <family val="2"/>
      </rPr>
      <t xml:space="preserve">* </t>
    </r>
    <r>
      <rPr>
        <sz val="8"/>
        <color theme="1"/>
        <rFont val="Arial"/>
        <family val="2"/>
      </rPr>
      <t>This number includes the audience of the exhibitions.</t>
    </r>
  </si>
  <si>
    <t>جدول (268)</t>
  </si>
  <si>
    <t>كويتيون</t>
  </si>
  <si>
    <t>Kuwaitis</t>
  </si>
  <si>
    <t>افريقيون</t>
  </si>
  <si>
    <t>آخرى</t>
  </si>
  <si>
    <t>Other</t>
  </si>
  <si>
    <t>أندية وجمعيات للهوايات الشبابية</t>
  </si>
  <si>
    <t>Clubs and Associations of Youth Hobbies</t>
  </si>
  <si>
    <t>Umm Slal</t>
  </si>
  <si>
    <t>Nutritionists and assistants</t>
  </si>
  <si>
    <t>Physiotherapists and Assistants</t>
  </si>
  <si>
    <t xml:space="preserve">مدربو الأنشطة اللاسلكية والإلكترونية </t>
  </si>
  <si>
    <t>قطاع المدرسة</t>
  </si>
  <si>
    <t>البلدية</t>
  </si>
  <si>
    <t>حكومي</t>
  </si>
  <si>
    <t>Al Doha</t>
  </si>
  <si>
    <t>Al Rayyan</t>
  </si>
  <si>
    <t>الظعاين</t>
  </si>
  <si>
    <t>الشيحانية</t>
  </si>
  <si>
    <t>Al Sheehaniya</t>
  </si>
  <si>
    <t>المجموع الكلي</t>
  </si>
  <si>
    <t>Primary School</t>
  </si>
  <si>
    <t>ماقبل الابتدائي (الروضة)</t>
  </si>
  <si>
    <t>Pre-Primary 
(Kindergarten)</t>
  </si>
  <si>
    <t>الإبتدائي</t>
  </si>
  <si>
    <t>الإعدادي</t>
  </si>
  <si>
    <t>الثانوي</t>
  </si>
  <si>
    <t>مشتركة</t>
  </si>
  <si>
    <t>Public</t>
  </si>
  <si>
    <t>Sector of School</t>
  </si>
  <si>
    <t>Type of School</t>
  </si>
  <si>
    <r>
      <t xml:space="preserve">عدد المدارس
</t>
    </r>
    <r>
      <rPr>
        <b/>
        <sz val="8"/>
        <rFont val="Arial"/>
        <family val="2"/>
      </rPr>
      <t>No. of Schools</t>
    </r>
  </si>
  <si>
    <t>Grand Total</t>
  </si>
  <si>
    <t>* وزارة الرياضة والشباب.</t>
  </si>
  <si>
    <t xml:space="preserve">* Ministry of Sports and Youth. </t>
  </si>
  <si>
    <t>خاص</t>
  </si>
  <si>
    <t>Private</t>
  </si>
  <si>
    <t>* وزارة التربية و التعليم والتعليم العالي.</t>
  </si>
  <si>
    <t xml:space="preserve">                                    Year
Type of Institutions</t>
  </si>
  <si>
    <t xml:space="preserve">                                  السنة 
نوع المؤسسة                   </t>
  </si>
  <si>
    <t xml:space="preserve"> *2021</t>
  </si>
  <si>
    <t>جدول (259)</t>
  </si>
  <si>
    <t xml:space="preserve">لجان رياضية متخصصة </t>
  </si>
  <si>
    <t>أندية رياضية نوعية متخصصة</t>
  </si>
  <si>
    <t>Specialized Sport Clubs</t>
  </si>
  <si>
    <t>أندية رياضية ذات الرياضات المتعددة</t>
  </si>
  <si>
    <t xml:space="preserve"> Sport Clubs with Multi-Sports</t>
  </si>
  <si>
    <t>أندية رياضية ذات الرياضة الواحدة</t>
  </si>
  <si>
    <t>هيئات وكيانات ومؤسسات رياضية متخصصة</t>
  </si>
  <si>
    <t>Specialized sport bodies and institutions</t>
  </si>
  <si>
    <t>*2022</t>
  </si>
  <si>
    <t>جدول (272)</t>
  </si>
  <si>
    <t>TABLE (272)</t>
  </si>
  <si>
    <t xml:space="preserve">الصالات الرياضية حسب الجهة والبلدية </t>
  </si>
  <si>
    <t>TABLE (263)</t>
  </si>
  <si>
    <t>جدول (263)</t>
  </si>
  <si>
    <t>* الهيئة العامة للجمارك.</t>
  </si>
  <si>
    <t>مصادر البيانات:</t>
  </si>
  <si>
    <t>جدول  (256)</t>
  </si>
  <si>
    <t>TABLE (256)</t>
  </si>
  <si>
    <t>جدول (257)</t>
  </si>
  <si>
    <t xml:space="preserve"> TABLE (257)</t>
  </si>
  <si>
    <t xml:space="preserve">YOUTH AND SPORTS INSTITUTIONS BY MUNICIPALITY               </t>
  </si>
  <si>
    <t xml:space="preserve">النوع </t>
  </si>
  <si>
    <t>Type</t>
  </si>
  <si>
    <t>* تم تعديل تصنيف الهيئات والمؤسسات الرياضية في الموسم الرياضي 2022 حسب الاعمال والأنشطة الرياضية التي تقوم بها المؤسسات.</t>
  </si>
  <si>
    <t>* المسح السنوي للصالات الرياضية الخاصة والصالات الرياضية في الفنادق.</t>
  </si>
  <si>
    <t>TABLE (259)</t>
  </si>
  <si>
    <t>TABLE (260)</t>
  </si>
  <si>
    <t>TABLE (261)</t>
  </si>
  <si>
    <t>TABLE (262)</t>
  </si>
  <si>
    <t>جدول (264)</t>
  </si>
  <si>
    <t>TABLE (264)</t>
  </si>
  <si>
    <t>TABLE (265)</t>
  </si>
  <si>
    <t xml:space="preserve"> TABLE (266)</t>
  </si>
  <si>
    <t xml:space="preserve"> TABLE (267)</t>
  </si>
  <si>
    <t xml:space="preserve"> TABLE (268)</t>
  </si>
  <si>
    <t>Gym</t>
  </si>
  <si>
    <t>مشاريع علمية</t>
  </si>
  <si>
    <t>استشارات علمية</t>
  </si>
  <si>
    <t>بطولات سباقات سيارات</t>
  </si>
  <si>
    <t>عروض مسرحية / موسيقية</t>
  </si>
  <si>
    <t>مبادرات شبابية</t>
  </si>
  <si>
    <t>مؤتمر دولي</t>
  </si>
  <si>
    <t>إماراتيون</t>
  </si>
  <si>
    <t>صالة رياضية</t>
  </si>
  <si>
    <t>* The Annual Survey of Private Gyms and Hotel Gyms.</t>
  </si>
  <si>
    <t>* The classification of sports bodies and institutions in the 2022 Sports Season was modified according to institutions’ sports activities.</t>
  </si>
  <si>
    <t>Electronic Games</t>
  </si>
  <si>
    <t>Theatrical / Musical Performances</t>
  </si>
  <si>
    <t>Scientific Projects</t>
  </si>
  <si>
    <t>Scientific Consultations</t>
  </si>
  <si>
    <t>Car Racing Championships</t>
  </si>
  <si>
    <t>Youth Initiatives</t>
  </si>
  <si>
    <t>International Conference</t>
  </si>
  <si>
    <t>GYMS BY ENTITY AND MUNICIPALITY</t>
  </si>
  <si>
    <t>المؤسسات الرياضية حسب نوع المؤسسة</t>
  </si>
  <si>
    <t>SPORT INSTITUTIONS BY TYPE OF INSTITUTIONS</t>
  </si>
  <si>
    <t>THOSE WHO PRACTICE ACTIVITIES IN YOUTH AND SPORTS INSTITUTIONS
BY ACTIVITY, AGE GROUP, NATIONALITY AND GENDER</t>
  </si>
  <si>
    <t xml:space="preserve">LOCALLY EXECUTED YOUTH AND SPORTS ACTIVITIES BY EVENTS, NATIONALITY AND GENDER </t>
  </si>
  <si>
    <t>ESTABLISHMENTS AND FACILITIES FOR YOUTH AND SPORTS ACTIVITIES</t>
  </si>
  <si>
    <t>YOUTH HOSTEL GUESTS BY NATIONALITY AND NIGHTS OF STAY</t>
  </si>
  <si>
    <t>* General Authority of Customs.</t>
  </si>
  <si>
    <t>أنشطة تراثية وتعزيز هوية</t>
  </si>
  <si>
    <t>أنشطة الغوص</t>
  </si>
  <si>
    <t>Diving Activities</t>
  </si>
  <si>
    <t>أنشطة هواة الحمام الزاجل</t>
  </si>
  <si>
    <t>Homing Pigeon Fancier Activities</t>
  </si>
  <si>
    <t>أنشطة المواتر</t>
  </si>
  <si>
    <t>Motor Activities</t>
  </si>
  <si>
    <t>الألعاب الالكترونية</t>
  </si>
  <si>
    <t>Craft Activities / Handicrafts</t>
  </si>
  <si>
    <t>أنشطة دينية</t>
  </si>
  <si>
    <t xml:space="preserve">Religious </t>
  </si>
  <si>
    <t xml:space="preserve">أنشطة هواة الطوابع </t>
  </si>
  <si>
    <t>Stamp Collectors</t>
  </si>
  <si>
    <t>*2021</t>
  </si>
  <si>
    <t xml:space="preserve">MONTHLY AVERAGE OF SPORT PRACTITIONERS AT FERJAN PLAYGROUNDS </t>
  </si>
  <si>
    <r>
      <t xml:space="preserve">عدد المدارس
</t>
    </r>
    <r>
      <rPr>
        <b/>
        <sz val="9"/>
        <rFont val="Arial"/>
        <family val="2"/>
      </rPr>
      <t>No. of Schools</t>
    </r>
  </si>
  <si>
    <t>Al Khor 
&amp; Al Thakhira</t>
  </si>
  <si>
    <t>Al Khor &amp; Al Thakira</t>
  </si>
  <si>
    <t xml:space="preserve"> Sport Clubs with Single-Sport</t>
  </si>
  <si>
    <t>*2020</t>
  </si>
  <si>
    <t>* The decline is due to the following: several centers were merged and many other centers moved to the Ministry of Culture and their activities were changed. Furthermore,  the electronic broadcasting halls that were established in 2020 were not counted due to Coronavirus pandemic (Covid 19).</t>
  </si>
  <si>
    <t>* يرجع سبب الانخفاض الى: دمج عدد من المراكز وانتقال عدد اخر الى وزارة الثقافة وتغيير نشاطها بالإضافة الى عدم احتساب قاعات البث الإلكتروني التي انشات عام 2020 بسبب جائحة فايروس كورونا (كوفيد 19).</t>
  </si>
  <si>
    <t>Emiratis</t>
  </si>
  <si>
    <t>* انخفاض عدد الممارسين بسبب جائحة فايروس كورونا (كوفيد 19).</t>
  </si>
  <si>
    <t xml:space="preserve">               الفئات العمرية
                  والجنسية  
                    والنوع
   الأنشطة</t>
  </si>
  <si>
    <r>
      <t xml:space="preserve">أقل من </t>
    </r>
    <r>
      <rPr>
        <b/>
        <sz val="10"/>
        <color theme="1"/>
        <rFont val="Arial"/>
        <family val="2"/>
      </rPr>
      <t>15</t>
    </r>
    <r>
      <rPr>
        <b/>
        <sz val="11"/>
        <color theme="1"/>
        <rFont val="Arial"/>
        <family val="2"/>
      </rPr>
      <t xml:space="preserve"> سنة 
</t>
    </r>
    <r>
      <rPr>
        <b/>
        <sz val="9"/>
        <color theme="1"/>
        <rFont val="Arial"/>
        <family val="2"/>
      </rPr>
      <t>Less than 15 years</t>
    </r>
  </si>
  <si>
    <r>
      <t xml:space="preserve">المجموع
</t>
    </r>
    <r>
      <rPr>
        <b/>
        <sz val="9"/>
        <color theme="1"/>
        <rFont val="Arial"/>
        <family val="2"/>
      </rPr>
      <t>Total</t>
    </r>
  </si>
  <si>
    <r>
      <t xml:space="preserve">قطريون 
</t>
    </r>
    <r>
      <rPr>
        <b/>
        <sz val="9"/>
        <color theme="1"/>
        <rFont val="Arial"/>
        <family val="2"/>
      </rPr>
      <t>Qataris</t>
    </r>
  </si>
  <si>
    <r>
      <t xml:space="preserve">غير قطريين 
</t>
    </r>
    <r>
      <rPr>
        <b/>
        <sz val="9"/>
        <color theme="1"/>
        <rFont val="Arial"/>
        <family val="2"/>
      </rPr>
      <t>Non-Qataris</t>
    </r>
  </si>
  <si>
    <r>
      <t xml:space="preserve">ذكور 
</t>
    </r>
    <r>
      <rPr>
        <b/>
        <sz val="8"/>
        <color theme="1"/>
        <rFont val="Arial Narrow"/>
        <family val="2"/>
      </rPr>
      <t>Males</t>
    </r>
  </si>
  <si>
    <r>
      <t xml:space="preserve">إناث
</t>
    </r>
    <r>
      <rPr>
        <b/>
        <sz val="8"/>
        <color theme="1"/>
        <rFont val="Arial Narrow"/>
        <family val="2"/>
      </rPr>
      <t>Females</t>
    </r>
  </si>
  <si>
    <r>
      <t xml:space="preserve">ذكور
</t>
    </r>
    <r>
      <rPr>
        <b/>
        <sz val="9"/>
        <rFont val="Arial"/>
        <family val="2"/>
      </rPr>
      <t>Males</t>
    </r>
  </si>
  <si>
    <r>
      <t xml:space="preserve">إناث
</t>
    </r>
    <r>
      <rPr>
        <b/>
        <sz val="9"/>
        <color theme="1"/>
        <rFont val="Arial"/>
        <family val="2"/>
      </rPr>
      <t>Females</t>
    </r>
  </si>
  <si>
    <t xml:space="preserve">                         نوع الدوام                              والجنسية والنوع
المهنة</t>
  </si>
  <si>
    <r>
      <t xml:space="preserve">دوام كامل 
</t>
    </r>
    <r>
      <rPr>
        <b/>
        <sz val="10"/>
        <color theme="1"/>
        <rFont val="Arial"/>
        <family val="2"/>
      </rPr>
      <t>Full-time</t>
    </r>
  </si>
  <si>
    <r>
      <t xml:space="preserve">دوام جزئي
</t>
    </r>
    <r>
      <rPr>
        <b/>
        <sz val="10"/>
        <color theme="1"/>
        <rFont val="Arial"/>
        <family val="2"/>
      </rPr>
      <t>Part-time</t>
    </r>
  </si>
  <si>
    <r>
      <t xml:space="preserve">متطوعون
</t>
    </r>
    <r>
      <rPr>
        <b/>
        <sz val="10"/>
        <color theme="1"/>
        <rFont val="Arial"/>
        <family val="2"/>
      </rPr>
      <t>Volunteers</t>
    </r>
  </si>
  <si>
    <r>
      <t xml:space="preserve">المجموع
</t>
    </r>
    <r>
      <rPr>
        <b/>
        <sz val="10"/>
        <color theme="1"/>
        <rFont val="Arial"/>
        <family val="2"/>
      </rPr>
      <t>Total</t>
    </r>
  </si>
  <si>
    <t xml:space="preserve">                       Type of Work,
                         Nationality
                          &amp; Gender
Occupation</t>
  </si>
  <si>
    <r>
      <t xml:space="preserve">ذكور 
</t>
    </r>
    <r>
      <rPr>
        <b/>
        <sz val="9"/>
        <color theme="1"/>
        <rFont val="Arial Narrow"/>
        <family val="2"/>
      </rPr>
      <t>Males</t>
    </r>
  </si>
  <si>
    <r>
      <t xml:space="preserve">إناث
</t>
    </r>
    <r>
      <rPr>
        <b/>
        <sz val="9"/>
        <color theme="1"/>
        <rFont val="Arial Narrow"/>
        <family val="2"/>
      </rPr>
      <t>Females</t>
    </r>
  </si>
  <si>
    <t xml:space="preserve">            الجنسية والنوع
الفعاليات</t>
  </si>
  <si>
    <r>
      <t xml:space="preserve">عدد الفعاليات المُنفذة
</t>
    </r>
    <r>
      <rPr>
        <b/>
        <sz val="8"/>
        <rFont val="Arial Narrow"/>
        <family val="2"/>
      </rPr>
      <t>No. of Activities Implemented</t>
    </r>
  </si>
  <si>
    <r>
      <t xml:space="preserve">المجموع 
</t>
    </r>
    <r>
      <rPr>
        <b/>
        <sz val="9"/>
        <color theme="1"/>
        <rFont val="Arial"/>
        <family val="2"/>
      </rPr>
      <t>Total</t>
    </r>
  </si>
  <si>
    <r>
      <t xml:space="preserve">ذكور 
</t>
    </r>
    <r>
      <rPr>
        <b/>
        <sz val="9"/>
        <color theme="1"/>
        <rFont val="Arial"/>
        <family val="2"/>
      </rPr>
      <t>Males</t>
    </r>
  </si>
  <si>
    <r>
      <t xml:space="preserve">النزلاء
</t>
    </r>
    <r>
      <rPr>
        <b/>
        <sz val="9"/>
        <color theme="1"/>
        <rFont val="Arial"/>
        <family val="2"/>
      </rPr>
      <t>Guests</t>
    </r>
  </si>
  <si>
    <r>
      <t xml:space="preserve">ليالي المبيت
</t>
    </r>
    <r>
      <rPr>
        <b/>
        <sz val="9"/>
        <color theme="1"/>
        <rFont val="Arial"/>
        <family val="2"/>
      </rPr>
      <t>Nights of Stay</t>
    </r>
  </si>
  <si>
    <r>
      <t xml:space="preserve">الأندية الأولى
 </t>
    </r>
    <r>
      <rPr>
        <b/>
        <sz val="9"/>
        <color theme="1"/>
        <rFont val="Arial"/>
        <family val="2"/>
      </rPr>
      <t>1st. Clubs</t>
    </r>
  </si>
  <si>
    <r>
      <t xml:space="preserve">الأندية الثانية
 </t>
    </r>
    <r>
      <rPr>
        <b/>
        <sz val="9"/>
        <color theme="1"/>
        <rFont val="Arial"/>
        <family val="2"/>
      </rPr>
      <t>2nd. Clubs</t>
    </r>
  </si>
  <si>
    <r>
      <t xml:space="preserve">الإتحادات
</t>
    </r>
    <r>
      <rPr>
        <b/>
        <sz val="9"/>
        <color theme="1"/>
        <rFont val="Arial"/>
        <family val="2"/>
      </rPr>
      <t>Federations</t>
    </r>
  </si>
  <si>
    <r>
      <t xml:space="preserve">الصالات المتعددة الاستخدامات
</t>
    </r>
    <r>
      <rPr>
        <b/>
        <sz val="9"/>
        <color theme="1"/>
        <rFont val="Arial"/>
        <family val="2"/>
      </rPr>
      <t>Multi-Purpose Halls</t>
    </r>
  </si>
  <si>
    <r>
      <t xml:space="preserve">المدارس
</t>
    </r>
    <r>
      <rPr>
        <b/>
        <sz val="9"/>
        <color rgb="FF000000"/>
        <rFont val="Arial"/>
        <family val="2"/>
      </rPr>
      <t>Schools</t>
    </r>
  </si>
  <si>
    <r>
      <t xml:space="preserve">المراكز الشبابية
</t>
    </r>
    <r>
      <rPr>
        <b/>
        <sz val="9"/>
        <color rgb="FF000000"/>
        <rFont val="Arial"/>
        <family val="2"/>
      </rPr>
      <t>Youth Centers</t>
    </r>
  </si>
  <si>
    <r>
      <t xml:space="preserve">الفرجان
</t>
    </r>
    <r>
      <rPr>
        <b/>
        <sz val="9"/>
        <color rgb="FF000000"/>
        <rFont val="Arial"/>
        <family val="2"/>
      </rPr>
      <t>Al</t>
    </r>
    <r>
      <rPr>
        <b/>
        <sz val="11"/>
        <color rgb="FF000000"/>
        <rFont val="Arial"/>
        <family val="2"/>
      </rPr>
      <t xml:space="preserve"> </t>
    </r>
    <r>
      <rPr>
        <b/>
        <sz val="9"/>
        <color rgb="FF000000"/>
        <rFont val="Arial"/>
        <family val="2"/>
      </rPr>
      <t>Ferjan</t>
    </r>
  </si>
  <si>
    <r>
      <t xml:space="preserve">كرة قدم
</t>
    </r>
    <r>
      <rPr>
        <b/>
        <sz val="9"/>
        <rFont val="Arial"/>
        <family val="2"/>
      </rPr>
      <t>Football</t>
    </r>
  </si>
  <si>
    <r>
      <t xml:space="preserve">كرة طائرة
</t>
    </r>
    <r>
      <rPr>
        <b/>
        <sz val="9"/>
        <rFont val="Arial"/>
        <family val="2"/>
      </rPr>
      <t>Volleyball</t>
    </r>
  </si>
  <si>
    <r>
      <t xml:space="preserve">كرة سلة
</t>
    </r>
    <r>
      <rPr>
        <b/>
        <sz val="9"/>
        <rFont val="Arial"/>
        <family val="2"/>
      </rPr>
      <t>Basketball</t>
    </r>
  </si>
  <si>
    <r>
      <t xml:space="preserve">كرة يد
</t>
    </r>
    <r>
      <rPr>
        <b/>
        <sz val="9"/>
        <rFont val="Arial"/>
        <family val="2"/>
      </rPr>
      <t>Handball</t>
    </r>
  </si>
  <si>
    <r>
      <t xml:space="preserve">بركة سباحة
</t>
    </r>
    <r>
      <rPr>
        <b/>
        <sz val="9"/>
        <rFont val="Arial"/>
        <family val="2"/>
      </rPr>
      <t>Swimming Pool</t>
    </r>
  </si>
  <si>
    <r>
      <t xml:space="preserve">تنس أرضي
</t>
    </r>
    <r>
      <rPr>
        <b/>
        <sz val="9"/>
        <rFont val="Arial"/>
        <family val="2"/>
      </rPr>
      <t>Tennis</t>
    </r>
  </si>
  <si>
    <r>
      <t xml:space="preserve">قاعة رياضية
</t>
    </r>
    <r>
      <rPr>
        <b/>
        <sz val="9"/>
        <rFont val="Arial"/>
        <family val="2"/>
      </rPr>
      <t>Gymnasium</t>
    </r>
  </si>
  <si>
    <r>
      <t xml:space="preserve">المجموع
</t>
    </r>
    <r>
      <rPr>
        <b/>
        <sz val="9"/>
        <rFont val="Arial"/>
        <family val="2"/>
      </rPr>
      <t>Total</t>
    </r>
  </si>
  <si>
    <r>
      <t xml:space="preserve">نوع الملعب
</t>
    </r>
    <r>
      <rPr>
        <b/>
        <sz val="10"/>
        <rFont val="Arial"/>
        <family val="2"/>
      </rPr>
      <t>Type of Playground</t>
    </r>
  </si>
  <si>
    <r>
      <t xml:space="preserve">إناث
</t>
    </r>
    <r>
      <rPr>
        <b/>
        <sz val="9"/>
        <rFont val="Arial"/>
        <family val="2"/>
      </rPr>
      <t>Females</t>
    </r>
  </si>
  <si>
    <t>Column1</t>
  </si>
  <si>
    <t>Column2</t>
  </si>
  <si>
    <r>
      <t xml:space="preserve">فريج الخور </t>
    </r>
    <r>
      <rPr>
        <sz val="8"/>
        <rFont val="Arial"/>
        <family val="2"/>
      </rPr>
      <t>Fareej Al Khor</t>
    </r>
  </si>
  <si>
    <r>
      <t xml:space="preserve">فريج مدينة خليفة الشمالية </t>
    </r>
    <r>
      <rPr>
        <sz val="8"/>
        <rFont val="Arial"/>
        <family val="2"/>
      </rPr>
      <t>Fareej North Madinat Khalifa</t>
    </r>
  </si>
  <si>
    <r>
      <t xml:space="preserve">فريج شرق نعيجة </t>
    </r>
    <r>
      <rPr>
        <sz val="8"/>
        <rFont val="Arial"/>
        <family val="2"/>
      </rPr>
      <t>Fareej East Nuaija</t>
    </r>
  </si>
  <si>
    <r>
      <t xml:space="preserve">فريج أم صلال </t>
    </r>
    <r>
      <rPr>
        <sz val="8"/>
        <rFont val="Arial"/>
        <family val="2"/>
      </rPr>
      <t>Fareej Um Salal</t>
    </r>
  </si>
  <si>
    <r>
      <t xml:space="preserve">فريج شمال دحيل </t>
    </r>
    <r>
      <rPr>
        <sz val="8"/>
        <rFont val="Arial"/>
        <family val="2"/>
      </rPr>
      <t>Fareej North Duhail</t>
    </r>
  </si>
  <si>
    <r>
      <t xml:space="preserve">فريج أبو هامور </t>
    </r>
    <r>
      <rPr>
        <sz val="8"/>
        <rFont val="Arial"/>
        <family val="2"/>
      </rPr>
      <t>Fareej Abu Hamour</t>
    </r>
  </si>
  <si>
    <r>
      <t xml:space="preserve">فريج العزيزية </t>
    </r>
    <r>
      <rPr>
        <sz val="8"/>
        <rFont val="Arial"/>
        <family val="2"/>
      </rPr>
      <t>Fareej Al Azizya</t>
    </r>
  </si>
  <si>
    <r>
      <t xml:space="preserve">فريج العسيري </t>
    </r>
    <r>
      <rPr>
        <sz val="8"/>
        <rFont val="Arial"/>
        <family val="2"/>
      </rPr>
      <t>Fareej AL Asiri</t>
    </r>
  </si>
  <si>
    <r>
      <t xml:space="preserve">فريج جبل الوكرة </t>
    </r>
    <r>
      <rPr>
        <sz val="8"/>
        <rFont val="Arial"/>
        <family val="2"/>
      </rPr>
      <t>Fareej Jabal Al Wakra</t>
    </r>
  </si>
  <si>
    <r>
      <t xml:space="preserve">فريج عين خالد </t>
    </r>
    <r>
      <rPr>
        <sz val="8"/>
        <rFont val="Arial"/>
        <family val="2"/>
      </rPr>
      <t>Fareej Ain Khalid</t>
    </r>
  </si>
  <si>
    <r>
      <t xml:space="preserve">فريج غرب نعيجة </t>
    </r>
    <r>
      <rPr>
        <sz val="8"/>
        <rFont val="Arial"/>
        <family val="2"/>
      </rPr>
      <t>Fareej West Nuaija</t>
    </r>
  </si>
  <si>
    <r>
      <t xml:space="preserve">فريج الذخيرة </t>
    </r>
    <r>
      <rPr>
        <sz val="8"/>
        <rFont val="Arial"/>
        <family val="2"/>
      </rPr>
      <t>Fareej Al Thakira</t>
    </r>
  </si>
  <si>
    <r>
      <t xml:space="preserve">فريج الوكير </t>
    </r>
    <r>
      <rPr>
        <sz val="9"/>
        <rFont val="Arial"/>
        <family val="2"/>
      </rPr>
      <t>Fareej Al Wukair</t>
    </r>
  </si>
  <si>
    <r>
      <t xml:space="preserve">ملعب هوكي </t>
    </r>
    <r>
      <rPr>
        <sz val="8"/>
        <color theme="1"/>
        <rFont val="Arial"/>
        <family val="2"/>
      </rPr>
      <t>Hockey Field</t>
    </r>
  </si>
  <si>
    <r>
      <rPr>
        <sz val="10"/>
        <color theme="1"/>
        <rFont val="Arial"/>
        <family val="2"/>
      </rPr>
      <t>مضمار سباق الخيل</t>
    </r>
    <r>
      <rPr>
        <sz val="11"/>
        <color theme="1"/>
        <rFont val="Arial"/>
        <family val="2"/>
      </rPr>
      <t xml:space="preserve"> </t>
    </r>
    <r>
      <rPr>
        <sz val="8"/>
        <color theme="1"/>
        <rFont val="Arial"/>
        <family val="2"/>
      </rPr>
      <t>Horse Race Field</t>
    </r>
  </si>
  <si>
    <r>
      <t xml:space="preserve">نادي الشراع </t>
    </r>
    <r>
      <rPr>
        <sz val="8"/>
        <color theme="1"/>
        <rFont val="Arial"/>
        <family val="2"/>
      </rPr>
      <t>Sailing Club</t>
    </r>
  </si>
  <si>
    <r>
      <rPr>
        <sz val="10"/>
        <color theme="1"/>
        <rFont val="Arial"/>
        <family val="2"/>
      </rPr>
      <t>مركز البولينج</t>
    </r>
    <r>
      <rPr>
        <sz val="11"/>
        <color theme="1"/>
        <rFont val="Arial"/>
        <family val="2"/>
      </rPr>
      <t xml:space="preserve"> </t>
    </r>
    <r>
      <rPr>
        <sz val="8"/>
        <color theme="1"/>
        <rFont val="Arial"/>
        <family val="2"/>
      </rPr>
      <t>Bowling Centre</t>
    </r>
  </si>
  <si>
    <r>
      <rPr>
        <sz val="10"/>
        <color theme="1"/>
        <rFont val="Arial"/>
        <family val="2"/>
      </rPr>
      <t>حلبة سباق سيارات</t>
    </r>
    <r>
      <rPr>
        <sz val="11"/>
        <color theme="1"/>
        <rFont val="Arial"/>
        <family val="2"/>
      </rPr>
      <t xml:space="preserve"> </t>
    </r>
    <r>
      <rPr>
        <sz val="8"/>
        <color theme="1"/>
        <rFont val="Arial"/>
        <family val="2"/>
      </rPr>
      <t>Car Race Ring</t>
    </r>
  </si>
  <si>
    <r>
      <rPr>
        <sz val="10"/>
        <color theme="1"/>
        <rFont val="Arial"/>
        <family val="2"/>
      </rPr>
      <t>صالة بلياردو</t>
    </r>
    <r>
      <rPr>
        <sz val="11"/>
        <color theme="1"/>
        <rFont val="Arial"/>
        <family val="2"/>
      </rPr>
      <t xml:space="preserve"> </t>
    </r>
    <r>
      <rPr>
        <sz val="8"/>
        <color theme="1"/>
        <rFont val="Arial"/>
        <family val="2"/>
      </rPr>
      <t>Billiard Hall</t>
    </r>
  </si>
  <si>
    <r>
      <rPr>
        <sz val="10"/>
        <color theme="1"/>
        <rFont val="Arial"/>
        <family val="2"/>
      </rPr>
      <t>ملعب جولف</t>
    </r>
    <r>
      <rPr>
        <sz val="11"/>
        <color theme="1"/>
        <rFont val="Arial"/>
        <family val="2"/>
      </rPr>
      <t xml:space="preserve"> </t>
    </r>
    <r>
      <rPr>
        <sz val="8"/>
        <color theme="1"/>
        <rFont val="Arial"/>
        <family val="2"/>
      </rPr>
      <t>Golf Course</t>
    </r>
  </si>
  <si>
    <r>
      <rPr>
        <sz val="10"/>
        <color theme="1"/>
        <rFont val="Arial"/>
        <family val="2"/>
      </rPr>
      <t>مضمار سباق الهجن</t>
    </r>
    <r>
      <rPr>
        <sz val="11"/>
        <color theme="1"/>
        <rFont val="Arial"/>
        <family val="2"/>
      </rPr>
      <t xml:space="preserve"> </t>
    </r>
    <r>
      <rPr>
        <sz val="8"/>
        <color theme="1"/>
        <rFont val="Arial"/>
        <family val="2"/>
      </rPr>
      <t>Camel Race Field</t>
    </r>
  </si>
  <si>
    <r>
      <rPr>
        <sz val="10"/>
        <color theme="1"/>
        <rFont val="Arial"/>
        <family val="2"/>
      </rPr>
      <t>ملعب كرة شاطئية</t>
    </r>
    <r>
      <rPr>
        <sz val="11"/>
        <color theme="1"/>
        <rFont val="Arial"/>
        <family val="2"/>
      </rPr>
      <t xml:space="preserve"> </t>
    </r>
    <r>
      <rPr>
        <sz val="8"/>
        <color theme="1"/>
        <rFont val="Arial"/>
        <family val="2"/>
      </rPr>
      <t>Beach Ball Pitch</t>
    </r>
  </si>
  <si>
    <r>
      <t xml:space="preserve">ميدان للرماية </t>
    </r>
    <r>
      <rPr>
        <sz val="8"/>
        <color theme="1"/>
        <rFont val="Arial"/>
        <family val="2"/>
      </rPr>
      <t>Shooting Gallery</t>
    </r>
  </si>
  <si>
    <r>
      <rPr>
        <sz val="10"/>
        <color theme="1"/>
        <rFont val="Arial"/>
        <family val="2"/>
      </rPr>
      <t>استاد رياضي</t>
    </r>
    <r>
      <rPr>
        <sz val="11"/>
        <color theme="1"/>
        <rFont val="Arial"/>
        <family val="2"/>
      </rPr>
      <t xml:space="preserve"> </t>
    </r>
    <r>
      <rPr>
        <sz val="8"/>
        <color theme="1"/>
        <rFont val="Arial"/>
        <family val="2"/>
      </rPr>
      <t>Staduim</t>
    </r>
  </si>
  <si>
    <r>
      <t xml:space="preserve">ميدان للفروسية </t>
    </r>
    <r>
      <rPr>
        <sz val="8"/>
        <color theme="1"/>
        <rFont val="Arial"/>
        <family val="2"/>
      </rPr>
      <t>Eqestrian Field</t>
    </r>
  </si>
  <si>
    <r>
      <rPr>
        <sz val="10"/>
        <color theme="1"/>
        <rFont val="Arial"/>
        <family val="2"/>
      </rPr>
      <t>قاعة كرة طاولة</t>
    </r>
    <r>
      <rPr>
        <sz val="11"/>
        <color theme="1"/>
        <rFont val="Arial"/>
        <family val="2"/>
      </rPr>
      <t xml:space="preserve"> </t>
    </r>
    <r>
      <rPr>
        <sz val="8"/>
        <color theme="1"/>
        <rFont val="Arial"/>
        <family val="2"/>
      </rPr>
      <t>Table Tennis Hall</t>
    </r>
  </si>
  <si>
    <r>
      <t xml:space="preserve">ملعب كرة طائرة </t>
    </r>
    <r>
      <rPr>
        <sz val="8"/>
        <color theme="1"/>
        <rFont val="Arial"/>
        <family val="2"/>
      </rPr>
      <t>Volleyball Court</t>
    </r>
  </si>
  <si>
    <r>
      <t xml:space="preserve">ملعب كرة يد </t>
    </r>
    <r>
      <rPr>
        <sz val="8"/>
        <color theme="1"/>
        <rFont val="Arial"/>
        <family val="2"/>
      </rPr>
      <t>Handball Court</t>
    </r>
  </si>
  <si>
    <r>
      <t xml:space="preserve">ميدان إسكواش </t>
    </r>
    <r>
      <rPr>
        <sz val="8"/>
        <color theme="1"/>
        <rFont val="Arial"/>
        <family val="2"/>
      </rPr>
      <t>Squash Court</t>
    </r>
  </si>
  <si>
    <r>
      <rPr>
        <sz val="10"/>
        <color theme="1"/>
        <rFont val="Arial"/>
        <family val="2"/>
      </rPr>
      <t>ملعب كرة سلة</t>
    </r>
    <r>
      <rPr>
        <sz val="11"/>
        <color theme="1"/>
        <rFont val="Arial"/>
        <family val="2"/>
      </rPr>
      <t xml:space="preserve"> </t>
    </r>
    <r>
      <rPr>
        <sz val="8"/>
        <color theme="1"/>
        <rFont val="Arial"/>
        <family val="2"/>
      </rPr>
      <t>Basketball Court</t>
    </r>
  </si>
  <si>
    <r>
      <rPr>
        <sz val="10"/>
        <color theme="1"/>
        <rFont val="Arial"/>
        <family val="2"/>
      </rPr>
      <t>بركة سباحة</t>
    </r>
    <r>
      <rPr>
        <sz val="11"/>
        <color theme="1"/>
        <rFont val="Arial"/>
        <family val="2"/>
      </rPr>
      <t xml:space="preserve"> </t>
    </r>
    <r>
      <rPr>
        <sz val="8"/>
        <color theme="1"/>
        <rFont val="Arial"/>
        <family val="2"/>
      </rPr>
      <t>Swimming Pool</t>
    </r>
  </si>
  <si>
    <r>
      <rPr>
        <sz val="10"/>
        <color theme="1"/>
        <rFont val="Arial"/>
        <family val="2"/>
      </rPr>
      <t>صالة مغطاة</t>
    </r>
    <r>
      <rPr>
        <sz val="11"/>
        <color theme="1"/>
        <rFont val="Arial"/>
        <family val="2"/>
      </rPr>
      <t xml:space="preserve"> </t>
    </r>
    <r>
      <rPr>
        <sz val="8"/>
        <color theme="1"/>
        <rFont val="Arial"/>
        <family val="2"/>
      </rPr>
      <t>Gymnasuim</t>
    </r>
  </si>
  <si>
    <r>
      <t xml:space="preserve">ميدان تنس </t>
    </r>
    <r>
      <rPr>
        <sz val="8"/>
        <color theme="1"/>
        <rFont val="Arial"/>
        <family val="2"/>
      </rPr>
      <t>Tennis Court</t>
    </r>
  </si>
  <si>
    <r>
      <t xml:space="preserve">ملعب كرة قدم </t>
    </r>
    <r>
      <rPr>
        <sz val="8"/>
        <color theme="1"/>
        <rFont val="Arial"/>
        <family val="2"/>
      </rPr>
      <t>Pitch</t>
    </r>
  </si>
  <si>
    <r>
      <t xml:space="preserve">ميدان ألعاب القوى </t>
    </r>
    <r>
      <rPr>
        <sz val="8"/>
        <color theme="1"/>
        <rFont val="Arial"/>
        <family val="2"/>
      </rPr>
      <t>Athletics Track</t>
    </r>
  </si>
  <si>
    <t xml:space="preserve">أم صلال </t>
  </si>
  <si>
    <t>PLAYGROUND IN SCHOOLS BY MUNICIPALITY AND TYPE OF PLAYGROUND</t>
  </si>
  <si>
    <t>الملاعب في المدارس حسب البلدية ونوع الملعب</t>
  </si>
  <si>
    <t>الملاعب في المدارس حسب المرحلة التعليمية ونوع الملعب</t>
  </si>
  <si>
    <t>PLAYGROUND IN SCHOOLS BY SCHOOL LEVEL AND TYPE OF PLAYGROUND</t>
  </si>
  <si>
    <t>Specialized Sports Committees</t>
  </si>
  <si>
    <t>الأعضاء العاملون وغير العاملين بالمؤسسات الشبابية والرياضية حسب النوع</t>
  </si>
  <si>
    <t xml:space="preserve">العاملون بالمؤسسات الشبابية والرياضية حسب المهنة ونوع الدوام والجنسية والنوع  </t>
  </si>
  <si>
    <t xml:space="preserve">EMPLOYEES IN YOUTH AND SPORTS INSTITUTIONS BY OCCUPATION, TYPE OF WORK, NATIONALITY AND GENDER </t>
  </si>
  <si>
    <t>2022 - 2023</t>
  </si>
  <si>
    <t>2020 - 2023</t>
  </si>
  <si>
    <t xml:space="preserve"> 2020 - 2023</t>
  </si>
  <si>
    <r>
      <t xml:space="preserve">الفنادق
</t>
    </r>
    <r>
      <rPr>
        <b/>
        <sz val="9"/>
        <color theme="1"/>
        <rFont val="Arial"/>
        <family val="2"/>
      </rPr>
      <t>Hotels</t>
    </r>
  </si>
  <si>
    <r>
      <t xml:space="preserve">الصالات الرياضية الخاصة
</t>
    </r>
    <r>
      <rPr>
        <b/>
        <sz val="9"/>
        <color theme="1"/>
        <rFont val="Arial"/>
        <family val="2"/>
      </rPr>
      <t>Private Gyms</t>
    </r>
  </si>
  <si>
    <t>مراكز شبابية خاصة بذوي الإعاقة</t>
  </si>
  <si>
    <t>Youth Centers for People with Disabilities</t>
  </si>
  <si>
    <t xml:space="preserve">البلدية </t>
  </si>
  <si>
    <t>المنشآت الرياضية حسب نوع المنشأة والجهات</t>
  </si>
  <si>
    <t xml:space="preserve">                  الجهات
نوع المنشأة</t>
  </si>
  <si>
    <t xml:space="preserve">                              Year
Facility Type</t>
  </si>
  <si>
    <r>
      <t xml:space="preserve">                  A</t>
    </r>
    <r>
      <rPr>
        <b/>
        <sz val="9"/>
        <rFont val="Arial"/>
        <family val="2"/>
      </rPr>
      <t>gency</t>
    </r>
    <r>
      <rPr>
        <b/>
        <sz val="10"/>
        <rFont val="Arial"/>
        <family val="2"/>
      </rPr>
      <t xml:space="preserve">
 </t>
    </r>
    <r>
      <rPr>
        <b/>
        <sz val="9"/>
        <rFont val="Arial"/>
        <family val="2"/>
      </rPr>
      <t>Facility Type</t>
    </r>
  </si>
  <si>
    <t>SPORT FACILITIES BY FACILITY TYPE*</t>
  </si>
  <si>
    <t>SPORTS FACILITIES BY FACILITY TYPE AND AGENCY</t>
  </si>
  <si>
    <t>1- خيول للرياضة</t>
  </si>
  <si>
    <t>2- ألبسة جلدية</t>
  </si>
  <si>
    <t>3- البسه جلدية مصممة خصيصاً لممارسة الرياضة</t>
  </si>
  <si>
    <t>4- غيرها من الالبسه الجلدية</t>
  </si>
  <si>
    <t>5- لوازم ألبسة أُخر</t>
  </si>
  <si>
    <t>6- أردية الرياضة قطنية</t>
  </si>
  <si>
    <t>7- أردية الرياضة مصنعة من الياف تركيبيه</t>
  </si>
  <si>
    <t>8- أردية الرياضة، من مواد نسجيه اخرى</t>
  </si>
  <si>
    <t xml:space="preserve">9- أطقم تزلج </t>
  </si>
  <si>
    <t>10- ألبسة سباحة للرجال أو الصبية، من الياف تركيبيه</t>
  </si>
  <si>
    <t>11- ألبسة سباحة للرجال أو الصبية، من مواد نسجيه اخرى</t>
  </si>
  <si>
    <t>12- ألبسة سباحة للنساء والبنات، من الياف تركيبيه</t>
  </si>
  <si>
    <t>14- ملابس سباحة للرجال أو الصبية</t>
  </si>
  <si>
    <t>15- ملابس سباحة للنساء أو البنات</t>
  </si>
  <si>
    <t>16- بدل للتزلج</t>
  </si>
  <si>
    <t>17- اردية للرياضة "تريننج"</t>
  </si>
  <si>
    <t>18- غيرها من الالبسه الرياضيه</t>
  </si>
  <si>
    <t>19- اردية للرياضة "تريننج"</t>
  </si>
  <si>
    <t>20- غيرها من الالبسه الرياضيه</t>
  </si>
  <si>
    <t>21- اردية للرياضة "تريننج"</t>
  </si>
  <si>
    <t>22- غيرها من الالبسه الرياضيه</t>
  </si>
  <si>
    <t>23- ألبسة للرياضة للنساء أو البنات، من قطن</t>
  </si>
  <si>
    <t>24- ألبسة للرياضة للنساء أو البنات، من الياف تركيبيه او اصطناعيه</t>
  </si>
  <si>
    <t>25- ألبسة للرياضة للنساء أو البنات، من مواد نسجيه اخرى</t>
  </si>
  <si>
    <t>26- أحذية تزلج ، وأحذية لوحات التزلج "سيرف"</t>
  </si>
  <si>
    <t>27- غيرها من الاحذية</t>
  </si>
  <si>
    <t>28- أحذية تغطي الكاحل</t>
  </si>
  <si>
    <t>29- غيرها من الاحذيه</t>
  </si>
  <si>
    <t>30- أحذية تزلج وأحذية ألواح التزلج "سيرف"</t>
  </si>
  <si>
    <t>31- أحذية رياضية اخرى</t>
  </si>
  <si>
    <t>32- أحذية بنعال خارجية من مطاط أو لدائن للرياضة، (أحذية كرة السلة أحذية الرياضة البدنية وأحذية التمرين وأحذية مماثلة)</t>
  </si>
  <si>
    <t>33- أغطية رأس للأنشطة الرياضية</t>
  </si>
  <si>
    <t>34- تماثيل مطلية بمعادن ثمينة</t>
  </si>
  <si>
    <t>35- غيرها من التماثيل المطليه</t>
  </si>
  <si>
    <t>36- أطر للصور الفوتوغرافية واللوحات وما يماثلها</t>
  </si>
  <si>
    <t>37- أجهزة أخرى مما يستعمل في الزراعة أو البستنة أو تحضير أو فلاحة التربة، محادل الحدائق أو الملاعب الرياضية</t>
  </si>
  <si>
    <t>10- Men's or boys' swimwear, of synthetic fibres</t>
  </si>
  <si>
    <t>11- Men's or boys' swimwear, ' of other textile materials '</t>
  </si>
  <si>
    <t>12- Women's or girls' swimwear, of synthetic fibres</t>
  </si>
  <si>
    <t>13- Women's or girls' swimwear, ' of other textile materials '</t>
  </si>
  <si>
    <t>14- Men's or boys' swimwear</t>
  </si>
  <si>
    <t>15- Women's or girls' swimwear</t>
  </si>
  <si>
    <t>16- Ski suits</t>
  </si>
  <si>
    <t>17- Track suits</t>
  </si>
  <si>
    <t>19- Track suits</t>
  </si>
  <si>
    <t>23- Women's or girls' track suits of cotton</t>
  </si>
  <si>
    <t>24- Women's or girls' track suits of man-made fibres</t>
  </si>
  <si>
    <t>25- Women's or girls' track suits ' of other textile materials '</t>
  </si>
  <si>
    <t>26- Ski-boots, cross-country ski footwear and snowboard boots</t>
  </si>
  <si>
    <t>30- Ski-boots, cross-country ski footwear and snowboard boots</t>
  </si>
  <si>
    <t>31- Other sport's footwear</t>
  </si>
  <si>
    <t>32- Sports footwear, with outer soles of rubber/plastic (basketball shoes and the like)</t>
  </si>
  <si>
    <t>34- Leaf binders plated with precious metal</t>
  </si>
  <si>
    <t>35- Leaf binders, other</t>
  </si>
  <si>
    <t>36- Photograph, picture or similar frames, mirrors etc, of base metal</t>
  </si>
  <si>
    <t>37- Other machinery for agricultural, horticultural or forestry for soil preparation or cultivation lawn or sport ground rollers</t>
  </si>
  <si>
    <t>01- Horses for sport</t>
  </si>
  <si>
    <t>02- Leather articles of apparel</t>
  </si>
  <si>
    <t>03- Leather apparel, especially designed for use in sports</t>
  </si>
  <si>
    <t>04- Leather apparel, other</t>
  </si>
  <si>
    <t>05- Other clothing accessories</t>
  </si>
  <si>
    <t>06- Track suits of cotton</t>
  </si>
  <si>
    <t>07- Track suits of synthetic fibres</t>
  </si>
  <si>
    <t>08- Track suits, 'of other textile materials'</t>
  </si>
  <si>
    <t>09- Ski suits, knitted or crocheted</t>
  </si>
  <si>
    <t>أهم واردات دولة قطر من السلع الرياضية</t>
  </si>
  <si>
    <t>MOST IMPORTANT OF QATAR IMPORTS FROM SPORTS GOODS</t>
  </si>
  <si>
    <t>13- ألبسة سباحة للنساء والبنات، من مواد نسجيه اخرى</t>
  </si>
  <si>
    <t>18- Sport garments, other</t>
  </si>
  <si>
    <t>20- Sport garments, other</t>
  </si>
  <si>
    <t>21- Track suits</t>
  </si>
  <si>
    <t>22- Sport garments,other</t>
  </si>
  <si>
    <t>27- Footwear, other</t>
  </si>
  <si>
    <t>28- Shoes that cover the ankle</t>
  </si>
  <si>
    <t>29- Shoes, other</t>
  </si>
  <si>
    <t>33- Headgear for sporting activities</t>
  </si>
  <si>
    <t>-</t>
  </si>
  <si>
    <t>38- Inflatable yachts and other vessels for pleasure or sports, rowing boats and canoes</t>
  </si>
  <si>
    <t>89031100</t>
  </si>
  <si>
    <t>39- يخوت وقوارب مزودة أو معدة لتزويدها بمحرك، لا يتجاوز وزنها الصافي (باستثناء المحرك) 100 كجم</t>
  </si>
  <si>
    <t>89031200</t>
  </si>
  <si>
    <t>40- يخوت وقوارب غير معدة لاستعمالها بمحرك، لا يتجاوز وزنها الصافي 100 كجم</t>
  </si>
  <si>
    <t>89031900</t>
  </si>
  <si>
    <t>41- غيرها من اليخوت والقوارب</t>
  </si>
  <si>
    <t>42- قوارب شراعية، وإن كانت مزودة بمحرك مساعد</t>
  </si>
  <si>
    <t>43- قوارب بمحركات، عـدا الـقـوارب ذات المحرك الخارجي غير الثابت</t>
  </si>
  <si>
    <t>89032100</t>
  </si>
  <si>
    <t>44- قوارب بمحركات بطول لا يتجاوز 7.5 م</t>
  </si>
  <si>
    <t>89032200</t>
  </si>
  <si>
    <t>45- قوارب بمحركات بطول يتجاوز 7.5 م ولكن لا يزيد عن 24م</t>
  </si>
  <si>
    <t>89033100</t>
  </si>
  <si>
    <t>46- قوارب بمحركات بطول لا يتجاوز 7.5 م</t>
  </si>
  <si>
    <t>89033200</t>
  </si>
  <si>
    <t>47- قوارب بمحركات بطول يتجاوز 7.5 م ولكن لا يزيد عن 24م</t>
  </si>
  <si>
    <t>48- قوارب من الياف زجاجية (فايبر جلاس) ذات محركات خارجية غير ثابتة</t>
  </si>
  <si>
    <t>49- قوارب بدون محركات</t>
  </si>
  <si>
    <t>50- دراجات مائية (جت سكي)</t>
  </si>
  <si>
    <t>51- غيرها من القوارب</t>
  </si>
  <si>
    <t>52- غيرها من الطوافات</t>
  </si>
  <si>
    <t>54- بنادق وكربينات رياضية اخرى للصيد أو الرماية بمواسير محززة</t>
  </si>
  <si>
    <t>55- غيرها من أنواع البنادق للصيد أو الرماية</t>
  </si>
  <si>
    <t>56- خراطيش للصيد أو للرماية الرياضية</t>
  </si>
  <si>
    <t>57- أجزاء ولوازم الخراطيش للصيد أو للرماية الرياضية</t>
  </si>
  <si>
    <t>58- غيرها من أجزاء ولوازم الخراطيش للصيد أو الرماية</t>
  </si>
  <si>
    <t>59- خراطيش وأجزاؤها ولوازمها للصيد أو للرماية الرياضية</t>
  </si>
  <si>
    <t>60- خراطيش وأجزاؤها للصيد أو الرماية</t>
  </si>
  <si>
    <t>61- غيرها من الخراطيش للصيد أو الرماية</t>
  </si>
  <si>
    <t>62- أصناف ومعدات الرياضة البدنية والجمباز والعاب القوى</t>
  </si>
  <si>
    <t>63- غيرها من المعدات الرياضيه</t>
  </si>
  <si>
    <t>95069910</t>
  </si>
  <si>
    <t>64- الأقواس والسهام وسيوف المبارزة للرياضة</t>
  </si>
  <si>
    <t>95069990</t>
  </si>
  <si>
    <t>66- مضارب التنس وتنس الريشة, البادمنتون ومضارب مماثلة بأوتاد أو بدونها</t>
  </si>
  <si>
    <t>65- غيرها من الأقواس والسهام وسيوف المبارزة للرياضة</t>
  </si>
  <si>
    <t>38- يخوت وقوارب أخرى للنزهة أو الرياضة، قوارب للتجديف وزوارق خفيفة (كاندى) قابلة للنفخ</t>
  </si>
  <si>
    <t>53- بنادق رش ، رياضية أخرى للصيد أو الرماية بما فيها التي تتضمن تجميع ما بين البنادق وبنادق الرش</t>
  </si>
  <si>
    <t>* بعض السلع تم تحديثها وتفصيلها في التعرفة الجمركية في عام 2023.</t>
  </si>
  <si>
    <t>السنة</t>
  </si>
  <si>
    <t>Year</t>
  </si>
  <si>
    <t>TABLE (269)</t>
  </si>
  <si>
    <t>السنوات</t>
  </si>
  <si>
    <r>
      <t xml:space="preserve">العاملون
</t>
    </r>
    <r>
      <rPr>
        <b/>
        <sz val="9"/>
        <rFont val="Arial"/>
        <family val="2"/>
      </rPr>
      <t>Working</t>
    </r>
  </si>
  <si>
    <r>
      <t xml:space="preserve">غير العاملين
</t>
    </r>
    <r>
      <rPr>
        <b/>
        <sz val="9"/>
        <rFont val="Arial"/>
        <family val="2"/>
      </rPr>
      <t>Non-Working</t>
    </r>
    <r>
      <rPr>
        <b/>
        <sz val="11"/>
        <rFont val="Arial"/>
        <family val="2"/>
      </rPr>
      <t xml:space="preserve"> </t>
    </r>
  </si>
  <si>
    <t>WORKING AND NON-WORKING MEMBERS IN YOUTH
AND SPORTS INSTITUTIONS BY GENDER</t>
  </si>
  <si>
    <r>
      <t xml:space="preserve">فريج المرخية </t>
    </r>
    <r>
      <rPr>
        <sz val="8"/>
        <rFont val="Arial"/>
        <family val="2"/>
      </rPr>
      <t>Fareej Al Markhiya</t>
    </r>
  </si>
  <si>
    <r>
      <t xml:space="preserve">فريج جنوب دحيل </t>
    </r>
    <r>
      <rPr>
        <sz val="8"/>
        <rFont val="Arial"/>
        <family val="2"/>
      </rPr>
      <t>Fareej South Duhail</t>
    </r>
  </si>
  <si>
    <r>
      <t xml:space="preserve">فريج الثمامة </t>
    </r>
    <r>
      <rPr>
        <sz val="8"/>
        <rFont val="Arial"/>
        <family val="2"/>
      </rPr>
      <t>Fareej Al Thumama</t>
    </r>
  </si>
  <si>
    <t>2023*</t>
  </si>
  <si>
    <r>
      <rPr>
        <sz val="10"/>
        <color theme="1"/>
        <rFont val="Arial"/>
        <family val="2"/>
      </rPr>
      <t>قاعة شطرنج</t>
    </r>
    <r>
      <rPr>
        <sz val="11"/>
        <color theme="1"/>
        <rFont val="Arial"/>
        <family val="2"/>
      </rPr>
      <t xml:space="preserve"> </t>
    </r>
    <r>
      <rPr>
        <sz val="8"/>
        <color theme="1"/>
        <rFont val="Arial"/>
        <family val="2"/>
      </rPr>
      <t>Chess Hall</t>
    </r>
  </si>
  <si>
    <t>*تم إضافة بيانات اسباير زون.</t>
  </si>
  <si>
    <t>* Aspire Zone Foundation.</t>
  </si>
  <si>
    <t>1- استاد رياضي</t>
  </si>
  <si>
    <t>2- بركة سباحة</t>
  </si>
  <si>
    <t>3- حلبة سباق سيارات</t>
  </si>
  <si>
    <t>4- صالة بلياردو</t>
  </si>
  <si>
    <t>5- صالة مغطاة</t>
  </si>
  <si>
    <t>6- قاعة شطرنج</t>
  </si>
  <si>
    <t>7- قاعة كرة طاولة</t>
  </si>
  <si>
    <t>8- مركز البولينج</t>
  </si>
  <si>
    <t>9- مضمار سباق الخيل</t>
  </si>
  <si>
    <t>10- مضمار سباق الهجن</t>
  </si>
  <si>
    <t>11- ملعب جولف</t>
  </si>
  <si>
    <t>12- ملعب كرة سلة</t>
  </si>
  <si>
    <t>13- ملعب كرة شاطئية</t>
  </si>
  <si>
    <t>14- ملعب كرة طائرة</t>
  </si>
  <si>
    <t>15- ملعب كرة قدم</t>
  </si>
  <si>
    <t>16- ملعب كرة يد</t>
  </si>
  <si>
    <t>17- ملعب هوكي</t>
  </si>
  <si>
    <t>18- ميدان إسكواش</t>
  </si>
  <si>
    <t xml:space="preserve">19- ميدان ألعاب القوى </t>
  </si>
  <si>
    <t>20- ميدان تنس</t>
  </si>
  <si>
    <t>21- ميدان للرماية</t>
  </si>
  <si>
    <t>22- ميدان للفروسية</t>
  </si>
  <si>
    <t>23- نادي الشراع</t>
  </si>
  <si>
    <t>01- Staduim</t>
  </si>
  <si>
    <t>02- Swimming Pool</t>
  </si>
  <si>
    <t>03- Car Race Ring</t>
  </si>
  <si>
    <t>04- Billiard Hall</t>
  </si>
  <si>
    <t>05- Gymnasuim</t>
  </si>
  <si>
    <t>06- Chess Hall</t>
  </si>
  <si>
    <t>07- Table Tennis Hall</t>
  </si>
  <si>
    <t>08- Bowling Centre</t>
  </si>
  <si>
    <t>09- Horse Race Field</t>
  </si>
  <si>
    <t>10- Camel Race Field</t>
  </si>
  <si>
    <t>11- Golf Course</t>
  </si>
  <si>
    <t>12- Basketball Court</t>
  </si>
  <si>
    <t>13- Beach Ball Pitch</t>
  </si>
  <si>
    <t>14- Volleyball Court</t>
  </si>
  <si>
    <t>15- Pitch</t>
  </si>
  <si>
    <t>16- Handball Court</t>
  </si>
  <si>
    <t>17- Hockey Field</t>
  </si>
  <si>
    <t>18- Squash Court</t>
  </si>
  <si>
    <t>19- Athletics Track</t>
  </si>
  <si>
    <t>20- Tennis Court</t>
  </si>
  <si>
    <t>21- Shooting Gallery</t>
  </si>
  <si>
    <t>22- Eqestrian Field</t>
  </si>
  <si>
    <t>23- Sailing Club</t>
  </si>
  <si>
    <t>المنشآت الرياضية حسب نوع المنشأة</t>
  </si>
  <si>
    <t>العاملون في مجال الرياضة في الصالات الرياضية بالفنادق والصالات الرياضية الخاصة حسب المهنة والنوع</t>
  </si>
  <si>
    <t>العاملون في مجال الرياضة في الصالات الرياضية بالفنادق والصالات الرياضية الخاصة حسب النوع</t>
  </si>
  <si>
    <t>المشتركون في ممارسة الرياضة في الصالات الرياضية بالفنادق والصالات الرياضية الخاصة حسب النوع</t>
  </si>
  <si>
    <t xml:space="preserve">                Nationality
                &amp; Gender
Event                      </t>
  </si>
  <si>
    <t>42- Sailboats, with or without auxiliary motor</t>
  </si>
  <si>
    <t>43- Motorboats, other than outboard motorboats</t>
  </si>
  <si>
    <t>48- Motor boots from fibar glass other than outboard</t>
  </si>
  <si>
    <t>49- Boats without motors</t>
  </si>
  <si>
    <t>50- Jet ski</t>
  </si>
  <si>
    <t>51- Boats, other</t>
  </si>
  <si>
    <t>52- Floating structures, other</t>
  </si>
  <si>
    <t>53- Other sporting huntinp or target-shooting shotguns, including combination shotgun-nfles</t>
  </si>
  <si>
    <t>54- Other sporting, hunting or target-shooting rifles</t>
  </si>
  <si>
    <t>55- Muzzle-loading firearms, other for hunting or shooting</t>
  </si>
  <si>
    <t>56- Cartridges for hunting or sports shooting</t>
  </si>
  <si>
    <t>57- Parts and accessories of cartridges for hunting or sports shooting</t>
  </si>
  <si>
    <t>58- Parts and accessories of cartridges, other for hunting or sports shooting</t>
  </si>
  <si>
    <t>59- Cartridges,parts and accessories,for hunting or sports shooting</t>
  </si>
  <si>
    <t>60- Other cartridges and parts thereof for hunting or sports shooting</t>
  </si>
  <si>
    <t>61- Cartridges, other for hunting or sports shooting</t>
  </si>
  <si>
    <t>62- Articles and equipme for general physical exercise gymnastics or athletics</t>
  </si>
  <si>
    <t>63- Gymnasium articles, other</t>
  </si>
  <si>
    <t>66- Tennis, badminton or similar rackets, whether or not strung</t>
  </si>
  <si>
    <t>*Aspire Zone data has been added.</t>
  </si>
  <si>
    <t>SPORTS WORKERS IN HOTEL GYMS AND PRIVATE GYMS, BY OCCUPATION AND GENDER</t>
  </si>
  <si>
    <t>SPORTS WORKERS IN HOTEL GYMS AND PRIVATE GYMS, BY GENDER</t>
  </si>
  <si>
    <t>SPORTS PRACTITIONERS IN HOTEL GYMS AND PRIVATE GYMS, BY GENDER</t>
  </si>
  <si>
    <t>39- Yachts and boats fitted or designed to be fitted with a motor, unladen (net) weight (excluding the motor) not exceeding 100 kg</t>
  </si>
  <si>
    <t>40- Yachts and boats not designed for use with a motor and unladen (net) weight not exceeding 100 kg</t>
  </si>
  <si>
    <t>41- Other Yachts &amp; Boats</t>
  </si>
  <si>
    <t>44- Motorboats of a length not exceeding 7.5 m</t>
  </si>
  <si>
    <t>45- Motorboats of a length exceeding 7.5 m but not exceeding 24 m</t>
  </si>
  <si>
    <t>46- Motorboats of a length not exceeding 7.5 m</t>
  </si>
  <si>
    <t>47- Motorboats of a length exceeding 7.5 m but not exceeding 24 m</t>
  </si>
  <si>
    <t>64- Bows, arrows and dueling swords for sports</t>
  </si>
  <si>
    <t>65- Other bows, arrows and dueling swords for sports</t>
  </si>
  <si>
    <t>*Some goods were revised and detailed in the customs tariff in 2023.</t>
  </si>
  <si>
    <t>2022*</t>
  </si>
  <si>
    <t>* مؤسسة اسباير زون.</t>
  </si>
  <si>
    <t>1- فريج جنوب دحيل</t>
  </si>
  <si>
    <t>2- فريج شمال دحيل</t>
  </si>
  <si>
    <t>3- فريج المرخية</t>
  </si>
  <si>
    <t>4- فريج مدينة خليفة الشمالية</t>
  </si>
  <si>
    <t>5- فريج العزيزية</t>
  </si>
  <si>
    <t>6- فريج أم صلال</t>
  </si>
  <si>
    <t>7- فريج جبل الوكرة</t>
  </si>
  <si>
    <t>8- فريج أبو هامور</t>
  </si>
  <si>
    <t>9- فريج الثمامة</t>
  </si>
  <si>
    <t>10- فريج الذخيرة</t>
  </si>
  <si>
    <t>11- فريج غرب نعيجة</t>
  </si>
  <si>
    <t>12- فريج شرق نعيجة</t>
  </si>
  <si>
    <t>13- فريج العسيري</t>
  </si>
  <si>
    <t>14- فريج عين خالد</t>
  </si>
  <si>
    <t>15- فريج الوكير</t>
  </si>
  <si>
    <t>16- فريج الخور</t>
  </si>
  <si>
    <t>01- Fareej South Duhail</t>
  </si>
  <si>
    <t>02- Fareej North Duhail</t>
  </si>
  <si>
    <t xml:space="preserve">03- Fareej Al Markhiya  </t>
  </si>
  <si>
    <t>04- Fareej North Madinat Khalifa</t>
  </si>
  <si>
    <t>05- Fareej Al Azizya</t>
  </si>
  <si>
    <t>06- Fareej Um Salal</t>
  </si>
  <si>
    <t>07- Fareej Jabal Al Wakra</t>
  </si>
  <si>
    <t>08- Fareej Abu Hamour</t>
  </si>
  <si>
    <t>09- Fareej Al Thumama</t>
  </si>
  <si>
    <t>10- Fareej Al Thakira</t>
  </si>
  <si>
    <t>11- Fareej West Nuaija</t>
  </si>
  <si>
    <t>12- Fareej East Nuaija</t>
  </si>
  <si>
    <t>13- Fareej AL Asiri</t>
  </si>
  <si>
    <t>14- Fareej Ain Khalid</t>
  </si>
  <si>
    <t>15- Fareej Al Wukair</t>
  </si>
  <si>
    <t>16- Fareej Al Khor</t>
  </si>
  <si>
    <t>**2023</t>
  </si>
  <si>
    <t>* The Number of exercisers has decreased due to the Coronavirus pandemic (Covid 19).</t>
  </si>
  <si>
    <t>**The Decrease in the 2023 rate is due to a decrease in the Number of stadium visitors in Al Khor district.</t>
  </si>
  <si>
    <t>** الانخفاض في معدل 2023 بسبب انخفاض مرتادي الملاعب في فريج الخور.</t>
  </si>
  <si>
    <t>**MSY Legacy data has been added.</t>
  </si>
  <si>
    <t>**تم إضافة بيانات إرث وزارة الرياضة والشباب.</t>
  </si>
  <si>
    <r>
      <t xml:space="preserve">**إرث وزارة الرياضة والشباب
</t>
    </r>
    <r>
      <rPr>
        <b/>
        <sz val="9"/>
        <color theme="1"/>
        <rFont val="Arial"/>
        <family val="2"/>
      </rPr>
      <t>MSY Legacy</t>
    </r>
  </si>
  <si>
    <r>
      <t xml:space="preserve">*اسباير زون
</t>
    </r>
    <r>
      <rPr>
        <b/>
        <sz val="9"/>
        <color rgb="FF000000"/>
        <rFont val="Arial"/>
        <family val="2"/>
      </rPr>
      <t>Aspire Zone</t>
    </r>
  </si>
  <si>
    <t>اللجان الرياضية المساندة</t>
  </si>
  <si>
    <t>Support Sport Committees</t>
  </si>
  <si>
    <t xml:space="preserve">                        السنة
نوع المنشأة</t>
  </si>
  <si>
    <t xml:space="preserve">             Age Goups,
              Nationality 
                     &amp; Gender
 Activity</t>
  </si>
  <si>
    <t>TABLE (270)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</si>
</sst>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_-* #,##0.00_-;_-* #,##0.00\-;_-* &quot;-&quot;??_-;_-@_-"/>
    <numFmt numFmtId="166" formatCode="#,##0_ ;\-#,##0\ "/>
    <numFmt numFmtId="167" formatCode="_-* #,##0_-;_-* #,##0\-;_-* &quot;-&quot;??_-;_-@_-"/>
    <numFmt numFmtId="168" formatCode="_(* #,##0_);_(* \(#,##0\);_(* &quot;-&quot;??_);_(@_)"/>
  </numFmts>
  <fonts count="95">
    <font>
      <sz val="10"/>
      <name val="Arial"/>
      <charset val="178"/>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178"/>
      <scheme val="minor"/>
    </font>
    <font>
      <sz val="11"/>
      <color theme="1"/>
      <name val="Calibri"/>
      <family val="2"/>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b/>
      <sz val="12"/>
      <name val="Arial"/>
      <family val="2"/>
    </font>
    <font>
      <sz val="12"/>
      <name val="Arial"/>
      <family val="2"/>
    </font>
    <font>
      <b/>
      <sz val="11"/>
      <name val="Arial"/>
      <family val="2"/>
    </font>
    <font>
      <sz val="11"/>
      <name val="Arial"/>
      <family val="2"/>
    </font>
    <font>
      <sz val="10"/>
      <name val="Arial"/>
      <family val="2"/>
      <charset val="178"/>
    </font>
    <font>
      <sz val="10"/>
      <name val="Arial"/>
      <family val="2"/>
    </font>
    <font>
      <b/>
      <sz val="10"/>
      <name val="Arial"/>
      <family val="2"/>
    </font>
    <font>
      <sz val="10"/>
      <name val="Arial"/>
      <family val="2"/>
    </font>
    <font>
      <b/>
      <sz val="14"/>
      <name val="Arial"/>
      <family val="2"/>
    </font>
    <font>
      <b/>
      <sz val="11"/>
      <color theme="1"/>
      <name val="Arial"/>
      <family val="2"/>
    </font>
    <font>
      <b/>
      <sz val="12"/>
      <color rgb="FF000000"/>
      <name val="Arial"/>
      <family val="2"/>
    </font>
    <font>
      <b/>
      <sz val="10"/>
      <color theme="1"/>
      <name val="Arial"/>
      <family val="2"/>
    </font>
    <font>
      <b/>
      <sz val="8"/>
      <name val="Arial"/>
      <family val="2"/>
    </font>
    <font>
      <b/>
      <sz val="9"/>
      <name val="Arial"/>
      <family val="2"/>
    </font>
    <font>
      <b/>
      <sz val="14"/>
      <color indexed="12"/>
      <name val="Arial"/>
      <family val="2"/>
    </font>
    <font>
      <b/>
      <sz val="12"/>
      <color indexed="12"/>
      <name val="Arial"/>
      <family val="2"/>
    </font>
    <font>
      <b/>
      <sz val="12"/>
      <color indexed="10"/>
      <name val="Arial"/>
      <family val="2"/>
      <charset val="178"/>
    </font>
    <font>
      <b/>
      <sz val="11"/>
      <name val="Arial"/>
      <family val="2"/>
      <charset val="178"/>
    </font>
    <font>
      <b/>
      <sz val="10"/>
      <color indexed="10"/>
      <name val="Arial"/>
      <family val="2"/>
      <charset val="178"/>
    </font>
    <font>
      <b/>
      <sz val="12"/>
      <name val="Arial"/>
      <family val="2"/>
      <charset val="178"/>
    </font>
    <font>
      <sz val="8"/>
      <name val="Arial"/>
      <family val="2"/>
      <charset val="178"/>
    </font>
    <font>
      <b/>
      <sz val="8"/>
      <color indexed="10"/>
      <name val="Arial"/>
      <family val="2"/>
    </font>
    <font>
      <sz val="14"/>
      <color theme="1"/>
      <name val="Arial"/>
      <family val="2"/>
    </font>
    <font>
      <b/>
      <sz val="14"/>
      <color theme="1"/>
      <name val="Arial"/>
      <family val="2"/>
    </font>
    <font>
      <sz val="11"/>
      <color theme="1"/>
      <name val="Arial"/>
      <family val="2"/>
    </font>
    <font>
      <b/>
      <sz val="12"/>
      <color theme="1"/>
      <name val="Arial"/>
      <family val="2"/>
    </font>
    <font>
      <sz val="10"/>
      <color theme="1"/>
      <name val="Arial"/>
      <family val="2"/>
    </font>
    <font>
      <b/>
      <sz val="10"/>
      <color rgb="FF000000"/>
      <name val="Arial"/>
      <family val="2"/>
    </font>
    <font>
      <b/>
      <sz val="16"/>
      <name val="Arial"/>
      <family val="2"/>
      <charset val="178"/>
    </font>
    <font>
      <b/>
      <sz val="14"/>
      <name val="Traditional Arabic"/>
      <family val="1"/>
    </font>
    <font>
      <sz val="10"/>
      <name val="Arial"/>
      <family val="2"/>
    </font>
    <font>
      <sz val="10"/>
      <name val="Arial"/>
      <family val="2"/>
    </font>
    <font>
      <sz val="8"/>
      <color theme="1"/>
      <name val="Arial"/>
      <family val="2"/>
    </font>
    <font>
      <sz val="10"/>
      <name val="Arial"/>
      <family val="2"/>
    </font>
    <font>
      <b/>
      <i/>
      <sz val="12"/>
      <color theme="1"/>
      <name val="Calibri"/>
      <family val="2"/>
      <scheme val="minor"/>
    </font>
    <font>
      <sz val="11"/>
      <color indexed="8"/>
      <name val="Arial"/>
      <family val="2"/>
      <charset val="178"/>
    </font>
    <font>
      <b/>
      <sz val="9"/>
      <color theme="1"/>
      <name val="Arial"/>
      <family val="2"/>
    </font>
    <font>
      <sz val="10"/>
      <name val="Sakkal Majalla"/>
    </font>
    <font>
      <sz val="10"/>
      <color rgb="FFFF0000"/>
      <name val="Arial"/>
      <family val="2"/>
    </font>
    <font>
      <sz val="8"/>
      <color rgb="FFFF0000"/>
      <name val="Arial"/>
      <family val="2"/>
    </font>
    <font>
      <sz val="16"/>
      <name val="AdvertisingBold"/>
      <charset val="178"/>
    </font>
    <font>
      <sz val="16"/>
      <name val="AdvertisingMedium"/>
      <charset val="178"/>
    </font>
    <font>
      <sz val="16"/>
      <color theme="1"/>
      <name val="AdvertisingMedium"/>
      <charset val="178"/>
    </font>
    <font>
      <sz val="14"/>
      <name val="AdvertisingMedium"/>
      <charset val="178"/>
    </font>
    <font>
      <b/>
      <sz val="14"/>
      <name val="AdvertisingMedium"/>
      <charset val="178"/>
    </font>
    <font>
      <b/>
      <sz val="11"/>
      <color rgb="FF000000"/>
      <name val="Arial"/>
      <family val="2"/>
    </font>
    <font>
      <b/>
      <sz val="9"/>
      <color rgb="FF000000"/>
      <name val="Arial"/>
      <family val="2"/>
    </font>
    <font>
      <b/>
      <i/>
      <sz val="9"/>
      <color theme="1"/>
      <name val="Calibri"/>
      <family val="2"/>
      <scheme val="minor"/>
    </font>
    <font>
      <b/>
      <sz val="8"/>
      <name val="Arial Narrow"/>
      <family val="2"/>
    </font>
    <font>
      <sz val="8"/>
      <name val="Arial"/>
      <family val="2"/>
    </font>
    <font>
      <b/>
      <sz val="16"/>
      <name val="Sakkal Majalla"/>
    </font>
    <font>
      <b/>
      <sz val="12"/>
      <name val="Sakkal Majalla"/>
    </font>
    <font>
      <b/>
      <sz val="10"/>
      <name val="Arial Black"/>
      <family val="2"/>
    </font>
    <font>
      <sz val="9"/>
      <name val="Arial"/>
      <family val="2"/>
    </font>
    <font>
      <sz val="9"/>
      <color indexed="8"/>
      <name val="Arial"/>
      <family val="2"/>
    </font>
    <font>
      <b/>
      <sz val="18"/>
      <color theme="3"/>
      <name val="Cambria"/>
      <family val="2"/>
      <scheme val="major"/>
    </font>
    <font>
      <sz val="11"/>
      <color indexed="8"/>
      <name val="Calibri"/>
      <family val="2"/>
    </font>
    <font>
      <sz val="9"/>
      <color theme="1"/>
      <name val="Arial"/>
      <family val="2"/>
    </font>
    <font>
      <sz val="9"/>
      <color rgb="FF000000"/>
      <name val="Arial"/>
      <family val="2"/>
    </font>
    <font>
      <b/>
      <sz val="12"/>
      <color rgb="FFFF0000"/>
      <name val="Arial"/>
      <family val="2"/>
    </font>
    <font>
      <sz val="10"/>
      <name val="Arial"/>
      <family val="2"/>
    </font>
    <font>
      <b/>
      <u/>
      <sz val="12"/>
      <name val="Sakkal Majalla"/>
    </font>
    <font>
      <sz val="10.5"/>
      <name val="Arial"/>
      <family val="2"/>
    </font>
    <font>
      <sz val="10.5"/>
      <color theme="1"/>
      <name val="Arial"/>
      <family val="2"/>
    </font>
    <font>
      <sz val="12"/>
      <color theme="1"/>
      <name val="Arial"/>
      <family val="2"/>
    </font>
    <font>
      <b/>
      <u/>
      <sz val="9"/>
      <color indexed="8"/>
      <name val="Arial"/>
      <family val="2"/>
    </font>
    <font>
      <b/>
      <i/>
      <sz val="10.5"/>
      <color theme="1"/>
      <name val="Arial"/>
      <family val="2"/>
    </font>
    <font>
      <b/>
      <sz val="10.5"/>
      <color rgb="FF000000"/>
      <name val="Arial"/>
      <family val="2"/>
    </font>
    <font>
      <b/>
      <sz val="10.5"/>
      <name val="Arial"/>
      <family val="2"/>
    </font>
    <font>
      <sz val="8.5"/>
      <color rgb="FF000000"/>
      <name val="Arial"/>
      <family val="2"/>
    </font>
    <font>
      <b/>
      <sz val="10"/>
      <color theme="1"/>
      <name val="Arial Narrow"/>
      <family val="2"/>
    </font>
    <font>
      <b/>
      <sz val="8"/>
      <color theme="1"/>
      <name val="Arial Narrow"/>
      <family val="2"/>
    </font>
    <font>
      <b/>
      <sz val="11"/>
      <color theme="1"/>
      <name val="Arial Narrow"/>
      <family val="2"/>
    </font>
    <font>
      <b/>
      <sz val="9"/>
      <color theme="1"/>
      <name val="Arial Narrow"/>
      <family val="2"/>
    </font>
    <font>
      <sz val="8.5"/>
      <color theme="1"/>
      <name val="Arial"/>
      <family val="2"/>
    </font>
    <font>
      <b/>
      <sz val="10.5"/>
      <color theme="1"/>
      <name val="Arial"/>
      <family val="2"/>
    </font>
    <font>
      <sz val="8.5"/>
      <name val="Arial"/>
      <family val="2"/>
    </font>
    <font>
      <b/>
      <sz val="12"/>
      <name val="Sakkal Majalla"/>
      <charset val="178"/>
    </font>
  </fonts>
  <fills count="8">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2"/>
        <bgColor indexed="64"/>
      </patternFill>
    </fill>
    <fill>
      <patternFill patternType="solid">
        <fgColor theme="0"/>
        <bgColor indexed="64"/>
      </patternFill>
    </fill>
    <fill>
      <patternFill patternType="solid">
        <fgColor rgb="FFFFFFFF"/>
        <bgColor indexed="64"/>
      </patternFill>
    </fill>
    <fill>
      <patternFill patternType="solid">
        <fgColor rgb="FFEEECE1"/>
        <bgColor indexed="64"/>
      </patternFill>
    </fill>
  </fills>
  <borders count="64">
    <border>
      <left/>
      <right/>
      <top/>
      <bottom/>
      <diagonal/>
    </border>
    <border>
      <left style="medium">
        <color indexed="60"/>
      </left>
      <right style="medium">
        <color indexed="60"/>
      </right>
      <top/>
      <bottom/>
      <diagonal/>
    </border>
    <border>
      <left style="medium">
        <color indexed="60"/>
      </left>
      <right style="medium">
        <color indexed="60"/>
      </right>
      <top/>
      <bottom/>
      <diagonal/>
    </border>
    <border>
      <left style="medium">
        <color theme="0"/>
      </left>
      <right style="medium">
        <color theme="0"/>
      </right>
      <top style="medium">
        <color theme="0"/>
      </top>
      <bottom style="medium">
        <color theme="0"/>
      </bottom>
      <diagonal/>
    </border>
    <border>
      <left/>
      <right style="medium">
        <color theme="0"/>
      </right>
      <top/>
      <bottom style="thin">
        <color indexed="64"/>
      </bottom>
      <diagonal/>
    </border>
    <border>
      <left style="medium">
        <color theme="0"/>
      </left>
      <right style="medium">
        <color theme="0"/>
      </right>
      <top style="medium">
        <color theme="0"/>
      </top>
      <bottom style="thin">
        <color indexed="64"/>
      </bottom>
      <diagonal/>
    </border>
    <border>
      <left style="medium">
        <color theme="0"/>
      </left>
      <right style="medium">
        <color theme="0"/>
      </right>
      <top style="thin">
        <color indexed="64"/>
      </top>
      <bottom style="medium">
        <color theme="0"/>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diagonal/>
    </border>
    <border>
      <left/>
      <right style="medium">
        <color theme="0"/>
      </right>
      <top style="medium">
        <color theme="0"/>
      </top>
      <bottom/>
      <diagonal/>
    </border>
    <border>
      <left style="medium">
        <color theme="0"/>
      </left>
      <right style="medium">
        <color theme="0"/>
      </right>
      <top/>
      <bottom style="thin">
        <color indexed="64"/>
      </bottom>
      <diagonal/>
    </border>
    <border>
      <left style="medium">
        <color theme="0"/>
      </left>
      <right style="medium">
        <color theme="0"/>
      </right>
      <top/>
      <bottom/>
      <diagonal/>
    </border>
    <border>
      <left/>
      <right style="medium">
        <color theme="0"/>
      </right>
      <top/>
      <bottom/>
      <diagonal/>
    </border>
    <border>
      <left style="medium">
        <color theme="0"/>
      </left>
      <right style="medium">
        <color theme="0"/>
      </right>
      <top/>
      <bottom style="medium">
        <color theme="0"/>
      </bottom>
      <diagonal/>
    </border>
    <border>
      <left/>
      <right/>
      <top/>
      <bottom style="thin">
        <color indexed="64"/>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right style="medium">
        <color theme="0"/>
      </right>
      <top style="thin">
        <color indexed="64"/>
      </top>
      <bottom style="medium">
        <color theme="0"/>
      </bottom>
      <diagonal/>
    </border>
    <border>
      <left style="medium">
        <color theme="0"/>
      </left>
      <right style="medium">
        <color theme="0"/>
      </right>
      <top style="thin">
        <color indexed="64"/>
      </top>
      <bottom style="thin">
        <color indexed="64"/>
      </bottom>
      <diagonal/>
    </border>
    <border>
      <left/>
      <right/>
      <top style="thin">
        <color indexed="64"/>
      </top>
      <bottom style="thin">
        <color indexed="64"/>
      </bottom>
      <diagonal/>
    </border>
    <border>
      <left/>
      <right style="medium">
        <color theme="0"/>
      </right>
      <top style="thin">
        <color indexed="64"/>
      </top>
      <bottom/>
      <diagonal/>
    </border>
    <border>
      <left style="medium">
        <color theme="0"/>
      </left>
      <right/>
      <top style="thin">
        <color indexed="64"/>
      </top>
      <bottom/>
      <diagonal/>
    </border>
    <border>
      <left style="medium">
        <color theme="0"/>
      </left>
      <right/>
      <top/>
      <bottom style="thin">
        <color auto="1"/>
      </bottom>
      <diagonal/>
    </border>
    <border>
      <left style="medium">
        <color theme="0"/>
      </left>
      <right/>
      <top style="medium">
        <color theme="0"/>
      </top>
      <bottom/>
      <diagonal/>
    </border>
    <border>
      <left style="medium">
        <color theme="0"/>
      </left>
      <right style="medium">
        <color theme="0"/>
      </right>
      <top style="thin">
        <color indexed="64"/>
      </top>
      <bottom/>
      <diagonal/>
    </border>
    <border>
      <left/>
      <right/>
      <top style="thin">
        <color indexed="64"/>
      </top>
      <bottom/>
      <diagonal/>
    </border>
    <border>
      <left/>
      <right style="thick">
        <color theme="0"/>
      </right>
      <top/>
      <bottom/>
      <diagonal/>
    </border>
    <border>
      <left/>
      <right style="medium">
        <color theme="0"/>
      </right>
      <top style="thin">
        <color indexed="64"/>
      </top>
      <bottom style="thin">
        <color indexed="64"/>
      </bottom>
      <diagonal/>
    </border>
    <border>
      <left style="medium">
        <color theme="0"/>
      </left>
      <right/>
      <top style="thin">
        <color indexed="64"/>
      </top>
      <bottom style="medium">
        <color theme="0"/>
      </bottom>
      <diagonal/>
    </border>
    <border>
      <left style="medium">
        <color theme="0"/>
      </left>
      <right/>
      <top style="medium">
        <color theme="0"/>
      </top>
      <bottom style="thin">
        <color indexed="64"/>
      </bottom>
      <diagonal/>
    </border>
    <border>
      <left/>
      <right style="medium">
        <color theme="0"/>
      </right>
      <top style="medium">
        <color theme="0"/>
      </top>
      <bottom style="thin">
        <color indexed="64"/>
      </bottom>
      <diagonal/>
    </border>
    <border>
      <left style="medium">
        <color theme="0"/>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diagonalUp="1">
      <left/>
      <right style="medium">
        <color theme="0"/>
      </right>
      <top style="thin">
        <color indexed="64"/>
      </top>
      <bottom/>
      <diagonal style="medium">
        <color theme="0"/>
      </diagonal>
    </border>
    <border diagonalUp="1">
      <left/>
      <right style="medium">
        <color theme="0"/>
      </right>
      <top style="thin">
        <color indexed="64"/>
      </top>
      <bottom style="thin">
        <color indexed="64"/>
      </bottom>
      <diagonal style="medium">
        <color theme="0"/>
      </diagonal>
    </border>
    <border diagonalDown="1">
      <left style="medium">
        <color theme="0"/>
      </left>
      <right/>
      <top style="thin">
        <color indexed="64"/>
      </top>
      <bottom style="thin">
        <color indexed="64"/>
      </bottom>
      <diagonal style="medium">
        <color theme="0"/>
      </diagonal>
    </border>
    <border diagonalUp="1">
      <left style="medium">
        <color theme="0"/>
      </left>
      <right style="medium">
        <color theme="0"/>
      </right>
      <top style="thin">
        <color indexed="64"/>
      </top>
      <bottom/>
      <diagonal style="medium">
        <color theme="0"/>
      </diagonal>
    </border>
    <border diagonalDown="1">
      <left style="medium">
        <color theme="0"/>
      </left>
      <right/>
      <top style="thin">
        <color indexed="64"/>
      </top>
      <bottom/>
      <diagonal style="medium">
        <color theme="0"/>
      </diagonal>
    </border>
    <border diagonalDown="1">
      <left style="medium">
        <color theme="0"/>
      </left>
      <right style="medium">
        <color theme="0"/>
      </right>
      <top style="thin">
        <color indexed="64"/>
      </top>
      <bottom/>
      <diagonal style="medium">
        <color theme="0"/>
      </diagonal>
    </border>
    <border diagonalUp="1">
      <left style="medium">
        <color theme="0"/>
      </left>
      <right style="medium">
        <color theme="0"/>
      </right>
      <top/>
      <bottom/>
      <diagonal style="medium">
        <color theme="0"/>
      </diagonal>
    </border>
    <border diagonalDown="1">
      <left style="medium">
        <color theme="0"/>
      </left>
      <right style="medium">
        <color theme="0"/>
      </right>
      <top/>
      <bottom/>
      <diagonal style="medium">
        <color theme="0"/>
      </diagonal>
    </border>
    <border>
      <left style="medium">
        <color theme="0"/>
      </left>
      <right style="thin">
        <color theme="0"/>
      </right>
      <top style="thin">
        <color indexed="64"/>
      </top>
      <bottom style="thin">
        <color indexed="64"/>
      </bottom>
      <diagonal/>
    </border>
    <border>
      <left style="thin">
        <color indexed="64"/>
      </left>
      <right style="medium">
        <color theme="0"/>
      </right>
      <top style="thin">
        <color indexed="64"/>
      </top>
      <bottom style="thin">
        <color indexed="64"/>
      </bottom>
      <diagonal/>
    </border>
    <border>
      <left/>
      <right style="thin">
        <color theme="0"/>
      </right>
      <top/>
      <bottom style="thin">
        <color indexed="64"/>
      </bottom>
      <diagonal/>
    </border>
    <border>
      <left style="medium">
        <color rgb="FFFFFFFF"/>
      </left>
      <right style="medium">
        <color rgb="FFFFFFFF"/>
      </right>
      <top style="thin">
        <color indexed="64"/>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style="thin">
        <color indexed="64"/>
      </bottom>
      <diagonal/>
    </border>
    <border>
      <left style="medium">
        <color rgb="FFFFFFFF"/>
      </left>
      <right style="medium">
        <color rgb="FFFFFFFF"/>
      </right>
      <top style="medium">
        <color rgb="FFFFFFFF"/>
      </top>
      <bottom/>
      <diagonal/>
    </border>
    <border diagonalDown="1">
      <left style="medium">
        <color theme="0"/>
      </left>
      <right style="thin">
        <color theme="0"/>
      </right>
      <top style="thin">
        <color indexed="64"/>
      </top>
      <bottom style="thin">
        <color indexed="64"/>
      </bottom>
      <diagonal style="medium">
        <color theme="0"/>
      </diagonal>
    </border>
    <border diagonalUp="1">
      <left/>
      <right/>
      <top style="thin">
        <color indexed="64"/>
      </top>
      <bottom style="thin">
        <color indexed="64"/>
      </bottom>
      <diagonal style="medium">
        <color theme="0"/>
      </diagonal>
    </border>
    <border>
      <left style="medium">
        <color theme="0"/>
      </left>
      <right style="medium">
        <color theme="0"/>
      </right>
      <top style="thin">
        <color indexed="64"/>
      </top>
      <bottom style="thin">
        <color theme="1"/>
      </bottom>
      <diagonal/>
    </border>
    <border>
      <left style="medium">
        <color theme="0"/>
      </left>
      <right style="medium">
        <color theme="0"/>
      </right>
      <top style="thin">
        <color theme="1"/>
      </top>
      <bottom style="thin">
        <color indexed="64"/>
      </bottom>
      <diagonal/>
    </border>
    <border>
      <left/>
      <right style="medium">
        <color theme="0"/>
      </right>
      <top/>
      <bottom style="medium">
        <color theme="0"/>
      </bottom>
      <diagonal/>
    </border>
    <border>
      <left style="medium">
        <color theme="0"/>
      </left>
      <right/>
      <top/>
      <bottom style="medium">
        <color theme="0"/>
      </bottom>
      <diagonal/>
    </border>
    <border diagonalDown="1">
      <left style="medium">
        <color theme="0"/>
      </left>
      <right/>
      <top/>
      <bottom style="thin">
        <color indexed="64"/>
      </bottom>
      <diagonal style="medium">
        <color theme="0"/>
      </diagonal>
    </border>
    <border diagonalUp="1">
      <left/>
      <right style="medium">
        <color theme="0"/>
      </right>
      <top/>
      <bottom style="thin">
        <color indexed="64"/>
      </bottom>
      <diagonal style="medium">
        <color theme="0"/>
      </diagonal>
    </border>
    <border>
      <left style="medium">
        <color theme="0"/>
      </left>
      <right style="thin">
        <color theme="0"/>
      </right>
      <top style="thin">
        <color indexed="64"/>
      </top>
      <bottom style="medium">
        <color theme="0"/>
      </bottom>
      <diagonal/>
    </border>
    <border>
      <left style="medium">
        <color theme="0"/>
      </left>
      <right style="thin">
        <color theme="0"/>
      </right>
      <top style="medium">
        <color theme="0"/>
      </top>
      <bottom style="medium">
        <color theme="0"/>
      </bottom>
      <diagonal/>
    </border>
    <border>
      <left style="medium">
        <color theme="0"/>
      </left>
      <right style="thin">
        <color theme="0"/>
      </right>
      <top style="medium">
        <color theme="0"/>
      </top>
      <bottom style="thin">
        <color indexed="64"/>
      </bottom>
      <diagonal/>
    </border>
  </borders>
  <cellStyleXfs count="364">
    <xf numFmtId="0" fontId="0" fillId="0" borderId="0"/>
    <xf numFmtId="0" fontId="21" fillId="2" borderId="1">
      <alignment horizontal="left" vertical="center" wrapText="1" indent="1"/>
    </xf>
    <xf numFmtId="0" fontId="16" fillId="0" borderId="0"/>
    <xf numFmtId="0" fontId="24" fillId="0" borderId="0"/>
    <xf numFmtId="0" fontId="15" fillId="0" borderId="0"/>
    <xf numFmtId="0" fontId="21" fillId="2" borderId="2">
      <alignment horizontal="left" vertical="center" wrapText="1" indent="1"/>
    </xf>
    <xf numFmtId="0" fontId="22" fillId="0" borderId="0"/>
    <xf numFmtId="0" fontId="31" fillId="0" borderId="0" applyAlignment="0">
      <alignment horizontal="centerContinuous" vertical="center"/>
    </xf>
    <xf numFmtId="0" fontId="31" fillId="0" borderId="0" applyAlignment="0">
      <alignment horizontal="centerContinuous" vertical="center"/>
    </xf>
    <xf numFmtId="0" fontId="31" fillId="0" borderId="0" applyAlignment="0">
      <alignment horizontal="centerContinuous" vertical="center"/>
    </xf>
    <xf numFmtId="0" fontId="32" fillId="0" borderId="0" applyAlignment="0">
      <alignment horizontal="centerContinuous" vertical="center"/>
    </xf>
    <xf numFmtId="0" fontId="32" fillId="0" borderId="0" applyAlignment="0">
      <alignment horizontal="centerContinuous" vertical="center"/>
    </xf>
    <xf numFmtId="0" fontId="32" fillId="0" borderId="0" applyAlignment="0">
      <alignment horizontal="centerContinuous" vertical="center"/>
    </xf>
    <xf numFmtId="0" fontId="17" fillId="2" borderId="16">
      <alignment horizontal="right" vertical="center" wrapText="1"/>
    </xf>
    <xf numFmtId="0" fontId="17" fillId="2" borderId="16">
      <alignment horizontal="right" vertical="center" wrapText="1"/>
    </xf>
    <xf numFmtId="1" fontId="30" fillId="2" borderId="17">
      <alignment horizontal="left" vertical="center" wrapText="1"/>
    </xf>
    <xf numFmtId="1" fontId="36" fillId="2" borderId="18">
      <alignment horizontal="center" vertical="center"/>
    </xf>
    <xf numFmtId="0" fontId="34" fillId="2" borderId="18">
      <alignment horizontal="center" vertical="center" wrapText="1"/>
    </xf>
    <xf numFmtId="0" fontId="29" fillId="2" borderId="18">
      <alignment horizontal="center" vertical="center" wrapText="1"/>
    </xf>
    <xf numFmtId="0" fontId="22" fillId="0" borderId="0">
      <alignment horizontal="center" vertical="center" readingOrder="2"/>
    </xf>
    <xf numFmtId="0" fontId="37" fillId="0" borderId="0">
      <alignment horizontal="left" vertical="center"/>
    </xf>
    <xf numFmtId="0" fontId="22" fillId="0" borderId="0"/>
    <xf numFmtId="0" fontId="22" fillId="0" borderId="0"/>
    <xf numFmtId="0" fontId="35" fillId="0" borderId="0">
      <alignment horizontal="right" vertical="center"/>
    </xf>
    <xf numFmtId="0" fontId="38" fillId="0" borderId="0">
      <alignment horizontal="left" vertical="center"/>
    </xf>
    <xf numFmtId="0" fontId="17" fillId="0" borderId="0">
      <alignment horizontal="right" vertical="center"/>
    </xf>
    <xf numFmtId="0" fontId="17" fillId="0" borderId="0">
      <alignment horizontal="right" vertical="center"/>
    </xf>
    <xf numFmtId="0" fontId="22" fillId="0" borderId="0">
      <alignment horizontal="left" vertical="center"/>
    </xf>
    <xf numFmtId="0" fontId="22" fillId="0" borderId="0">
      <alignment horizontal="left" vertical="center"/>
    </xf>
    <xf numFmtId="0" fontId="22" fillId="0" borderId="0">
      <alignment horizontal="left" vertical="center"/>
    </xf>
    <xf numFmtId="0" fontId="22" fillId="0" borderId="0">
      <alignment horizontal="left" vertical="center"/>
    </xf>
    <xf numFmtId="0" fontId="33" fillId="2" borderId="18" applyAlignment="0">
      <alignment horizontal="center" vertical="center"/>
    </xf>
    <xf numFmtId="0" fontId="35" fillId="0" borderId="1">
      <alignment horizontal="right" vertical="center" indent="1"/>
    </xf>
    <xf numFmtId="0" fontId="17" fillId="2" borderId="1">
      <alignment horizontal="right" vertical="center" wrapText="1" indent="1" readingOrder="2"/>
    </xf>
    <xf numFmtId="0" fontId="17" fillId="2" borderId="1">
      <alignment horizontal="right" vertical="center" wrapText="1" indent="1" readingOrder="2"/>
    </xf>
    <xf numFmtId="0" fontId="21" fillId="0" borderId="1">
      <alignment horizontal="right" vertical="center" indent="1"/>
    </xf>
    <xf numFmtId="0" fontId="21" fillId="0" borderId="19">
      <alignment horizontal="left" vertical="center"/>
    </xf>
    <xf numFmtId="0" fontId="21" fillId="0" borderId="20">
      <alignment horizontal="left" vertical="center"/>
    </xf>
    <xf numFmtId="0" fontId="22" fillId="0" borderId="0"/>
    <xf numFmtId="0" fontId="47" fillId="0" borderId="0"/>
    <xf numFmtId="164" fontId="47" fillId="0" borderId="0" applyFont="0" applyFill="0" applyBorder="0" applyAlignment="0" applyProtection="0"/>
    <xf numFmtId="0" fontId="31" fillId="0" borderId="0" applyAlignment="0">
      <alignment horizontal="centerContinuous" vertical="center"/>
    </xf>
    <xf numFmtId="0" fontId="32" fillId="0" borderId="0" applyAlignment="0">
      <alignment horizontal="centerContinuous" vertical="center"/>
    </xf>
    <xf numFmtId="0" fontId="15" fillId="0" borderId="0"/>
    <xf numFmtId="0" fontId="22" fillId="0" borderId="0"/>
    <xf numFmtId="0" fontId="35" fillId="0" borderId="2">
      <alignment horizontal="right" vertical="center" indent="1"/>
    </xf>
    <xf numFmtId="0" fontId="17" fillId="2" borderId="2">
      <alignment horizontal="right" vertical="center" wrapText="1" indent="1" readingOrder="2"/>
    </xf>
    <xf numFmtId="0" fontId="17" fillId="2" borderId="2">
      <alignment horizontal="right" vertical="center" wrapText="1" indent="1" readingOrder="2"/>
    </xf>
    <xf numFmtId="0" fontId="21" fillId="0" borderId="2">
      <alignment horizontal="right" vertical="center" indent="1"/>
    </xf>
    <xf numFmtId="165" fontId="22" fillId="0" borderId="0" applyFont="0" applyFill="0" applyBorder="0" applyAlignment="0" applyProtection="0"/>
    <xf numFmtId="0" fontId="48" fillId="0" borderId="0"/>
    <xf numFmtId="164" fontId="48" fillId="0" borderId="0" applyFont="0" applyFill="0" applyBorder="0" applyAlignment="0" applyProtection="0"/>
    <xf numFmtId="0" fontId="15" fillId="0" borderId="0"/>
    <xf numFmtId="165" fontId="15" fillId="0" borderId="0" applyFont="0" applyFill="0" applyBorder="0" applyAlignment="0" applyProtection="0"/>
    <xf numFmtId="164" fontId="22" fillId="0" borderId="0" applyFont="0" applyFill="0" applyBorder="0" applyAlignment="0" applyProtection="0"/>
    <xf numFmtId="164" fontId="50" fillId="0" borderId="0" applyFont="0" applyFill="0" applyBorder="0" applyAlignment="0" applyProtection="0"/>
    <xf numFmtId="165" fontId="14" fillId="0" borderId="0" applyFont="0" applyFill="0" applyBorder="0" applyAlignment="0" applyProtection="0"/>
    <xf numFmtId="0" fontId="14" fillId="0" borderId="0"/>
    <xf numFmtId="0" fontId="14" fillId="0" borderId="0"/>
    <xf numFmtId="0" fontId="14" fillId="0" borderId="0"/>
    <xf numFmtId="0" fontId="22" fillId="0" borderId="0"/>
    <xf numFmtId="0" fontId="50" fillId="0" borderId="0"/>
    <xf numFmtId="0" fontId="14" fillId="0" borderId="0"/>
    <xf numFmtId="0" fontId="13" fillId="0" borderId="0"/>
    <xf numFmtId="0" fontId="12" fillId="0" borderId="0"/>
    <xf numFmtId="165" fontId="22" fillId="0" borderId="0" applyFont="0" applyFill="0" applyBorder="0" applyAlignment="0" applyProtection="0"/>
    <xf numFmtId="0" fontId="12" fillId="0" borderId="0"/>
    <xf numFmtId="0" fontId="22" fillId="0" borderId="0"/>
    <xf numFmtId="0" fontId="13" fillId="0" borderId="0"/>
    <xf numFmtId="0" fontId="22" fillId="0" borderId="0"/>
    <xf numFmtId="0" fontId="22" fillId="0" borderId="0">
      <alignment horizontal="center" vertical="center" readingOrder="2"/>
    </xf>
    <xf numFmtId="0" fontId="22" fillId="0" borderId="0"/>
    <xf numFmtId="0" fontId="13" fillId="0" borderId="0"/>
    <xf numFmtId="164" fontId="22" fillId="0" borderId="0" applyFont="0" applyFill="0" applyBorder="0" applyAlignment="0" applyProtection="0"/>
    <xf numFmtId="165" fontId="52" fillId="0" borderId="0" applyFont="0" applyFill="0" applyBorder="0" applyAlignment="0" applyProtection="0"/>
    <xf numFmtId="0" fontId="13" fillId="0" borderId="0"/>
    <xf numFmtId="0" fontId="13" fillId="0" borderId="0"/>
    <xf numFmtId="0" fontId="22" fillId="0" borderId="0"/>
    <xf numFmtId="0" fontId="13" fillId="0" borderId="0"/>
    <xf numFmtId="0" fontId="22" fillId="0" borderId="0"/>
    <xf numFmtId="0" fontId="22" fillId="0" borderId="0"/>
    <xf numFmtId="0" fontId="13" fillId="0" borderId="0"/>
    <xf numFmtId="165" fontId="11" fillId="0" borderId="0" applyFont="0" applyFill="0" applyBorder="0" applyAlignment="0" applyProtection="0"/>
    <xf numFmtId="164" fontId="22"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22" fillId="0" borderId="0"/>
    <xf numFmtId="0" fontId="11" fillId="0" borderId="0"/>
    <xf numFmtId="0" fontId="11" fillId="0" borderId="0"/>
    <xf numFmtId="0" fontId="11" fillId="0" borderId="0"/>
    <xf numFmtId="0" fontId="12" fillId="0" borderId="0"/>
    <xf numFmtId="9" fontId="22" fillId="0" borderId="0" applyFont="0" applyFill="0" applyBorder="0" applyAlignment="0" applyProtection="0"/>
    <xf numFmtId="0" fontId="10" fillId="0" borderId="0"/>
    <xf numFmtId="0" fontId="10" fillId="0" borderId="0"/>
    <xf numFmtId="0" fontId="10"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165" fontId="8" fillId="0" borderId="0" applyFont="0" applyFill="0" applyBorder="0" applyAlignment="0" applyProtection="0"/>
    <xf numFmtId="165" fontId="8" fillId="0" borderId="0" applyFont="0" applyFill="0" applyBorder="0" applyAlignment="0" applyProtection="0"/>
    <xf numFmtId="0" fontId="8" fillId="0" borderId="0"/>
    <xf numFmtId="0" fontId="8" fillId="0" borderId="0"/>
    <xf numFmtId="0" fontId="8" fillId="0" borderId="0"/>
    <xf numFmtId="0" fontId="8" fillId="0" borderId="0"/>
    <xf numFmtId="0" fontId="7" fillId="0" borderId="0"/>
    <xf numFmtId="0" fontId="7" fillId="0" borderId="0"/>
    <xf numFmtId="0" fontId="8" fillId="0" borderId="0"/>
    <xf numFmtId="0" fontId="8" fillId="0" borderId="0"/>
    <xf numFmtId="0" fontId="8" fillId="0" borderId="0"/>
    <xf numFmtId="0" fontId="8" fillId="0" borderId="0"/>
    <xf numFmtId="0" fontId="8" fillId="0" borderId="0"/>
    <xf numFmtId="165" fontId="8" fillId="0" borderId="0" applyFont="0" applyFill="0" applyBorder="0" applyAlignment="0" applyProtection="0"/>
    <xf numFmtId="0" fontId="7" fillId="0" borderId="0"/>
    <xf numFmtId="0" fontId="8" fillId="0" borderId="0"/>
    <xf numFmtId="0" fontId="8" fillId="0" borderId="0"/>
    <xf numFmtId="0" fontId="8" fillId="0" borderId="0"/>
    <xf numFmtId="0" fontId="8" fillId="0" borderId="0"/>
    <xf numFmtId="165" fontId="8" fillId="0" borderId="0" applyFont="0" applyFill="0" applyBorder="0" applyAlignment="0" applyProtection="0"/>
    <xf numFmtId="165"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7" fillId="0" borderId="0"/>
    <xf numFmtId="0" fontId="8" fillId="0" borderId="0"/>
    <xf numFmtId="0" fontId="8" fillId="0" borderId="0"/>
    <xf numFmtId="0" fontId="8" fillId="0" borderId="0"/>
    <xf numFmtId="0" fontId="8" fillId="0" borderId="0"/>
    <xf numFmtId="0" fontId="8" fillId="0" borderId="0"/>
    <xf numFmtId="0" fontId="8" fillId="0" borderId="0"/>
    <xf numFmtId="165" fontId="8" fillId="0" borderId="0" applyFont="0" applyFill="0" applyBorder="0" applyAlignment="0" applyProtection="0"/>
    <xf numFmtId="0" fontId="8" fillId="0" borderId="0"/>
    <xf numFmtId="165" fontId="8" fillId="0" borderId="0" applyFont="0" applyFill="0" applyBorder="0" applyAlignment="0" applyProtection="0"/>
    <xf numFmtId="0" fontId="22" fillId="0" borderId="0"/>
    <xf numFmtId="0" fontId="72" fillId="0" borderId="0" applyNumberFormat="0" applyFill="0" applyBorder="0" applyAlignment="0" applyProtection="0"/>
    <xf numFmtId="0" fontId="73" fillId="0" borderId="0"/>
    <xf numFmtId="0" fontId="22" fillId="0" borderId="0"/>
    <xf numFmtId="0" fontId="22" fillId="0" borderId="0"/>
    <xf numFmtId="165" fontId="22"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0" fontId="31" fillId="0" borderId="0" applyAlignment="0">
      <alignment horizontal="centerContinuous" vertical="center"/>
    </xf>
    <xf numFmtId="0" fontId="31" fillId="0" borderId="0" applyAlignment="0">
      <alignment horizontal="centerContinuous" vertical="center"/>
    </xf>
    <xf numFmtId="0" fontId="32" fillId="0" borderId="0" applyAlignment="0">
      <alignment horizontal="centerContinuous" vertical="center"/>
    </xf>
    <xf numFmtId="0" fontId="32" fillId="0" borderId="0" applyAlignment="0">
      <alignment horizontal="centerContinuous" vertical="center"/>
    </xf>
    <xf numFmtId="0" fontId="17" fillId="2" borderId="16">
      <alignment horizontal="right" vertical="center" wrapText="1"/>
    </xf>
    <xf numFmtId="0" fontId="17" fillId="2" borderId="16">
      <alignment horizontal="right" vertical="center" wrapText="1"/>
    </xf>
    <xf numFmtId="0" fontId="17" fillId="2" borderId="16">
      <alignment horizontal="right" vertical="center" wrapText="1"/>
    </xf>
    <xf numFmtId="0" fontId="29" fillId="2" borderId="18">
      <alignment horizontal="center" vertical="center" wrapText="1"/>
    </xf>
    <xf numFmtId="0" fontId="29" fillId="2" borderId="18">
      <alignment horizontal="center" vertical="center" wrapText="1"/>
    </xf>
    <xf numFmtId="0" fontId="29" fillId="2" borderId="18">
      <alignment horizontal="center" vertical="center" wrapText="1"/>
    </xf>
    <xf numFmtId="0" fontId="29" fillId="2" borderId="18">
      <alignment horizontal="center" vertical="center" wrapText="1"/>
    </xf>
    <xf numFmtId="0" fontId="22" fillId="0" borderId="0"/>
    <xf numFmtId="0" fontId="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2" fillId="0" borderId="0"/>
    <xf numFmtId="0" fontId="22" fillId="0" borderId="0"/>
    <xf numFmtId="0" fontId="8" fillId="0" borderId="0"/>
    <xf numFmtId="0" fontId="38" fillId="0" borderId="0">
      <alignment horizontal="left" vertical="center"/>
    </xf>
    <xf numFmtId="0" fontId="38" fillId="0" borderId="0">
      <alignment horizontal="left" vertical="center"/>
    </xf>
    <xf numFmtId="0" fontId="17" fillId="0" borderId="0">
      <alignment horizontal="right" vertical="center"/>
    </xf>
    <xf numFmtId="0" fontId="17" fillId="0" borderId="0">
      <alignment horizontal="right" vertical="center"/>
    </xf>
    <xf numFmtId="0" fontId="17" fillId="0" borderId="0">
      <alignment horizontal="right" vertical="center"/>
    </xf>
    <xf numFmtId="0" fontId="22" fillId="0" borderId="0">
      <alignment horizontal="left" vertical="center"/>
    </xf>
    <xf numFmtId="0" fontId="22" fillId="0" borderId="0">
      <alignment horizontal="left" vertical="center"/>
    </xf>
    <xf numFmtId="0" fontId="33" fillId="2" borderId="18" applyAlignment="0">
      <alignment horizontal="center" vertical="center"/>
    </xf>
    <xf numFmtId="0" fontId="33" fillId="2" borderId="18" applyAlignment="0">
      <alignment horizontal="center" vertical="center"/>
    </xf>
    <xf numFmtId="0" fontId="17" fillId="2" borderId="2">
      <alignment horizontal="right" vertical="center" wrapText="1" indent="1" readingOrder="2"/>
    </xf>
    <xf numFmtId="0" fontId="17" fillId="2" borderId="2">
      <alignment horizontal="right" vertical="center" wrapText="1" indent="1" readingOrder="2"/>
    </xf>
    <xf numFmtId="0" fontId="17" fillId="2" borderId="2">
      <alignment horizontal="right" vertical="center" wrapText="1" indent="1" readingOrder="2"/>
    </xf>
    <xf numFmtId="0" fontId="8" fillId="0" borderId="0"/>
    <xf numFmtId="0" fontId="8" fillId="0" borderId="0"/>
    <xf numFmtId="0" fontId="8" fillId="0" borderId="0"/>
    <xf numFmtId="0" fontId="6"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73" fillId="0" borderId="0"/>
    <xf numFmtId="0" fontId="7" fillId="0" borderId="0"/>
    <xf numFmtId="0" fontId="6" fillId="0" borderId="0"/>
    <xf numFmtId="0" fontId="6" fillId="0" borderId="0"/>
    <xf numFmtId="165" fontId="6" fillId="0" borderId="0" applyFont="0" applyFill="0" applyBorder="0" applyAlignment="0" applyProtection="0"/>
    <xf numFmtId="165" fontId="6"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0" fontId="6" fillId="0" borderId="0"/>
    <xf numFmtId="165" fontId="6"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3" fillId="0" borderId="0"/>
    <xf numFmtId="164" fontId="3" fillId="0" borderId="0" applyFont="0" applyFill="0" applyBorder="0" applyAlignment="0" applyProtection="0"/>
    <xf numFmtId="0" fontId="22" fillId="0" borderId="0"/>
    <xf numFmtId="0" fontId="2" fillId="0" borderId="0"/>
    <xf numFmtId="0" fontId="77" fillId="0" borderId="0"/>
    <xf numFmtId="0" fontId="2" fillId="0" borderId="0"/>
    <xf numFmtId="0" fontId="6" fillId="0" borderId="0"/>
    <xf numFmtId="0" fontId="6" fillId="0" borderId="0"/>
    <xf numFmtId="0" fontId="22" fillId="0" borderId="0"/>
    <xf numFmtId="0" fontId="6" fillId="0" borderId="0"/>
    <xf numFmtId="0" fontId="6" fillId="0" borderId="0"/>
    <xf numFmtId="0" fontId="6" fillId="0" borderId="0"/>
    <xf numFmtId="0" fontId="6" fillId="0" borderId="0"/>
    <xf numFmtId="0" fontId="1" fillId="0" borderId="0"/>
    <xf numFmtId="0" fontId="1" fillId="0" borderId="0"/>
    <xf numFmtId="0" fontId="6" fillId="0" borderId="0"/>
    <xf numFmtId="0" fontId="6" fillId="0" borderId="0"/>
    <xf numFmtId="0" fontId="6" fillId="0" borderId="0"/>
    <xf numFmtId="165" fontId="6" fillId="0" borderId="0" applyFont="0" applyFill="0" applyBorder="0" applyAlignment="0" applyProtection="0"/>
    <xf numFmtId="165"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5" fontId="6" fillId="0" borderId="0" applyFont="0" applyFill="0" applyBorder="0" applyAlignment="0" applyProtection="0"/>
    <xf numFmtId="165" fontId="6" fillId="0" borderId="0" applyFont="0" applyFill="0" applyBorder="0" applyAlignment="0" applyProtection="0"/>
    <xf numFmtId="0" fontId="6" fillId="0" borderId="0"/>
    <xf numFmtId="0" fontId="6" fillId="0" borderId="0"/>
    <xf numFmtId="0" fontId="6"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165" fontId="6" fillId="0" borderId="0" applyFont="0" applyFill="0" applyBorder="0" applyAlignment="0" applyProtection="0"/>
    <xf numFmtId="0" fontId="1" fillId="0" borderId="0"/>
    <xf numFmtId="0" fontId="6" fillId="0" borderId="0"/>
    <xf numFmtId="0" fontId="6" fillId="0" borderId="0"/>
    <xf numFmtId="0" fontId="6" fillId="0" borderId="0"/>
    <xf numFmtId="0" fontId="6" fillId="0" borderId="0"/>
    <xf numFmtId="165" fontId="6" fillId="0" borderId="0" applyFont="0" applyFill="0" applyBorder="0" applyAlignment="0" applyProtection="0"/>
    <xf numFmtId="165"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22" fillId="0" borderId="0"/>
    <xf numFmtId="0" fontId="1" fillId="0" borderId="0"/>
  </cellStyleXfs>
  <cellXfs count="817">
    <xf numFmtId="0" fontId="0" fillId="0" borderId="0" xfId="0"/>
    <xf numFmtId="0" fontId="0" fillId="0" borderId="0" xfId="0" applyAlignment="1">
      <alignment horizontal="center" vertical="center"/>
    </xf>
    <xf numFmtId="0" fontId="22" fillId="0" borderId="0" xfId="0" applyFont="1"/>
    <xf numFmtId="0" fontId="18" fillId="0" borderId="0" xfId="0" applyFont="1"/>
    <xf numFmtId="0" fontId="0" fillId="4" borderId="0" xfId="0" applyFill="1"/>
    <xf numFmtId="0" fontId="0" fillId="4" borderId="0" xfId="0" applyFill="1" applyAlignment="1">
      <alignment horizontal="center"/>
    </xf>
    <xf numFmtId="0" fontId="22" fillId="0" borderId="0" xfId="0" applyFont="1" applyAlignment="1">
      <alignment wrapText="1"/>
    </xf>
    <xf numFmtId="0" fontId="20" fillId="0" borderId="0" xfId="4" applyFont="1"/>
    <xf numFmtId="0" fontId="20" fillId="0" borderId="0" xfId="4" applyFont="1" applyAlignment="1">
      <alignment wrapText="1"/>
    </xf>
    <xf numFmtId="0" fontId="41" fillId="0" borderId="0" xfId="2" applyFont="1"/>
    <xf numFmtId="0" fontId="41" fillId="4" borderId="0" xfId="2" applyFont="1" applyFill="1"/>
    <xf numFmtId="0" fontId="22" fillId="0" borderId="0" xfId="0" applyFont="1" applyAlignment="1">
      <alignment vertical="center"/>
    </xf>
    <xf numFmtId="0" fontId="18" fillId="0" borderId="0" xfId="0" applyFont="1" applyAlignment="1">
      <alignment horizontal="center"/>
    </xf>
    <xf numFmtId="0" fontId="22" fillId="0" borderId="0" xfId="38"/>
    <xf numFmtId="0" fontId="45" fillId="0" borderId="0" xfId="38" applyFont="1"/>
    <xf numFmtId="0" fontId="22" fillId="0" borderId="0" xfId="38" applyAlignment="1">
      <alignment vertical="center"/>
    </xf>
    <xf numFmtId="0" fontId="46" fillId="0" borderId="0" xfId="38" applyFont="1" applyAlignment="1">
      <alignment vertical="top"/>
    </xf>
    <xf numFmtId="0" fontId="51" fillId="0" borderId="0" xfId="0" applyFont="1"/>
    <xf numFmtId="0" fontId="19" fillId="4" borderId="8" xfId="4" applyFont="1" applyFill="1" applyBorder="1" applyAlignment="1">
      <alignment horizontal="right" vertical="center" wrapText="1" indent="1" readingOrder="2"/>
    </xf>
    <xf numFmtId="0" fontId="0" fillId="0" borderId="0" xfId="0" applyAlignment="1">
      <alignment wrapText="1"/>
    </xf>
    <xf numFmtId="0" fontId="0" fillId="0" borderId="0" xfId="0" applyAlignment="1">
      <alignment horizontal="center" wrapText="1"/>
    </xf>
    <xf numFmtId="0" fontId="0" fillId="0" borderId="0" xfId="0" applyAlignment="1">
      <alignment horizontal="center" vertical="center" wrapText="1"/>
    </xf>
    <xf numFmtId="0" fontId="18" fillId="0" borderId="0" xfId="0" applyFont="1" applyAlignment="1">
      <alignment horizontal="center" vertical="center" wrapText="1"/>
    </xf>
    <xf numFmtId="0" fontId="18" fillId="0" borderId="0" xfId="0" applyFont="1" applyAlignment="1">
      <alignment wrapText="1"/>
    </xf>
    <xf numFmtId="0" fontId="18" fillId="0" borderId="0" xfId="0" applyFont="1" applyAlignment="1">
      <alignment horizontal="center" wrapText="1"/>
    </xf>
    <xf numFmtId="0" fontId="0" fillId="4" borderId="0" xfId="0" applyFill="1" applyAlignment="1">
      <alignment wrapText="1"/>
    </xf>
    <xf numFmtId="0" fontId="0" fillId="4" borderId="0" xfId="0" applyFill="1" applyAlignment="1">
      <alignment horizontal="center" wrapText="1"/>
    </xf>
    <xf numFmtId="0" fontId="23" fillId="0" borderId="0" xfId="0" applyFont="1" applyAlignment="1">
      <alignment wrapText="1"/>
    </xf>
    <xf numFmtId="0" fontId="17" fillId="5" borderId="0" xfId="3" applyFont="1" applyFill="1" applyAlignment="1">
      <alignment horizontal="right" vertical="center" wrapText="1" readingOrder="2"/>
    </xf>
    <xf numFmtId="0" fontId="23" fillId="5" borderId="0" xfId="3" applyFont="1" applyFill="1" applyAlignment="1">
      <alignment horizontal="left" vertical="center" wrapText="1" readingOrder="1"/>
    </xf>
    <xf numFmtId="0" fontId="43" fillId="0" borderId="0" xfId="2" applyFont="1"/>
    <xf numFmtId="0" fontId="22" fillId="0" borderId="0" xfId="4" applyFont="1"/>
    <xf numFmtId="0" fontId="17" fillId="5" borderId="0" xfId="44" applyFont="1" applyFill="1" applyAlignment="1">
      <alignment horizontal="right" vertical="center" wrapText="1" readingOrder="2"/>
    </xf>
    <xf numFmtId="0" fontId="23" fillId="5" borderId="0" xfId="44" applyFont="1" applyFill="1" applyAlignment="1">
      <alignment horizontal="left" vertical="center" wrapText="1" readingOrder="1"/>
    </xf>
    <xf numFmtId="0" fontId="54" fillId="0" borderId="0" xfId="38" applyFont="1" applyAlignment="1">
      <alignment vertical="center"/>
    </xf>
    <xf numFmtId="0" fontId="18" fillId="0" borderId="0" xfId="0" applyFont="1" applyAlignment="1">
      <alignment horizontal="center" vertical="center"/>
    </xf>
    <xf numFmtId="0" fontId="0" fillId="0" borderId="0" xfId="0" applyAlignment="1">
      <alignment horizontal="center"/>
    </xf>
    <xf numFmtId="0" fontId="57" fillId="0" borderId="0" xfId="0" applyFont="1"/>
    <xf numFmtId="0" fontId="17" fillId="0" borderId="36" xfId="0" applyFont="1" applyBorder="1" applyAlignment="1">
      <alignment horizontal="center" vertical="center"/>
    </xf>
    <xf numFmtId="0" fontId="58" fillId="0" borderId="36" xfId="0" applyFont="1" applyBorder="1" applyAlignment="1">
      <alignment horizontal="right" vertical="center" indent="1" readingOrder="2"/>
    </xf>
    <xf numFmtId="3" fontId="58" fillId="0" borderId="36" xfId="0" applyNumberFormat="1" applyFont="1" applyBorder="1" applyAlignment="1">
      <alignment horizontal="right" vertical="center" indent="1"/>
    </xf>
    <xf numFmtId="0" fontId="58" fillId="4" borderId="36" xfId="0" applyFont="1" applyFill="1" applyBorder="1" applyAlignment="1">
      <alignment horizontal="right" vertical="center" indent="1" readingOrder="2"/>
    </xf>
    <xf numFmtId="3" fontId="59" fillId="4" borderId="36" xfId="63" applyNumberFormat="1" applyFont="1" applyFill="1" applyBorder="1" applyAlignment="1">
      <alignment horizontal="right" vertical="center" indent="1"/>
    </xf>
    <xf numFmtId="3" fontId="59" fillId="0" borderId="36" xfId="0" applyNumberFormat="1" applyFont="1" applyBorder="1" applyAlignment="1">
      <alignment horizontal="right" vertical="center" indent="1"/>
    </xf>
    <xf numFmtId="3" fontId="59" fillId="4" borderId="36" xfId="81" applyNumberFormat="1" applyFont="1" applyFill="1" applyBorder="1" applyAlignment="1">
      <alignment horizontal="right" vertical="center" indent="1"/>
    </xf>
    <xf numFmtId="0" fontId="58" fillId="5" borderId="36" xfId="0" applyFont="1" applyFill="1" applyBorder="1" applyAlignment="1">
      <alignment horizontal="right" vertical="center" indent="1" readingOrder="2"/>
    </xf>
    <xf numFmtId="3" fontId="59" fillId="4" borderId="36" xfId="0" applyNumberFormat="1" applyFont="1" applyFill="1" applyBorder="1" applyAlignment="1">
      <alignment horizontal="right" vertical="center" indent="1"/>
    </xf>
    <xf numFmtId="3" fontId="59" fillId="5" borderId="36" xfId="63" applyNumberFormat="1" applyFont="1" applyFill="1" applyBorder="1" applyAlignment="1">
      <alignment horizontal="right" vertical="center" indent="1"/>
    </xf>
    <xf numFmtId="3" fontId="58" fillId="4" borderId="36" xfId="0" applyNumberFormat="1" applyFont="1" applyFill="1" applyBorder="1" applyAlignment="1">
      <alignment horizontal="right" vertical="center"/>
    </xf>
    <xf numFmtId="3" fontId="61" fillId="0" borderId="36" xfId="0" applyNumberFormat="1" applyFont="1" applyBorder="1"/>
    <xf numFmtId="0" fontId="17" fillId="0" borderId="0" xfId="0" applyFont="1" applyAlignment="1">
      <alignment horizontal="center" vertical="center"/>
    </xf>
    <xf numFmtId="0" fontId="22" fillId="0" borderId="0" xfId="38" applyAlignment="1">
      <alignment horizontal="justify" vertical="center"/>
    </xf>
    <xf numFmtId="0" fontId="25" fillId="0" borderId="0" xfId="38" applyFont="1" applyAlignment="1">
      <alignment vertical="top"/>
    </xf>
    <xf numFmtId="0" fontId="28" fillId="5" borderId="15" xfId="0" applyFont="1" applyFill="1" applyBorder="1" applyAlignment="1">
      <alignment horizontal="left" vertical="center" wrapText="1"/>
    </xf>
    <xf numFmtId="0" fontId="17" fillId="4" borderId="24" xfId="0" applyFont="1" applyFill="1" applyBorder="1" applyAlignment="1">
      <alignment horizontal="center" vertical="center" wrapText="1" readingOrder="2"/>
    </xf>
    <xf numFmtId="0" fontId="19" fillId="0" borderId="21" xfId="0" applyFont="1" applyBorder="1" applyAlignment="1">
      <alignment horizontal="right" vertical="center" wrapText="1" indent="1" readingOrder="2"/>
    </xf>
    <xf numFmtId="0" fontId="19" fillId="0" borderId="8" xfId="0" applyFont="1" applyBorder="1" applyAlignment="1">
      <alignment horizontal="right" vertical="center" wrapText="1" indent="1" readingOrder="2"/>
    </xf>
    <xf numFmtId="0" fontId="19" fillId="4" borderId="3" xfId="0" applyFont="1" applyFill="1" applyBorder="1" applyAlignment="1">
      <alignment horizontal="right" vertical="center" wrapText="1" indent="1"/>
    </xf>
    <xf numFmtId="3" fontId="0" fillId="0" borderId="0" xfId="0" applyNumberFormat="1"/>
    <xf numFmtId="0" fontId="22" fillId="4" borderId="3" xfId="0" applyFont="1" applyFill="1" applyBorder="1" applyAlignment="1">
      <alignment horizontal="right" vertical="center" indent="1"/>
    </xf>
    <xf numFmtId="0" fontId="17" fillId="5" borderId="0" xfId="71" applyFont="1" applyFill="1"/>
    <xf numFmtId="0" fontId="23" fillId="5" borderId="0" xfId="71" applyFont="1" applyFill="1"/>
    <xf numFmtId="0" fontId="17" fillId="0" borderId="0" xfId="71" applyFont="1"/>
    <xf numFmtId="0" fontId="25" fillId="5" borderId="0" xfId="71" applyFont="1" applyFill="1" applyAlignment="1">
      <alignment horizontal="center" vertical="center"/>
    </xf>
    <xf numFmtId="0" fontId="31" fillId="0" borderId="0" xfId="71" applyFont="1"/>
    <xf numFmtId="0" fontId="32" fillId="0" borderId="0" xfId="71" applyFont="1"/>
    <xf numFmtId="0" fontId="25" fillId="0" borderId="0" xfId="38" applyFont="1" applyAlignment="1">
      <alignment vertical="center"/>
    </xf>
    <xf numFmtId="0" fontId="20" fillId="0" borderId="0" xfId="2" applyFont="1"/>
    <xf numFmtId="0" fontId="19" fillId="4" borderId="5" xfId="0" applyFont="1" applyFill="1" applyBorder="1" applyAlignment="1">
      <alignment horizontal="right" vertical="center" wrapText="1" indent="1"/>
    </xf>
    <xf numFmtId="0" fontId="17" fillId="4" borderId="39" xfId="4" applyFont="1" applyFill="1" applyBorder="1" applyAlignment="1">
      <alignment horizontal="right" vertical="center" wrapText="1" indent="1" readingOrder="2"/>
    </xf>
    <xf numFmtId="0" fontId="23" fillId="4" borderId="40" xfId="4" applyFont="1" applyFill="1" applyBorder="1" applyAlignment="1">
      <alignment horizontal="left" vertical="center" wrapText="1" indent="1"/>
    </xf>
    <xf numFmtId="0" fontId="22" fillId="0" borderId="0" xfId="22" applyAlignment="1">
      <alignment wrapText="1"/>
    </xf>
    <xf numFmtId="0" fontId="22" fillId="0" borderId="0" xfId="22" applyAlignment="1">
      <alignment horizontal="center" wrapText="1"/>
    </xf>
    <xf numFmtId="0" fontId="18" fillId="0" borderId="0" xfId="22" applyFont="1" applyAlignment="1">
      <alignment wrapText="1"/>
    </xf>
    <xf numFmtId="0" fontId="18" fillId="0" borderId="0" xfId="22" applyFont="1" applyAlignment="1">
      <alignment horizontal="center" wrapText="1"/>
    </xf>
    <xf numFmtId="0" fontId="22" fillId="4" borderId="0" xfId="22" applyFill="1" applyAlignment="1">
      <alignment wrapText="1"/>
    </xf>
    <xf numFmtId="0" fontId="22" fillId="4" borderId="0" xfId="22" applyFill="1" applyAlignment="1">
      <alignment horizontal="center" wrapText="1"/>
    </xf>
    <xf numFmtId="0" fontId="42" fillId="4" borderId="31" xfId="0" applyFont="1" applyFill="1" applyBorder="1" applyAlignment="1">
      <alignment vertical="center" readingOrder="2"/>
    </xf>
    <xf numFmtId="0" fontId="28" fillId="4" borderId="35" xfId="0" applyFont="1" applyFill="1" applyBorder="1" applyAlignment="1">
      <alignment horizontal="center" vertical="center" readingOrder="2"/>
    </xf>
    <xf numFmtId="0" fontId="23" fillId="5" borderId="22" xfId="0" applyFont="1" applyFill="1" applyBorder="1" applyAlignment="1">
      <alignment horizontal="right" vertical="center" indent="1"/>
    </xf>
    <xf numFmtId="0" fontId="17" fillId="4" borderId="22" xfId="0" applyFont="1" applyFill="1" applyBorder="1" applyAlignment="1">
      <alignment horizontal="center" vertical="center" wrapText="1" readingOrder="2"/>
    </xf>
    <xf numFmtId="0" fontId="26" fillId="4" borderId="22" xfId="0" applyFont="1" applyFill="1" applyBorder="1" applyAlignment="1">
      <alignment horizontal="center" vertical="center" readingOrder="1"/>
    </xf>
    <xf numFmtId="0" fontId="41" fillId="0" borderId="0" xfId="109" applyFont="1" applyAlignment="1">
      <alignment horizontal="center" vertical="center"/>
    </xf>
    <xf numFmtId="0" fontId="41" fillId="0" borderId="0" xfId="109" applyFont="1" applyAlignment="1">
      <alignment vertical="center"/>
    </xf>
    <xf numFmtId="0" fontId="23" fillId="5" borderId="15" xfId="0" applyFont="1" applyFill="1" applyBorder="1" applyAlignment="1">
      <alignment horizontal="left" vertical="center" readingOrder="1"/>
    </xf>
    <xf numFmtId="0" fontId="41" fillId="0" borderId="0" xfId="109" applyFont="1" applyAlignment="1">
      <alignment horizontal="center"/>
    </xf>
    <xf numFmtId="0" fontId="41" fillId="0" borderId="0" xfId="109" applyFont="1"/>
    <xf numFmtId="0" fontId="41" fillId="5" borderId="0" xfId="109" applyFont="1" applyFill="1"/>
    <xf numFmtId="0" fontId="41" fillId="4" borderId="0" xfId="109" applyFont="1" applyFill="1"/>
    <xf numFmtId="0" fontId="41" fillId="0" borderId="0" xfId="111" applyFont="1"/>
    <xf numFmtId="0" fontId="22" fillId="0" borderId="0" xfId="109" applyFont="1"/>
    <xf numFmtId="0" fontId="22" fillId="0" borderId="0" xfId="22" applyAlignment="1">
      <alignment vertical="center"/>
    </xf>
    <xf numFmtId="0" fontId="41" fillId="0" borderId="0" xfId="112" applyFont="1" applyAlignment="1">
      <alignment horizontal="center" vertical="center"/>
    </xf>
    <xf numFmtId="0" fontId="41" fillId="0" borderId="0" xfId="112" applyFont="1" applyAlignment="1">
      <alignment vertical="center"/>
    </xf>
    <xf numFmtId="0" fontId="41" fillId="0" borderId="0" xfId="112" applyFont="1" applyAlignment="1">
      <alignment horizontal="center"/>
    </xf>
    <xf numFmtId="0" fontId="41" fillId="0" borderId="0" xfId="112" applyFont="1"/>
    <xf numFmtId="0" fontId="28" fillId="5" borderId="6" xfId="112" applyFont="1" applyFill="1" applyBorder="1" applyAlignment="1">
      <alignment horizontal="right" vertical="center" indent="1"/>
    </xf>
    <xf numFmtId="0" fontId="28" fillId="5" borderId="6" xfId="113" applyFont="1" applyFill="1" applyBorder="1" applyAlignment="1">
      <alignment horizontal="right" vertical="center" indent="1"/>
    </xf>
    <xf numFmtId="0" fontId="41" fillId="5" borderId="0" xfId="112" applyFont="1" applyFill="1"/>
    <xf numFmtId="0" fontId="28" fillId="4" borderId="3" xfId="112" applyFont="1" applyFill="1" applyBorder="1" applyAlignment="1">
      <alignment horizontal="right" vertical="center" indent="1"/>
    </xf>
    <xf numFmtId="0" fontId="28" fillId="4" borderId="3" xfId="113" applyFont="1" applyFill="1" applyBorder="1" applyAlignment="1">
      <alignment horizontal="right" vertical="center" indent="1"/>
    </xf>
    <xf numFmtId="0" fontId="41" fillId="4" borderId="0" xfId="112" applyFont="1" applyFill="1"/>
    <xf numFmtId="0" fontId="28" fillId="5" borderId="3" xfId="112" applyFont="1" applyFill="1" applyBorder="1" applyAlignment="1">
      <alignment horizontal="right" vertical="center" indent="1"/>
    </xf>
    <xf numFmtId="0" fontId="28" fillId="5" borderId="3" xfId="113" applyFont="1" applyFill="1" applyBorder="1" applyAlignment="1">
      <alignment horizontal="right" vertical="center" indent="1"/>
    </xf>
    <xf numFmtId="0" fontId="22" fillId="0" borderId="0" xfId="112" applyFont="1"/>
    <xf numFmtId="0" fontId="67" fillId="5" borderId="0" xfId="71" applyFont="1" applyFill="1" applyAlignment="1">
      <alignment horizontal="center" vertical="center" wrapText="1" readingOrder="2"/>
    </xf>
    <xf numFmtId="0" fontId="68" fillId="0" borderId="0" xfId="38" applyFont="1" applyAlignment="1">
      <alignment horizontal="right" vertical="top" wrapText="1" indent="1" readingOrder="2"/>
    </xf>
    <xf numFmtId="0" fontId="68" fillId="0" borderId="0" xfId="38" applyFont="1" applyAlignment="1">
      <alignment horizontal="right" vertical="center" wrapText="1" indent="2" readingOrder="2"/>
    </xf>
    <xf numFmtId="0" fontId="69" fillId="5" borderId="0" xfId="71" applyFont="1" applyFill="1" applyAlignment="1">
      <alignment horizontal="center" vertical="center" wrapText="1" readingOrder="1"/>
    </xf>
    <xf numFmtId="0" fontId="19" fillId="4" borderId="8" xfId="0" applyFont="1" applyFill="1" applyBorder="1" applyAlignment="1">
      <alignment horizontal="right" vertical="center" wrapText="1" indent="1" readingOrder="2"/>
    </xf>
    <xf numFmtId="3" fontId="22" fillId="0" borderId="6" xfId="0" applyNumberFormat="1" applyFont="1" applyBorder="1" applyAlignment="1">
      <alignment horizontal="right" vertical="center" indent="1"/>
    </xf>
    <xf numFmtId="3" fontId="43" fillId="4" borderId="3" xfId="113" applyNumberFormat="1" applyFont="1" applyFill="1" applyBorder="1" applyAlignment="1">
      <alignment horizontal="right" vertical="center" indent="1"/>
    </xf>
    <xf numFmtId="3" fontId="43" fillId="0" borderId="3" xfId="0" applyNumberFormat="1" applyFont="1" applyBorder="1" applyAlignment="1">
      <alignment horizontal="right" vertical="center" indent="1"/>
    </xf>
    <xf numFmtId="3" fontId="22" fillId="0" borderId="3" xfId="0" applyNumberFormat="1" applyFont="1" applyBorder="1" applyAlignment="1">
      <alignment horizontal="right" vertical="center" indent="1"/>
    </xf>
    <xf numFmtId="3" fontId="43" fillId="5" borderId="3" xfId="113" applyNumberFormat="1" applyFont="1" applyFill="1" applyBorder="1" applyAlignment="1">
      <alignment horizontal="right" vertical="center" indent="1"/>
    </xf>
    <xf numFmtId="0" fontId="19" fillId="0" borderId="21" xfId="0" applyFont="1" applyBorder="1" applyAlignment="1">
      <alignment horizontal="right" vertical="center" wrapText="1" indent="1"/>
    </xf>
    <xf numFmtId="0" fontId="19" fillId="4" borderId="8" xfId="0" applyFont="1" applyFill="1" applyBorder="1" applyAlignment="1">
      <alignment horizontal="right" vertical="center" wrapText="1" indent="1"/>
    </xf>
    <xf numFmtId="0" fontId="26" fillId="4" borderId="22" xfId="0" applyFont="1" applyFill="1" applyBorder="1" applyAlignment="1">
      <alignment horizontal="center" vertical="center" wrapText="1" readingOrder="1"/>
    </xf>
    <xf numFmtId="0" fontId="70" fillId="0" borderId="0" xfId="38" applyFont="1" applyAlignment="1">
      <alignment horizontal="left" vertical="top" wrapText="1" indent="1"/>
    </xf>
    <xf numFmtId="0" fontId="70" fillId="0" borderId="0" xfId="38" applyFont="1" applyAlignment="1">
      <alignment horizontal="left" vertical="center" wrapText="1" indent="2" readingOrder="1"/>
    </xf>
    <xf numFmtId="0" fontId="70" fillId="0" borderId="0" xfId="38" applyFont="1" applyAlignment="1">
      <alignment horizontal="left" vertical="center" wrapText="1" indent="2"/>
    </xf>
    <xf numFmtId="0" fontId="43" fillId="0" borderId="6" xfId="75" applyFont="1" applyBorder="1" applyAlignment="1">
      <alignment horizontal="right" vertical="center" indent="1"/>
    </xf>
    <xf numFmtId="0" fontId="43" fillId="4" borderId="3" xfId="75" applyFont="1" applyFill="1" applyBorder="1" applyAlignment="1">
      <alignment horizontal="right" vertical="center" indent="1"/>
    </xf>
    <xf numFmtId="0" fontId="43" fillId="0" borderId="3" xfId="75" applyFont="1" applyBorder="1" applyAlignment="1">
      <alignment horizontal="right" vertical="center" indent="1"/>
    </xf>
    <xf numFmtId="0" fontId="22" fillId="5" borderId="6" xfId="0" applyFont="1" applyFill="1" applyBorder="1" applyAlignment="1">
      <alignment horizontal="right" vertical="center" indent="1"/>
    </xf>
    <xf numFmtId="0" fontId="42" fillId="5" borderId="6" xfId="0" applyFont="1" applyFill="1" applyBorder="1" applyAlignment="1">
      <alignment horizontal="right" vertical="center" wrapText="1" indent="1" readingOrder="2"/>
    </xf>
    <xf numFmtId="0" fontId="42" fillId="4" borderId="3" xfId="0" applyFont="1" applyFill="1" applyBorder="1" applyAlignment="1">
      <alignment horizontal="right" vertical="center" wrapText="1" indent="1" readingOrder="2"/>
    </xf>
    <xf numFmtId="0" fontId="17" fillId="5" borderId="3" xfId="0" applyFont="1" applyFill="1" applyBorder="1" applyAlignment="1">
      <alignment horizontal="right" vertical="center" wrapText="1" indent="1"/>
    </xf>
    <xf numFmtId="0" fontId="42" fillId="4" borderId="5" xfId="0" applyFont="1" applyFill="1" applyBorder="1" applyAlignment="1">
      <alignment horizontal="right" vertical="center" wrapText="1" indent="1" readingOrder="2"/>
    </xf>
    <xf numFmtId="0" fontId="19" fillId="4" borderId="22" xfId="0" applyFont="1" applyFill="1" applyBorder="1" applyAlignment="1">
      <alignment horizontal="center" vertical="center" wrapText="1" readingOrder="1"/>
    </xf>
    <xf numFmtId="0" fontId="22" fillId="0" borderId="0" xfId="22"/>
    <xf numFmtId="0" fontId="17" fillId="5" borderId="0" xfId="0" applyFont="1" applyFill="1" applyAlignment="1">
      <alignment horizontal="right" vertical="center" readingOrder="2"/>
    </xf>
    <xf numFmtId="0" fontId="19" fillId="4" borderId="28" xfId="22" applyFont="1" applyFill="1" applyBorder="1" applyAlignment="1">
      <alignment horizontal="center" vertical="center" wrapText="1" readingOrder="2"/>
    </xf>
    <xf numFmtId="0" fontId="41" fillId="0" borderId="0" xfId="2" applyFont="1" applyAlignment="1">
      <alignment vertical="center"/>
    </xf>
    <xf numFmtId="3" fontId="23" fillId="0" borderId="35" xfId="0" applyNumberFormat="1" applyFont="1" applyBorder="1" applyAlignment="1">
      <alignment horizontal="right" vertical="center" indent="1"/>
    </xf>
    <xf numFmtId="0" fontId="22" fillId="0" borderId="0" xfId="174" applyAlignment="1">
      <alignment wrapText="1"/>
    </xf>
    <xf numFmtId="0" fontId="22" fillId="0" borderId="0" xfId="174" applyAlignment="1">
      <alignment horizontal="center" wrapText="1"/>
    </xf>
    <xf numFmtId="0" fontId="18" fillId="0" borderId="0" xfId="174" applyFont="1" applyAlignment="1">
      <alignment wrapText="1"/>
    </xf>
    <xf numFmtId="0" fontId="18" fillId="0" borderId="0" xfId="174" applyFont="1" applyAlignment="1">
      <alignment horizontal="center" wrapText="1"/>
    </xf>
    <xf numFmtId="0" fontId="22" fillId="4" borderId="0" xfId="174" applyFill="1" applyAlignment="1">
      <alignment wrapText="1"/>
    </xf>
    <xf numFmtId="0" fontId="22" fillId="4" borderId="0" xfId="174" applyFill="1" applyAlignment="1">
      <alignment horizontal="center" wrapText="1"/>
    </xf>
    <xf numFmtId="0" fontId="22" fillId="0" borderId="0" xfId="174" applyAlignment="1">
      <alignment vertical="center"/>
    </xf>
    <xf numFmtId="0" fontId="41" fillId="0" borderId="0" xfId="217" applyFont="1" applyAlignment="1">
      <alignment horizontal="center" vertical="center"/>
    </xf>
    <xf numFmtId="0" fontId="41" fillId="0" borderId="0" xfId="217" applyFont="1" applyAlignment="1">
      <alignment vertical="center"/>
    </xf>
    <xf numFmtId="0" fontId="17" fillId="5" borderId="0" xfId="174" applyFont="1" applyFill="1" applyAlignment="1">
      <alignment horizontal="right" vertical="center" readingOrder="2"/>
    </xf>
    <xf numFmtId="0" fontId="41" fillId="0" borderId="0" xfId="217" applyFont="1"/>
    <xf numFmtId="0" fontId="23" fillId="5" borderId="0" xfId="174" applyFont="1" applyFill="1" applyAlignment="1">
      <alignment horizontal="left" vertical="center"/>
    </xf>
    <xf numFmtId="0" fontId="22" fillId="0" borderId="0" xfId="174"/>
    <xf numFmtId="0" fontId="41" fillId="0" borderId="0" xfId="217" applyFont="1" applyAlignment="1">
      <alignment horizontal="center"/>
    </xf>
    <xf numFmtId="0" fontId="22" fillId="0" borderId="0" xfId="174" applyAlignment="1">
      <alignment horizontal="left"/>
    </xf>
    <xf numFmtId="0" fontId="43" fillId="0" borderId="0" xfId="217" applyFont="1"/>
    <xf numFmtId="0" fontId="41" fillId="5" borderId="0" xfId="217" applyFont="1" applyFill="1"/>
    <xf numFmtId="0" fontId="41" fillId="4" borderId="0" xfId="217" applyFont="1" applyFill="1"/>
    <xf numFmtId="0" fontId="55" fillId="0" borderId="0" xfId="230" applyFont="1" applyAlignment="1">
      <alignment horizontal="right" vertical="center" wrapText="1"/>
    </xf>
    <xf numFmtId="0" fontId="41" fillId="0" borderId="0" xfId="231" applyFont="1"/>
    <xf numFmtId="0" fontId="51" fillId="0" borderId="0" xfId="174" applyFont="1"/>
    <xf numFmtId="0" fontId="22" fillId="0" borderId="0" xfId="217" applyFont="1"/>
    <xf numFmtId="0" fontId="17" fillId="4" borderId="31" xfId="174" applyFont="1" applyFill="1" applyBorder="1" applyAlignment="1">
      <alignment horizontal="center" vertical="center" wrapText="1" readingOrder="2"/>
    </xf>
    <xf numFmtId="0" fontId="26" fillId="4" borderId="22" xfId="174" applyFont="1" applyFill="1" applyBorder="1" applyAlignment="1">
      <alignment horizontal="center" vertical="center" readingOrder="1"/>
    </xf>
    <xf numFmtId="0" fontId="23" fillId="4" borderId="35" xfId="174" applyFont="1" applyFill="1" applyBorder="1" applyAlignment="1">
      <alignment horizontal="center" vertical="center" wrapText="1" readingOrder="1"/>
    </xf>
    <xf numFmtId="0" fontId="41" fillId="0" borderId="0" xfId="174" applyFont="1" applyAlignment="1">
      <alignment wrapText="1"/>
    </xf>
    <xf numFmtId="0" fontId="28" fillId="5" borderId="0" xfId="174" applyFont="1" applyFill="1" applyAlignment="1">
      <alignment wrapText="1"/>
    </xf>
    <xf numFmtId="0" fontId="26" fillId="4" borderId="22" xfId="174" applyFont="1" applyFill="1" applyBorder="1" applyAlignment="1">
      <alignment horizontal="center" vertical="center" wrapText="1"/>
    </xf>
    <xf numFmtId="0" fontId="41" fillId="0" borderId="0" xfId="174" applyFont="1" applyAlignment="1">
      <alignment horizontal="center" vertical="center" wrapText="1"/>
    </xf>
    <xf numFmtId="0" fontId="17" fillId="5" borderId="0" xfId="44" applyFont="1" applyFill="1" applyAlignment="1">
      <alignment horizontal="right" vertical="center" readingOrder="2"/>
    </xf>
    <xf numFmtId="3" fontId="22" fillId="5" borderId="6" xfId="83" applyNumberFormat="1" applyFont="1" applyFill="1" applyBorder="1" applyAlignment="1">
      <alignment horizontal="right" vertical="center" indent="1"/>
    </xf>
    <xf numFmtId="3" fontId="22" fillId="4" borderId="3" xfId="83" applyNumberFormat="1" applyFont="1" applyFill="1" applyBorder="1" applyAlignment="1">
      <alignment horizontal="right" vertical="center" indent="1"/>
    </xf>
    <xf numFmtId="3" fontId="22" fillId="5" borderId="3" xfId="83" applyNumberFormat="1" applyFont="1" applyFill="1" applyBorder="1" applyAlignment="1">
      <alignment horizontal="right" vertical="center" indent="1"/>
    </xf>
    <xf numFmtId="0" fontId="23" fillId="4" borderId="11" xfId="2" applyFont="1" applyFill="1" applyBorder="1" applyAlignment="1">
      <alignment horizontal="right" vertical="center" indent="1"/>
    </xf>
    <xf numFmtId="0" fontId="43" fillId="0" borderId="5" xfId="75" applyFont="1" applyBorder="1" applyAlignment="1">
      <alignment horizontal="right" vertical="center" indent="1"/>
    </xf>
    <xf numFmtId="0" fontId="43" fillId="5" borderId="0" xfId="22" applyFont="1" applyFill="1" applyAlignment="1">
      <alignment horizontal="right" vertical="center" readingOrder="2"/>
    </xf>
    <xf numFmtId="0" fontId="64" fillId="5" borderId="0" xfId="22" applyFont="1" applyFill="1" applyAlignment="1">
      <alignment vertical="center" readingOrder="2"/>
    </xf>
    <xf numFmtId="0" fontId="49" fillId="5" borderId="0" xfId="22" applyFont="1" applyFill="1" applyAlignment="1">
      <alignment vertical="center"/>
    </xf>
    <xf numFmtId="3" fontId="22" fillId="5" borderId="5" xfId="83" applyNumberFormat="1" applyFont="1" applyFill="1" applyBorder="1" applyAlignment="1">
      <alignment horizontal="right" vertical="center" indent="1"/>
    </xf>
    <xf numFmtId="0" fontId="17" fillId="5" borderId="15" xfId="3" applyFont="1" applyFill="1" applyBorder="1" applyAlignment="1">
      <alignment horizontal="right" vertical="center" wrapText="1" readingOrder="2"/>
    </xf>
    <xf numFmtId="0" fontId="26" fillId="4" borderId="35" xfId="174" applyFont="1" applyFill="1" applyBorder="1" applyAlignment="1">
      <alignment horizontal="center" vertical="center" readingOrder="1"/>
    </xf>
    <xf numFmtId="3" fontId="23" fillId="4" borderId="22" xfId="83" applyNumberFormat="1" applyFont="1" applyFill="1" applyBorder="1" applyAlignment="1">
      <alignment horizontal="right" vertical="center" indent="1"/>
    </xf>
    <xf numFmtId="0" fontId="70" fillId="4" borderId="7" xfId="4" applyFont="1" applyFill="1" applyBorder="1" applyAlignment="1">
      <alignment horizontal="left" vertical="center" wrapText="1" indent="1"/>
    </xf>
    <xf numFmtId="0" fontId="74" fillId="5" borderId="6" xfId="5" applyFont="1" applyFill="1" applyBorder="1">
      <alignment horizontal="left" vertical="center" wrapText="1" indent="1"/>
    </xf>
    <xf numFmtId="0" fontId="74" fillId="4" borderId="3" xfId="5" applyFont="1" applyFill="1" applyBorder="1">
      <alignment horizontal="left" vertical="center" wrapText="1" indent="1"/>
    </xf>
    <xf numFmtId="0" fontId="74" fillId="5" borderId="3" xfId="5" applyFont="1" applyFill="1" applyBorder="1">
      <alignment horizontal="left" vertical="center" wrapText="1" indent="1"/>
    </xf>
    <xf numFmtId="0" fontId="74" fillId="4" borderId="14" xfId="5" applyFont="1" applyFill="1" applyBorder="1">
      <alignment horizontal="left" vertical="center" wrapText="1" indent="1"/>
    </xf>
    <xf numFmtId="0" fontId="74" fillId="4" borderId="5" xfId="5" applyFont="1" applyFill="1" applyBorder="1">
      <alignment horizontal="left" vertical="center" wrapText="1" indent="1"/>
    </xf>
    <xf numFmtId="0" fontId="62" fillId="5" borderId="3" xfId="217" applyFont="1" applyFill="1" applyBorder="1" applyAlignment="1">
      <alignment horizontal="right" vertical="center" wrapText="1" indent="1" readingOrder="2"/>
    </xf>
    <xf numFmtId="0" fontId="22" fillId="5" borderId="3" xfId="174" applyFill="1" applyBorder="1" applyAlignment="1">
      <alignment horizontal="right" vertical="center" indent="1" readingOrder="1"/>
    </xf>
    <xf numFmtId="0" fontId="23" fillId="5" borderId="3" xfId="174" applyFont="1" applyFill="1" applyBorder="1" applyAlignment="1">
      <alignment horizontal="right" vertical="center" indent="1" readingOrder="1"/>
    </xf>
    <xf numFmtId="0" fontId="75" fillId="6" borderId="3" xfId="174" applyFont="1" applyFill="1" applyBorder="1" applyAlignment="1">
      <alignment horizontal="left" vertical="center" wrapText="1" indent="1" readingOrder="1"/>
    </xf>
    <xf numFmtId="0" fontId="62" fillId="4" borderId="3" xfId="217" applyFont="1" applyFill="1" applyBorder="1" applyAlignment="1">
      <alignment horizontal="right" vertical="center" wrapText="1" indent="1" readingOrder="2"/>
    </xf>
    <xf numFmtId="0" fontId="22" fillId="4" borderId="3" xfId="174" applyFill="1" applyBorder="1" applyAlignment="1">
      <alignment horizontal="right" vertical="center" indent="1" readingOrder="1"/>
    </xf>
    <xf numFmtId="0" fontId="23" fillId="4" borderId="3" xfId="174" applyFont="1" applyFill="1" applyBorder="1" applyAlignment="1">
      <alignment horizontal="right" vertical="center" indent="1" readingOrder="1"/>
    </xf>
    <xf numFmtId="0" fontId="75" fillId="7" borderId="3" xfId="174" applyFont="1" applyFill="1" applyBorder="1" applyAlignment="1">
      <alignment horizontal="left" vertical="center" wrapText="1" indent="1" readingOrder="1"/>
    </xf>
    <xf numFmtId="0" fontId="22" fillId="4" borderId="3" xfId="174" applyFill="1" applyBorder="1" applyAlignment="1">
      <alignment horizontal="right" vertical="center" indent="1"/>
    </xf>
    <xf numFmtId="0" fontId="23" fillId="4" borderId="3" xfId="174" applyFont="1" applyFill="1" applyBorder="1" applyAlignment="1">
      <alignment horizontal="right" vertical="center" indent="1"/>
    </xf>
    <xf numFmtId="0" fontId="62" fillId="5" borderId="6" xfId="217" applyFont="1" applyFill="1" applyBorder="1" applyAlignment="1">
      <alignment horizontal="right" vertical="center" wrapText="1" indent="1" readingOrder="2"/>
    </xf>
    <xf numFmtId="0" fontId="22" fillId="5" borderId="6" xfId="174" applyFill="1" applyBorder="1" applyAlignment="1">
      <alignment horizontal="right" vertical="center" indent="1" readingOrder="1"/>
    </xf>
    <xf numFmtId="0" fontId="23" fillId="5" borderId="6" xfId="174" applyFont="1" applyFill="1" applyBorder="1" applyAlignment="1">
      <alignment horizontal="right" vertical="center" indent="1" readingOrder="1"/>
    </xf>
    <xf numFmtId="0" fontId="75" fillId="6" borderId="6" xfId="174" applyFont="1" applyFill="1" applyBorder="1" applyAlignment="1">
      <alignment horizontal="left" vertical="center" wrapText="1" indent="1" readingOrder="1"/>
    </xf>
    <xf numFmtId="0" fontId="62" fillId="5" borderId="5" xfId="217" applyFont="1" applyFill="1" applyBorder="1" applyAlignment="1">
      <alignment horizontal="right" vertical="center" wrapText="1" indent="1" readingOrder="2"/>
    </xf>
    <xf numFmtId="0" fontId="22" fillId="5" borderId="5" xfId="174" applyFill="1" applyBorder="1" applyAlignment="1">
      <alignment horizontal="right" vertical="center" indent="1"/>
    </xf>
    <xf numFmtId="0" fontId="23" fillId="5" borderId="5" xfId="174" applyFont="1" applyFill="1" applyBorder="1" applyAlignment="1">
      <alignment horizontal="right" vertical="center" indent="1"/>
    </xf>
    <xf numFmtId="0" fontId="75" fillId="6" borderId="5" xfId="174" applyFont="1" applyFill="1" applyBorder="1" applyAlignment="1">
      <alignment horizontal="left" vertical="center" wrapText="1" indent="1" readingOrder="1"/>
    </xf>
    <xf numFmtId="3" fontId="22" fillId="4" borderId="3" xfId="22" applyNumberFormat="1" applyFill="1" applyBorder="1" applyAlignment="1">
      <alignment vertical="center" readingOrder="1"/>
    </xf>
    <xf numFmtId="3" fontId="23" fillId="4" borderId="3" xfId="22" applyNumberFormat="1" applyFont="1" applyFill="1" applyBorder="1" applyAlignment="1">
      <alignment vertical="center" readingOrder="1"/>
    </xf>
    <xf numFmtId="3" fontId="22" fillId="5" borderId="3" xfId="22" applyNumberFormat="1" applyFill="1" applyBorder="1" applyAlignment="1">
      <alignment vertical="center" readingOrder="1"/>
    </xf>
    <xf numFmtId="3" fontId="23" fillId="5" borderId="3" xfId="22" applyNumberFormat="1" applyFont="1" applyFill="1" applyBorder="1" applyAlignment="1">
      <alignment vertical="center" readingOrder="1"/>
    </xf>
    <xf numFmtId="3" fontId="22" fillId="4" borderId="9" xfId="22" applyNumberFormat="1" applyFill="1" applyBorder="1" applyAlignment="1">
      <alignment vertical="center" readingOrder="1"/>
    </xf>
    <xf numFmtId="3" fontId="23" fillId="4" borderId="9" xfId="22" applyNumberFormat="1" applyFont="1" applyFill="1" applyBorder="1" applyAlignment="1">
      <alignment vertical="center" readingOrder="1"/>
    </xf>
    <xf numFmtId="0" fontId="70" fillId="3" borderId="6" xfId="5" applyFont="1" applyFill="1" applyBorder="1">
      <alignment horizontal="left" vertical="center" wrapText="1" indent="1"/>
    </xf>
    <xf numFmtId="0" fontId="70" fillId="4" borderId="3" xfId="5" applyFont="1" applyFill="1" applyBorder="1">
      <alignment horizontal="left" vertical="center" wrapText="1" indent="1"/>
    </xf>
    <xf numFmtId="0" fontId="70" fillId="3" borderId="3" xfId="5" applyFont="1" applyFill="1" applyBorder="1">
      <alignment horizontal="left" vertical="center" wrapText="1" indent="1"/>
    </xf>
    <xf numFmtId="0" fontId="70" fillId="4" borderId="5" xfId="5" applyFont="1" applyFill="1" applyBorder="1">
      <alignment horizontal="left" vertical="center" wrapText="1" indent="1"/>
    </xf>
    <xf numFmtId="0" fontId="70" fillId="0" borderId="6" xfId="22" applyFont="1" applyBorder="1" applyAlignment="1">
      <alignment horizontal="left" vertical="center" wrapText="1" indent="1"/>
    </xf>
    <xf numFmtId="0" fontId="70" fillId="4" borderId="3" xfId="22" applyFont="1" applyFill="1" applyBorder="1" applyAlignment="1">
      <alignment horizontal="left" vertical="center" wrapText="1" indent="1"/>
    </xf>
    <xf numFmtId="0" fontId="19" fillId="5" borderId="6" xfId="0" applyFont="1" applyFill="1" applyBorder="1" applyAlignment="1">
      <alignment horizontal="right" vertical="center" indent="1" readingOrder="2"/>
    </xf>
    <xf numFmtId="0" fontId="19" fillId="4" borderId="3" xfId="0" applyFont="1" applyFill="1" applyBorder="1" applyAlignment="1">
      <alignment horizontal="right" vertical="center" indent="1" readingOrder="2"/>
    </xf>
    <xf numFmtId="0" fontId="19" fillId="5" borderId="3" xfId="0" applyFont="1" applyFill="1" applyBorder="1" applyAlignment="1">
      <alignment horizontal="right" vertical="center" indent="1" readingOrder="2"/>
    </xf>
    <xf numFmtId="0" fontId="19" fillId="4" borderId="14" xfId="0" applyFont="1" applyFill="1" applyBorder="1" applyAlignment="1">
      <alignment horizontal="right" vertical="center" indent="1" readingOrder="2"/>
    </xf>
    <xf numFmtId="0" fontId="19" fillId="4" borderId="9" xfId="0" applyFont="1" applyFill="1" applyBorder="1" applyAlignment="1">
      <alignment horizontal="right" vertical="center" indent="1" readingOrder="2"/>
    </xf>
    <xf numFmtId="0" fontId="19" fillId="4" borderId="5" xfId="0" applyFont="1" applyFill="1" applyBorder="1" applyAlignment="1">
      <alignment horizontal="right" vertical="center" indent="1" readingOrder="2"/>
    </xf>
    <xf numFmtId="0" fontId="19" fillId="4" borderId="4" xfId="2" applyFont="1" applyFill="1" applyBorder="1" applyAlignment="1">
      <alignment horizontal="center" vertical="center" readingOrder="2"/>
    </xf>
    <xf numFmtId="0" fontId="23" fillId="4" borderId="26" xfId="2" applyFont="1" applyFill="1" applyBorder="1" applyAlignment="1">
      <alignment horizontal="center" vertical="center"/>
    </xf>
    <xf numFmtId="0" fontId="19" fillId="0" borderId="31" xfId="0" applyFont="1" applyBorder="1" applyAlignment="1">
      <alignment horizontal="center" vertical="center" wrapText="1" readingOrder="2"/>
    </xf>
    <xf numFmtId="0" fontId="23" fillId="0" borderId="35" xfId="0" applyFont="1" applyBorder="1" applyAlignment="1">
      <alignment horizontal="center" vertical="center"/>
    </xf>
    <xf numFmtId="0" fontId="19" fillId="5" borderId="22" xfId="0" applyFont="1" applyFill="1" applyBorder="1" applyAlignment="1">
      <alignment horizontal="center" vertical="center" readingOrder="2"/>
    </xf>
    <xf numFmtId="0" fontId="30" fillId="5" borderId="47" xfId="0" applyFont="1" applyFill="1" applyBorder="1" applyAlignment="1">
      <alignment horizontal="center" vertical="center"/>
    </xf>
    <xf numFmtId="0" fontId="74" fillId="4" borderId="9" xfId="5" applyFont="1" applyFill="1" applyBorder="1">
      <alignment horizontal="left" vertical="center" wrapText="1" indent="1"/>
    </xf>
    <xf numFmtId="0" fontId="19" fillId="5" borderId="9" xfId="0" applyFont="1" applyFill="1" applyBorder="1" applyAlignment="1">
      <alignment horizontal="right" vertical="center" indent="1" readingOrder="2"/>
    </xf>
    <xf numFmtId="0" fontId="74" fillId="5" borderId="9" xfId="5" applyFont="1" applyFill="1" applyBorder="1">
      <alignment horizontal="left" vertical="center" wrapText="1" indent="1"/>
    </xf>
    <xf numFmtId="0" fontId="30" fillId="5" borderId="22" xfId="0" applyFont="1" applyFill="1" applyBorder="1" applyAlignment="1">
      <alignment horizontal="center" vertical="center"/>
    </xf>
    <xf numFmtId="0" fontId="19" fillId="4" borderId="22" xfId="0" applyFont="1" applyFill="1" applyBorder="1" applyAlignment="1">
      <alignment horizontal="center" vertical="center" readingOrder="2"/>
    </xf>
    <xf numFmtId="0" fontId="30" fillId="4" borderId="22" xfId="0" applyFont="1" applyFill="1" applyBorder="1" applyAlignment="1">
      <alignment horizontal="center" vertical="center"/>
    </xf>
    <xf numFmtId="0" fontId="19" fillId="5" borderId="22" xfId="0" applyFont="1" applyFill="1" applyBorder="1" applyAlignment="1">
      <alignment horizontal="center" vertical="center" wrapText="1"/>
    </xf>
    <xf numFmtId="0" fontId="30" fillId="5" borderId="22" xfId="0" applyFont="1" applyFill="1" applyBorder="1" applyAlignment="1">
      <alignment horizontal="center" vertical="center" wrapText="1"/>
    </xf>
    <xf numFmtId="0" fontId="17" fillId="5" borderId="31" xfId="0" applyFont="1" applyFill="1" applyBorder="1" applyAlignment="1">
      <alignment horizontal="center" vertical="center" wrapText="1"/>
    </xf>
    <xf numFmtId="0" fontId="62" fillId="4" borderId="4" xfId="217" applyFont="1" applyFill="1" applyBorder="1" applyAlignment="1">
      <alignment horizontal="center" vertical="center" wrapText="1" readingOrder="2"/>
    </xf>
    <xf numFmtId="0" fontId="62" fillId="4" borderId="31" xfId="217" applyFont="1" applyFill="1" applyBorder="1" applyAlignment="1">
      <alignment horizontal="center" vertical="center" wrapText="1" readingOrder="2"/>
    </xf>
    <xf numFmtId="0" fontId="64" fillId="5" borderId="0" xfId="22" applyFont="1" applyFill="1" applyAlignment="1">
      <alignment horizontal="right" vertical="center" readingOrder="2"/>
    </xf>
    <xf numFmtId="0" fontId="51" fillId="5" borderId="0" xfId="22" applyFont="1" applyFill="1" applyAlignment="1">
      <alignment vertical="center"/>
    </xf>
    <xf numFmtId="0" fontId="19" fillId="0" borderId="6" xfId="0" applyFont="1" applyBorder="1" applyAlignment="1">
      <alignment horizontal="right" vertical="center" wrapText="1" indent="1"/>
    </xf>
    <xf numFmtId="0" fontId="19" fillId="0" borderId="3" xfId="0" applyFont="1" applyBorder="1" applyAlignment="1">
      <alignment horizontal="right" vertical="center" wrapText="1" indent="1"/>
    </xf>
    <xf numFmtId="0" fontId="70" fillId="0" borderId="3" xfId="22" applyFont="1" applyBorder="1" applyAlignment="1">
      <alignment horizontal="left" vertical="center" wrapText="1" indent="1"/>
    </xf>
    <xf numFmtId="0" fontId="70" fillId="4" borderId="5" xfId="22" applyFont="1" applyFill="1" applyBorder="1" applyAlignment="1">
      <alignment horizontal="left" vertical="center" wrapText="1" indent="1"/>
    </xf>
    <xf numFmtId="3" fontId="22" fillId="5" borderId="6" xfId="83" applyNumberFormat="1" applyFont="1" applyFill="1" applyBorder="1" applyAlignment="1">
      <alignment horizontal="right" vertical="center" indent="1" readingOrder="1"/>
    </xf>
    <xf numFmtId="0" fontId="26" fillId="5" borderId="6" xfId="174" applyFont="1" applyFill="1" applyBorder="1" applyAlignment="1">
      <alignment horizontal="right" vertical="center" indent="1"/>
    </xf>
    <xf numFmtId="0" fontId="74" fillId="5" borderId="6" xfId="174" applyFont="1" applyFill="1" applyBorder="1" applyAlignment="1">
      <alignment horizontal="left" vertical="center" wrapText="1" indent="1"/>
    </xf>
    <xf numFmtId="0" fontId="26" fillId="4" borderId="3" xfId="174" applyFont="1" applyFill="1" applyBorder="1" applyAlignment="1">
      <alignment horizontal="right" vertical="center" indent="1"/>
    </xf>
    <xf numFmtId="0" fontId="74" fillId="4" borderId="3" xfId="174" applyFont="1" applyFill="1" applyBorder="1" applyAlignment="1">
      <alignment horizontal="left" vertical="center" indent="1"/>
    </xf>
    <xf numFmtId="0" fontId="26" fillId="5" borderId="3" xfId="174" applyFont="1" applyFill="1" applyBorder="1" applyAlignment="1">
      <alignment horizontal="right" vertical="center" indent="1"/>
    </xf>
    <xf numFmtId="0" fontId="74" fillId="5" borderId="3" xfId="174" applyFont="1" applyFill="1" applyBorder="1" applyAlignment="1">
      <alignment horizontal="left" vertical="center" indent="1"/>
    </xf>
    <xf numFmtId="0" fontId="26" fillId="5" borderId="5" xfId="174" applyFont="1" applyFill="1" applyBorder="1" applyAlignment="1">
      <alignment horizontal="right" vertical="center" indent="1"/>
    </xf>
    <xf numFmtId="0" fontId="74" fillId="5" borderId="5" xfId="174" applyFont="1" applyFill="1" applyBorder="1" applyAlignment="1">
      <alignment horizontal="left" vertical="center" indent="1"/>
    </xf>
    <xf numFmtId="0" fontId="62" fillId="5" borderId="49" xfId="174" applyFont="1" applyFill="1" applyBorder="1" applyAlignment="1">
      <alignment horizontal="right" vertical="center" wrapText="1" indent="1" readingOrder="2"/>
    </xf>
    <xf numFmtId="0" fontId="22" fillId="5" borderId="49" xfId="174" applyFill="1" applyBorder="1" applyAlignment="1">
      <alignment horizontal="center" vertical="center"/>
    </xf>
    <xf numFmtId="0" fontId="75" fillId="6" borderId="49" xfId="174" applyFont="1" applyFill="1" applyBorder="1" applyAlignment="1">
      <alignment horizontal="left" vertical="center" wrapText="1" indent="1" readingOrder="1"/>
    </xf>
    <xf numFmtId="0" fontId="62" fillId="4" borderId="50" xfId="174" applyFont="1" applyFill="1" applyBorder="1" applyAlignment="1">
      <alignment horizontal="right" vertical="center" wrapText="1" indent="1" readingOrder="2"/>
    </xf>
    <xf numFmtId="0" fontId="22" fillId="4" borderId="50" xfId="174" applyFill="1" applyBorder="1" applyAlignment="1">
      <alignment horizontal="center" vertical="center"/>
    </xf>
    <xf numFmtId="0" fontId="75" fillId="7" borderId="50" xfId="174" applyFont="1" applyFill="1" applyBorder="1" applyAlignment="1">
      <alignment horizontal="left" vertical="center" wrapText="1" indent="1" readingOrder="1"/>
    </xf>
    <xf numFmtId="0" fontId="62" fillId="5" borderId="50" xfId="174" applyFont="1" applyFill="1" applyBorder="1" applyAlignment="1">
      <alignment horizontal="right" vertical="center" wrapText="1" indent="1" readingOrder="2"/>
    </xf>
    <xf numFmtId="0" fontId="22" fillId="5" borderId="50" xfId="174" applyFill="1" applyBorder="1" applyAlignment="1">
      <alignment horizontal="center" vertical="center"/>
    </xf>
    <xf numFmtId="0" fontId="75" fillId="6" borderId="50" xfId="174" applyFont="1" applyFill="1" applyBorder="1" applyAlignment="1">
      <alignment horizontal="left" vertical="center" wrapText="1" indent="1" readingOrder="1"/>
    </xf>
    <xf numFmtId="0" fontId="19" fillId="5" borderId="6" xfId="47" applyFont="1" applyFill="1" applyBorder="1">
      <alignment horizontal="right" vertical="center" wrapText="1" indent="1" readingOrder="2"/>
    </xf>
    <xf numFmtId="0" fontId="70" fillId="5" borderId="6" xfId="47" applyFont="1" applyFill="1" applyBorder="1" applyAlignment="1">
      <alignment horizontal="left" vertical="center" wrapText="1" indent="1" readingOrder="2"/>
    </xf>
    <xf numFmtId="0" fontId="19" fillId="4" borderId="3" xfId="47" applyFont="1" applyFill="1" applyBorder="1">
      <alignment horizontal="right" vertical="center" wrapText="1" indent="1" readingOrder="2"/>
    </xf>
    <xf numFmtId="0" fontId="70" fillId="4" borderId="3" xfId="47" applyFont="1" applyFill="1" applyBorder="1" applyAlignment="1">
      <alignment horizontal="left" vertical="center" wrapText="1" indent="1" readingOrder="2"/>
    </xf>
    <xf numFmtId="0" fontId="19" fillId="5" borderId="3" xfId="47" applyFont="1" applyFill="1" applyBorder="1">
      <alignment horizontal="right" vertical="center" wrapText="1" indent="1" readingOrder="2"/>
    </xf>
    <xf numFmtId="0" fontId="70" fillId="5" borderId="3" xfId="47" applyFont="1" applyFill="1" applyBorder="1" applyAlignment="1">
      <alignment horizontal="left" vertical="center" wrapText="1" indent="1" readingOrder="2"/>
    </xf>
    <xf numFmtId="0" fontId="22" fillId="0" borderId="32" xfId="0" applyFont="1" applyBorder="1" applyAlignment="1">
      <alignment horizontal="left" vertical="center" wrapText="1" indent="1" readingOrder="1"/>
    </xf>
    <xf numFmtId="0" fontId="22" fillId="7" borderId="7" xfId="0" applyFont="1" applyFill="1" applyBorder="1" applyAlignment="1">
      <alignment horizontal="left" vertical="center" wrapText="1" indent="1" readingOrder="1"/>
    </xf>
    <xf numFmtId="0" fontId="23" fillId="5" borderId="35" xfId="0" applyFont="1" applyFill="1" applyBorder="1" applyAlignment="1">
      <alignment horizontal="center" vertical="center" wrapText="1"/>
    </xf>
    <xf numFmtId="0" fontId="62" fillId="5" borderId="22" xfId="109" applyFont="1" applyFill="1" applyBorder="1" applyAlignment="1">
      <alignment horizontal="center" vertical="center" wrapText="1" readingOrder="2"/>
    </xf>
    <xf numFmtId="3" fontId="23" fillId="5" borderId="22" xfId="0" applyNumberFormat="1" applyFont="1" applyFill="1" applyBorder="1" applyAlignment="1">
      <alignment vertical="center" readingOrder="1"/>
    </xf>
    <xf numFmtId="0" fontId="44" fillId="4" borderId="48" xfId="217" applyFont="1" applyFill="1" applyBorder="1" applyAlignment="1">
      <alignment horizontal="center" vertical="center" wrapText="1" readingOrder="1"/>
    </xf>
    <xf numFmtId="0" fontId="44" fillId="5" borderId="22" xfId="109" applyFont="1" applyFill="1" applyBorder="1" applyAlignment="1">
      <alignment horizontal="center" vertical="center" wrapText="1" readingOrder="1"/>
    </xf>
    <xf numFmtId="0" fontId="44" fillId="4" borderId="46" xfId="217" applyFont="1" applyFill="1" applyBorder="1" applyAlignment="1">
      <alignment horizontal="center" vertical="center" wrapText="1" readingOrder="2"/>
    </xf>
    <xf numFmtId="3" fontId="23" fillId="5" borderId="6" xfId="83" applyNumberFormat="1" applyFont="1" applyFill="1" applyBorder="1" applyAlignment="1">
      <alignment horizontal="right" vertical="center" indent="1"/>
    </xf>
    <xf numFmtId="3" fontId="23" fillId="4" borderId="3" xfId="83" applyNumberFormat="1" applyFont="1" applyFill="1" applyBorder="1" applyAlignment="1">
      <alignment horizontal="right" vertical="center" indent="1"/>
    </xf>
    <xf numFmtId="3" fontId="23" fillId="5" borderId="3" xfId="83" applyNumberFormat="1" applyFont="1" applyFill="1" applyBorder="1" applyAlignment="1">
      <alignment horizontal="right" vertical="center" indent="1"/>
    </xf>
    <xf numFmtId="3" fontId="23" fillId="5" borderId="5" xfId="83" applyNumberFormat="1" applyFont="1" applyFill="1" applyBorder="1" applyAlignment="1">
      <alignment horizontal="right" vertical="center" indent="1"/>
    </xf>
    <xf numFmtId="0" fontId="19" fillId="4" borderId="25" xfId="0" applyFont="1" applyFill="1" applyBorder="1" applyAlignment="1">
      <alignment horizontal="center" vertical="center" wrapText="1" readingOrder="1"/>
    </xf>
    <xf numFmtId="3" fontId="22" fillId="0" borderId="32" xfId="0" applyNumberFormat="1" applyFont="1" applyBorder="1" applyAlignment="1">
      <alignment horizontal="right" vertical="center" indent="1"/>
    </xf>
    <xf numFmtId="3" fontId="22" fillId="0" borderId="7" xfId="0" applyNumberFormat="1" applyFont="1" applyBorder="1" applyAlignment="1">
      <alignment horizontal="right" vertical="center" indent="1"/>
    </xf>
    <xf numFmtId="0" fontId="26" fillId="4" borderId="23" xfId="0" applyFont="1" applyFill="1" applyBorder="1" applyAlignment="1">
      <alignment horizontal="center" vertical="center" readingOrder="1"/>
    </xf>
    <xf numFmtId="0" fontId="22" fillId="5" borderId="32" xfId="0" applyFont="1" applyFill="1" applyBorder="1" applyAlignment="1">
      <alignment horizontal="right" vertical="center" indent="1"/>
    </xf>
    <xf numFmtId="0" fontId="22" fillId="4" borderId="7" xfId="0" applyFont="1" applyFill="1" applyBorder="1" applyAlignment="1">
      <alignment horizontal="right" vertical="center" indent="1"/>
    </xf>
    <xf numFmtId="0" fontId="28" fillId="4" borderId="35" xfId="0" applyFont="1" applyFill="1" applyBorder="1" applyAlignment="1">
      <alignment horizontal="center" vertical="center" wrapText="1" readingOrder="2"/>
    </xf>
    <xf numFmtId="1" fontId="23" fillId="4" borderId="11" xfId="83" applyNumberFormat="1" applyFont="1" applyFill="1" applyBorder="1" applyAlignment="1">
      <alignment horizontal="right" vertical="center" indent="1" readingOrder="1"/>
    </xf>
    <xf numFmtId="3" fontId="22" fillId="5" borderId="6" xfId="0" applyNumberFormat="1" applyFont="1" applyFill="1" applyBorder="1" applyAlignment="1">
      <alignment horizontal="right" vertical="center" indent="1"/>
    </xf>
    <xf numFmtId="3" fontId="23" fillId="5" borderId="6" xfId="0" applyNumberFormat="1" applyFont="1" applyFill="1" applyBorder="1" applyAlignment="1">
      <alignment horizontal="right" vertical="center" indent="1"/>
    </xf>
    <xf numFmtId="3" fontId="22" fillId="4" borderId="3" xfId="0" applyNumberFormat="1" applyFont="1" applyFill="1" applyBorder="1" applyAlignment="1">
      <alignment horizontal="right" vertical="center" indent="1"/>
    </xf>
    <xf numFmtId="3" fontId="23" fillId="4" borderId="3" xfId="0" applyNumberFormat="1" applyFont="1" applyFill="1" applyBorder="1" applyAlignment="1">
      <alignment horizontal="right" vertical="center" indent="1"/>
    </xf>
    <xf numFmtId="3" fontId="23" fillId="5" borderId="3" xfId="0" applyNumberFormat="1" applyFont="1" applyFill="1" applyBorder="1" applyAlignment="1">
      <alignment horizontal="right" vertical="center" indent="1"/>
    </xf>
    <xf numFmtId="3" fontId="22" fillId="4" borderId="9" xfId="0" applyNumberFormat="1" applyFont="1" applyFill="1" applyBorder="1" applyAlignment="1">
      <alignment horizontal="right" vertical="center" indent="1"/>
    </xf>
    <xf numFmtId="3" fontId="23" fillId="4" borderId="9" xfId="0" applyNumberFormat="1" applyFont="1" applyFill="1" applyBorder="1" applyAlignment="1">
      <alignment horizontal="right" vertical="center" indent="1"/>
    </xf>
    <xf numFmtId="3" fontId="23" fillId="5" borderId="22" xfId="0" applyNumberFormat="1" applyFont="1" applyFill="1" applyBorder="1" applyAlignment="1">
      <alignment horizontal="right" vertical="center" indent="1"/>
    </xf>
    <xf numFmtId="3" fontId="23" fillId="4" borderId="14" xfId="0" applyNumberFormat="1" applyFont="1" applyFill="1" applyBorder="1" applyAlignment="1">
      <alignment horizontal="right" vertical="center" indent="1"/>
    </xf>
    <xf numFmtId="3" fontId="23" fillId="4" borderId="5" xfId="0" applyNumberFormat="1" applyFont="1" applyFill="1" applyBorder="1" applyAlignment="1">
      <alignment horizontal="right" vertical="center" indent="1"/>
    </xf>
    <xf numFmtId="3" fontId="23" fillId="4" borderId="22" xfId="0" applyNumberFormat="1" applyFont="1" applyFill="1" applyBorder="1" applyAlignment="1">
      <alignment horizontal="right" vertical="center" indent="1"/>
    </xf>
    <xf numFmtId="3" fontId="22" fillId="5" borderId="6" xfId="0" applyNumberFormat="1" applyFont="1" applyFill="1" applyBorder="1" applyAlignment="1">
      <alignment horizontal="center" vertical="center"/>
    </xf>
    <xf numFmtId="3" fontId="23" fillId="5" borderId="6" xfId="0" applyNumberFormat="1" applyFont="1" applyFill="1" applyBorder="1" applyAlignment="1">
      <alignment horizontal="center" vertical="center"/>
    </xf>
    <xf numFmtId="3" fontId="22" fillId="4" borderId="3" xfId="0" applyNumberFormat="1" applyFont="1" applyFill="1" applyBorder="1" applyAlignment="1">
      <alignment horizontal="center" vertical="center"/>
    </xf>
    <xf numFmtId="3" fontId="23" fillId="4" borderId="3" xfId="0" applyNumberFormat="1" applyFont="1" applyFill="1" applyBorder="1" applyAlignment="1">
      <alignment horizontal="center" vertical="center"/>
    </xf>
    <xf numFmtId="3" fontId="23" fillId="5" borderId="3" xfId="0" applyNumberFormat="1" applyFont="1" applyFill="1" applyBorder="1" applyAlignment="1">
      <alignment horizontal="center" vertical="center"/>
    </xf>
    <xf numFmtId="3" fontId="22" fillId="4" borderId="9" xfId="0" applyNumberFormat="1" applyFont="1" applyFill="1" applyBorder="1" applyAlignment="1">
      <alignment horizontal="center" vertical="center"/>
    </xf>
    <xf numFmtId="3" fontId="23" fillId="4" borderId="9" xfId="0" applyNumberFormat="1" applyFont="1" applyFill="1" applyBorder="1" applyAlignment="1">
      <alignment horizontal="center" vertical="center"/>
    </xf>
    <xf numFmtId="3" fontId="23" fillId="5" borderId="22" xfId="0" applyNumberFormat="1" applyFont="1" applyFill="1" applyBorder="1" applyAlignment="1">
      <alignment horizontal="center" vertical="center"/>
    </xf>
    <xf numFmtId="3" fontId="22" fillId="4" borderId="14" xfId="0" applyNumberFormat="1" applyFont="1" applyFill="1" applyBorder="1" applyAlignment="1">
      <alignment horizontal="center" vertical="center"/>
    </xf>
    <xf numFmtId="3" fontId="23" fillId="4" borderId="14" xfId="0" applyNumberFormat="1" applyFont="1" applyFill="1" applyBorder="1" applyAlignment="1">
      <alignment horizontal="center" vertical="center"/>
    </xf>
    <xf numFmtId="3" fontId="23" fillId="5" borderId="9" xfId="0" applyNumberFormat="1" applyFont="1" applyFill="1" applyBorder="1" applyAlignment="1">
      <alignment horizontal="center" vertical="center"/>
    </xf>
    <xf numFmtId="3" fontId="23" fillId="4" borderId="22" xfId="0" applyNumberFormat="1" applyFont="1" applyFill="1" applyBorder="1" applyAlignment="1">
      <alignment horizontal="center" vertical="center"/>
    </xf>
    <xf numFmtId="3" fontId="22" fillId="5" borderId="7" xfId="113" applyNumberFormat="1" applyFont="1" applyFill="1" applyBorder="1" applyAlignment="1">
      <alignment horizontal="right" vertical="center" indent="1"/>
    </xf>
    <xf numFmtId="3" fontId="22" fillId="4" borderId="7" xfId="113" applyNumberFormat="1" applyFont="1" applyFill="1" applyBorder="1" applyAlignment="1">
      <alignment horizontal="right" vertical="center" indent="1"/>
    </xf>
    <xf numFmtId="3" fontId="0" fillId="0" borderId="0" xfId="0" applyNumberFormat="1" applyAlignment="1">
      <alignment vertical="center"/>
    </xf>
    <xf numFmtId="0" fontId="19" fillId="4" borderId="10" xfId="4" applyFont="1" applyFill="1" applyBorder="1" applyAlignment="1">
      <alignment horizontal="right" vertical="center" wrapText="1" indent="1" readingOrder="2"/>
    </xf>
    <xf numFmtId="0" fontId="70" fillId="4" borderId="27" xfId="4" applyFont="1" applyFill="1" applyBorder="1" applyAlignment="1">
      <alignment horizontal="left" vertical="center" wrapText="1" indent="1"/>
    </xf>
    <xf numFmtId="0" fontId="19" fillId="5" borderId="31" xfId="4" applyFont="1" applyFill="1" applyBorder="1" applyAlignment="1">
      <alignment horizontal="center" vertical="center" readingOrder="2"/>
    </xf>
    <xf numFmtId="0" fontId="23" fillId="5" borderId="35" xfId="4" applyFont="1" applyFill="1" applyBorder="1" applyAlignment="1">
      <alignment horizontal="center" vertical="center"/>
    </xf>
    <xf numFmtId="0" fontId="26" fillId="4" borderId="22" xfId="174" applyFont="1" applyFill="1" applyBorder="1" applyAlignment="1">
      <alignment horizontal="center" vertical="center" wrapText="1" readingOrder="1"/>
    </xf>
    <xf numFmtId="0" fontId="42" fillId="5" borderId="6" xfId="174" applyFont="1" applyFill="1" applyBorder="1" applyAlignment="1">
      <alignment horizontal="right" vertical="center" wrapText="1" indent="1" readingOrder="2"/>
    </xf>
    <xf numFmtId="0" fontId="42" fillId="4" borderId="3" xfId="174" applyFont="1" applyFill="1" applyBorder="1" applyAlignment="1">
      <alignment horizontal="right" vertical="center" wrapText="1" indent="1" readingOrder="2"/>
    </xf>
    <xf numFmtId="0" fontId="17" fillId="5" borderId="3" xfId="174" applyFont="1" applyFill="1" applyBorder="1" applyAlignment="1">
      <alignment horizontal="right" vertical="center" wrapText="1" indent="1"/>
    </xf>
    <xf numFmtId="0" fontId="42" fillId="4" borderId="5" xfId="174" applyFont="1" applyFill="1" applyBorder="1" applyAlignment="1">
      <alignment horizontal="right" vertical="center" wrapText="1" indent="1" readingOrder="2"/>
    </xf>
    <xf numFmtId="0" fontId="17" fillId="5" borderId="31" xfId="174" applyFont="1" applyFill="1" applyBorder="1" applyAlignment="1">
      <alignment horizontal="center" vertical="center" wrapText="1"/>
    </xf>
    <xf numFmtId="0" fontId="23" fillId="5" borderId="22" xfId="174" applyFont="1" applyFill="1" applyBorder="1" applyAlignment="1">
      <alignment horizontal="right" vertical="center" indent="1"/>
    </xf>
    <xf numFmtId="0" fontId="23" fillId="5" borderId="35" xfId="174" applyFont="1" applyFill="1" applyBorder="1" applyAlignment="1">
      <alignment horizontal="center" vertical="center" wrapText="1"/>
    </xf>
    <xf numFmtId="0" fontId="68" fillId="5" borderId="0" xfId="38" applyFont="1" applyFill="1" applyAlignment="1">
      <alignment horizontal="right" vertical="center" wrapText="1" indent="1" readingOrder="2"/>
    </xf>
    <xf numFmtId="0" fontId="25" fillId="5" borderId="0" xfId="38" applyFont="1" applyFill="1" applyAlignment="1">
      <alignment vertical="center"/>
    </xf>
    <xf numFmtId="0" fontId="30" fillId="5" borderId="0" xfId="38" applyFont="1" applyFill="1" applyAlignment="1">
      <alignment horizontal="left" vertical="center" wrapText="1" indent="1"/>
    </xf>
    <xf numFmtId="0" fontId="68" fillId="5" borderId="0" xfId="38" applyFont="1" applyFill="1" applyAlignment="1">
      <alignment horizontal="right" wrapText="1" indent="1" readingOrder="2"/>
    </xf>
    <xf numFmtId="3" fontId="22" fillId="5" borderId="6" xfId="0" applyNumberFormat="1" applyFont="1" applyFill="1" applyBorder="1" applyAlignment="1">
      <alignment horizontal="right" vertical="center" indent="1" readingOrder="1"/>
    </xf>
    <xf numFmtId="3" fontId="23" fillId="0" borderId="6" xfId="0" applyNumberFormat="1" applyFont="1" applyBorder="1" applyAlignment="1">
      <alignment horizontal="right" vertical="center" indent="1" readingOrder="1"/>
    </xf>
    <xf numFmtId="3" fontId="23" fillId="5" borderId="6" xfId="0" applyNumberFormat="1" applyFont="1" applyFill="1" applyBorder="1" applyAlignment="1">
      <alignment horizontal="right" vertical="center" indent="1" readingOrder="1"/>
    </xf>
    <xf numFmtId="3" fontId="22" fillId="4" borderId="3" xfId="0" applyNumberFormat="1" applyFont="1" applyFill="1" applyBorder="1" applyAlignment="1">
      <alignment horizontal="right" vertical="center" indent="1" readingOrder="1"/>
    </xf>
    <xf numFmtId="3" fontId="23" fillId="4" borderId="3" xfId="0" applyNumberFormat="1" applyFont="1" applyFill="1" applyBorder="1" applyAlignment="1">
      <alignment horizontal="right" vertical="center" indent="1" readingOrder="1"/>
    </xf>
    <xf numFmtId="3" fontId="22" fillId="5" borderId="3" xfId="0" applyNumberFormat="1" applyFont="1" applyFill="1" applyBorder="1" applyAlignment="1">
      <alignment horizontal="right" vertical="center" indent="1" readingOrder="1"/>
    </xf>
    <xf numFmtId="3" fontId="23" fillId="0" borderId="3" xfId="0" applyNumberFormat="1" applyFont="1" applyBorder="1" applyAlignment="1">
      <alignment horizontal="right" vertical="center" indent="1" readingOrder="1"/>
    </xf>
    <xf numFmtId="3" fontId="23" fillId="5" borderId="3" xfId="0" applyNumberFormat="1" applyFont="1" applyFill="1" applyBorder="1" applyAlignment="1">
      <alignment horizontal="right" vertical="center" indent="1" readingOrder="1"/>
    </xf>
    <xf numFmtId="3" fontId="22" fillId="4" borderId="5" xfId="0" applyNumberFormat="1" applyFont="1" applyFill="1" applyBorder="1" applyAlignment="1">
      <alignment horizontal="right" vertical="center" indent="1" readingOrder="1"/>
    </xf>
    <xf numFmtId="3" fontId="23" fillId="4" borderId="5" xfId="0" applyNumberFormat="1" applyFont="1" applyFill="1" applyBorder="1" applyAlignment="1">
      <alignment horizontal="right" vertical="center" indent="1" readingOrder="1"/>
    </xf>
    <xf numFmtId="3" fontId="23" fillId="5" borderId="22" xfId="0" applyNumberFormat="1" applyFont="1" applyFill="1" applyBorder="1" applyAlignment="1">
      <alignment horizontal="right" vertical="center" indent="1" readingOrder="1"/>
    </xf>
    <xf numFmtId="0" fontId="17" fillId="5" borderId="0" xfId="0" applyFont="1" applyFill="1" applyAlignment="1">
      <alignment horizontal="right" wrapText="1" readingOrder="2"/>
    </xf>
    <xf numFmtId="0" fontId="23" fillId="5" borderId="0" xfId="0" applyFont="1" applyFill="1" applyAlignment="1">
      <alignment horizontal="left" wrapText="1"/>
    </xf>
    <xf numFmtId="0" fontId="41" fillId="0" borderId="0" xfId="2" applyFont="1" applyAlignment="1">
      <alignment wrapText="1"/>
    </xf>
    <xf numFmtId="0" fontId="17" fillId="5" borderId="0" xfId="0" applyFont="1" applyFill="1" applyAlignment="1">
      <alignment horizontal="right" vertical="center" wrapText="1" readingOrder="2"/>
    </xf>
    <xf numFmtId="0" fontId="23" fillId="5" borderId="0" xfId="0" applyFont="1" applyFill="1" applyAlignment="1">
      <alignment horizontal="left" vertical="center" wrapText="1"/>
    </xf>
    <xf numFmtId="3" fontId="22" fillId="5" borderId="9" xfId="22" applyNumberFormat="1" applyFill="1" applyBorder="1" applyAlignment="1">
      <alignment vertical="center" readingOrder="1"/>
    </xf>
    <xf numFmtId="3" fontId="23" fillId="5" borderId="9" xfId="22" applyNumberFormat="1" applyFont="1" applyFill="1" applyBorder="1" applyAlignment="1">
      <alignment vertical="center" readingOrder="1"/>
    </xf>
    <xf numFmtId="3" fontId="22" fillId="0" borderId="6" xfId="83" applyNumberFormat="1" applyFont="1" applyBorder="1" applyAlignment="1">
      <alignment horizontal="right" vertical="center" indent="1" readingOrder="1"/>
    </xf>
    <xf numFmtId="0" fontId="62" fillId="4" borderId="52" xfId="174" applyFont="1" applyFill="1" applyBorder="1" applyAlignment="1">
      <alignment horizontal="right" vertical="center" wrapText="1" indent="1" readingOrder="2"/>
    </xf>
    <xf numFmtId="0" fontId="22" fillId="4" borderId="52" xfId="174" applyFill="1" applyBorder="1" applyAlignment="1">
      <alignment horizontal="center" vertical="center"/>
    </xf>
    <xf numFmtId="0" fontId="75" fillId="4" borderId="52" xfId="174" applyFont="1" applyFill="1" applyBorder="1" applyAlignment="1">
      <alignment horizontal="left" vertical="center" wrapText="1" indent="1" readingOrder="1"/>
    </xf>
    <xf numFmtId="0" fontId="62" fillId="4" borderId="31" xfId="174" applyFont="1" applyFill="1" applyBorder="1" applyAlignment="1">
      <alignment horizontal="center" vertical="center" wrapText="1" readingOrder="2"/>
    </xf>
    <xf numFmtId="0" fontId="23" fillId="4" borderId="22" xfId="174" applyFont="1" applyFill="1" applyBorder="1" applyAlignment="1">
      <alignment horizontal="center" vertical="center"/>
    </xf>
    <xf numFmtId="0" fontId="44" fillId="4" borderId="35" xfId="174" applyFont="1" applyFill="1" applyBorder="1" applyAlignment="1">
      <alignment horizontal="center" vertical="center" wrapText="1" readingOrder="1"/>
    </xf>
    <xf numFmtId="0" fontId="62" fillId="5" borderId="51" xfId="174" applyFont="1" applyFill="1" applyBorder="1" applyAlignment="1">
      <alignment horizontal="right" vertical="center" wrapText="1" indent="1" readingOrder="2"/>
    </xf>
    <xf numFmtId="0" fontId="22" fillId="5" borderId="51" xfId="174" applyFill="1" applyBorder="1" applyAlignment="1">
      <alignment horizontal="center" vertical="center"/>
    </xf>
    <xf numFmtId="0" fontId="75" fillId="5" borderId="51" xfId="174" applyFont="1" applyFill="1" applyBorder="1" applyAlignment="1">
      <alignment horizontal="left" vertical="center" wrapText="1" indent="1" readingOrder="1"/>
    </xf>
    <xf numFmtId="3" fontId="22" fillId="4" borderId="9" xfId="83" applyNumberFormat="1" applyFont="1" applyFill="1" applyBorder="1" applyAlignment="1">
      <alignment horizontal="right" vertical="center" indent="1"/>
    </xf>
    <xf numFmtId="0" fontId="74" fillId="4" borderId="9" xfId="174" applyFont="1" applyFill="1" applyBorder="1" applyAlignment="1">
      <alignment horizontal="left" vertical="center" indent="1"/>
    </xf>
    <xf numFmtId="3" fontId="22" fillId="5" borderId="9" xfId="83" applyNumberFormat="1" applyFont="1" applyFill="1" applyBorder="1" applyAlignment="1">
      <alignment horizontal="right" vertical="center" indent="1"/>
    </xf>
    <xf numFmtId="0" fontId="74" fillId="5" borderId="9" xfId="174" applyFont="1" applyFill="1" applyBorder="1" applyAlignment="1">
      <alignment horizontal="left" vertical="center" indent="1"/>
    </xf>
    <xf numFmtId="3" fontId="43" fillId="5" borderId="6" xfId="174" applyNumberFormat="1" applyFont="1" applyFill="1" applyBorder="1" applyAlignment="1">
      <alignment horizontal="right" vertical="center" indent="1"/>
    </xf>
    <xf numFmtId="3" fontId="43" fillId="5" borderId="3" xfId="174" applyNumberFormat="1" applyFont="1" applyFill="1" applyBorder="1" applyAlignment="1">
      <alignment horizontal="right" vertical="center" indent="1"/>
    </xf>
    <xf numFmtId="3" fontId="43" fillId="4" borderId="3" xfId="174" applyNumberFormat="1" applyFont="1" applyFill="1" applyBorder="1" applyAlignment="1">
      <alignment horizontal="right" vertical="center" indent="1"/>
    </xf>
    <xf numFmtId="3" fontId="43" fillId="5" borderId="9" xfId="174" applyNumberFormat="1" applyFont="1" applyFill="1" applyBorder="1" applyAlignment="1">
      <alignment horizontal="right" vertical="center" indent="1"/>
    </xf>
    <xf numFmtId="3" fontId="43" fillId="4" borderId="9" xfId="174" applyNumberFormat="1" applyFont="1" applyFill="1" applyBorder="1" applyAlignment="1">
      <alignment horizontal="right" vertical="center" indent="1"/>
    </xf>
    <xf numFmtId="3" fontId="43" fillId="5" borderId="5" xfId="174" applyNumberFormat="1" applyFont="1" applyFill="1" applyBorder="1" applyAlignment="1">
      <alignment horizontal="right" vertical="center" indent="1"/>
    </xf>
    <xf numFmtId="0" fontId="19" fillId="5" borderId="4" xfId="47" applyFont="1" applyFill="1" applyBorder="1" applyAlignment="1">
      <alignment horizontal="center" vertical="center" wrapText="1" readingOrder="2"/>
    </xf>
    <xf numFmtId="3" fontId="23" fillId="5" borderId="22" xfId="83" applyNumberFormat="1" applyFont="1" applyFill="1" applyBorder="1" applyAlignment="1">
      <alignment horizontal="right" vertical="center" indent="1"/>
    </xf>
    <xf numFmtId="0" fontId="23" fillId="5" borderId="26" xfId="47" applyFont="1" applyFill="1" applyBorder="1" applyAlignment="1">
      <alignment horizontal="center" vertical="center" wrapText="1" readingOrder="2"/>
    </xf>
    <xf numFmtId="0" fontId="19" fillId="4" borderId="5" xfId="47" applyFont="1" applyFill="1" applyBorder="1">
      <alignment horizontal="right" vertical="center" wrapText="1" indent="1" readingOrder="2"/>
    </xf>
    <xf numFmtId="3" fontId="22" fillId="4" borderId="5" xfId="83" applyNumberFormat="1" applyFont="1" applyFill="1" applyBorder="1" applyAlignment="1">
      <alignment horizontal="right" vertical="center" indent="1"/>
    </xf>
    <xf numFmtId="0" fontId="70" fillId="4" borderId="5" xfId="47" applyFont="1" applyFill="1" applyBorder="1" applyAlignment="1">
      <alignment horizontal="left" vertical="center" wrapText="1" indent="1" readingOrder="2"/>
    </xf>
    <xf numFmtId="0" fontId="17" fillId="5" borderId="0" xfId="0" applyFont="1" applyFill="1" applyAlignment="1">
      <alignment horizontal="center" vertical="center"/>
    </xf>
    <xf numFmtId="0" fontId="25" fillId="5" borderId="0" xfId="38" applyFont="1" applyFill="1" applyAlignment="1">
      <alignment vertical="top"/>
    </xf>
    <xf numFmtId="0" fontId="68" fillId="5" borderId="0" xfId="38" applyFont="1" applyFill="1" applyAlignment="1">
      <alignment horizontal="right" vertical="top" wrapText="1" indent="1" readingOrder="2"/>
    </xf>
    <xf numFmtId="0" fontId="55" fillId="5" borderId="0" xfId="110" applyFont="1" applyFill="1" applyAlignment="1">
      <alignment vertical="center" wrapText="1" readingOrder="2"/>
    </xf>
    <xf numFmtId="0" fontId="55" fillId="5" borderId="0" xfId="110" applyFont="1" applyFill="1" applyAlignment="1">
      <alignment horizontal="right" vertical="center" wrapText="1"/>
    </xf>
    <xf numFmtId="0" fontId="56" fillId="5" borderId="0" xfId="111" applyFont="1" applyFill="1" applyAlignment="1">
      <alignment horizontal="left" vertical="center" wrapText="1"/>
    </xf>
    <xf numFmtId="0" fontId="41" fillId="5" borderId="0" xfId="111" applyFont="1" applyFill="1"/>
    <xf numFmtId="0" fontId="49" fillId="0" borderId="0" xfId="109" applyFont="1" applyAlignment="1">
      <alignment vertical="center"/>
    </xf>
    <xf numFmtId="0" fontId="74" fillId="4" borderId="9" xfId="174" applyFont="1" applyFill="1" applyBorder="1" applyAlignment="1">
      <alignment horizontal="left" vertical="center" wrapText="1" indent="1"/>
    </xf>
    <xf numFmtId="0" fontId="19" fillId="5" borderId="9" xfId="174" applyFont="1" applyFill="1" applyBorder="1" applyAlignment="1">
      <alignment horizontal="right" vertical="center" indent="1"/>
    </xf>
    <xf numFmtId="0" fontId="19" fillId="4" borderId="9" xfId="174" applyFont="1" applyFill="1" applyBorder="1" applyAlignment="1">
      <alignment horizontal="right" vertical="center" indent="1"/>
    </xf>
    <xf numFmtId="0" fontId="43" fillId="5" borderId="6" xfId="0" applyFont="1" applyFill="1" applyBorder="1" applyAlignment="1">
      <alignment horizontal="right" vertical="center" indent="1" readingOrder="1"/>
    </xf>
    <xf numFmtId="0" fontId="43" fillId="4" borderId="3" xfId="0" applyFont="1" applyFill="1" applyBorder="1" applyAlignment="1">
      <alignment horizontal="right" vertical="center" indent="1"/>
    </xf>
    <xf numFmtId="0" fontId="22" fillId="5" borderId="3" xfId="0" applyFont="1" applyFill="1" applyBorder="1" applyAlignment="1">
      <alignment horizontal="right" vertical="center" indent="1"/>
    </xf>
    <xf numFmtId="0" fontId="43" fillId="4" borderId="5" xfId="0" applyFont="1" applyFill="1" applyBorder="1" applyAlignment="1">
      <alignment horizontal="right" vertical="center" indent="1"/>
    </xf>
    <xf numFmtId="0" fontId="43" fillId="5" borderId="6" xfId="174" applyFont="1" applyFill="1" applyBorder="1" applyAlignment="1">
      <alignment horizontal="right" vertical="center" indent="1" readingOrder="1"/>
    </xf>
    <xf numFmtId="0" fontId="43" fillId="4" borderId="3" xfId="174" applyFont="1" applyFill="1" applyBorder="1" applyAlignment="1">
      <alignment horizontal="right" vertical="center" indent="1"/>
    </xf>
    <xf numFmtId="0" fontId="22" fillId="5" borderId="3" xfId="174" applyFill="1" applyBorder="1" applyAlignment="1">
      <alignment horizontal="right" vertical="center" indent="1"/>
    </xf>
    <xf numFmtId="0" fontId="43" fillId="4" borderId="5" xfId="174" applyFont="1" applyFill="1" applyBorder="1" applyAlignment="1">
      <alignment horizontal="right" vertical="center" indent="1"/>
    </xf>
    <xf numFmtId="0" fontId="71" fillId="5" borderId="0" xfId="77" applyFont="1" applyFill="1" applyAlignment="1">
      <alignment horizontal="left" vertical="justify" wrapText="1" indent="1"/>
    </xf>
    <xf numFmtId="0" fontId="81" fillId="5" borderId="0" xfId="109" applyFont="1" applyFill="1" applyAlignment="1">
      <alignment horizontal="center"/>
    </xf>
    <xf numFmtId="0" fontId="42" fillId="5" borderId="15" xfId="109" applyFont="1" applyFill="1" applyBorder="1" applyAlignment="1">
      <alignment vertical="center" wrapText="1"/>
    </xf>
    <xf numFmtId="0" fontId="17" fillId="5" borderId="15" xfId="0" applyFont="1" applyFill="1" applyBorder="1" applyAlignment="1">
      <alignment horizontal="left" vertical="center" readingOrder="1"/>
    </xf>
    <xf numFmtId="0" fontId="81" fillId="5" borderId="0" xfId="217" applyFont="1" applyFill="1" applyAlignment="1">
      <alignment horizontal="center"/>
    </xf>
    <xf numFmtId="0" fontId="17" fillId="5" borderId="0" xfId="174" applyFont="1" applyFill="1" applyAlignment="1">
      <alignment horizontal="center" vertical="center"/>
    </xf>
    <xf numFmtId="0" fontId="42" fillId="5" borderId="15" xfId="217" applyFont="1" applyFill="1" applyBorder="1" applyAlignment="1">
      <alignment vertical="center" wrapText="1"/>
    </xf>
    <xf numFmtId="0" fontId="81" fillId="0" borderId="0" xfId="217" applyFont="1"/>
    <xf numFmtId="0" fontId="18" fillId="5" borderId="0" xfId="0" applyFont="1" applyFill="1" applyAlignment="1">
      <alignment horizontal="center" vertical="center"/>
    </xf>
    <xf numFmtId="0" fontId="18" fillId="5" borderId="0" xfId="0" applyFont="1" applyFill="1" applyAlignment="1">
      <alignment horizontal="center" vertical="center" wrapText="1"/>
    </xf>
    <xf numFmtId="0" fontId="81" fillId="5" borderId="0" xfId="174" applyFont="1" applyFill="1" applyAlignment="1">
      <alignment wrapText="1"/>
    </xf>
    <xf numFmtId="0" fontId="81" fillId="5" borderId="0" xfId="112" applyFont="1" applyFill="1" applyAlignment="1">
      <alignment horizontal="center" vertical="center" wrapText="1"/>
    </xf>
    <xf numFmtId="0" fontId="78" fillId="0" borderId="0" xfId="38" applyFont="1" applyAlignment="1">
      <alignment horizontal="right" vertical="center" wrapText="1" indent="1" readingOrder="2"/>
    </xf>
    <xf numFmtId="0" fontId="82" fillId="0" borderId="0" xfId="77" applyFont="1" applyAlignment="1">
      <alignment horizontal="left" vertical="center" wrapText="1" indent="1"/>
    </xf>
    <xf numFmtId="0" fontId="79" fillId="0" borderId="0" xfId="110" applyFont="1" applyAlignment="1">
      <alignment horizontal="right" vertical="center" wrapText="1" readingOrder="2"/>
    </xf>
    <xf numFmtId="0" fontId="84" fillId="4" borderId="3" xfId="109" applyFont="1" applyFill="1" applyBorder="1" applyAlignment="1">
      <alignment horizontal="right" vertical="center" wrapText="1" indent="1" readingOrder="2"/>
    </xf>
    <xf numFmtId="0" fontId="84" fillId="5" borderId="3" xfId="109" applyFont="1" applyFill="1" applyBorder="1" applyAlignment="1">
      <alignment horizontal="right" vertical="center" wrapText="1" indent="1" readingOrder="2"/>
    </xf>
    <xf numFmtId="0" fontId="85" fillId="4" borderId="9" xfId="109" applyFont="1" applyFill="1" applyBorder="1" applyAlignment="1">
      <alignment horizontal="right" vertical="center" wrapText="1" indent="1" readingOrder="2"/>
    </xf>
    <xf numFmtId="0" fontId="85" fillId="5" borderId="9" xfId="109" applyFont="1" applyFill="1" applyBorder="1" applyAlignment="1">
      <alignment horizontal="right" vertical="center" wrapText="1" indent="1" readingOrder="2"/>
    </xf>
    <xf numFmtId="0" fontId="84" fillId="4" borderId="9" xfId="109" applyFont="1" applyFill="1" applyBorder="1" applyAlignment="1">
      <alignment horizontal="right" vertical="center" wrapText="1" indent="1" readingOrder="2"/>
    </xf>
    <xf numFmtId="0" fontId="86" fillId="4" borderId="3" xfId="0" applyFont="1" applyFill="1" applyBorder="1" applyAlignment="1">
      <alignment horizontal="left" vertical="center" wrapText="1" indent="1" readingOrder="1"/>
    </xf>
    <xf numFmtId="0" fontId="86" fillId="5" borderId="3" xfId="0" applyFont="1" applyFill="1" applyBorder="1" applyAlignment="1">
      <alignment horizontal="left" vertical="center" wrapText="1" indent="1" readingOrder="1"/>
    </xf>
    <xf numFmtId="0" fontId="86" fillId="4" borderId="9" xfId="0" applyFont="1" applyFill="1" applyBorder="1" applyAlignment="1">
      <alignment horizontal="left" vertical="center" wrapText="1" indent="1" readingOrder="1"/>
    </xf>
    <xf numFmtId="0" fontId="86" fillId="5" borderId="9" xfId="0" applyFont="1" applyFill="1" applyBorder="1" applyAlignment="1">
      <alignment horizontal="left" vertical="center" wrapText="1" indent="1" readingOrder="1"/>
    </xf>
    <xf numFmtId="0" fontId="85" fillId="5" borderId="21" xfId="217" applyFont="1" applyFill="1" applyBorder="1" applyAlignment="1">
      <alignment horizontal="right" vertical="center" wrapText="1" indent="1" readingOrder="2"/>
    </xf>
    <xf numFmtId="3" fontId="22" fillId="5" borderId="6" xfId="22" applyNumberFormat="1" applyFill="1" applyBorder="1" applyAlignment="1">
      <alignment vertical="center" readingOrder="1"/>
    </xf>
    <xf numFmtId="0" fontId="84" fillId="4" borderId="6" xfId="109" applyFont="1" applyFill="1" applyBorder="1" applyAlignment="1">
      <alignment horizontal="right" vertical="center" wrapText="1" indent="1" readingOrder="2"/>
    </xf>
    <xf numFmtId="3" fontId="22" fillId="4" borderId="6" xfId="22" applyNumberFormat="1" applyFill="1" applyBorder="1" applyAlignment="1">
      <alignment vertical="center" readingOrder="1"/>
    </xf>
    <xf numFmtId="3" fontId="23" fillId="4" borderId="6" xfId="22" applyNumberFormat="1" applyFont="1" applyFill="1" applyBorder="1" applyAlignment="1">
      <alignment vertical="center" readingOrder="1"/>
    </xf>
    <xf numFmtId="0" fontId="86" fillId="4" borderId="6" xfId="0" applyFont="1" applyFill="1" applyBorder="1" applyAlignment="1">
      <alignment horizontal="left" vertical="center" wrapText="1" indent="1" readingOrder="1"/>
    </xf>
    <xf numFmtId="0" fontId="85" fillId="4" borderId="8" xfId="217" applyFont="1" applyFill="1" applyBorder="1" applyAlignment="1">
      <alignment horizontal="right" vertical="center" wrapText="1" indent="1" readingOrder="2"/>
    </xf>
    <xf numFmtId="0" fontId="62" fillId="4" borderId="31" xfId="112" applyFont="1" applyFill="1" applyBorder="1" applyAlignment="1">
      <alignment horizontal="center" vertical="center" wrapText="1" readingOrder="2"/>
    </xf>
    <xf numFmtId="0" fontId="28" fillId="4" borderId="22" xfId="112" applyFont="1" applyFill="1" applyBorder="1" applyAlignment="1">
      <alignment horizontal="right" vertical="center" indent="1"/>
    </xf>
    <xf numFmtId="0" fontId="30" fillId="4" borderId="35" xfId="112" applyFont="1" applyFill="1" applyBorder="1" applyAlignment="1">
      <alignment horizontal="center" vertical="center"/>
    </xf>
    <xf numFmtId="0" fontId="22" fillId="0" borderId="0" xfId="22" applyAlignment="1">
      <alignment horizontal="center" vertical="center"/>
    </xf>
    <xf numFmtId="0" fontId="23" fillId="4" borderId="25" xfId="0" applyFont="1" applyFill="1" applyBorder="1" applyAlignment="1">
      <alignment horizontal="center" vertical="center" wrapText="1" readingOrder="2"/>
    </xf>
    <xf numFmtId="0" fontId="19" fillId="4" borderId="22" xfId="72" applyFont="1" applyFill="1" applyBorder="1" applyAlignment="1">
      <alignment horizontal="center" vertical="center" readingOrder="1"/>
    </xf>
    <xf numFmtId="0" fontId="74" fillId="5" borderId="3" xfId="174" applyFont="1" applyFill="1" applyBorder="1" applyAlignment="1">
      <alignment horizontal="left" vertical="center" wrapText="1" indent="1"/>
    </xf>
    <xf numFmtId="0" fontId="19" fillId="5" borderId="9" xfId="174" applyFont="1" applyFill="1" applyBorder="1" applyAlignment="1">
      <alignment horizontal="right" vertical="center" wrapText="1" indent="1"/>
    </xf>
    <xf numFmtId="0" fontId="86" fillId="6" borderId="32" xfId="0" applyFont="1" applyFill="1" applyBorder="1" applyAlignment="1">
      <alignment horizontal="left" vertical="center" wrapText="1" indent="1" readingOrder="1"/>
    </xf>
    <xf numFmtId="0" fontId="86" fillId="4" borderId="7" xfId="0" applyFont="1" applyFill="1" applyBorder="1" applyAlignment="1">
      <alignment horizontal="left" vertical="center" wrapText="1" indent="1" readingOrder="1"/>
    </xf>
    <xf numFmtId="3" fontId="23" fillId="5" borderId="6" xfId="0" applyNumberFormat="1" applyFont="1" applyFill="1" applyBorder="1" applyAlignment="1">
      <alignment horizontal="right" vertical="center" readingOrder="1"/>
    </xf>
    <xf numFmtId="3" fontId="23" fillId="4" borderId="3" xfId="0" applyNumberFormat="1" applyFont="1" applyFill="1" applyBorder="1" applyAlignment="1">
      <alignment horizontal="right" vertical="center" readingOrder="1"/>
    </xf>
    <xf numFmtId="0" fontId="43" fillId="0" borderId="3" xfId="231" applyFont="1" applyBorder="1" applyAlignment="1">
      <alignment horizontal="right" vertical="center" indent="1"/>
    </xf>
    <xf numFmtId="0" fontId="26" fillId="4" borderId="8" xfId="231" applyFont="1" applyFill="1" applyBorder="1" applyAlignment="1">
      <alignment horizontal="right" vertical="center" indent="1" readingOrder="2"/>
    </xf>
    <xf numFmtId="0" fontId="43" fillId="4" borderId="3" xfId="231" applyFont="1" applyFill="1" applyBorder="1" applyAlignment="1">
      <alignment horizontal="right" vertical="center" indent="1"/>
    </xf>
    <xf numFmtId="0" fontId="43" fillId="5" borderId="3" xfId="75" applyFont="1" applyFill="1" applyBorder="1" applyAlignment="1">
      <alignment horizontal="right" vertical="center" indent="1"/>
    </xf>
    <xf numFmtId="0" fontId="74" fillId="4" borderId="7" xfId="231" applyFont="1" applyFill="1" applyBorder="1" applyAlignment="1">
      <alignment horizontal="left" vertical="center" indent="1"/>
    </xf>
    <xf numFmtId="0" fontId="41" fillId="0" borderId="0" xfId="231" applyFont="1" applyAlignment="1">
      <alignment vertical="center" wrapText="1"/>
    </xf>
    <xf numFmtId="0" fontId="23" fillId="4" borderId="3" xfId="112" applyFont="1" applyFill="1" applyBorder="1" applyAlignment="1">
      <alignment horizontal="right" vertical="center" indent="1"/>
    </xf>
    <xf numFmtId="0" fontId="23" fillId="4" borderId="3" xfId="113" applyFont="1" applyFill="1" applyBorder="1" applyAlignment="1">
      <alignment horizontal="right" vertical="center" indent="1"/>
    </xf>
    <xf numFmtId="0" fontId="23" fillId="5" borderId="3" xfId="112" applyFont="1" applyFill="1" applyBorder="1" applyAlignment="1">
      <alignment horizontal="right" vertical="center" indent="1"/>
    </xf>
    <xf numFmtId="0" fontId="23" fillId="5" borderId="3" xfId="113" applyFont="1" applyFill="1" applyBorder="1" applyAlignment="1">
      <alignment horizontal="right" vertical="center" indent="1"/>
    </xf>
    <xf numFmtId="0" fontId="22" fillId="5" borderId="3" xfId="217" applyFont="1" applyFill="1" applyBorder="1" applyAlignment="1">
      <alignment horizontal="right" vertical="center" indent="1"/>
    </xf>
    <xf numFmtId="0" fontId="23" fillId="5" borderId="3" xfId="217" applyFont="1" applyFill="1" applyBorder="1" applyAlignment="1">
      <alignment horizontal="right" vertical="center" indent="1"/>
    </xf>
    <xf numFmtId="0" fontId="87" fillId="4" borderId="28" xfId="217" applyFont="1" applyFill="1" applyBorder="1" applyAlignment="1">
      <alignment horizontal="center" vertical="center" wrapText="1"/>
    </xf>
    <xf numFmtId="0" fontId="26" fillId="4" borderId="28" xfId="217" applyFont="1" applyFill="1" applyBorder="1" applyAlignment="1">
      <alignment horizontal="center" vertical="center" wrapText="1"/>
    </xf>
    <xf numFmtId="0" fontId="89" fillId="4" borderId="12" xfId="217" applyFont="1" applyFill="1" applyBorder="1" applyAlignment="1">
      <alignment horizontal="center" vertical="center" wrapText="1"/>
    </xf>
    <xf numFmtId="0" fontId="26" fillId="4" borderId="12" xfId="0" applyFont="1" applyFill="1" applyBorder="1" applyAlignment="1">
      <alignment horizontal="center" wrapText="1" readingOrder="2"/>
    </xf>
    <xf numFmtId="0" fontId="42" fillId="4" borderId="54" xfId="231" applyFont="1" applyFill="1" applyBorder="1" applyAlignment="1">
      <alignment horizontal="right" wrapText="1" readingOrder="2"/>
    </xf>
    <xf numFmtId="0" fontId="26" fillId="4" borderId="22" xfId="231" applyFont="1" applyFill="1" applyBorder="1" applyAlignment="1">
      <alignment horizontal="center" vertical="center"/>
    </xf>
    <xf numFmtId="0" fontId="28" fillId="4" borderId="40" xfId="231" applyFont="1" applyFill="1" applyBorder="1" applyAlignment="1">
      <alignment horizontal="left" wrapText="1"/>
    </xf>
    <xf numFmtId="0" fontId="26" fillId="4" borderId="56" xfId="217" applyFont="1" applyFill="1" applyBorder="1" applyAlignment="1">
      <alignment horizontal="center" vertical="center" wrapText="1" readingOrder="1"/>
    </xf>
    <xf numFmtId="0" fontId="26" fillId="4" borderId="56" xfId="217" applyFont="1" applyFill="1" applyBorder="1" applyAlignment="1">
      <alignment horizontal="center" vertical="center" wrapText="1"/>
    </xf>
    <xf numFmtId="0" fontId="62" fillId="4" borderId="56" xfId="217" applyFont="1" applyFill="1" applyBorder="1" applyAlignment="1">
      <alignment horizontal="center" vertical="center" wrapText="1" readingOrder="2"/>
    </xf>
    <xf numFmtId="0" fontId="23" fillId="5" borderId="5" xfId="112" applyFont="1" applyFill="1" applyBorder="1" applyAlignment="1">
      <alignment horizontal="right" vertical="center" indent="1"/>
    </xf>
    <xf numFmtId="0" fontId="23" fillId="5" borderId="5" xfId="113" applyFont="1" applyFill="1" applyBorder="1" applyAlignment="1">
      <alignment horizontal="right" vertical="center" indent="1"/>
    </xf>
    <xf numFmtId="3" fontId="23" fillId="0" borderId="0" xfId="22" applyNumberFormat="1" applyFont="1"/>
    <xf numFmtId="0" fontId="41" fillId="0" borderId="0" xfId="231" applyFont="1" applyAlignment="1">
      <alignment vertical="center"/>
    </xf>
    <xf numFmtId="0" fontId="43" fillId="0" borderId="0" xfId="231" applyFont="1" applyAlignment="1">
      <alignment horizontal="center" vertical="center"/>
    </xf>
    <xf numFmtId="0" fontId="43" fillId="0" borderId="0" xfId="231" applyFont="1" applyAlignment="1">
      <alignment vertical="center" wrapText="1"/>
    </xf>
    <xf numFmtId="0" fontId="68" fillId="0" borderId="0" xfId="38" applyFont="1" applyAlignment="1">
      <alignment horizontal="justify" vertical="justify" wrapText="1" readingOrder="2"/>
    </xf>
    <xf numFmtId="0" fontId="70" fillId="0" borderId="0" xfId="38" applyFont="1" applyAlignment="1">
      <alignment horizontal="justify" vertical="justify" wrapText="1"/>
    </xf>
    <xf numFmtId="0" fontId="19" fillId="5" borderId="21" xfId="4" applyFont="1" applyFill="1" applyBorder="1" applyAlignment="1">
      <alignment horizontal="right" vertical="center" wrapText="1" indent="1" readingOrder="2"/>
    </xf>
    <xf numFmtId="0" fontId="70" fillId="5" borderId="32" xfId="4" applyFont="1" applyFill="1" applyBorder="1" applyAlignment="1">
      <alignment horizontal="left" vertical="center" wrapText="1" indent="1"/>
    </xf>
    <xf numFmtId="0" fontId="19" fillId="5" borderId="8" xfId="4" applyFont="1" applyFill="1" applyBorder="1" applyAlignment="1">
      <alignment horizontal="right" vertical="center" wrapText="1" indent="1" readingOrder="2"/>
    </xf>
    <xf numFmtId="0" fontId="70" fillId="5" borderId="7" xfId="4" applyFont="1" applyFill="1" applyBorder="1" applyAlignment="1">
      <alignment horizontal="left" vertical="center" wrapText="1" indent="1"/>
    </xf>
    <xf numFmtId="0" fontId="28" fillId="5" borderId="0" xfId="174" applyFont="1" applyFill="1" applyAlignment="1">
      <alignment horizontal="left" vertical="center" wrapText="1"/>
    </xf>
    <xf numFmtId="0" fontId="26" fillId="4" borderId="31" xfId="174" applyFont="1" applyFill="1" applyBorder="1" applyAlignment="1">
      <alignment horizontal="center" vertical="center" wrapText="1" readingOrder="1"/>
    </xf>
    <xf numFmtId="0" fontId="19" fillId="5" borderId="10" xfId="0" applyFont="1" applyFill="1" applyBorder="1" applyAlignment="1">
      <alignment horizontal="right" vertical="center" wrapText="1" indent="1"/>
    </xf>
    <xf numFmtId="1" fontId="22" fillId="5" borderId="12" xfId="0" applyNumberFormat="1" applyFont="1" applyFill="1" applyBorder="1" applyAlignment="1">
      <alignment horizontal="right" vertical="center" indent="1"/>
    </xf>
    <xf numFmtId="0" fontId="22" fillId="5" borderId="27" xfId="0" applyFont="1" applyFill="1" applyBorder="1" applyAlignment="1">
      <alignment horizontal="right" vertical="center" indent="1"/>
    </xf>
    <xf numFmtId="0" fontId="22" fillId="5" borderId="27" xfId="0" applyFont="1" applyFill="1" applyBorder="1" applyAlignment="1">
      <alignment horizontal="left" vertical="center" wrapText="1" indent="1" readingOrder="1"/>
    </xf>
    <xf numFmtId="0" fontId="19" fillId="5" borderId="31" xfId="72" applyFont="1" applyFill="1" applyBorder="1" applyAlignment="1">
      <alignment horizontal="center" vertical="center" readingOrder="2"/>
    </xf>
    <xf numFmtId="166" fontId="23" fillId="5" borderId="22" xfId="0" applyNumberFormat="1" applyFont="1" applyFill="1" applyBorder="1" applyAlignment="1">
      <alignment horizontal="right" vertical="center" indent="1"/>
    </xf>
    <xf numFmtId="166" fontId="23" fillId="5" borderId="31" xfId="0" applyNumberFormat="1" applyFont="1" applyFill="1" applyBorder="1" applyAlignment="1">
      <alignment horizontal="center" vertical="center"/>
    </xf>
    <xf numFmtId="0" fontId="19" fillId="4" borderId="34" xfId="0" applyFont="1" applyFill="1" applyBorder="1" applyAlignment="1">
      <alignment horizontal="right" vertical="center" wrapText="1" indent="1"/>
    </xf>
    <xf numFmtId="0" fontId="22" fillId="4" borderId="5" xfId="0" applyFont="1" applyFill="1" applyBorder="1" applyAlignment="1">
      <alignment horizontal="right" vertical="center" indent="1"/>
    </xf>
    <xf numFmtId="0" fontId="22" fillId="4" borderId="33" xfId="0" applyFont="1" applyFill="1" applyBorder="1" applyAlignment="1">
      <alignment horizontal="right" vertical="center" indent="1"/>
    </xf>
    <xf numFmtId="0" fontId="22" fillId="4" borderId="33" xfId="0" applyFont="1" applyFill="1" applyBorder="1" applyAlignment="1">
      <alignment horizontal="left" vertical="center" wrapText="1" indent="1" readingOrder="1"/>
    </xf>
    <xf numFmtId="167" fontId="43" fillId="5" borderId="6" xfId="232" applyNumberFormat="1" applyFont="1" applyFill="1" applyBorder="1" applyAlignment="1">
      <alignment horizontal="right" vertical="center" wrapText="1" indent="1"/>
    </xf>
    <xf numFmtId="167" fontId="43" fillId="0" borderId="6" xfId="233" applyNumberFormat="1" applyFont="1" applyBorder="1" applyAlignment="1">
      <alignment horizontal="right" vertical="center" wrapText="1" indent="1"/>
    </xf>
    <xf numFmtId="167" fontId="43" fillId="4" borderId="3" xfId="232" applyNumberFormat="1" applyFont="1" applyFill="1" applyBorder="1" applyAlignment="1">
      <alignment horizontal="right" vertical="center" wrapText="1" indent="1"/>
    </xf>
    <xf numFmtId="167" fontId="43" fillId="4" borderId="3" xfId="233" applyNumberFormat="1" applyFont="1" applyFill="1" applyBorder="1" applyAlignment="1">
      <alignment horizontal="right" vertical="center" wrapText="1" indent="1"/>
    </xf>
    <xf numFmtId="167" fontId="43" fillId="5" borderId="3" xfId="232" quotePrefix="1" applyNumberFormat="1" applyFont="1" applyFill="1" applyBorder="1" applyAlignment="1">
      <alignment horizontal="right" vertical="center" wrapText="1" indent="1"/>
    </xf>
    <xf numFmtId="167" fontId="43" fillId="5" borderId="3" xfId="233" quotePrefix="1" applyNumberFormat="1" applyFont="1" applyFill="1" applyBorder="1" applyAlignment="1">
      <alignment horizontal="right" vertical="center" wrapText="1" indent="1"/>
    </xf>
    <xf numFmtId="168" fontId="43" fillId="4" borderId="3" xfId="83" applyNumberFormat="1" applyFont="1" applyFill="1" applyBorder="1" applyAlignment="1">
      <alignment horizontal="right" vertical="center" wrapText="1" indent="1"/>
    </xf>
    <xf numFmtId="168" fontId="43" fillId="4" borderId="3" xfId="240" applyNumberFormat="1" applyFont="1" applyFill="1" applyBorder="1" applyAlignment="1">
      <alignment horizontal="right" vertical="center" wrapText="1" indent="1"/>
    </xf>
    <xf numFmtId="167" fontId="22" fillId="4" borderId="3" xfId="233" applyNumberFormat="1" applyFont="1" applyFill="1" applyBorder="1" applyAlignment="1">
      <alignment horizontal="right" vertical="center" wrapText="1" indent="1"/>
    </xf>
    <xf numFmtId="167" fontId="22" fillId="5" borderId="3" xfId="233" quotePrefix="1" applyNumberFormat="1" applyFont="1" applyFill="1" applyBorder="1" applyAlignment="1">
      <alignment horizontal="right" vertical="center" wrapText="1" indent="1"/>
    </xf>
    <xf numFmtId="167" fontId="43" fillId="5" borderId="3" xfId="232" applyNumberFormat="1" applyFont="1" applyFill="1" applyBorder="1" applyAlignment="1">
      <alignment horizontal="right" vertical="center" wrapText="1" indent="1"/>
    </xf>
    <xf numFmtId="167" fontId="22" fillId="0" borderId="3" xfId="233" applyNumberFormat="1" applyFont="1" applyBorder="1" applyAlignment="1">
      <alignment horizontal="right" vertical="center" wrapText="1" indent="1"/>
    </xf>
    <xf numFmtId="167" fontId="43" fillId="5" borderId="3" xfId="233" applyNumberFormat="1" applyFont="1" applyFill="1" applyBorder="1" applyAlignment="1">
      <alignment horizontal="right" vertical="center" wrapText="1" indent="1"/>
    </xf>
    <xf numFmtId="167" fontId="43" fillId="4" borderId="3" xfId="232" quotePrefix="1" applyNumberFormat="1" applyFont="1" applyFill="1" applyBorder="1" applyAlignment="1">
      <alignment horizontal="right" vertical="center" wrapText="1" indent="1"/>
    </xf>
    <xf numFmtId="167" fontId="43" fillId="4" borderId="3" xfId="233" quotePrefix="1" applyNumberFormat="1" applyFont="1" applyFill="1" applyBorder="1" applyAlignment="1">
      <alignment horizontal="right" vertical="center" wrapText="1" indent="1"/>
    </xf>
    <xf numFmtId="167" fontId="43" fillId="0" borderId="3" xfId="233" applyNumberFormat="1" applyFont="1" applyBorder="1" applyAlignment="1">
      <alignment horizontal="right" vertical="center" wrapText="1" indent="1"/>
    </xf>
    <xf numFmtId="167" fontId="43" fillId="4" borderId="5" xfId="232" quotePrefix="1" applyNumberFormat="1" applyFont="1" applyFill="1" applyBorder="1" applyAlignment="1">
      <alignment horizontal="right" vertical="center" wrapText="1" indent="1"/>
    </xf>
    <xf numFmtId="167" fontId="43" fillId="4" borderId="5" xfId="233" quotePrefix="1" applyNumberFormat="1" applyFont="1" applyFill="1" applyBorder="1" applyAlignment="1">
      <alignment horizontal="right" vertical="center" wrapText="1" indent="1"/>
    </xf>
    <xf numFmtId="167" fontId="43" fillId="4" borderId="5" xfId="232" applyNumberFormat="1" applyFont="1" applyFill="1" applyBorder="1" applyAlignment="1">
      <alignment horizontal="right" vertical="center" wrapText="1" indent="1"/>
    </xf>
    <xf numFmtId="167" fontId="43" fillId="4" borderId="5" xfId="233" applyNumberFormat="1" applyFont="1" applyFill="1" applyBorder="1" applyAlignment="1">
      <alignment horizontal="right" vertical="center" wrapText="1" indent="1"/>
    </xf>
    <xf numFmtId="0" fontId="91" fillId="5" borderId="6" xfId="0" applyFont="1" applyFill="1" applyBorder="1" applyAlignment="1">
      <alignment horizontal="center" vertical="center" wrapText="1"/>
    </xf>
    <xf numFmtId="49" fontId="92" fillId="5" borderId="6" xfId="232" applyNumberFormat="1" applyFont="1" applyFill="1" applyBorder="1" applyAlignment="1">
      <alignment horizontal="right" vertical="center" wrapText="1" indent="1" readingOrder="2"/>
    </xf>
    <xf numFmtId="0" fontId="86" fillId="5" borderId="6" xfId="0" applyFont="1" applyFill="1" applyBorder="1" applyAlignment="1">
      <alignment horizontal="left" vertical="center" wrapText="1" indent="1" readingOrder="1"/>
    </xf>
    <xf numFmtId="0" fontId="91" fillId="4" borderId="3" xfId="0" applyFont="1" applyFill="1" applyBorder="1" applyAlignment="1">
      <alignment horizontal="center" vertical="center" wrapText="1"/>
    </xf>
    <xf numFmtId="49" fontId="92" fillId="4" borderId="3" xfId="232" applyNumberFormat="1" applyFont="1" applyFill="1" applyBorder="1" applyAlignment="1">
      <alignment horizontal="right" vertical="center" wrapText="1" indent="1" readingOrder="2"/>
    </xf>
    <xf numFmtId="0" fontId="91" fillId="5" borderId="3" xfId="0" applyFont="1" applyFill="1" applyBorder="1" applyAlignment="1">
      <alignment horizontal="center" vertical="center" wrapText="1"/>
    </xf>
    <xf numFmtId="49" fontId="92" fillId="5" borderId="3" xfId="232" applyNumberFormat="1" applyFont="1" applyFill="1" applyBorder="1" applyAlignment="1">
      <alignment horizontal="right" vertical="center" wrapText="1" indent="1" readingOrder="2"/>
    </xf>
    <xf numFmtId="0" fontId="91" fillId="4" borderId="5" xfId="0" applyFont="1" applyFill="1" applyBorder="1" applyAlignment="1">
      <alignment horizontal="center" vertical="center" wrapText="1"/>
    </xf>
    <xf numFmtId="49" fontId="92" fillId="4" borderId="5" xfId="232" applyNumberFormat="1" applyFont="1" applyFill="1" applyBorder="1" applyAlignment="1">
      <alignment horizontal="right" vertical="center" wrapText="1" indent="1" readingOrder="2"/>
    </xf>
    <xf numFmtId="0" fontId="86" fillId="4" borderId="5" xfId="0" applyFont="1" applyFill="1" applyBorder="1" applyAlignment="1">
      <alignment horizontal="left" vertical="center" wrapText="1" indent="1" readingOrder="1"/>
    </xf>
    <xf numFmtId="0" fontId="91" fillId="5" borderId="14" xfId="0" applyFont="1" applyFill="1" applyBorder="1" applyAlignment="1">
      <alignment horizontal="center" vertical="center" wrapText="1"/>
    </xf>
    <xf numFmtId="0" fontId="91" fillId="4" borderId="14" xfId="0" applyFont="1" applyFill="1" applyBorder="1" applyAlignment="1">
      <alignment horizontal="center" vertical="center" wrapText="1"/>
    </xf>
    <xf numFmtId="0" fontId="91" fillId="4" borderId="12" xfId="0" applyFont="1" applyFill="1" applyBorder="1" applyAlignment="1">
      <alignment horizontal="center" vertical="center" wrapText="1"/>
    </xf>
    <xf numFmtId="167" fontId="43" fillId="4" borderId="9" xfId="232" quotePrefix="1" applyNumberFormat="1" applyFont="1" applyFill="1" applyBorder="1" applyAlignment="1">
      <alignment horizontal="right" vertical="center" wrapText="1" indent="1"/>
    </xf>
    <xf numFmtId="167" fontId="43" fillId="4" borderId="9" xfId="233" quotePrefix="1" applyNumberFormat="1" applyFont="1" applyFill="1" applyBorder="1" applyAlignment="1">
      <alignment horizontal="right" vertical="center" wrapText="1" indent="1"/>
    </xf>
    <xf numFmtId="0" fontId="91" fillId="5" borderId="12" xfId="0" applyFont="1" applyFill="1" applyBorder="1" applyAlignment="1">
      <alignment horizontal="center" vertical="center" wrapText="1"/>
    </xf>
    <xf numFmtId="167" fontId="43" fillId="5" borderId="9" xfId="232" quotePrefix="1" applyNumberFormat="1" applyFont="1" applyFill="1" applyBorder="1" applyAlignment="1">
      <alignment horizontal="right" vertical="center" wrapText="1" indent="1"/>
    </xf>
    <xf numFmtId="167" fontId="43" fillId="5" borderId="9" xfId="233" quotePrefix="1" applyNumberFormat="1" applyFont="1" applyFill="1" applyBorder="1" applyAlignment="1">
      <alignment horizontal="right" vertical="center" wrapText="1" indent="1"/>
    </xf>
    <xf numFmtId="0" fontId="91" fillId="4" borderId="11" xfId="0" applyFont="1" applyFill="1" applyBorder="1" applyAlignment="1">
      <alignment horizontal="center" vertical="center" wrapText="1"/>
    </xf>
    <xf numFmtId="49" fontId="92" fillId="4" borderId="11" xfId="232" applyNumberFormat="1" applyFont="1" applyFill="1" applyBorder="1" applyAlignment="1">
      <alignment horizontal="right" vertical="center" wrapText="1" indent="1" readingOrder="2"/>
    </xf>
    <xf numFmtId="0" fontId="86" fillId="4" borderId="11" xfId="0" applyFont="1" applyFill="1" applyBorder="1" applyAlignment="1">
      <alignment horizontal="left" vertical="center" wrapText="1" indent="1" readingOrder="1"/>
    </xf>
    <xf numFmtId="167" fontId="43" fillId="5" borderId="6" xfId="232" quotePrefix="1" applyNumberFormat="1" applyFont="1" applyFill="1" applyBorder="1" applyAlignment="1">
      <alignment horizontal="right" vertical="center" wrapText="1" indent="1"/>
    </xf>
    <xf numFmtId="167" fontId="43" fillId="5" borderId="6" xfId="233" quotePrefix="1" applyNumberFormat="1" applyFont="1" applyFill="1" applyBorder="1" applyAlignment="1">
      <alignment horizontal="right" vertical="center" wrapText="1" indent="1"/>
    </xf>
    <xf numFmtId="0" fontId="25" fillId="5" borderId="0" xfId="22" applyFont="1" applyFill="1" applyAlignment="1">
      <alignment vertical="center" wrapText="1"/>
    </xf>
    <xf numFmtId="0" fontId="42" fillId="5" borderId="0" xfId="22" applyFont="1" applyFill="1" applyAlignment="1">
      <alignment vertical="center" wrapText="1"/>
    </xf>
    <xf numFmtId="0" fontId="17" fillId="5" borderId="0" xfId="22" applyFont="1" applyFill="1" applyAlignment="1">
      <alignment vertical="center" readingOrder="1"/>
    </xf>
    <xf numFmtId="0" fontId="20" fillId="5" borderId="0" xfId="22" applyFont="1" applyFill="1" applyAlignment="1">
      <alignment horizontal="center" vertical="center" wrapText="1"/>
    </xf>
    <xf numFmtId="0" fontId="22" fillId="5" borderId="0" xfId="22" applyFill="1" applyAlignment="1">
      <alignment horizontal="center" vertical="center" wrapText="1"/>
    </xf>
    <xf numFmtId="0" fontId="19" fillId="4" borderId="22" xfId="153" applyFont="1" applyFill="1" applyBorder="1" applyAlignment="1">
      <alignment horizontal="center" vertical="center" wrapText="1" readingOrder="2"/>
    </xf>
    <xf numFmtId="0" fontId="19" fillId="5" borderId="14" xfId="250" applyFont="1" applyFill="1" applyBorder="1" applyAlignment="1">
      <alignment horizontal="center" vertical="center" wrapText="1"/>
    </xf>
    <xf numFmtId="3" fontId="22" fillId="5" borderId="14" xfId="250" applyNumberFormat="1" applyFill="1" applyBorder="1" applyAlignment="1">
      <alignment horizontal="center" vertical="center" readingOrder="1"/>
    </xf>
    <xf numFmtId="3" fontId="23" fillId="5" borderId="14" xfId="250" applyNumberFormat="1" applyFont="1" applyFill="1" applyBorder="1" applyAlignment="1">
      <alignment horizontal="center" vertical="center" readingOrder="1"/>
    </xf>
    <xf numFmtId="0" fontId="23" fillId="5" borderId="14" xfId="250" applyFont="1" applyFill="1" applyBorder="1" applyAlignment="1">
      <alignment horizontal="center" vertical="center" wrapText="1"/>
    </xf>
    <xf numFmtId="0" fontId="19" fillId="4" borderId="3" xfId="250" applyFont="1" applyFill="1" applyBorder="1" applyAlignment="1">
      <alignment horizontal="center" vertical="center" wrapText="1"/>
    </xf>
    <xf numFmtId="3" fontId="22" fillId="4" borderId="3" xfId="250" applyNumberFormat="1" applyFill="1" applyBorder="1" applyAlignment="1">
      <alignment horizontal="center" vertical="center" readingOrder="1"/>
    </xf>
    <xf numFmtId="3" fontId="23" fillId="4" borderId="3" xfId="250" applyNumberFormat="1" applyFont="1" applyFill="1" applyBorder="1" applyAlignment="1">
      <alignment horizontal="center" vertical="center" readingOrder="1"/>
    </xf>
    <xf numFmtId="0" fontId="23" fillId="4" borderId="3" xfId="250" applyFont="1" applyFill="1" applyBorder="1" applyAlignment="1">
      <alignment horizontal="center" vertical="center" wrapText="1"/>
    </xf>
    <xf numFmtId="0" fontId="19" fillId="5" borderId="3" xfId="250" applyFont="1" applyFill="1" applyBorder="1" applyAlignment="1">
      <alignment horizontal="center" vertical="center" wrapText="1"/>
    </xf>
    <xf numFmtId="3" fontId="22" fillId="5" borderId="3" xfId="250" applyNumberFormat="1" applyFill="1" applyBorder="1" applyAlignment="1">
      <alignment horizontal="center" vertical="center" readingOrder="1"/>
    </xf>
    <xf numFmtId="3" fontId="23" fillId="5" borderId="3" xfId="250" applyNumberFormat="1" applyFont="1" applyFill="1" applyBorder="1" applyAlignment="1">
      <alignment horizontal="center" vertical="center" readingOrder="1"/>
    </xf>
    <xf numFmtId="0" fontId="23" fillId="5" borderId="3" xfId="250" applyFont="1" applyFill="1" applyBorder="1" applyAlignment="1">
      <alignment horizontal="center" vertical="center" wrapText="1"/>
    </xf>
    <xf numFmtId="0" fontId="19" fillId="4" borderId="5" xfId="250" applyFont="1" applyFill="1" applyBorder="1" applyAlignment="1">
      <alignment horizontal="center" vertical="center" wrapText="1"/>
    </xf>
    <xf numFmtId="3" fontId="22" fillId="4" borderId="5" xfId="250" applyNumberFormat="1" applyFill="1" applyBorder="1" applyAlignment="1">
      <alignment horizontal="center" vertical="center" readingOrder="1"/>
    </xf>
    <xf numFmtId="3" fontId="23" fillId="4" borderId="5" xfId="250" applyNumberFormat="1" applyFont="1" applyFill="1" applyBorder="1" applyAlignment="1">
      <alignment horizontal="center" vertical="center" readingOrder="1"/>
    </xf>
    <xf numFmtId="0" fontId="23" fillId="4" borderId="5" xfId="250" applyFont="1" applyFill="1" applyBorder="1" applyAlignment="1">
      <alignment horizontal="center" vertical="center" wrapText="1"/>
    </xf>
    <xf numFmtId="0" fontId="19" fillId="0" borderId="14" xfId="250" applyFont="1" applyBorder="1" applyAlignment="1">
      <alignment horizontal="center" vertical="center" wrapText="1"/>
    </xf>
    <xf numFmtId="3" fontId="22" fillId="5" borderId="12" xfId="250" applyNumberFormat="1" applyFill="1" applyBorder="1" applyAlignment="1">
      <alignment horizontal="right" vertical="center" indent="1" readingOrder="1"/>
    </xf>
    <xf numFmtId="3" fontId="23" fillId="5" borderId="12" xfId="250" applyNumberFormat="1" applyFont="1" applyFill="1" applyBorder="1" applyAlignment="1">
      <alignment horizontal="right" vertical="center" indent="1" readingOrder="1"/>
    </xf>
    <xf numFmtId="0" fontId="19" fillId="4" borderId="12" xfId="250" applyFont="1" applyFill="1" applyBorder="1" applyAlignment="1">
      <alignment horizontal="center" vertical="center" wrapText="1"/>
    </xf>
    <xf numFmtId="3" fontId="22" fillId="4" borderId="3" xfId="250" applyNumberFormat="1" applyFill="1" applyBorder="1" applyAlignment="1">
      <alignment horizontal="right" vertical="center" indent="1" readingOrder="1"/>
    </xf>
    <xf numFmtId="3" fontId="23" fillId="4" borderId="3" xfId="250" applyNumberFormat="1" applyFont="1" applyFill="1" applyBorder="1" applyAlignment="1">
      <alignment horizontal="right" vertical="center" indent="1" readingOrder="1"/>
    </xf>
    <xf numFmtId="0" fontId="19" fillId="0" borderId="12" xfId="250" applyFont="1" applyBorder="1" applyAlignment="1">
      <alignment horizontal="center" vertical="center" wrapText="1"/>
    </xf>
    <xf numFmtId="3" fontId="22" fillId="5" borderId="3" xfId="250" applyNumberFormat="1" applyFill="1" applyBorder="1" applyAlignment="1">
      <alignment horizontal="right" vertical="center" indent="1" readingOrder="1"/>
    </xf>
    <xf numFmtId="3" fontId="23" fillId="5" borderId="3" xfId="250" applyNumberFormat="1" applyFont="1" applyFill="1" applyBorder="1" applyAlignment="1">
      <alignment horizontal="right" vertical="center" indent="1" readingOrder="1"/>
    </xf>
    <xf numFmtId="3" fontId="22" fillId="4" borderId="11" xfId="250" applyNumberFormat="1" applyFill="1" applyBorder="1" applyAlignment="1">
      <alignment horizontal="right" vertical="center" indent="1" readingOrder="1"/>
    </xf>
    <xf numFmtId="3" fontId="23" fillId="4" borderId="11" xfId="250" applyNumberFormat="1" applyFont="1" applyFill="1" applyBorder="1" applyAlignment="1">
      <alignment horizontal="right" vertical="center" indent="1" readingOrder="1"/>
    </xf>
    <xf numFmtId="0" fontId="19" fillId="4" borderId="11" xfId="250" applyFont="1" applyFill="1" applyBorder="1" applyAlignment="1">
      <alignment horizontal="center" vertical="center" wrapText="1"/>
    </xf>
    <xf numFmtId="3" fontId="22" fillId="4" borderId="6" xfId="0" applyNumberFormat="1" applyFont="1" applyFill="1" applyBorder="1" applyAlignment="1">
      <alignment horizontal="right" vertical="center" indent="1"/>
    </xf>
    <xf numFmtId="3" fontId="22" fillId="0" borderId="3" xfId="0" applyNumberFormat="1" applyFont="1" applyBorder="1" applyAlignment="1">
      <alignment horizontal="center" vertical="center"/>
    </xf>
    <xf numFmtId="3" fontId="22" fillId="0" borderId="9" xfId="0" applyNumberFormat="1" applyFont="1" applyBorder="1" applyAlignment="1">
      <alignment horizontal="center" vertical="center"/>
    </xf>
    <xf numFmtId="0" fontId="25" fillId="5" borderId="0" xfId="174" applyFont="1" applyFill="1" applyAlignment="1">
      <alignment vertical="center"/>
    </xf>
    <xf numFmtId="0" fontId="17" fillId="5" borderId="0" xfId="44" applyFont="1" applyFill="1" applyAlignment="1">
      <alignment vertical="center" readingOrder="2"/>
    </xf>
    <xf numFmtId="0" fontId="17" fillId="5" borderId="0" xfId="44" applyFont="1" applyFill="1" applyAlignment="1">
      <alignment vertical="center"/>
    </xf>
    <xf numFmtId="0" fontId="17" fillId="5" borderId="15" xfId="44" applyFont="1" applyFill="1" applyBorder="1" applyAlignment="1">
      <alignment vertical="center" wrapText="1" readingOrder="2"/>
    </xf>
    <xf numFmtId="3" fontId="22" fillId="5" borderId="6" xfId="250" applyNumberFormat="1" applyFill="1" applyBorder="1" applyAlignment="1">
      <alignment horizontal="right" vertical="center" indent="1" readingOrder="1"/>
    </xf>
    <xf numFmtId="3" fontId="22" fillId="4" borderId="5" xfId="250" applyNumberFormat="1" applyFill="1" applyBorder="1" applyAlignment="1">
      <alignment horizontal="right" vertical="center" indent="1" readingOrder="1"/>
    </xf>
    <xf numFmtId="0" fontId="22" fillId="0" borderId="0" xfId="0" applyFont="1" applyAlignment="1">
      <alignment horizontal="right"/>
    </xf>
    <xf numFmtId="0" fontId="41" fillId="5" borderId="0" xfId="217" applyFont="1" applyFill="1" applyAlignment="1">
      <alignment horizontal="center"/>
    </xf>
    <xf numFmtId="0" fontId="22" fillId="5" borderId="6" xfId="217" applyFont="1" applyFill="1" applyBorder="1" applyAlignment="1">
      <alignment horizontal="right" vertical="center" indent="1"/>
    </xf>
    <xf numFmtId="0" fontId="22" fillId="4" borderId="3" xfId="217" applyFont="1" applyFill="1" applyBorder="1" applyAlignment="1">
      <alignment horizontal="right" vertical="center" indent="1"/>
    </xf>
    <xf numFmtId="0" fontId="22" fillId="0" borderId="3" xfId="217" applyFont="1" applyBorder="1" applyAlignment="1">
      <alignment horizontal="right" vertical="center" indent="1"/>
    </xf>
    <xf numFmtId="0" fontId="22" fillId="5" borderId="5" xfId="217" applyFont="1" applyFill="1" applyBorder="1" applyAlignment="1">
      <alignment horizontal="right" vertical="center" indent="1"/>
    </xf>
    <xf numFmtId="0" fontId="28" fillId="4" borderId="22" xfId="217" applyFont="1" applyFill="1" applyBorder="1" applyAlignment="1">
      <alignment horizontal="right" vertical="center" indent="1"/>
    </xf>
    <xf numFmtId="0" fontId="19" fillId="4" borderId="22" xfId="248" applyFont="1" applyFill="1" applyBorder="1" applyAlignment="1">
      <alignment horizontal="center" vertical="center" readingOrder="1"/>
    </xf>
    <xf numFmtId="0" fontId="43" fillId="0" borderId="14" xfId="231" applyFont="1" applyBorder="1" applyAlignment="1">
      <alignment horizontal="right" vertical="center" indent="1"/>
    </xf>
    <xf numFmtId="0" fontId="22" fillId="0" borderId="3" xfId="231" applyFont="1" applyBorder="1" applyAlignment="1">
      <alignment horizontal="right" vertical="center" indent="1"/>
    </xf>
    <xf numFmtId="0" fontId="43" fillId="0" borderId="5" xfId="231" applyFont="1" applyBorder="1" applyAlignment="1">
      <alignment horizontal="right" vertical="center" indent="1"/>
    </xf>
    <xf numFmtId="0" fontId="26" fillId="5" borderId="57" xfId="231" applyFont="1" applyFill="1" applyBorder="1" applyAlignment="1">
      <alignment horizontal="right" vertical="center" indent="1" readingOrder="2"/>
    </xf>
    <xf numFmtId="0" fontId="26" fillId="0" borderId="8" xfId="231" applyFont="1" applyBorder="1" applyAlignment="1">
      <alignment horizontal="right" vertical="center" indent="1" readingOrder="2"/>
    </xf>
    <xf numFmtId="0" fontId="19" fillId="0" borderId="8" xfId="231" applyFont="1" applyBorder="1" applyAlignment="1">
      <alignment horizontal="right" vertical="center" indent="1" readingOrder="2"/>
    </xf>
    <xf numFmtId="0" fontId="26" fillId="5" borderId="34" xfId="231" applyFont="1" applyFill="1" applyBorder="1" applyAlignment="1">
      <alignment horizontal="right" vertical="center" indent="1" readingOrder="2"/>
    </xf>
    <xf numFmtId="0" fontId="74" fillId="5" borderId="58" xfId="231" applyFont="1" applyFill="1" applyBorder="1" applyAlignment="1">
      <alignment horizontal="left" vertical="center" indent="1"/>
    </xf>
    <xf numFmtId="0" fontId="74" fillId="0" borderId="7" xfId="231" applyFont="1" applyBorder="1" applyAlignment="1">
      <alignment horizontal="left" vertical="center" indent="1"/>
    </xf>
    <xf numFmtId="0" fontId="70" fillId="0" borderId="7" xfId="231" applyFont="1" applyBorder="1" applyAlignment="1">
      <alignment horizontal="left" vertical="center" indent="1"/>
    </xf>
    <xf numFmtId="0" fontId="74" fillId="5" borderId="33" xfId="231" applyFont="1" applyFill="1" applyBorder="1" applyAlignment="1">
      <alignment horizontal="left" vertical="center" indent="1"/>
    </xf>
    <xf numFmtId="0" fontId="93" fillId="5" borderId="6" xfId="0" applyFont="1" applyFill="1" applyBorder="1" applyAlignment="1">
      <alignment horizontal="left" vertical="center" wrapText="1" indent="1" readingOrder="1"/>
    </xf>
    <xf numFmtId="0" fontId="93" fillId="4" borderId="14" xfId="0" applyFont="1" applyFill="1" applyBorder="1" applyAlignment="1">
      <alignment horizontal="left" vertical="center" wrapText="1" indent="1" readingOrder="1"/>
    </xf>
    <xf numFmtId="49" fontId="85" fillId="5" borderId="6" xfId="232" applyNumberFormat="1" applyFont="1" applyFill="1" applyBorder="1" applyAlignment="1">
      <alignment horizontal="right" vertical="center" wrapText="1" indent="1" readingOrder="2"/>
    </xf>
    <xf numFmtId="49" fontId="85" fillId="4" borderId="14" xfId="232" applyNumberFormat="1" applyFont="1" applyFill="1" applyBorder="1" applyAlignment="1">
      <alignment horizontal="right" vertical="center" wrapText="1" indent="1" readingOrder="2"/>
    </xf>
    <xf numFmtId="0" fontId="49" fillId="5" borderId="0" xfId="22" applyFont="1" applyFill="1" applyAlignment="1">
      <alignment horizontal="center" vertical="center" readingOrder="2"/>
    </xf>
    <xf numFmtId="0" fontId="43" fillId="5" borderId="0" xfId="22" applyFont="1" applyFill="1" applyAlignment="1">
      <alignment vertical="top" readingOrder="2"/>
    </xf>
    <xf numFmtId="0" fontId="66" fillId="5" borderId="29" xfId="234" applyFont="1" applyFill="1" applyBorder="1" applyAlignment="1">
      <alignment vertical="center"/>
    </xf>
    <xf numFmtId="0" fontId="93" fillId="5" borderId="14" xfId="0" applyFont="1" applyFill="1" applyBorder="1" applyAlignment="1">
      <alignment horizontal="left" vertical="center" wrapText="1" indent="1" readingOrder="1"/>
    </xf>
    <xf numFmtId="0" fontId="93" fillId="5" borderId="3" xfId="0" applyFont="1" applyFill="1" applyBorder="1" applyAlignment="1">
      <alignment horizontal="left" vertical="center" wrapText="1" indent="1" readingOrder="1"/>
    </xf>
    <xf numFmtId="0" fontId="93" fillId="4" borderId="3" xfId="0" applyFont="1" applyFill="1" applyBorder="1" applyAlignment="1">
      <alignment horizontal="left" vertical="center" wrapText="1" indent="1" readingOrder="1"/>
    </xf>
    <xf numFmtId="0" fontId="93" fillId="4" borderId="12" xfId="0" applyFont="1" applyFill="1" applyBorder="1" applyAlignment="1">
      <alignment horizontal="left" vertical="center" wrapText="1" indent="1" readingOrder="1"/>
    </xf>
    <xf numFmtId="0" fontId="93" fillId="5" borderId="12" xfId="0" applyFont="1" applyFill="1" applyBorder="1" applyAlignment="1">
      <alignment horizontal="left" vertical="center" wrapText="1" indent="1" readingOrder="1"/>
    </xf>
    <xf numFmtId="49" fontId="85" fillId="5" borderId="14" xfId="232" applyNumberFormat="1" applyFont="1" applyFill="1" applyBorder="1" applyAlignment="1">
      <alignment horizontal="right" vertical="center" wrapText="1" indent="1" readingOrder="2"/>
    </xf>
    <xf numFmtId="49" fontId="85" fillId="5" borderId="3" xfId="232" applyNumberFormat="1" applyFont="1" applyFill="1" applyBorder="1" applyAlignment="1">
      <alignment horizontal="right" vertical="center" wrapText="1" indent="1" readingOrder="2"/>
    </xf>
    <xf numFmtId="49" fontId="85" fillId="4" borderId="3" xfId="232" applyNumberFormat="1" applyFont="1" applyFill="1" applyBorder="1" applyAlignment="1">
      <alignment horizontal="right" vertical="center" wrapText="1" indent="1" readingOrder="2"/>
    </xf>
    <xf numFmtId="49" fontId="85" fillId="4" borderId="12" xfId="232" applyNumberFormat="1" applyFont="1" applyFill="1" applyBorder="1" applyAlignment="1">
      <alignment horizontal="right" vertical="center" wrapText="1" indent="1" readingOrder="2"/>
    </xf>
    <xf numFmtId="49" fontId="85" fillId="5" borderId="12" xfId="232" applyNumberFormat="1" applyFont="1" applyFill="1" applyBorder="1" applyAlignment="1">
      <alignment horizontal="right" vertical="center" wrapText="1" indent="1" readingOrder="2"/>
    </xf>
    <xf numFmtId="3" fontId="22" fillId="5" borderId="6" xfId="72" applyNumberFormat="1" applyFont="1" applyFill="1" applyBorder="1" applyAlignment="1">
      <alignment horizontal="right" vertical="center" indent="1"/>
    </xf>
    <xf numFmtId="3" fontId="22" fillId="5" borderId="3" xfId="0" applyNumberFormat="1" applyFont="1" applyFill="1" applyBorder="1" applyAlignment="1">
      <alignment horizontal="right" vertical="center" indent="1"/>
    </xf>
    <xf numFmtId="0" fontId="19" fillId="4" borderId="34" xfId="0" applyFont="1" applyFill="1" applyBorder="1" applyAlignment="1">
      <alignment horizontal="right" vertical="center" wrapText="1" indent="1" readingOrder="2"/>
    </xf>
    <xf numFmtId="0" fontId="70" fillId="3" borderId="61" xfId="5" applyFont="1" applyFill="1" applyBorder="1">
      <alignment horizontal="left" vertical="center" wrapText="1" indent="1"/>
    </xf>
    <xf numFmtId="0" fontId="70" fillId="4" borderId="62" xfId="5" applyFont="1" applyFill="1" applyBorder="1">
      <alignment horizontal="left" vertical="center" wrapText="1" indent="1"/>
    </xf>
    <xf numFmtId="0" fontId="70" fillId="0" borderId="62" xfId="5" applyFont="1" applyFill="1" applyBorder="1">
      <alignment horizontal="left" vertical="center" wrapText="1" indent="1"/>
    </xf>
    <xf numFmtId="0" fontId="70" fillId="4" borderId="63" xfId="5" applyFont="1" applyFill="1" applyBorder="1">
      <alignment horizontal="left" vertical="center" wrapText="1" indent="1"/>
    </xf>
    <xf numFmtId="3" fontId="43" fillId="4" borderId="9" xfId="113" applyNumberFormat="1" applyFont="1" applyFill="1" applyBorder="1" applyAlignment="1">
      <alignment horizontal="right" vertical="center" indent="1"/>
    </xf>
    <xf numFmtId="3" fontId="22" fillId="4" borderId="27" xfId="113" applyNumberFormat="1" applyFont="1" applyFill="1" applyBorder="1" applyAlignment="1">
      <alignment horizontal="right" vertical="center" indent="1"/>
    </xf>
    <xf numFmtId="0" fontId="26" fillId="4" borderId="56" xfId="217" applyFont="1" applyFill="1" applyBorder="1" applyAlignment="1">
      <alignment horizontal="center" vertical="center" wrapText="1" readingOrder="2"/>
    </xf>
    <xf numFmtId="1" fontId="22" fillId="4" borderId="9" xfId="0" applyNumberFormat="1" applyFont="1" applyFill="1" applyBorder="1" applyAlignment="1">
      <alignment horizontal="right" vertical="center" indent="1"/>
    </xf>
    <xf numFmtId="1" fontId="22" fillId="0" borderId="49" xfId="72" applyNumberFormat="1" applyFont="1" applyBorder="1" applyAlignment="1">
      <alignment horizontal="right" vertical="center" indent="1"/>
    </xf>
    <xf numFmtId="0" fontId="94" fillId="0" borderId="0" xfId="38" applyFont="1" applyAlignment="1">
      <alignment horizontal="right" vertical="center" wrapText="1" indent="2" readingOrder="2"/>
    </xf>
    <xf numFmtId="0" fontId="19" fillId="5" borderId="10" xfId="4" applyFont="1" applyFill="1" applyBorder="1" applyAlignment="1">
      <alignment horizontal="right" vertical="center" wrapText="1" indent="1" readingOrder="2"/>
    </xf>
    <xf numFmtId="3" fontId="22" fillId="5" borderId="9" xfId="0" applyNumberFormat="1" applyFont="1" applyFill="1" applyBorder="1" applyAlignment="1">
      <alignment horizontal="right" vertical="center" indent="1"/>
    </xf>
    <xf numFmtId="0" fontId="70" fillId="5" borderId="27" xfId="4" applyFont="1" applyFill="1" applyBorder="1" applyAlignment="1">
      <alignment horizontal="left" vertical="center" wrapText="1" indent="1"/>
    </xf>
    <xf numFmtId="49" fontId="17" fillId="5" borderId="0" xfId="0" applyNumberFormat="1" applyFont="1" applyFill="1" applyAlignment="1">
      <alignment horizontal="center" readingOrder="2"/>
    </xf>
    <xf numFmtId="0" fontId="23" fillId="5" borderId="0" xfId="0" applyFont="1" applyFill="1" applyAlignment="1">
      <alignment horizontal="left" vertical="center"/>
    </xf>
    <xf numFmtId="49" fontId="17" fillId="3" borderId="0" xfId="0" applyNumberFormat="1" applyFont="1" applyFill="1" applyAlignment="1">
      <alignment horizontal="center" vertical="center" readingOrder="1"/>
    </xf>
    <xf numFmtId="49" fontId="76" fillId="3" borderId="0" xfId="0" applyNumberFormat="1" applyFont="1" applyFill="1" applyAlignment="1">
      <alignment horizontal="center" vertical="center" readingOrder="1"/>
    </xf>
    <xf numFmtId="0" fontId="25" fillId="3" borderId="0" xfId="0" applyFont="1" applyFill="1" applyAlignment="1">
      <alignment horizontal="center" vertical="center" wrapText="1" readingOrder="2"/>
    </xf>
    <xf numFmtId="0" fontId="79" fillId="5" borderId="29" xfId="4" applyFont="1" applyFill="1" applyBorder="1" applyAlignment="1">
      <alignment horizontal="right" vertical="top" wrapText="1" readingOrder="2"/>
    </xf>
    <xf numFmtId="0" fontId="66" fillId="5" borderId="29" xfId="4" applyFont="1" applyFill="1" applyBorder="1" applyAlignment="1">
      <alignment horizontal="left" vertical="top" wrapText="1" readingOrder="1"/>
    </xf>
    <xf numFmtId="0" fontId="49" fillId="5" borderId="0" xfId="22" applyFont="1" applyFill="1" applyAlignment="1">
      <alignment horizontal="left" vertical="top" wrapText="1" readingOrder="1"/>
    </xf>
    <xf numFmtId="0" fontId="80" fillId="5" borderId="29" xfId="22" applyFont="1" applyFill="1" applyBorder="1" applyAlignment="1">
      <alignment horizontal="right" vertical="top" wrapText="1" readingOrder="2"/>
    </xf>
    <xf numFmtId="0" fontId="40" fillId="5" borderId="0" xfId="2" applyFont="1" applyFill="1" applyAlignment="1">
      <alignment horizontal="center" vertical="center" wrapText="1"/>
    </xf>
    <xf numFmtId="0" fontId="39" fillId="5" borderId="0" xfId="2" applyFont="1" applyFill="1" applyAlignment="1">
      <alignment horizontal="center" vertical="center"/>
    </xf>
    <xf numFmtId="0" fontId="81" fillId="5" borderId="0" xfId="2" applyFont="1" applyFill="1" applyAlignment="1">
      <alignment horizontal="center" wrapText="1"/>
    </xf>
    <xf numFmtId="0" fontId="81" fillId="5" borderId="30" xfId="2" applyFont="1" applyFill="1" applyBorder="1" applyAlignment="1">
      <alignment horizontal="center" wrapText="1"/>
    </xf>
    <xf numFmtId="0" fontId="17" fillId="5" borderId="0" xfId="2" applyFont="1" applyFill="1" applyAlignment="1">
      <alignment horizontal="center" vertical="center" wrapText="1" readingOrder="2"/>
    </xf>
    <xf numFmtId="0" fontId="42" fillId="5" borderId="0" xfId="2" applyFont="1" applyFill="1" applyAlignment="1">
      <alignment horizontal="center" vertical="center" wrapText="1"/>
    </xf>
    <xf numFmtId="0" fontId="80" fillId="5" borderId="0" xfId="22" applyFont="1" applyFill="1" applyAlignment="1">
      <alignment horizontal="right" vertical="center" readingOrder="2"/>
    </xf>
    <xf numFmtId="0" fontId="83" fillId="5" borderId="0" xfId="22" applyFont="1" applyFill="1" applyAlignment="1">
      <alignment horizontal="right" vertical="center" readingOrder="2"/>
    </xf>
    <xf numFmtId="0" fontId="66" fillId="5" borderId="0" xfId="22" applyFont="1" applyFill="1" applyAlignment="1">
      <alignment horizontal="left" vertical="center" readingOrder="1"/>
    </xf>
    <xf numFmtId="0" fontId="80" fillId="5" borderId="29" xfId="22" applyFont="1" applyFill="1" applyBorder="1" applyAlignment="1">
      <alignment horizontal="right" vertical="center" readingOrder="2"/>
    </xf>
    <xf numFmtId="0" fontId="83" fillId="5" borderId="29" xfId="22" applyFont="1" applyFill="1" applyBorder="1" applyAlignment="1">
      <alignment horizontal="right" vertical="center" readingOrder="2"/>
    </xf>
    <xf numFmtId="0" fontId="40" fillId="5" borderId="0" xfId="112" applyFont="1" applyFill="1" applyAlignment="1">
      <alignment horizontal="center" vertical="center" wrapText="1"/>
    </xf>
    <xf numFmtId="0" fontId="17" fillId="5" borderId="0" xfId="22" applyFont="1" applyFill="1" applyAlignment="1">
      <alignment horizontal="center" vertical="center" wrapText="1"/>
    </xf>
    <xf numFmtId="0" fontId="17" fillId="5" borderId="0" xfId="22" applyFont="1" applyFill="1" applyAlignment="1">
      <alignment horizontal="center" vertical="center" readingOrder="1"/>
    </xf>
    <xf numFmtId="0" fontId="42" fillId="4" borderId="38" xfId="112" applyFont="1" applyFill="1" applyBorder="1" applyAlignment="1">
      <alignment horizontal="right" vertical="center" wrapText="1"/>
    </xf>
    <xf numFmtId="0" fontId="42" fillId="4" borderId="60" xfId="112" applyFont="1" applyFill="1" applyBorder="1" applyAlignment="1">
      <alignment horizontal="right" vertical="center" wrapText="1"/>
    </xf>
    <xf numFmtId="0" fontId="42" fillId="4" borderId="55" xfId="217" applyFont="1" applyFill="1" applyBorder="1" applyAlignment="1">
      <alignment horizontal="center" vertical="center" wrapText="1" readingOrder="1"/>
    </xf>
    <xf numFmtId="0" fontId="27" fillId="4" borderId="55" xfId="217" applyFont="1" applyFill="1" applyBorder="1" applyAlignment="1">
      <alignment horizontal="center" vertical="center" wrapText="1" readingOrder="1"/>
    </xf>
    <xf numFmtId="0" fontId="26" fillId="4" borderId="28" xfId="112" applyFont="1" applyFill="1" applyBorder="1" applyAlignment="1">
      <alignment horizontal="center" vertical="center" wrapText="1"/>
    </xf>
    <xf numFmtId="0" fontId="26" fillId="4" borderId="12" xfId="112" applyFont="1" applyFill="1" applyBorder="1" applyAlignment="1">
      <alignment horizontal="center" vertical="center" wrapText="1"/>
    </xf>
    <xf numFmtId="0" fontId="23" fillId="4" borderId="42" xfId="112" applyFont="1" applyFill="1" applyBorder="1" applyAlignment="1">
      <alignment horizontal="left" vertical="center" wrapText="1"/>
    </xf>
    <xf numFmtId="0" fontId="23" fillId="4" borderId="59" xfId="112" applyFont="1" applyFill="1" applyBorder="1" applyAlignment="1">
      <alignment horizontal="left" vertical="center"/>
    </xf>
    <xf numFmtId="0" fontId="66" fillId="5" borderId="29" xfId="22" applyFont="1" applyFill="1" applyBorder="1" applyAlignment="1">
      <alignment horizontal="left" vertical="center" readingOrder="1"/>
    </xf>
    <xf numFmtId="0" fontId="79" fillId="5" borderId="0" xfId="0" applyFont="1" applyFill="1" applyAlignment="1">
      <alignment horizontal="right" vertical="top" wrapText="1" readingOrder="2"/>
    </xf>
    <xf numFmtId="0" fontId="66" fillId="5" borderId="0" xfId="0" applyFont="1" applyFill="1" applyAlignment="1">
      <alignment horizontal="left" vertical="center" wrapText="1"/>
    </xf>
    <xf numFmtId="0" fontId="40" fillId="5" borderId="0" xfId="0" applyFont="1" applyFill="1" applyAlignment="1">
      <alignment horizontal="center" vertical="center"/>
    </xf>
    <xf numFmtId="0" fontId="42" fillId="5" borderId="0" xfId="0" applyFont="1" applyFill="1" applyAlignment="1">
      <alignment horizontal="center" vertical="center" wrapText="1"/>
    </xf>
    <xf numFmtId="0" fontId="42" fillId="5" borderId="0" xfId="0" applyFont="1" applyFill="1" applyAlignment="1">
      <alignment horizontal="center" vertical="center"/>
    </xf>
    <xf numFmtId="0" fontId="17" fillId="5" borderId="0" xfId="0" applyFont="1" applyFill="1" applyAlignment="1">
      <alignment horizontal="center" vertical="center"/>
    </xf>
    <xf numFmtId="0" fontId="66" fillId="5" borderId="29" xfId="0" applyFont="1" applyFill="1" applyBorder="1" applyAlignment="1">
      <alignment horizontal="left" vertical="center" wrapText="1"/>
    </xf>
    <xf numFmtId="0" fontId="79" fillId="5" borderId="29" xfId="0" applyFont="1" applyFill="1" applyBorder="1" applyAlignment="1">
      <alignment horizontal="right" vertical="top" wrapText="1" readingOrder="2"/>
    </xf>
    <xf numFmtId="0" fontId="25" fillId="5" borderId="0" xfId="0" applyFont="1" applyFill="1" applyAlignment="1">
      <alignment horizontal="center" vertical="center"/>
    </xf>
    <xf numFmtId="0" fontId="17" fillId="5" borderId="0" xfId="3" applyFont="1" applyFill="1" applyAlignment="1">
      <alignment horizontal="center" vertical="center" readingOrder="2"/>
    </xf>
    <xf numFmtId="0" fontId="17" fillId="5" borderId="15" xfId="3" applyFont="1" applyFill="1" applyBorder="1" applyAlignment="1">
      <alignment horizontal="right" vertical="center" wrapText="1" readingOrder="2"/>
    </xf>
    <xf numFmtId="0" fontId="17" fillId="5" borderId="0" xfId="3" applyFont="1" applyFill="1" applyAlignment="1">
      <alignment horizontal="center" vertical="center"/>
    </xf>
    <xf numFmtId="0" fontId="17" fillId="5" borderId="0" xfId="3" applyFont="1" applyFill="1" applyAlignment="1">
      <alignment horizontal="center" vertical="center" wrapText="1"/>
    </xf>
    <xf numFmtId="0" fontId="17" fillId="5" borderId="0" xfId="3" applyFont="1" applyFill="1" applyAlignment="1">
      <alignment horizontal="right" vertical="center" wrapText="1" readingOrder="2"/>
    </xf>
    <xf numFmtId="0" fontId="66" fillId="5" borderId="29" xfId="174" applyFont="1" applyFill="1" applyBorder="1" applyAlignment="1">
      <alignment horizontal="left" vertical="center" wrapText="1"/>
    </xf>
    <xf numFmtId="0" fontId="25" fillId="5" borderId="0" xfId="174" applyFont="1" applyFill="1" applyAlignment="1">
      <alignment horizontal="center" vertical="center"/>
    </xf>
    <xf numFmtId="0" fontId="17" fillId="5" borderId="0" xfId="44" applyFont="1" applyFill="1" applyAlignment="1">
      <alignment horizontal="center" vertical="center" wrapText="1" readingOrder="2"/>
    </xf>
    <xf numFmtId="0" fontId="22" fillId="0" borderId="0" xfId="174" applyAlignment="1">
      <alignment wrapText="1"/>
    </xf>
    <xf numFmtId="0" fontId="17" fillId="5" borderId="0" xfId="44" applyFont="1" applyFill="1" applyAlignment="1">
      <alignment horizontal="center" vertical="center"/>
    </xf>
    <xf numFmtId="0" fontId="17" fillId="5" borderId="15" xfId="44" applyFont="1" applyFill="1" applyBorder="1" applyAlignment="1">
      <alignment horizontal="right" vertical="center" wrapText="1" readingOrder="2"/>
    </xf>
    <xf numFmtId="0" fontId="79" fillId="5" borderId="29" xfId="174" applyFont="1" applyFill="1" applyBorder="1" applyAlignment="1">
      <alignment horizontal="right" vertical="center" wrapText="1" readingOrder="2"/>
    </xf>
    <xf numFmtId="0" fontId="26" fillId="4" borderId="22" xfId="217" applyFont="1" applyFill="1" applyBorder="1" applyAlignment="1">
      <alignment horizontal="center" vertical="center" wrapText="1" readingOrder="1"/>
    </xf>
    <xf numFmtId="0" fontId="26" fillId="4" borderId="22" xfId="217" applyFont="1" applyFill="1" applyBorder="1" applyAlignment="1">
      <alignment horizontal="center" vertical="center" wrapText="1"/>
    </xf>
    <xf numFmtId="0" fontId="55" fillId="0" borderId="29" xfId="230" applyFont="1" applyBorder="1" applyAlignment="1">
      <alignment horizontal="right" vertical="center" wrapText="1" readingOrder="2"/>
    </xf>
    <xf numFmtId="0" fontId="56" fillId="0" borderId="29" xfId="231" applyFont="1" applyBorder="1" applyAlignment="1">
      <alignment horizontal="left" vertical="center" wrapText="1"/>
    </xf>
    <xf numFmtId="0" fontId="25" fillId="5" borderId="0" xfId="217" applyFont="1" applyFill="1" applyAlignment="1">
      <alignment horizontal="center" vertical="center" wrapText="1"/>
    </xf>
    <xf numFmtId="0" fontId="17" fillId="5" borderId="0" xfId="174" applyFont="1" applyFill="1" applyAlignment="1">
      <alignment horizontal="center" vertical="center" readingOrder="1"/>
    </xf>
    <xf numFmtId="0" fontId="42" fillId="4" borderId="41" xfId="217" applyFont="1" applyFill="1" applyBorder="1" applyAlignment="1">
      <alignment horizontal="right" vertical="center" wrapText="1" indent="1"/>
    </xf>
    <xf numFmtId="0" fontId="42" fillId="4" borderId="44" xfId="217" applyFont="1" applyFill="1" applyBorder="1" applyAlignment="1">
      <alignment horizontal="right" vertical="center" indent="1"/>
    </xf>
    <xf numFmtId="0" fontId="42" fillId="4" borderId="28" xfId="217" applyFont="1" applyFill="1" applyBorder="1" applyAlignment="1">
      <alignment horizontal="center" vertical="center" wrapText="1" readingOrder="2"/>
    </xf>
    <xf numFmtId="0" fontId="42" fillId="4" borderId="28" xfId="217" applyFont="1" applyFill="1" applyBorder="1" applyAlignment="1">
      <alignment horizontal="center" vertical="center" readingOrder="2"/>
    </xf>
    <xf numFmtId="0" fontId="42" fillId="4" borderId="25" xfId="217" applyFont="1" applyFill="1" applyBorder="1" applyAlignment="1">
      <alignment horizontal="center" vertical="center" wrapText="1" readingOrder="1"/>
    </xf>
    <xf numFmtId="0" fontId="42" fillId="4" borderId="29" xfId="217" applyFont="1" applyFill="1" applyBorder="1" applyAlignment="1">
      <alignment horizontal="center" vertical="center" readingOrder="1"/>
    </xf>
    <xf numFmtId="0" fontId="42" fillId="4" borderId="24" xfId="217" applyFont="1" applyFill="1" applyBorder="1" applyAlignment="1">
      <alignment horizontal="center" vertical="center" readingOrder="1"/>
    </xf>
    <xf numFmtId="0" fontId="42" fillId="4" borderId="37" xfId="217" applyFont="1" applyFill="1" applyBorder="1" applyAlignment="1">
      <alignment horizontal="center" vertical="center" wrapText="1" readingOrder="1"/>
    </xf>
    <xf numFmtId="0" fontId="28" fillId="4" borderId="43" xfId="217" applyFont="1" applyFill="1" applyBorder="1" applyAlignment="1">
      <alignment horizontal="left" vertical="center" wrapText="1" indent="1" readingOrder="1"/>
    </xf>
    <xf numFmtId="0" fontId="28" fillId="4" borderId="45" xfId="217" applyFont="1" applyFill="1" applyBorder="1" applyAlignment="1">
      <alignment horizontal="left" vertical="center" indent="1" readingOrder="1"/>
    </xf>
    <xf numFmtId="0" fontId="23" fillId="4" borderId="25" xfId="153" applyFont="1" applyFill="1" applyBorder="1" applyAlignment="1">
      <alignment horizontal="center" vertical="center" wrapText="1" readingOrder="2"/>
    </xf>
    <xf numFmtId="0" fontId="23" fillId="4" borderId="26" xfId="153" applyFont="1" applyFill="1" applyBorder="1" applyAlignment="1">
      <alignment horizontal="center" vertical="center" wrapText="1" readingOrder="2"/>
    </xf>
    <xf numFmtId="0" fontId="17" fillId="4" borderId="28" xfId="153" applyFont="1" applyFill="1" applyBorder="1" applyAlignment="1">
      <alignment horizontal="center" vertical="center" wrapText="1" readingOrder="2"/>
    </xf>
    <xf numFmtId="0" fontId="17" fillId="4" borderId="11" xfId="153" applyFont="1" applyFill="1" applyBorder="1" applyAlignment="1">
      <alignment horizontal="center" vertical="center" wrapText="1" readingOrder="2"/>
    </xf>
    <xf numFmtId="0" fontId="19" fillId="4" borderId="35" xfId="22" applyFont="1" applyFill="1" applyBorder="1" applyAlignment="1">
      <alignment horizontal="center" vertical="center" wrapText="1" readingOrder="2"/>
    </xf>
    <xf numFmtId="0" fontId="19" fillId="4" borderId="23" xfId="22" applyFont="1" applyFill="1" applyBorder="1" applyAlignment="1">
      <alignment horizontal="center" vertical="center" wrapText="1" readingOrder="2"/>
    </xf>
    <xf numFmtId="0" fontId="19" fillId="4" borderId="31" xfId="22" applyFont="1" applyFill="1" applyBorder="1" applyAlignment="1">
      <alignment horizontal="center" vertical="center" wrapText="1" readingOrder="2"/>
    </xf>
    <xf numFmtId="0" fontId="28" fillId="5" borderId="15" xfId="174" applyFont="1" applyFill="1" applyBorder="1" applyAlignment="1">
      <alignment horizontal="left" vertical="center" wrapText="1"/>
    </xf>
    <xf numFmtId="0" fontId="26" fillId="4" borderId="28" xfId="217" applyFont="1" applyFill="1" applyBorder="1" applyAlignment="1">
      <alignment horizontal="center" vertical="center" wrapText="1" readingOrder="1"/>
    </xf>
    <xf numFmtId="0" fontId="26" fillId="4" borderId="28" xfId="217" applyFont="1" applyFill="1" applyBorder="1" applyAlignment="1">
      <alignment horizontal="center" vertical="center" readingOrder="1"/>
    </xf>
    <xf numFmtId="0" fontId="26" fillId="4" borderId="28" xfId="217" applyFont="1" applyFill="1" applyBorder="1" applyAlignment="1">
      <alignment horizontal="center" vertical="center" wrapText="1"/>
    </xf>
    <xf numFmtId="0" fontId="26" fillId="4" borderId="28" xfId="217" applyFont="1" applyFill="1" applyBorder="1" applyAlignment="1">
      <alignment horizontal="center" vertical="center"/>
    </xf>
    <xf numFmtId="0" fontId="40" fillId="5" borderId="0" xfId="109" applyFont="1" applyFill="1" applyAlignment="1">
      <alignment horizontal="center" vertical="center" wrapText="1"/>
    </xf>
    <xf numFmtId="0" fontId="17" fillId="5" borderId="0" xfId="0" applyFont="1" applyFill="1" applyAlignment="1">
      <alignment horizontal="center" vertical="center" wrapText="1" readingOrder="1"/>
    </xf>
    <xf numFmtId="0" fontId="17" fillId="5" borderId="0" xfId="0" applyFont="1" applyFill="1" applyAlignment="1">
      <alignment horizontal="center" vertical="center" readingOrder="1"/>
    </xf>
    <xf numFmtId="0" fontId="26" fillId="4" borderId="25" xfId="217" applyFont="1" applyFill="1" applyBorder="1" applyAlignment="1">
      <alignment horizontal="center" vertical="center" wrapText="1" readingOrder="2"/>
    </xf>
    <xf numFmtId="0" fontId="26" fillId="4" borderId="29" xfId="217" applyFont="1" applyFill="1" applyBorder="1" applyAlignment="1">
      <alignment horizontal="center" vertical="center" readingOrder="2"/>
    </xf>
    <xf numFmtId="0" fontId="26" fillId="4" borderId="24" xfId="217" applyFont="1" applyFill="1" applyBorder="1" applyAlignment="1">
      <alignment horizontal="center" vertical="center" readingOrder="2"/>
    </xf>
    <xf numFmtId="0" fontId="26" fillId="4" borderId="25" xfId="217" applyFont="1" applyFill="1" applyBorder="1" applyAlignment="1">
      <alignment horizontal="center" vertical="center" wrapText="1" readingOrder="1"/>
    </xf>
    <xf numFmtId="0" fontId="26" fillId="4" borderId="29" xfId="217" applyFont="1" applyFill="1" applyBorder="1" applyAlignment="1">
      <alignment horizontal="center" vertical="center" readingOrder="1"/>
    </xf>
    <xf numFmtId="0" fontId="26" fillId="4" borderId="24" xfId="217" applyFont="1" applyFill="1" applyBorder="1" applyAlignment="1">
      <alignment horizontal="center" vertical="center" readingOrder="1"/>
    </xf>
    <xf numFmtId="0" fontId="42" fillId="4" borderId="39" xfId="217" applyFont="1" applyFill="1" applyBorder="1" applyAlignment="1">
      <alignment horizontal="right" vertical="center" wrapText="1"/>
    </xf>
    <xf numFmtId="0" fontId="42" fillId="4" borderId="39" xfId="217" applyFont="1" applyFill="1" applyBorder="1" applyAlignment="1">
      <alignment horizontal="right" vertical="center"/>
    </xf>
    <xf numFmtId="0" fontId="28" fillId="4" borderId="35" xfId="217" applyFont="1" applyFill="1" applyBorder="1" applyAlignment="1">
      <alignment horizontal="center" vertical="center" wrapText="1" readingOrder="1"/>
    </xf>
    <xf numFmtId="0" fontId="28" fillId="4" borderId="23" xfId="217" applyFont="1" applyFill="1" applyBorder="1" applyAlignment="1">
      <alignment horizontal="center" vertical="center" wrapText="1" readingOrder="1"/>
    </xf>
    <xf numFmtId="0" fontId="28" fillId="4" borderId="31" xfId="217" applyFont="1" applyFill="1" applyBorder="1" applyAlignment="1">
      <alignment horizontal="center" vertical="center" wrapText="1" readingOrder="1"/>
    </xf>
    <xf numFmtId="0" fontId="28" fillId="4" borderId="53" xfId="217" applyFont="1" applyFill="1" applyBorder="1" applyAlignment="1">
      <alignment horizontal="left" vertical="center" wrapText="1" readingOrder="1"/>
    </xf>
    <xf numFmtId="0" fontId="49" fillId="5" borderId="29" xfId="217" applyFont="1" applyFill="1" applyBorder="1" applyAlignment="1">
      <alignment horizontal="left" vertical="center"/>
    </xf>
    <xf numFmtId="0" fontId="80" fillId="5" borderId="29" xfId="217" applyFont="1" applyFill="1" applyBorder="1" applyAlignment="1">
      <alignment horizontal="right" vertical="center" readingOrder="2"/>
    </xf>
    <xf numFmtId="0" fontId="17" fillId="4" borderId="41" xfId="0" applyFont="1" applyFill="1" applyBorder="1" applyAlignment="1">
      <alignment horizontal="right" vertical="center" wrapText="1" indent="1" readingOrder="2"/>
    </xf>
    <xf numFmtId="0" fontId="17" fillId="4" borderId="44" xfId="0" applyFont="1" applyFill="1" applyBorder="1" applyAlignment="1">
      <alignment horizontal="right" vertical="center" indent="1" readingOrder="2"/>
    </xf>
    <xf numFmtId="0" fontId="41" fillId="5" borderId="29" xfId="217" applyFont="1" applyFill="1" applyBorder="1" applyAlignment="1">
      <alignment horizontal="center" vertical="center"/>
    </xf>
    <xf numFmtId="0" fontId="17" fillId="5" borderId="0" xfId="174" applyFont="1" applyFill="1" applyAlignment="1">
      <alignment horizontal="center" vertical="center" wrapText="1" readingOrder="2"/>
    </xf>
    <xf numFmtId="0" fontId="17" fillId="5" borderId="0" xfId="174" applyFont="1" applyFill="1" applyAlignment="1">
      <alignment horizontal="center" vertical="center" readingOrder="2"/>
    </xf>
    <xf numFmtId="0" fontId="23" fillId="5" borderId="15" xfId="174" applyFont="1" applyFill="1" applyBorder="1" applyAlignment="1">
      <alignment horizontal="left" vertical="center"/>
    </xf>
    <xf numFmtId="0" fontId="28" fillId="4" borderId="43" xfId="217" applyFont="1" applyFill="1" applyBorder="1" applyAlignment="1">
      <alignment horizontal="left" vertical="center" wrapText="1" indent="1"/>
    </xf>
    <xf numFmtId="0" fontId="28" fillId="4" borderId="45" xfId="217" applyFont="1" applyFill="1" applyBorder="1" applyAlignment="1">
      <alignment horizontal="left" vertical="center" wrapText="1" indent="1"/>
    </xf>
    <xf numFmtId="0" fontId="17" fillId="4" borderId="28" xfId="174" applyFont="1" applyFill="1" applyBorder="1" applyAlignment="1">
      <alignment horizontal="center" vertical="center" wrapText="1" readingOrder="2"/>
    </xf>
    <xf numFmtId="0" fontId="17" fillId="4" borderId="12" xfId="174" applyFont="1" applyFill="1" applyBorder="1" applyAlignment="1">
      <alignment horizontal="center" vertical="center" wrapText="1" readingOrder="2"/>
    </xf>
    <xf numFmtId="0" fontId="17" fillId="4" borderId="28" xfId="0" applyFont="1" applyFill="1" applyBorder="1" applyAlignment="1">
      <alignment horizontal="center" vertical="center" wrapText="1" readingOrder="2"/>
    </xf>
    <xf numFmtId="0" fontId="17" fillId="4" borderId="12" xfId="0" applyFont="1" applyFill="1" applyBorder="1" applyAlignment="1">
      <alignment horizontal="center" vertical="center" wrapText="1" readingOrder="2"/>
    </xf>
    <xf numFmtId="0" fontId="26" fillId="4" borderId="35" xfId="0" applyFont="1" applyFill="1" applyBorder="1" applyAlignment="1">
      <alignment horizontal="center" vertical="center" readingOrder="1"/>
    </xf>
    <xf numFmtId="0" fontId="26" fillId="4" borderId="31" xfId="0" applyFont="1" applyFill="1" applyBorder="1" applyAlignment="1">
      <alignment horizontal="center" vertical="center" readingOrder="1"/>
    </xf>
    <xf numFmtId="0" fontId="23" fillId="4" borderId="28" xfId="0" applyFont="1" applyFill="1" applyBorder="1" applyAlignment="1">
      <alignment horizontal="center" vertical="center" wrapText="1" readingOrder="2"/>
    </xf>
    <xf numFmtId="0" fontId="23" fillId="4" borderId="12" xfId="0" applyFont="1" applyFill="1" applyBorder="1" applyAlignment="1">
      <alignment horizontal="center" vertical="center" wrapText="1" readingOrder="2"/>
    </xf>
    <xf numFmtId="0" fontId="17" fillId="5" borderId="0" xfId="44" applyFont="1" applyFill="1" applyAlignment="1">
      <alignment horizontal="center" vertical="center" readingOrder="2"/>
    </xf>
    <xf numFmtId="0" fontId="19" fillId="4" borderId="29" xfId="0" applyFont="1" applyFill="1" applyBorder="1" applyAlignment="1">
      <alignment horizontal="center" vertical="center" wrapText="1"/>
    </xf>
    <xf numFmtId="0" fontId="19" fillId="4" borderId="0" xfId="0" applyFont="1" applyFill="1" applyAlignment="1">
      <alignment horizontal="center" vertical="center" wrapText="1"/>
    </xf>
    <xf numFmtId="0" fontId="19" fillId="4" borderId="15" xfId="0" applyFont="1" applyFill="1" applyBorder="1" applyAlignment="1">
      <alignment horizontal="center" vertical="center" wrapText="1"/>
    </xf>
    <xf numFmtId="0" fontId="23" fillId="4" borderId="29" xfId="22" applyFont="1" applyFill="1" applyBorder="1" applyAlignment="1">
      <alignment horizontal="center" vertical="center" wrapText="1" readingOrder="1"/>
    </xf>
    <xf numFmtId="0" fontId="23" fillId="4" borderId="0" xfId="22" applyFont="1" applyFill="1" applyAlignment="1">
      <alignment horizontal="center" vertical="center" wrapText="1" readingOrder="1"/>
    </xf>
    <xf numFmtId="0" fontId="23" fillId="4" borderId="15" xfId="22" applyFont="1" applyFill="1" applyBorder="1" applyAlignment="1">
      <alignment horizontal="center" vertical="center" wrapText="1" readingOrder="1"/>
    </xf>
    <xf numFmtId="0" fontId="19" fillId="4" borderId="23" xfId="0" applyFont="1" applyFill="1" applyBorder="1" applyAlignment="1">
      <alignment horizontal="center" vertical="center"/>
    </xf>
    <xf numFmtId="0" fontId="19" fillId="4" borderId="31" xfId="0" applyFont="1" applyFill="1" applyBorder="1" applyAlignment="1">
      <alignment horizontal="center" vertical="center"/>
    </xf>
    <xf numFmtId="0" fontId="30" fillId="4" borderId="23" xfId="0" applyFont="1" applyFill="1" applyBorder="1" applyAlignment="1">
      <alignment horizontal="center" vertical="center"/>
    </xf>
    <xf numFmtId="0" fontId="30" fillId="4" borderId="31" xfId="0" applyFont="1" applyFill="1" applyBorder="1" applyAlignment="1">
      <alignment horizontal="center" vertical="center"/>
    </xf>
    <xf numFmtId="0" fontId="66" fillId="5" borderId="29" xfId="0" applyFont="1" applyFill="1" applyBorder="1" applyAlignment="1">
      <alignment horizontal="left" vertical="center" readingOrder="1"/>
    </xf>
    <xf numFmtId="0" fontId="79" fillId="5" borderId="0" xfId="0" applyFont="1" applyFill="1" applyAlignment="1">
      <alignment horizontal="right" vertical="center" readingOrder="2"/>
    </xf>
    <xf numFmtId="0" fontId="0" fillId="5" borderId="29" xfId="0" applyFill="1" applyBorder="1" applyAlignment="1">
      <alignment horizontal="center"/>
    </xf>
    <xf numFmtId="0" fontId="19" fillId="0" borderId="29" xfId="0" applyFont="1" applyBorder="1" applyAlignment="1">
      <alignment horizontal="center" vertical="center" wrapText="1"/>
    </xf>
    <xf numFmtId="0" fontId="19" fillId="0" borderId="0" xfId="0" applyFont="1" applyAlignment="1">
      <alignment horizontal="center" vertical="center" wrapText="1"/>
    </xf>
    <xf numFmtId="0" fontId="19" fillId="0" borderId="15" xfId="0" applyFont="1" applyBorder="1" applyAlignment="1">
      <alignment horizontal="center" vertical="center" wrapText="1"/>
    </xf>
    <xf numFmtId="0" fontId="23" fillId="5" borderId="29" xfId="22" applyFont="1" applyFill="1" applyBorder="1" applyAlignment="1">
      <alignment horizontal="center" vertical="center" wrapText="1" readingOrder="1"/>
    </xf>
    <xf numFmtId="0" fontId="23" fillId="5" borderId="0" xfId="22" applyFont="1" applyFill="1" applyAlignment="1">
      <alignment horizontal="center" vertical="center" wrapText="1" readingOrder="1"/>
    </xf>
    <xf numFmtId="0" fontId="25" fillId="5" borderId="0" xfId="22" applyFont="1" applyFill="1" applyAlignment="1">
      <alignment horizontal="center" vertical="center"/>
    </xf>
    <xf numFmtId="0" fontId="17" fillId="5" borderId="0" xfId="22" applyFont="1" applyFill="1" applyAlignment="1">
      <alignment horizontal="center" vertical="center"/>
    </xf>
    <xf numFmtId="0" fontId="17" fillId="4" borderId="29" xfId="22" applyFont="1" applyFill="1" applyBorder="1" applyAlignment="1">
      <alignment horizontal="center" vertical="center" wrapText="1" readingOrder="2"/>
    </xf>
    <xf numFmtId="0" fontId="17" fillId="4" borderId="0" xfId="22" applyFont="1" applyFill="1" applyAlignment="1">
      <alignment horizontal="center" vertical="center" wrapText="1" readingOrder="2"/>
    </xf>
    <xf numFmtId="0" fontId="17" fillId="4" borderId="28" xfId="22" applyFont="1" applyFill="1" applyBorder="1" applyAlignment="1">
      <alignment horizontal="center" vertical="center" wrapText="1" readingOrder="2"/>
    </xf>
    <xf numFmtId="0" fontId="17" fillId="4" borderId="12" xfId="22" applyFont="1" applyFill="1" applyBorder="1" applyAlignment="1">
      <alignment horizontal="center" vertical="center" wrapText="1" readingOrder="2"/>
    </xf>
    <xf numFmtId="0" fontId="23" fillId="4" borderId="28" xfId="22" applyFont="1" applyFill="1" applyBorder="1" applyAlignment="1">
      <alignment horizontal="center" vertical="center" wrapText="1" readingOrder="1"/>
    </xf>
    <xf numFmtId="0" fontId="23" fillId="4" borderId="12" xfId="22" applyFont="1" applyFill="1" applyBorder="1" applyAlignment="1">
      <alignment horizontal="center" vertical="center" wrapText="1" readingOrder="1"/>
    </xf>
    <xf numFmtId="0" fontId="23" fillId="4" borderId="23" xfId="22" applyFont="1" applyFill="1" applyBorder="1" applyAlignment="1">
      <alignment horizontal="center" vertical="center" wrapText="1" readingOrder="2"/>
    </xf>
    <xf numFmtId="0" fontId="23" fillId="4" borderId="31" xfId="22" applyFont="1" applyFill="1" applyBorder="1" applyAlignment="1">
      <alignment horizontal="center" vertical="center" wrapText="1" readingOrder="2"/>
    </xf>
    <xf numFmtId="0" fontId="23" fillId="4" borderId="24" xfId="22" applyFont="1" applyFill="1" applyBorder="1" applyAlignment="1">
      <alignment horizontal="center" vertical="center" wrapText="1" readingOrder="1"/>
    </xf>
    <xf numFmtId="0" fontId="23" fillId="4" borderId="13" xfId="22" applyFont="1" applyFill="1" applyBorder="1" applyAlignment="1">
      <alignment horizontal="center" vertical="center" wrapText="1" readingOrder="1"/>
    </xf>
    <xf numFmtId="0" fontId="49" fillId="5" borderId="29" xfId="22" applyFont="1" applyFill="1" applyBorder="1" applyAlignment="1">
      <alignment horizontal="left" vertical="center" indent="1" readingOrder="1"/>
    </xf>
    <xf numFmtId="0" fontId="19" fillId="5" borderId="22" xfId="0" applyFont="1" applyFill="1" applyBorder="1" applyAlignment="1">
      <alignment horizontal="center" vertical="center"/>
    </xf>
    <xf numFmtId="0" fontId="30" fillId="5" borderId="22" xfId="0" applyFont="1" applyFill="1" applyBorder="1" applyAlignment="1">
      <alignment horizontal="center" vertical="center"/>
    </xf>
    <xf numFmtId="0" fontId="17" fillId="0" borderId="6"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5" xfId="0" applyFont="1" applyBorder="1" applyAlignment="1">
      <alignment horizontal="center" vertical="center" wrapText="1"/>
    </xf>
    <xf numFmtId="0" fontId="23" fillId="5" borderId="6" xfId="22" applyFont="1" applyFill="1" applyBorder="1" applyAlignment="1">
      <alignment horizontal="center" vertical="center" wrapText="1" readingOrder="1"/>
    </xf>
    <xf numFmtId="0" fontId="23" fillId="5" borderId="3" xfId="22" applyFont="1" applyFill="1" applyBorder="1" applyAlignment="1">
      <alignment horizontal="center" vertical="center" wrapText="1" readingOrder="1"/>
    </xf>
    <xf numFmtId="0" fontId="23" fillId="5" borderId="5" xfId="22" applyFont="1" applyFill="1" applyBorder="1" applyAlignment="1">
      <alignment horizontal="center" vertical="center" wrapText="1" readingOrder="1"/>
    </xf>
    <xf numFmtId="0" fontId="17" fillId="4" borderId="14" xfId="0" applyFont="1" applyFill="1" applyBorder="1" applyAlignment="1">
      <alignment horizontal="center" vertical="center" wrapText="1"/>
    </xf>
    <xf numFmtId="0" fontId="17" fillId="4" borderId="3" xfId="0" applyFont="1" applyFill="1" applyBorder="1" applyAlignment="1">
      <alignment horizontal="center" vertical="center" wrapText="1"/>
    </xf>
    <xf numFmtId="0" fontId="17" fillId="4" borderId="9" xfId="0" applyFont="1" applyFill="1" applyBorder="1" applyAlignment="1">
      <alignment horizontal="center" vertical="center" wrapText="1"/>
    </xf>
    <xf numFmtId="0" fontId="23" fillId="4" borderId="14" xfId="22" applyFont="1" applyFill="1" applyBorder="1" applyAlignment="1">
      <alignment horizontal="center" vertical="center" wrapText="1" readingOrder="1"/>
    </xf>
    <xf numFmtId="0" fontId="23" fillId="4" borderId="3" xfId="22" applyFont="1" applyFill="1" applyBorder="1" applyAlignment="1">
      <alignment horizontal="center" vertical="center" wrapText="1" readingOrder="1"/>
    </xf>
    <xf numFmtId="0" fontId="23" fillId="4" borderId="9" xfId="22" applyFont="1" applyFill="1" applyBorder="1" applyAlignment="1">
      <alignment horizontal="center" vertical="center" wrapText="1" readingOrder="1"/>
    </xf>
    <xf numFmtId="0" fontId="0" fillId="0" borderId="0" xfId="0" applyAlignment="1">
      <alignment horizontal="center" wrapText="1"/>
    </xf>
    <xf numFmtId="0" fontId="76" fillId="5" borderId="0" xfId="22" applyFont="1" applyFill="1" applyAlignment="1">
      <alignment horizontal="center" vertical="center" wrapText="1"/>
    </xf>
    <xf numFmtId="0" fontId="40" fillId="5" borderId="0" xfId="22" applyFont="1" applyFill="1" applyAlignment="1">
      <alignment horizontal="center" vertical="center" wrapText="1"/>
    </xf>
    <xf numFmtId="0" fontId="19" fillId="4" borderId="23" xfId="22" applyFont="1" applyFill="1" applyBorder="1" applyAlignment="1">
      <alignment horizontal="center" vertical="center" readingOrder="2"/>
    </xf>
    <xf numFmtId="0" fontId="19" fillId="4" borderId="31" xfId="22" applyFont="1" applyFill="1" applyBorder="1" applyAlignment="1">
      <alignment horizontal="center" vertical="center" readingOrder="2"/>
    </xf>
    <xf numFmtId="0" fontId="19" fillId="4" borderId="25" xfId="22" applyFont="1" applyFill="1" applyBorder="1" applyAlignment="1">
      <alignment horizontal="center" vertical="center" wrapText="1" readingOrder="2"/>
    </xf>
    <xf numFmtId="0" fontId="19" fillId="4" borderId="29" xfId="22" applyFont="1" applyFill="1" applyBorder="1" applyAlignment="1">
      <alignment horizontal="center" vertical="center" wrapText="1" readingOrder="2"/>
    </xf>
    <xf numFmtId="0" fontId="19" fillId="4" borderId="24" xfId="22" applyFont="1" applyFill="1" applyBorder="1" applyAlignment="1">
      <alignment horizontal="center" vertical="center" wrapText="1" readingOrder="2"/>
    </xf>
    <xf numFmtId="0" fontId="23" fillId="4" borderId="28" xfId="22" applyFont="1" applyFill="1" applyBorder="1" applyAlignment="1">
      <alignment horizontal="center" vertical="center" wrapText="1" readingOrder="2"/>
    </xf>
    <xf numFmtId="0" fontId="23" fillId="4" borderId="12" xfId="22" applyFont="1" applyFill="1" applyBorder="1" applyAlignment="1">
      <alignment horizontal="center" vertical="center" wrapText="1" readingOrder="2"/>
    </xf>
    <xf numFmtId="0" fontId="25" fillId="5" borderId="0" xfId="22" applyFont="1" applyFill="1" applyAlignment="1">
      <alignment horizontal="center" vertical="center" wrapText="1"/>
    </xf>
    <xf numFmtId="0" fontId="23" fillId="4" borderId="28" xfId="153" applyFont="1" applyFill="1" applyBorder="1" applyAlignment="1">
      <alignment horizontal="center" vertical="center" wrapText="1" readingOrder="2"/>
    </xf>
    <xf numFmtId="0" fontId="23" fillId="4" borderId="11" xfId="153" applyFont="1" applyFill="1" applyBorder="1" applyAlignment="1">
      <alignment horizontal="center" vertical="center" wrapText="1" readingOrder="2"/>
    </xf>
    <xf numFmtId="0" fontId="17" fillId="5" borderId="0" xfId="44" applyFont="1" applyFill="1" applyAlignment="1">
      <alignment horizontal="center" vertical="center" wrapText="1"/>
    </xf>
    <xf numFmtId="0" fontId="17" fillId="5" borderId="0" xfId="44" applyFont="1" applyFill="1" applyAlignment="1">
      <alignment horizontal="right" vertical="center" wrapText="1" readingOrder="2"/>
    </xf>
    <xf numFmtId="0" fontId="42" fillId="4" borderId="24" xfId="174" applyFont="1" applyFill="1" applyBorder="1" applyAlignment="1">
      <alignment horizontal="center" vertical="center" readingOrder="2"/>
    </xf>
    <xf numFmtId="0" fontId="42" fillId="4" borderId="4" xfId="174" applyFont="1" applyFill="1" applyBorder="1" applyAlignment="1">
      <alignment horizontal="center" vertical="center" readingOrder="2"/>
    </xf>
    <xf numFmtId="0" fontId="28" fillId="4" borderId="25" xfId="174" applyFont="1" applyFill="1" applyBorder="1" applyAlignment="1">
      <alignment horizontal="center" vertical="center" readingOrder="2"/>
    </xf>
    <xf numFmtId="0" fontId="28" fillId="4" borderId="26" xfId="174" applyFont="1" applyFill="1" applyBorder="1" applyAlignment="1">
      <alignment horizontal="center" vertical="center" readingOrder="2"/>
    </xf>
    <xf numFmtId="0" fontId="17" fillId="4" borderId="23" xfId="44" applyFont="1" applyFill="1" applyBorder="1" applyAlignment="1">
      <alignment horizontal="center" vertical="center" wrapText="1" readingOrder="2"/>
    </xf>
    <xf numFmtId="0" fontId="17" fillId="4" borderId="31" xfId="44" applyFont="1" applyFill="1" applyBorder="1" applyAlignment="1">
      <alignment horizontal="center" vertical="center" wrapText="1" readingOrder="2"/>
    </xf>
    <xf numFmtId="0" fontId="66" fillId="5" borderId="29" xfId="234" applyFont="1" applyFill="1" applyBorder="1" applyAlignment="1">
      <alignment horizontal="left" vertical="center" wrapText="1"/>
    </xf>
    <xf numFmtId="0" fontId="40" fillId="5" borderId="0" xfId="0" applyFont="1" applyFill="1" applyAlignment="1">
      <alignment horizontal="center" wrapText="1"/>
    </xf>
    <xf numFmtId="0" fontId="42" fillId="5" borderId="0" xfId="0" applyFont="1" applyFill="1" applyAlignment="1">
      <alignment horizontal="center" wrapText="1"/>
    </xf>
    <xf numFmtId="0" fontId="42" fillId="5" borderId="0" xfId="174" applyFont="1" applyFill="1" applyAlignment="1">
      <alignment horizontal="center" wrapText="1"/>
    </xf>
    <xf numFmtId="0" fontId="28" fillId="4" borderId="28" xfId="174" applyFont="1" applyFill="1" applyBorder="1" applyAlignment="1">
      <alignment horizontal="center" vertical="center" wrapText="1"/>
    </xf>
    <xf numFmtId="0" fontId="28" fillId="4" borderId="11" xfId="174" applyFont="1" applyFill="1" applyBorder="1" applyAlignment="1">
      <alignment horizontal="center" vertical="center" wrapText="1"/>
    </xf>
    <xf numFmtId="0" fontId="42" fillId="4" borderId="28" xfId="174" applyFont="1" applyFill="1" applyBorder="1" applyAlignment="1">
      <alignment horizontal="center" vertical="center" wrapText="1"/>
    </xf>
    <xf numFmtId="0" fontId="42" fillId="4" borderId="11" xfId="174" applyFont="1" applyFill="1" applyBorder="1" applyAlignment="1">
      <alignment horizontal="center" vertical="center" wrapText="1"/>
    </xf>
    <xf numFmtId="0" fontId="28" fillId="4" borderId="35" xfId="174" applyFont="1" applyFill="1" applyBorder="1" applyAlignment="1">
      <alignment horizontal="center" vertical="center" wrapText="1"/>
    </xf>
    <xf numFmtId="0" fontId="28" fillId="4" borderId="23" xfId="174" applyFont="1" applyFill="1" applyBorder="1" applyAlignment="1">
      <alignment horizontal="center" vertical="center" wrapText="1"/>
    </xf>
    <xf numFmtId="0" fontId="28" fillId="4" borderId="31" xfId="174" applyFont="1" applyFill="1" applyBorder="1" applyAlignment="1">
      <alignment horizontal="center" vertical="center" wrapText="1"/>
    </xf>
    <xf numFmtId="0" fontId="28" fillId="4" borderId="6" xfId="174" applyFont="1" applyFill="1" applyBorder="1" applyAlignment="1">
      <alignment horizontal="center" vertical="center" wrapText="1"/>
    </xf>
    <xf numFmtId="0" fontId="28" fillId="4" borderId="5" xfId="174" applyFont="1" applyFill="1" applyBorder="1" applyAlignment="1">
      <alignment horizontal="center" vertical="center" wrapText="1"/>
    </xf>
    <xf numFmtId="0" fontId="57" fillId="0" borderId="15" xfId="0" applyFont="1" applyBorder="1" applyAlignment="1">
      <alignment horizontal="center"/>
    </xf>
    <xf numFmtId="0" fontId="25" fillId="4" borderId="36" xfId="0" applyFont="1" applyFill="1" applyBorder="1" applyAlignment="1">
      <alignment horizontal="center" vertical="center" readingOrder="2"/>
    </xf>
    <xf numFmtId="0" fontId="25" fillId="4" borderId="36" xfId="0" applyFont="1" applyFill="1" applyBorder="1" applyAlignment="1">
      <alignment horizontal="center" readingOrder="2"/>
    </xf>
    <xf numFmtId="0" fontId="60" fillId="0" borderId="36" xfId="0" applyFont="1" applyBorder="1" applyAlignment="1">
      <alignment horizontal="center"/>
    </xf>
  </cellXfs>
  <cellStyles count="364">
    <cellStyle name="Comma 2" xfId="40" xr:uid="{00000000-0005-0000-0000-000001000000}"/>
    <cellStyle name="Comma 2 2" xfId="51" xr:uid="{00000000-0005-0000-0000-000002000000}"/>
    <cellStyle name="Comma 2 2 2" xfId="55" xr:uid="{00000000-0005-0000-0000-000003000000}"/>
    <cellStyle name="Comma 2 2 2 2" xfId="83" xr:uid="{00000000-0005-0000-0000-000004000000}"/>
    <cellStyle name="Comma 2 2 2 2 2" xfId="218" xr:uid="{00000000-0005-0000-0000-000005000000}"/>
    <cellStyle name="Comma 2 2 2 3" xfId="219" xr:uid="{00000000-0005-0000-0000-000006000000}"/>
    <cellStyle name="Comma 2 2 3" xfId="73" xr:uid="{00000000-0005-0000-0000-000007000000}"/>
    <cellStyle name="Comma 2 2 3 2" xfId="220" xr:uid="{00000000-0005-0000-0000-000008000000}"/>
    <cellStyle name="Comma 2 2 4" xfId="221" xr:uid="{00000000-0005-0000-0000-000009000000}"/>
    <cellStyle name="Comma 2 3" xfId="54" xr:uid="{00000000-0005-0000-0000-00000A000000}"/>
    <cellStyle name="Comma 2 3 2" xfId="222" xr:uid="{00000000-0005-0000-0000-00000B000000}"/>
    <cellStyle name="Comma 2 4" xfId="65" xr:uid="{00000000-0005-0000-0000-00000C000000}"/>
    <cellStyle name="Comma 2 5" xfId="223" xr:uid="{00000000-0005-0000-0000-00000D000000}"/>
    <cellStyle name="Comma 2 6" xfId="238" xr:uid="{00000000-0005-0000-0000-00000E000000}"/>
    <cellStyle name="Comma 3" xfId="53" xr:uid="{00000000-0005-0000-0000-00000F000000}"/>
    <cellStyle name="Comma 3 2" xfId="56" xr:uid="{00000000-0005-0000-0000-000010000000}"/>
    <cellStyle name="Comma 3 2 2" xfId="82" xr:uid="{00000000-0005-0000-0000-000011000000}"/>
    <cellStyle name="Comma 3 2 2 2" xfId="84" xr:uid="{00000000-0005-0000-0000-000012000000}"/>
    <cellStyle name="Comma 3 2 2 2 2" xfId="150" xr:uid="{00000000-0005-0000-0000-000013000000}"/>
    <cellStyle name="Comma 3 2 2 2 2 2" xfId="233" xr:uid="{00000000-0005-0000-0000-000014000000}"/>
    <cellStyle name="Comma 3 2 2 3" xfId="130" xr:uid="{00000000-0005-0000-0000-000015000000}"/>
    <cellStyle name="Comma 3 2 2 3 2" xfId="302" xr:uid="{2127588E-869E-4FB6-A15D-FA8B7DD139FF}"/>
    <cellStyle name="Comma 3 2 3" xfId="85" xr:uid="{00000000-0005-0000-0000-000016000000}"/>
    <cellStyle name="Comma 3 2 3 2" xfId="137" xr:uid="{00000000-0005-0000-0000-000017000000}"/>
    <cellStyle name="Comma 3 2 3 2 2" xfId="309" xr:uid="{49CCC02A-033F-4935-A859-14001E10A114}"/>
    <cellStyle name="Comma 3 2 3 3" xfId="260" xr:uid="{9CCE73B4-F031-477F-9EBE-BBD702611A6B}"/>
    <cellStyle name="Comma 3 2 4" xfId="152" xr:uid="{00000000-0005-0000-0000-000018000000}"/>
    <cellStyle name="Comma 3 2 4 2" xfId="232" xr:uid="{00000000-0005-0000-0000-000019000000}"/>
    <cellStyle name="Comma 3 2 5" xfId="118" xr:uid="{00000000-0005-0000-0000-00001A000000}"/>
    <cellStyle name="Comma 3 2 5 2" xfId="290" xr:uid="{77D4AD0C-5555-4F85-A909-BEE99EAF7E55}"/>
    <cellStyle name="Comma 3 3" xfId="74" xr:uid="{00000000-0005-0000-0000-00001B000000}"/>
    <cellStyle name="Comma 3 4" xfId="86" xr:uid="{00000000-0005-0000-0000-00001C000000}"/>
    <cellStyle name="Comma 3 4 2" xfId="136" xr:uid="{00000000-0005-0000-0000-00001D000000}"/>
    <cellStyle name="Comma 3 4 2 2" xfId="308" xr:uid="{97A627EA-EB50-46DF-BF95-C15B5C8C80F2}"/>
    <cellStyle name="Comma 3 4 3" xfId="261" xr:uid="{3E21ECA4-29D6-4111-8975-0B1B5FFF953B}"/>
    <cellStyle name="Comma 3 5" xfId="158" xr:uid="{00000000-0005-0000-0000-00001E000000}"/>
    <cellStyle name="Comma 3 6" xfId="117" xr:uid="{00000000-0005-0000-0000-00001F000000}"/>
    <cellStyle name="Comma 3 6 2" xfId="289" xr:uid="{CC794F26-865E-4633-9364-C0711E3BADB5}"/>
    <cellStyle name="Comma 4" xfId="49" xr:uid="{00000000-0005-0000-0000-000020000000}"/>
    <cellStyle name="Comma 4 2" xfId="159" xr:uid="{00000000-0005-0000-0000-000021000000}"/>
    <cellStyle name="Comma 4 2 2" xfId="224" xr:uid="{00000000-0005-0000-0000-000022000000}"/>
    <cellStyle name="Comma 4 2 3" xfId="323" xr:uid="{4A9E5120-7AB1-48C3-A509-12A85ADA0A43}"/>
    <cellStyle name="Comma 4 3" xfId="160" xr:uid="{00000000-0005-0000-0000-000023000000}"/>
    <cellStyle name="Comma 4 3 2" xfId="225" xr:uid="{00000000-0005-0000-0000-000024000000}"/>
    <cellStyle name="Comma 4 3 3" xfId="324" xr:uid="{D2BAA21C-F695-4BA7-B549-63852F7F6396}"/>
    <cellStyle name="Comma 5" xfId="161" xr:uid="{00000000-0005-0000-0000-000025000000}"/>
    <cellStyle name="Comma 6" xfId="162" xr:uid="{00000000-0005-0000-0000-000026000000}"/>
    <cellStyle name="Comma 7" xfId="235" xr:uid="{00000000-0005-0000-0000-000027000000}"/>
    <cellStyle name="Comma 7 2" xfId="354" xr:uid="{35D5886E-19AF-4CE4-9679-2EF2F0B3BE52}"/>
    <cellStyle name="Comma 8" xfId="240" xr:uid="{00000000-0005-0000-0000-000028000000}"/>
    <cellStyle name="Comma 8 2" xfId="357" xr:uid="{1EF432EA-49EF-4FEC-AADD-F2FD9FEB9160}"/>
    <cellStyle name="Comma 9" xfId="243" xr:uid="{BE0D650F-27FF-4340-B4A9-9E950FD41ED9}"/>
    <cellStyle name="Comma 9 2" xfId="360" xr:uid="{39E72120-2A30-437A-9395-9FDF291E681A}"/>
    <cellStyle name="H1" xfId="7" xr:uid="{00000000-0005-0000-0000-000029000000}"/>
    <cellStyle name="H1 2" xfId="8" xr:uid="{00000000-0005-0000-0000-00002A000000}"/>
    <cellStyle name="H1 2 2" xfId="9" xr:uid="{00000000-0005-0000-0000-00002B000000}"/>
    <cellStyle name="H1 2 3" xfId="163" xr:uid="{00000000-0005-0000-0000-00002C000000}"/>
    <cellStyle name="H1 2 3 2" xfId="164" xr:uid="{00000000-0005-0000-0000-00002D000000}"/>
    <cellStyle name="H1_خدمات الانقاذ والإغاثة" xfId="41" xr:uid="{00000000-0005-0000-0000-00002E000000}"/>
    <cellStyle name="H2" xfId="10" xr:uid="{00000000-0005-0000-0000-00002F000000}"/>
    <cellStyle name="H2 2" xfId="11" xr:uid="{00000000-0005-0000-0000-000030000000}"/>
    <cellStyle name="H2 2 2" xfId="12" xr:uid="{00000000-0005-0000-0000-000031000000}"/>
    <cellStyle name="H2 2 3" xfId="165" xr:uid="{00000000-0005-0000-0000-000032000000}"/>
    <cellStyle name="H2 2 3 2" xfId="166" xr:uid="{00000000-0005-0000-0000-000033000000}"/>
    <cellStyle name="H2_خدمات الانقاذ والإغاثة" xfId="42" xr:uid="{00000000-0005-0000-0000-000034000000}"/>
    <cellStyle name="had" xfId="13" xr:uid="{00000000-0005-0000-0000-000035000000}"/>
    <cellStyle name="had 2" xfId="14" xr:uid="{00000000-0005-0000-0000-000036000000}"/>
    <cellStyle name="had 2 2" xfId="167" xr:uid="{00000000-0005-0000-0000-000037000000}"/>
    <cellStyle name="had 2 3" xfId="168" xr:uid="{00000000-0005-0000-0000-000038000000}"/>
    <cellStyle name="had 2 3 2" xfId="169" xr:uid="{00000000-0005-0000-0000-000039000000}"/>
    <cellStyle name="had0" xfId="15" xr:uid="{00000000-0005-0000-0000-00003A000000}"/>
    <cellStyle name="Had1" xfId="16" xr:uid="{00000000-0005-0000-0000-00003B000000}"/>
    <cellStyle name="Had2" xfId="17" xr:uid="{00000000-0005-0000-0000-00003C000000}"/>
    <cellStyle name="Had3" xfId="18" xr:uid="{00000000-0005-0000-0000-00003D000000}"/>
    <cellStyle name="Had3 2" xfId="170" xr:uid="{00000000-0005-0000-0000-00003E000000}"/>
    <cellStyle name="Had3 2 2" xfId="171" xr:uid="{00000000-0005-0000-0000-00003F000000}"/>
    <cellStyle name="Had3 2 3" xfId="172" xr:uid="{00000000-0005-0000-0000-000040000000}"/>
    <cellStyle name="Had3 2 3 2" xfId="173" xr:uid="{00000000-0005-0000-0000-000041000000}"/>
    <cellStyle name="inxa" xfId="19" xr:uid="{00000000-0005-0000-0000-000042000000}"/>
    <cellStyle name="inxa 2" xfId="70" xr:uid="{00000000-0005-0000-0000-000043000000}"/>
    <cellStyle name="inxe" xfId="20" xr:uid="{00000000-0005-0000-0000-000044000000}"/>
    <cellStyle name="Normal" xfId="0" builtinId="0"/>
    <cellStyle name="Normal 10" xfId="234" xr:uid="{00000000-0005-0000-0000-000046000000}"/>
    <cellStyle name="Normal 10 2" xfId="353" xr:uid="{3286E09B-A060-4EDE-A372-307054F31332}"/>
    <cellStyle name="Normal 10 3" xfId="174" xr:uid="{00000000-0005-0000-0000-000047000000}"/>
    <cellStyle name="Normal 10 3 2" xfId="250" xr:uid="{1D5332D8-33C2-40D8-9255-D171CAA05F79}"/>
    <cellStyle name="Normal 11" xfId="239" xr:uid="{00000000-0005-0000-0000-000048000000}"/>
    <cellStyle name="Normal 11 2" xfId="356" xr:uid="{1BCB50C8-0A59-4604-8431-916D2570CF86}"/>
    <cellStyle name="Normal 12" xfId="242" xr:uid="{979B6846-B685-4721-86CB-810C8896D468}"/>
    <cellStyle name="Normal 12 2" xfId="359" xr:uid="{2A57A998-E507-46CA-B6A6-F58658511E7B}"/>
    <cellStyle name="Normal 13" xfId="156" xr:uid="{00000000-0005-0000-0000-000049000000}"/>
    <cellStyle name="Normal 2" xfId="2" xr:uid="{00000000-0005-0000-0000-00004A000000}"/>
    <cellStyle name="Normal 2 2" xfId="22" xr:uid="{00000000-0005-0000-0000-00004B000000}"/>
    <cellStyle name="Normal 2 2 2" xfId="153" xr:uid="{00000000-0005-0000-0000-00004C000000}"/>
    <cellStyle name="Normal 2 2 3" xfId="175" xr:uid="{00000000-0005-0000-0000-00004D000000}"/>
    <cellStyle name="Normal 2 2 3 2" xfId="325" xr:uid="{90449A64-C390-49D6-8F80-9FE472FB632A}"/>
    <cellStyle name="Normal 2 3" xfId="21" xr:uid="{00000000-0005-0000-0000-00004E000000}"/>
    <cellStyle name="Normal 2 4" xfId="43" xr:uid="{00000000-0005-0000-0000-00004F000000}"/>
    <cellStyle name="Normal 2 4 2" xfId="58" xr:uid="{00000000-0005-0000-0000-000050000000}"/>
    <cellStyle name="Normal 2 4 2 2" xfId="87" xr:uid="{00000000-0005-0000-0000-000051000000}"/>
    <cellStyle name="Normal 2 4 2 2 2" xfId="139" xr:uid="{00000000-0005-0000-0000-000052000000}"/>
    <cellStyle name="Normal 2 4 2 2 2 2" xfId="311" xr:uid="{6F36D413-AAEB-4F88-B9DB-C0E4DCB96E05}"/>
    <cellStyle name="Normal 2 4 2 2 3" xfId="262" xr:uid="{768D6BBA-E5C0-43B3-9049-1A1546D3A227}"/>
    <cellStyle name="Normal 2 4 2 3" xfId="120" xr:uid="{00000000-0005-0000-0000-000053000000}"/>
    <cellStyle name="Normal 2 4 2 3 2" xfId="292" xr:uid="{3C9B9EE5-88C7-4724-B35C-364B1BF0C0E7}"/>
    <cellStyle name="Normal 2 4 2 4" xfId="253" xr:uid="{EE6C67C9-811F-4F23-BEA2-A1E6910B6195}"/>
    <cellStyle name="Normal 2 4 3" xfId="75" xr:uid="{00000000-0005-0000-0000-000054000000}"/>
    <cellStyle name="Normal 2 4 3 2" xfId="88" xr:uid="{00000000-0005-0000-0000-000055000000}"/>
    <cellStyle name="Normal 2 4 3 2 2" xfId="146" xr:uid="{00000000-0005-0000-0000-000056000000}"/>
    <cellStyle name="Normal 2 4 3 2 2 2" xfId="318" xr:uid="{B622CB1C-8846-46F6-98C6-F1A54DC86FF8}"/>
    <cellStyle name="Normal 2 4 3 2 3" xfId="263" xr:uid="{69C25F2B-9BC4-4E6B-B142-E28454CB13C8}"/>
    <cellStyle name="Normal 2 4 3 3" xfId="108" xr:uid="{00000000-0005-0000-0000-000057000000}"/>
    <cellStyle name="Normal 2 4 3 3 2" xfId="216" xr:uid="{00000000-0005-0000-0000-000058000000}"/>
    <cellStyle name="Normal 2 4 3 3 2 2" xfId="351" xr:uid="{E60E39DA-7835-4D35-B428-345EBDA1867C}"/>
    <cellStyle name="Normal 2 4 3 3 3" xfId="281" xr:uid="{36BE18CA-AB62-4550-9910-1F5A91F34274}"/>
    <cellStyle name="Normal 2 4 3 4" xfId="111" xr:uid="{00000000-0005-0000-0000-000059000000}"/>
    <cellStyle name="Normal 2 4 3 4 2" xfId="284" xr:uid="{38ABB270-8847-4F3C-8559-9EF63D392AFE}"/>
    <cellStyle name="Normal 2 4 3 5" xfId="127" xr:uid="{00000000-0005-0000-0000-00005A000000}"/>
    <cellStyle name="Normal 2 4 3 5 2" xfId="299" xr:uid="{36CEA5C3-864B-4A8A-9B9A-418C465651C3}"/>
    <cellStyle name="Normal 2 4 3 6" xfId="231" xr:uid="{00000000-0005-0000-0000-00005B000000}"/>
    <cellStyle name="Normal 2 4 4" xfId="89" xr:uid="{00000000-0005-0000-0000-00005C000000}"/>
    <cellStyle name="Normal 2 4 4 2" xfId="134" xr:uid="{00000000-0005-0000-0000-00005D000000}"/>
    <cellStyle name="Normal 2 4 4 2 2" xfId="306" xr:uid="{7F7B0D93-53BF-40AB-8EDF-13109D93F79B}"/>
    <cellStyle name="Normal 2 4 4 3" xfId="264" xr:uid="{7D469429-A748-487B-AD9D-47EF266A81CB}"/>
    <cellStyle name="Normal 2 4 5" xfId="115" xr:uid="{00000000-0005-0000-0000-00005E000000}"/>
    <cellStyle name="Normal 2 4 5 2" xfId="287" xr:uid="{2C88C1E8-EAD2-4AE1-97CE-AD27836D874B}"/>
    <cellStyle name="Normal 2 5" xfId="57" xr:uid="{00000000-0005-0000-0000-00005F000000}"/>
    <cellStyle name="Normal 2 5 2" xfId="79" xr:uid="{00000000-0005-0000-0000-000060000000}"/>
    <cellStyle name="Normal 2 5 3" xfId="90" xr:uid="{00000000-0005-0000-0000-000061000000}"/>
    <cellStyle name="Normal 2 5 3 2" xfId="138" xr:uid="{00000000-0005-0000-0000-000062000000}"/>
    <cellStyle name="Normal 2 5 3 2 2" xfId="310" xr:uid="{611EAFFC-75A8-4254-A493-CB2097C837DD}"/>
    <cellStyle name="Normal 2 5 3 3" xfId="265" xr:uid="{7937AFF4-6B30-44E8-A09B-6A751714BD48}"/>
    <cellStyle name="Normal 2 5 4" xfId="119" xr:uid="{00000000-0005-0000-0000-000063000000}"/>
    <cellStyle name="Normal 2 5 4 2" xfId="291" xr:uid="{80712B95-2428-4D1C-95C4-AD25E3C28B01}"/>
    <cellStyle name="Normal 2 5 5" xfId="252" xr:uid="{E5BD9A7F-00CA-4025-A398-0D6FD0C75054}"/>
    <cellStyle name="Normal 2 6" xfId="63" xr:uid="{00000000-0005-0000-0000-000064000000}"/>
    <cellStyle name="Normal 2 6 2" xfId="81" xr:uid="{00000000-0005-0000-0000-000065000000}"/>
    <cellStyle name="Normal 2 6 2 2" xfId="91" xr:uid="{00000000-0005-0000-0000-000066000000}"/>
    <cellStyle name="Normal 2 6 2 2 2" xfId="149" xr:uid="{00000000-0005-0000-0000-000067000000}"/>
    <cellStyle name="Normal 2 6 2 2 2 2" xfId="321" xr:uid="{20FD7E5F-9936-427C-90D3-75D374898F23}"/>
    <cellStyle name="Normal 2 6 2 2 3" xfId="266" xr:uid="{766D8825-B433-436F-804E-535A8412450C}"/>
    <cellStyle name="Normal 2 6 2 3" xfId="113" xr:uid="{00000000-0005-0000-0000-000068000000}"/>
    <cellStyle name="Normal 2 6 2 3 2" xfId="217" xr:uid="{00000000-0005-0000-0000-000069000000}"/>
    <cellStyle name="Normal 2 6 2 4" xfId="226" xr:uid="{00000000-0005-0000-0000-00006A000000}"/>
    <cellStyle name="Normal 2 6 3" xfId="92" xr:uid="{00000000-0005-0000-0000-00006B000000}"/>
    <cellStyle name="Normal 2 6 3 2" xfId="142" xr:uid="{00000000-0005-0000-0000-00006C000000}"/>
    <cellStyle name="Normal 2 6 3 2 2" xfId="314" xr:uid="{ECE5E127-D86C-4F21-9500-415A3EBD2ABA}"/>
    <cellStyle name="Normal 2 6 3 3" xfId="267" xr:uid="{0041EF8D-1E4E-4DEB-B72A-5B95AE7E9B06}"/>
    <cellStyle name="Normal 2 6 4" xfId="106" xr:uid="{00000000-0005-0000-0000-00006D000000}"/>
    <cellStyle name="Normal 2 6 4 2" xfId="151" xr:uid="{00000000-0005-0000-0000-00006E000000}"/>
    <cellStyle name="Normal 2 6 4 2 2" xfId="322" xr:uid="{D5FBCF41-0024-4260-9F06-901994D4BF7C}"/>
    <cellStyle name="Normal 2 6 4 3" xfId="279" xr:uid="{139B6FB2-2281-468F-8A38-AAA0A048A315}"/>
    <cellStyle name="Normal 2 6 5" xfId="109" xr:uid="{00000000-0005-0000-0000-00006F000000}"/>
    <cellStyle name="Normal 2 6 5 2" xfId="215" xr:uid="{00000000-0005-0000-0000-000070000000}"/>
    <cellStyle name="Normal 2 6 5 2 2" xfId="350" xr:uid="{3833BF7E-7DD1-4FE2-9CE0-EAFC19DD8F99}"/>
    <cellStyle name="Normal 2 6 5 3" xfId="282" xr:uid="{CC503DB1-1048-4ED5-8595-1E6D7FD125CE}"/>
    <cellStyle name="Normal 2 6 6" xfId="112" xr:uid="{00000000-0005-0000-0000-000071000000}"/>
    <cellStyle name="Normal 2 6 6 2" xfId="285" xr:uid="{A7C449A1-0FA0-4A6D-B186-D67660661860}"/>
    <cellStyle name="Normal 2 7" xfId="93" xr:uid="{00000000-0005-0000-0000-000072000000}"/>
    <cellStyle name="Normal 2 7 2" xfId="132" xr:uid="{00000000-0005-0000-0000-000073000000}"/>
    <cellStyle name="Normal 2 7 2 2" xfId="304" xr:uid="{3D316E9B-E31D-4C09-8B74-092B497B037A}"/>
    <cellStyle name="Normal 2 7 3" xfId="268" xr:uid="{CE699DD1-2D29-4C2F-8884-2F6BBB12C2A0}"/>
    <cellStyle name="Normal 2 8" xfId="227" xr:uid="{00000000-0005-0000-0000-000074000000}"/>
    <cellStyle name="Normal 2 9" xfId="246" xr:uid="{1D4F018F-27AC-4679-9885-FDDDB51F1AD2}"/>
    <cellStyle name="Normal 2 9 2" xfId="362" xr:uid="{CD8316AF-832E-4847-952E-BA3C9CAF93A9}"/>
    <cellStyle name="Normal 3" xfId="3" xr:uid="{00000000-0005-0000-0000-000075000000}"/>
    <cellStyle name="Normal 3 2" xfId="44" xr:uid="{00000000-0005-0000-0000-000076000000}"/>
    <cellStyle name="Normal 3 2 2" xfId="66" xr:uid="{00000000-0005-0000-0000-000077000000}"/>
    <cellStyle name="Normal 3 2 2 2" xfId="94" xr:uid="{00000000-0005-0000-0000-000078000000}"/>
    <cellStyle name="Normal 3 2 2 2 2" xfId="143" xr:uid="{00000000-0005-0000-0000-000079000000}"/>
    <cellStyle name="Normal 3 2 2 2 2 2" xfId="315" xr:uid="{2E6888C4-F58D-4097-89D5-3B368DD29A58}"/>
    <cellStyle name="Normal 3 2 2 2 3" xfId="245" xr:uid="{8D447EAC-A864-41EF-920D-88B978BF3318}"/>
    <cellStyle name="Normal 3 2 2 2 3 2" xfId="361" xr:uid="{070E038C-987C-4ED6-ABD2-EFB20C932782}"/>
    <cellStyle name="Normal 3 2 2 2 4" xfId="269" xr:uid="{81F75B79-DEC6-4EE8-A70D-3A82818D8832}"/>
    <cellStyle name="Normal 3 2 2 3" xfId="176" xr:uid="{00000000-0005-0000-0000-00007A000000}"/>
    <cellStyle name="Normal 3 2 2 3 2" xfId="326" xr:uid="{3C85E861-045C-4889-8EC1-4738C1AE9D0D}"/>
    <cellStyle name="Normal 3 2 2 4" xfId="124" xr:uid="{00000000-0005-0000-0000-00007B000000}"/>
    <cellStyle name="Normal 3 2 2 4 2" xfId="296" xr:uid="{648B5E67-9F70-40E2-AAA7-F8F67F6530F1}"/>
    <cellStyle name="Normal 3 2 2 5" xfId="256" xr:uid="{A8C85395-A351-4251-9B6B-47F32BC248A0}"/>
    <cellStyle name="Normal 3 2 3" xfId="177" xr:uid="{00000000-0005-0000-0000-00007C000000}"/>
    <cellStyle name="Normal 3 2 3 2" xfId="327" xr:uid="{CFA856D2-0031-4DD2-AA66-71C569655738}"/>
    <cellStyle name="Normal 3 3" xfId="69" xr:uid="{00000000-0005-0000-0000-00007D000000}"/>
    <cellStyle name="Normal 3 3 2" xfId="157" xr:uid="{00000000-0005-0000-0000-00007E000000}"/>
    <cellStyle name="Normal 3 4" xfId="155" xr:uid="{00000000-0005-0000-0000-00007F000000}"/>
    <cellStyle name="Normal 3 4 2" xfId="228" xr:uid="{00000000-0005-0000-0000-000080000000}"/>
    <cellStyle name="Normal 3 5" xfId="237" xr:uid="{00000000-0005-0000-0000-000081000000}"/>
    <cellStyle name="Normal 4" xfId="4" xr:uid="{00000000-0005-0000-0000-000082000000}"/>
    <cellStyle name="Normal 4 2" xfId="59" xr:uid="{00000000-0005-0000-0000-000083000000}"/>
    <cellStyle name="Normal 4 2 2" xfId="72" xr:uid="{00000000-0005-0000-0000-000084000000}"/>
    <cellStyle name="Normal 4 2 2 2" xfId="95" xr:uid="{00000000-0005-0000-0000-000085000000}"/>
    <cellStyle name="Normal 4 2 2 2 2" xfId="178" xr:uid="{00000000-0005-0000-0000-000086000000}"/>
    <cellStyle name="Normal 4 2 2 2 2 2" xfId="328" xr:uid="{7279FF72-2807-4899-947C-E310AD3C9875}"/>
    <cellStyle name="Normal 4 2 2 2 3" xfId="145" xr:uid="{00000000-0005-0000-0000-000087000000}"/>
    <cellStyle name="Normal 4 2 2 2 3 2" xfId="317" xr:uid="{4176DAE1-19D0-4D36-8B83-998F03699DA8}"/>
    <cellStyle name="Normal 4 2 2 2 4" xfId="270" xr:uid="{F0664AFC-523E-4211-9182-85593FAB0802}"/>
    <cellStyle name="Normal 4 2 2 3" xfId="107" xr:uid="{00000000-0005-0000-0000-000088000000}"/>
    <cellStyle name="Normal 4 2 2 3 2" xfId="179" xr:uid="{00000000-0005-0000-0000-000089000000}"/>
    <cellStyle name="Normal 4 2 2 3 2 2" xfId="329" xr:uid="{B30871A5-0773-49D1-BE32-DFDD2E8CB8DB}"/>
    <cellStyle name="Normal 4 2 2 3 3" xfId="280" xr:uid="{8168A6B2-38BA-4445-9C00-50ECE39DD655}"/>
    <cellStyle name="Normal 4 2 2 4" xfId="110" xr:uid="{00000000-0005-0000-0000-00008A000000}"/>
    <cellStyle name="Normal 4 2 2 4 2" xfId="214" xr:uid="{00000000-0005-0000-0000-00008B000000}"/>
    <cellStyle name="Normal 4 2 2 4 2 2" xfId="349" xr:uid="{76FFF565-C218-4B35-A928-BCAC739FAF34}"/>
    <cellStyle name="Normal 4 2 2 4 3" xfId="283" xr:uid="{7C18A857-3B2C-484C-88FE-7D7458CEE6DC}"/>
    <cellStyle name="Normal 4 2 2 5" xfId="126" xr:uid="{00000000-0005-0000-0000-00008C000000}"/>
    <cellStyle name="Normal 4 2 2 5 2" xfId="298" xr:uid="{11C701EE-53D6-45C0-AE37-3F4D2A22D837}"/>
    <cellStyle name="Normal 4 2 2 6" xfId="230" xr:uid="{00000000-0005-0000-0000-00008D000000}"/>
    <cellStyle name="Normal 4 2 2 7" xfId="248" xr:uid="{98AB23DF-160A-4589-B5F9-5994C28DE939}"/>
    <cellStyle name="Normal 4 2 3" xfId="76" xr:uid="{00000000-0005-0000-0000-00008E000000}"/>
    <cellStyle name="Normal 4 2 3 2" xfId="96" xr:uid="{00000000-0005-0000-0000-00008F000000}"/>
    <cellStyle name="Normal 4 2 3 2 2" xfId="180" xr:uid="{00000000-0005-0000-0000-000090000000}"/>
    <cellStyle name="Normal 4 2 3 2 2 2" xfId="330" xr:uid="{6E9CF06B-75D9-4D67-B35E-3A052277B1C9}"/>
    <cellStyle name="Normal 4 2 3 2 3" xfId="147" xr:uid="{00000000-0005-0000-0000-000091000000}"/>
    <cellStyle name="Normal 4 2 3 2 3 2" xfId="319" xr:uid="{34B552AD-1E66-4F75-AB24-AAE75F346A7D}"/>
    <cellStyle name="Normal 4 2 3 2 4" xfId="271" xr:uid="{8CA420A3-14D7-4586-8FDA-421549C21106}"/>
    <cellStyle name="Normal 4 2 3 3" xfId="181" xr:uid="{00000000-0005-0000-0000-000092000000}"/>
    <cellStyle name="Normal 4 2 3 3 2" xfId="331" xr:uid="{DC4104CD-DFFE-4050-AB7E-BC0C9EAD2292}"/>
    <cellStyle name="Normal 4 2 3 4" xfId="128" xr:uid="{00000000-0005-0000-0000-000093000000}"/>
    <cellStyle name="Normal 4 2 3 4 2" xfId="300" xr:uid="{48A4321C-9730-4F4D-808F-4D63F3E4E6E1}"/>
    <cellStyle name="Normal 4 2 3 5" xfId="258" xr:uid="{AB653623-A43B-48D6-BD18-A7D5AD4F759A}"/>
    <cellStyle name="Normal 4 2 4" xfId="68" xr:uid="{00000000-0005-0000-0000-000094000000}"/>
    <cellStyle name="Normal 4 2 4 2" xfId="97" xr:uid="{00000000-0005-0000-0000-000095000000}"/>
    <cellStyle name="Normal 4 2 4 2 2" xfId="144" xr:uid="{00000000-0005-0000-0000-000096000000}"/>
    <cellStyle name="Normal 4 2 4 2 2 2" xfId="316" xr:uid="{A59C72B7-71BC-418D-9BDD-C90EC41F29FC}"/>
    <cellStyle name="Normal 4 2 4 2 3" xfId="272" xr:uid="{F8E5B97F-F48F-4D1B-A74B-0943B56D00DA}"/>
    <cellStyle name="Normal 4 2 4 3" xfId="182" xr:uid="{00000000-0005-0000-0000-000097000000}"/>
    <cellStyle name="Normal 4 2 4 3 2" xfId="332" xr:uid="{E5D0DDB7-FF0A-4880-8A9A-4CFBADDCDBB4}"/>
    <cellStyle name="Normal 4 2 4 4" xfId="125" xr:uid="{00000000-0005-0000-0000-000098000000}"/>
    <cellStyle name="Normal 4 2 4 4 2" xfId="297" xr:uid="{FBC768F8-00F6-46A4-A8F7-81D3CA00D882}"/>
    <cellStyle name="Normal 4 2 4 5" xfId="257" xr:uid="{4C2BD5F5-14B2-4C43-AD61-D1FA48A33F75}"/>
    <cellStyle name="Normal 4 2 5" xfId="98" xr:uid="{00000000-0005-0000-0000-000099000000}"/>
    <cellStyle name="Normal 4 2 5 2" xfId="140" xr:uid="{00000000-0005-0000-0000-00009A000000}"/>
    <cellStyle name="Normal 4 2 5 2 2" xfId="312" xr:uid="{C035CB0B-9F7A-4370-AB69-F0AB6CE020A5}"/>
    <cellStyle name="Normal 4 2 5 3" xfId="273" xr:uid="{F9A004C7-2F12-4907-A99C-3D39D2D29BE2}"/>
    <cellStyle name="Normal 4 2 6" xfId="183" xr:uid="{00000000-0005-0000-0000-00009B000000}"/>
    <cellStyle name="Normal 4 2 6 2" xfId="333" xr:uid="{2A6F882C-0EB6-4A65-8317-1FBD3F8CD68D}"/>
    <cellStyle name="Normal 4 2 7" xfId="121" xr:uid="{00000000-0005-0000-0000-00009C000000}"/>
    <cellStyle name="Normal 4 2 7 2" xfId="293" xr:uid="{3C57CE39-0BF0-49AE-BB59-0DFD6295C93E}"/>
    <cellStyle name="Normal 4 3" xfId="71" xr:uid="{00000000-0005-0000-0000-00009D000000}"/>
    <cellStyle name="Normal 4 3 2" xfId="80" xr:uid="{00000000-0005-0000-0000-00009E000000}"/>
    <cellStyle name="Normal 4 3 2 2" xfId="184" xr:uid="{00000000-0005-0000-0000-00009F000000}"/>
    <cellStyle name="Normal 4 3 2 2 2" xfId="334" xr:uid="{CC4B205E-E5F5-4904-8E1A-B3F7DBC5922C}"/>
    <cellStyle name="Normal 4 3 3" xfId="185" xr:uid="{00000000-0005-0000-0000-0000A0000000}"/>
    <cellStyle name="Normal 4 3 3 2" xfId="335" xr:uid="{BAB88BCB-8F75-4A43-A9F4-C6D82AAB5829}"/>
    <cellStyle name="Normal 4 4" xfId="67" xr:uid="{00000000-0005-0000-0000-0000A1000000}"/>
    <cellStyle name="Normal 4 4 2" xfId="186" xr:uid="{00000000-0005-0000-0000-0000A2000000}"/>
    <cellStyle name="Normal 4 4 2 2" xfId="336" xr:uid="{41C2E322-AB78-416B-9517-C307912E6C3F}"/>
    <cellStyle name="Normal 4 4 3" xfId="187" xr:uid="{00000000-0005-0000-0000-0000A3000000}"/>
    <cellStyle name="Normal 4 4 3 2" xfId="337" xr:uid="{5F82CD35-935A-4E2E-891E-94CC95A75684}"/>
    <cellStyle name="Normal 4 5" xfId="99" xr:uid="{00000000-0005-0000-0000-0000A4000000}"/>
    <cellStyle name="Normal 4 5 2" xfId="188" xr:uid="{00000000-0005-0000-0000-0000A5000000}"/>
    <cellStyle name="Normal 4 5 2 2" xfId="338" xr:uid="{5879CC77-1D34-421D-ABB4-089E0DCA110D}"/>
    <cellStyle name="Normal 4 5 3" xfId="133" xr:uid="{00000000-0005-0000-0000-0000A6000000}"/>
    <cellStyle name="Normal 4 5 3 2" xfId="305" xr:uid="{C2BA77C0-68B5-426C-A96F-2E53260739B3}"/>
    <cellStyle name="Normal 4 5 4" xfId="274" xr:uid="{510EF185-31E6-425F-B517-E7C2D9BD9353}"/>
    <cellStyle name="Normal 4 6" xfId="189" xr:uid="{00000000-0005-0000-0000-0000A7000000}"/>
    <cellStyle name="Normal 4 6 2" xfId="339" xr:uid="{830E3A41-DBB2-4C47-830E-A5E88547157B}"/>
    <cellStyle name="Normal 4 7" xfId="114" xr:uid="{00000000-0005-0000-0000-0000A8000000}"/>
    <cellStyle name="Normal 4 7 2" xfId="286" xr:uid="{2320D320-F47F-45D0-B3F6-7D1E863F94A5}"/>
    <cellStyle name="Normal 4 8" xfId="249" xr:uid="{691FA884-0089-4E85-82CD-016021778055}"/>
    <cellStyle name="Normal 5" xfId="6" xr:uid="{00000000-0005-0000-0000-0000A9000000}"/>
    <cellStyle name="Normal 5 2" xfId="190" xr:uid="{00000000-0005-0000-0000-0000AA000000}"/>
    <cellStyle name="Normal 6" xfId="39" xr:uid="{00000000-0005-0000-0000-0000AB000000}"/>
    <cellStyle name="Normal 6 2" xfId="50" xr:uid="{00000000-0005-0000-0000-0000AC000000}"/>
    <cellStyle name="Normal 6 2 2" xfId="61" xr:uid="{00000000-0005-0000-0000-0000AD000000}"/>
    <cellStyle name="Normal 6 2 2 2" xfId="100" xr:uid="{00000000-0005-0000-0000-0000AE000000}"/>
    <cellStyle name="Normal 6 2 2 3" xfId="191" xr:uid="{00000000-0005-0000-0000-0000AF000000}"/>
    <cellStyle name="Normal 6 2 2 3 2" xfId="340" xr:uid="{6553828A-8210-42B5-B436-563F88DE1792}"/>
    <cellStyle name="Normal 6 2 3" xfId="77" xr:uid="{00000000-0005-0000-0000-0000B0000000}"/>
    <cellStyle name="Normal 6 2 4" xfId="192" xr:uid="{00000000-0005-0000-0000-0000B1000000}"/>
    <cellStyle name="Normal 6 2 4 2" xfId="341" xr:uid="{6723A07C-AD45-493F-AD94-75F01CB9A161}"/>
    <cellStyle name="Normal 6 3" xfId="60" xr:uid="{00000000-0005-0000-0000-0000B2000000}"/>
    <cellStyle name="Normal 6 3 2" xfId="193" xr:uid="{00000000-0005-0000-0000-0000B3000000}"/>
    <cellStyle name="Normal 6 3 2 2" xfId="342" xr:uid="{B4684811-840C-433E-81E6-17CCEFAB98FE}"/>
    <cellStyle name="Normal 6 3 3" xfId="194" xr:uid="{00000000-0005-0000-0000-0000B4000000}"/>
    <cellStyle name="Normal 6 3 3 2" xfId="343" xr:uid="{7EB28628-19A5-45B8-871E-0A1CBF3EC4DA}"/>
    <cellStyle name="Normal 6 4" xfId="195" xr:uid="{00000000-0005-0000-0000-0000B5000000}"/>
    <cellStyle name="Normal 6 4 2" xfId="344" xr:uid="{D319FD06-B917-478A-9804-B0F0A5A54BD5}"/>
    <cellStyle name="Normal 6 5" xfId="196" xr:uid="{00000000-0005-0000-0000-0000B6000000}"/>
    <cellStyle name="Normal 6 5 2" xfId="345" xr:uid="{D35C15C4-78F1-4AEB-A0B9-43DE27947E3D}"/>
    <cellStyle name="Normal 7" xfId="52" xr:uid="{00000000-0005-0000-0000-0000B7000000}"/>
    <cellStyle name="Normal 7 2" xfId="62" xr:uid="{00000000-0005-0000-0000-0000B8000000}"/>
    <cellStyle name="Normal 7 2 2" xfId="101" xr:uid="{00000000-0005-0000-0000-0000B9000000}"/>
    <cellStyle name="Normal 7 2 2 2" xfId="141" xr:uid="{00000000-0005-0000-0000-0000BA000000}"/>
    <cellStyle name="Normal 7 2 2 2 2" xfId="313" xr:uid="{19153E1B-CA41-4795-88CB-D09D49EC053F}"/>
    <cellStyle name="Normal 7 2 2 3" xfId="275" xr:uid="{AA78CF30-7CB9-46E2-927E-71191447C997}"/>
    <cellStyle name="Normal 7 2 3" xfId="197" xr:uid="{00000000-0005-0000-0000-0000BB000000}"/>
    <cellStyle name="Normal 7 2 3 2" xfId="346" xr:uid="{EC683371-FD42-458B-B395-957A5731E276}"/>
    <cellStyle name="Normal 7 2 4" xfId="122" xr:uid="{00000000-0005-0000-0000-0000BC000000}"/>
    <cellStyle name="Normal 7 2 4 2" xfId="294" xr:uid="{7C0203D3-B7B8-4706-9E04-8E2649A9A37B}"/>
    <cellStyle name="Normal 7 2 5" xfId="254" xr:uid="{43A5ACAF-EFC4-4E5B-9BC1-F377CC798D41}"/>
    <cellStyle name="Normal 7 3" xfId="78" xr:uid="{00000000-0005-0000-0000-0000BD000000}"/>
    <cellStyle name="Normal 7 3 2" xfId="102" xr:uid="{00000000-0005-0000-0000-0000BE000000}"/>
    <cellStyle name="Normal 7 3 2 2" xfId="148" xr:uid="{00000000-0005-0000-0000-0000BF000000}"/>
    <cellStyle name="Normal 7 3 2 2 2" xfId="320" xr:uid="{9AEBCA64-2E70-46E0-8F27-0136ECE92BCD}"/>
    <cellStyle name="Normal 7 3 2 3" xfId="276" xr:uid="{181582C0-5223-4FAF-8B3A-BB1E53ADD443}"/>
    <cellStyle name="Normal 7 3 3" xfId="129" xr:uid="{00000000-0005-0000-0000-0000C0000000}"/>
    <cellStyle name="Normal 7 3 3 2" xfId="301" xr:uid="{15AEAF9B-BBB7-45E7-9CF6-6088A9214C3E}"/>
    <cellStyle name="Normal 7 3 4" xfId="259" xr:uid="{07520B1F-316A-4EC9-B829-4B2A14F330F7}"/>
    <cellStyle name="Normal 7 4" xfId="103" xr:uid="{00000000-0005-0000-0000-0000C1000000}"/>
    <cellStyle name="Normal 7 4 2" xfId="135" xr:uid="{00000000-0005-0000-0000-0000C2000000}"/>
    <cellStyle name="Normal 7 4 2 2" xfId="307" xr:uid="{A8CA1316-1D18-4E4C-93AD-88758CAC984C}"/>
    <cellStyle name="Normal 7 4 3" xfId="277" xr:uid="{17B5DD5B-4D07-4948-8A05-DBC2CBA4BC5C}"/>
    <cellStyle name="Normal 7 5" xfId="198" xr:uid="{00000000-0005-0000-0000-0000C3000000}"/>
    <cellStyle name="Normal 7 5 2" xfId="347" xr:uid="{B5A5D976-DC23-4E12-8CC5-27D3A70CFCF5}"/>
    <cellStyle name="Normal 7 6" xfId="116" xr:uid="{00000000-0005-0000-0000-0000C4000000}"/>
    <cellStyle name="Normal 7 6 2" xfId="288" xr:uid="{C0788D10-3436-4178-B6BA-52BD24945E3E}"/>
    <cellStyle name="Normal 7 7" xfId="251" xr:uid="{129B5226-4D14-4D78-BDBE-084E15496FD9}"/>
    <cellStyle name="Normal 8" xfId="64" xr:uid="{00000000-0005-0000-0000-0000C5000000}"/>
    <cellStyle name="Normal 8 2" xfId="104" xr:uid="{00000000-0005-0000-0000-0000C6000000}"/>
    <cellStyle name="Normal 8 2 2" xfId="199" xr:uid="{00000000-0005-0000-0000-0000C7000000}"/>
    <cellStyle name="Normal 8 2 3" xfId="131" xr:uid="{00000000-0005-0000-0000-0000C8000000}"/>
    <cellStyle name="Normal 8 2 3 2" xfId="303" xr:uid="{DB9953D8-D882-4C84-81B7-50A597CF877E}"/>
    <cellStyle name="Normal 8 2 4" xfId="247" xr:uid="{EDE70657-DA4B-4B4D-B50E-2E8A9D2CB7D4}"/>
    <cellStyle name="Normal 8 2 4 2" xfId="363" xr:uid="{7D42F5F2-6B7C-4F5E-A095-760FEF02ABBF}"/>
    <cellStyle name="Normal 8 2 5" xfId="278" xr:uid="{E1CA57EE-D05F-4C8C-BB5B-C448FF43C73A}"/>
    <cellStyle name="Normal 8 3" xfId="200" xr:uid="{00000000-0005-0000-0000-0000C9000000}"/>
    <cellStyle name="Normal 8 4" xfId="123" xr:uid="{00000000-0005-0000-0000-0000CA000000}"/>
    <cellStyle name="Normal 8 4 2" xfId="295" xr:uid="{1A847DFF-92F5-4CAB-8D55-BEEBDC11E6B5}"/>
    <cellStyle name="Normal 8 5" xfId="236" xr:uid="{00000000-0005-0000-0000-0000CB000000}"/>
    <cellStyle name="Normal 8 5 2" xfId="355" xr:uid="{340D1247-09B8-46E2-9A8E-A471E5758DAB}"/>
    <cellStyle name="Normal 8 6" xfId="241" xr:uid="{00000000-0005-0000-0000-0000CC000000}"/>
    <cellStyle name="Normal 8 6 2" xfId="358" xr:uid="{CEDB9AC4-03EC-4D4E-A87E-CF422FA785FC}"/>
    <cellStyle name="Normal 8 7" xfId="255" xr:uid="{BCD7D5CD-627A-4DE9-BBC2-E0D7A40E9E38}"/>
    <cellStyle name="Normal 9" xfId="201" xr:uid="{00000000-0005-0000-0000-0000CD000000}"/>
    <cellStyle name="Normal 9 2" xfId="244" xr:uid="{7BE01553-2E2C-46B0-8656-202988BDB3F3}"/>
    <cellStyle name="Normal 9 3" xfId="348" xr:uid="{82A8ECEC-CA17-4ED9-8029-343431537550}"/>
    <cellStyle name="Normal_JUDICIAL2007" xfId="38" xr:uid="{00000000-0005-0000-0000-0000CE000000}"/>
    <cellStyle name="NotA" xfId="23" xr:uid="{00000000-0005-0000-0000-0000CF000000}"/>
    <cellStyle name="Note 2" xfId="24" xr:uid="{00000000-0005-0000-0000-0000D0000000}"/>
    <cellStyle name="Note 3" xfId="202" xr:uid="{00000000-0005-0000-0000-0000D1000000}"/>
    <cellStyle name="Note 4" xfId="203" xr:uid="{00000000-0005-0000-0000-0000D2000000}"/>
    <cellStyle name="Percent 2" xfId="105" xr:uid="{00000000-0005-0000-0000-0000D3000000}"/>
    <cellStyle name="T1" xfId="25" xr:uid="{00000000-0005-0000-0000-0000D4000000}"/>
    <cellStyle name="T1 2" xfId="26" xr:uid="{00000000-0005-0000-0000-0000D5000000}"/>
    <cellStyle name="T1 2 2" xfId="204" xr:uid="{00000000-0005-0000-0000-0000D6000000}"/>
    <cellStyle name="T1 2 3" xfId="205" xr:uid="{00000000-0005-0000-0000-0000D7000000}"/>
    <cellStyle name="T1 2 3 2" xfId="206" xr:uid="{00000000-0005-0000-0000-0000D8000000}"/>
    <cellStyle name="T2" xfId="27" xr:uid="{00000000-0005-0000-0000-0000D9000000}"/>
    <cellStyle name="T2 2" xfId="28" xr:uid="{00000000-0005-0000-0000-0000DA000000}"/>
    <cellStyle name="T2 2 2" xfId="29" xr:uid="{00000000-0005-0000-0000-0000DB000000}"/>
    <cellStyle name="T2 2 3" xfId="207" xr:uid="{00000000-0005-0000-0000-0000DC000000}"/>
    <cellStyle name="T2 2 3 2" xfId="208" xr:uid="{00000000-0005-0000-0000-0000DD000000}"/>
    <cellStyle name="T2 3" xfId="30" xr:uid="{00000000-0005-0000-0000-0000DE000000}"/>
    <cellStyle name="Title 2" xfId="154" xr:uid="{00000000-0005-0000-0000-0000DF000000}"/>
    <cellStyle name="Total 2" xfId="31" xr:uid="{00000000-0005-0000-0000-0000E0000000}"/>
    <cellStyle name="Total 3" xfId="209" xr:uid="{00000000-0005-0000-0000-0000E1000000}"/>
    <cellStyle name="Total 4" xfId="210" xr:uid="{00000000-0005-0000-0000-0000E2000000}"/>
    <cellStyle name="Total1" xfId="32" xr:uid="{00000000-0005-0000-0000-0000E3000000}"/>
    <cellStyle name="Total1 2" xfId="45" xr:uid="{00000000-0005-0000-0000-0000E4000000}"/>
    <cellStyle name="TXT1" xfId="33" xr:uid="{00000000-0005-0000-0000-0000E5000000}"/>
    <cellStyle name="TXT1 2" xfId="34" xr:uid="{00000000-0005-0000-0000-0000E6000000}"/>
    <cellStyle name="TXT1 2 2" xfId="47" xr:uid="{00000000-0005-0000-0000-0000E7000000}"/>
    <cellStyle name="TXT1 2 3" xfId="211" xr:uid="{00000000-0005-0000-0000-0000E8000000}"/>
    <cellStyle name="TXT1 2 3 2" xfId="212" xr:uid="{00000000-0005-0000-0000-0000E9000000}"/>
    <cellStyle name="TXT1 3" xfId="46" xr:uid="{00000000-0005-0000-0000-0000EA000000}"/>
    <cellStyle name="TXT1_ATT50328" xfId="213" xr:uid="{00000000-0005-0000-0000-0000EB000000}"/>
    <cellStyle name="TXT2" xfId="35" xr:uid="{00000000-0005-0000-0000-0000EC000000}"/>
    <cellStyle name="TXT2 2" xfId="48" xr:uid="{00000000-0005-0000-0000-0000ED000000}"/>
    <cellStyle name="TXT3" xfId="1" xr:uid="{00000000-0005-0000-0000-0000EE000000}"/>
    <cellStyle name="TXT3 2" xfId="5" xr:uid="{00000000-0005-0000-0000-0000EF000000}"/>
    <cellStyle name="TXT4" xfId="36" xr:uid="{00000000-0005-0000-0000-0000F0000000}"/>
    <cellStyle name="TXT5" xfId="37" xr:uid="{00000000-0005-0000-0000-0000F1000000}"/>
    <cellStyle name="عادي 2" xfId="229" xr:uid="{00000000-0005-0000-0000-0000F2000000}"/>
    <cellStyle name="عادي 2 2" xfId="352" xr:uid="{FB475F98-0397-4132-AB15-9ACC6796D74E}"/>
  </cellStyles>
  <dxfs count="4">
    <dxf>
      <numFmt numFmtId="3" formatCode="#,##0"/>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theme="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general" vertical="center" textRotation="0" wrapText="1" indent="0" justifyLastLine="0" shrinkToFit="0" readingOrder="0"/>
    </dxf>
  </dxfs>
  <tableStyles count="0" defaultTableStyle="TableStyleMedium2" defaultPivotStyle="PivotStyleLight16"/>
  <colors>
    <mruColors>
      <color rgb="FFFFFFA3"/>
      <color rgb="FFF5F8EE"/>
      <color rgb="FFFAF0F0"/>
      <color rgb="FFF5E4E3"/>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0.xml"/><Relationship Id="rId18" Type="http://schemas.openxmlformats.org/officeDocument/2006/relationships/worksheet" Target="worksheets/sheet15.xml"/><Relationship Id="rId26" Type="http://schemas.openxmlformats.org/officeDocument/2006/relationships/externalLink" Target="externalLinks/externalLink1.xml"/><Relationship Id="rId21" Type="http://schemas.openxmlformats.org/officeDocument/2006/relationships/worksheet" Target="worksheets/sheet18.xml"/><Relationship Id="rId34" Type="http://schemas.microsoft.com/office/2017/10/relationships/person" Target="persons/person.xml"/><Relationship Id="rId7" Type="http://schemas.openxmlformats.org/officeDocument/2006/relationships/worksheet" Target="worksheets/sheet5.xml"/><Relationship Id="rId12" Type="http://schemas.openxmlformats.org/officeDocument/2006/relationships/worksheet" Target="worksheets/sheet9.xml"/><Relationship Id="rId17" Type="http://schemas.openxmlformats.org/officeDocument/2006/relationships/worksheet" Target="worksheets/sheet14.xml"/><Relationship Id="rId25" Type="http://schemas.openxmlformats.org/officeDocument/2006/relationships/worksheet" Target="worksheets/sheet22.xml"/><Relationship Id="rId33" Type="http://schemas.openxmlformats.org/officeDocument/2006/relationships/sharedStrings" Target="sharedString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3.xml"/><Relationship Id="rId20" Type="http://schemas.openxmlformats.org/officeDocument/2006/relationships/worksheet" Target="worksheets/sheet17.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chartsheet" Target="chartsheets/sheet2.xml"/><Relationship Id="rId11" Type="http://schemas.openxmlformats.org/officeDocument/2006/relationships/worksheet" Target="worksheets/sheet8.xml"/><Relationship Id="rId24" Type="http://schemas.openxmlformats.org/officeDocument/2006/relationships/worksheet" Target="worksheets/sheet21.xml"/><Relationship Id="rId32" Type="http://schemas.openxmlformats.org/officeDocument/2006/relationships/styles" Target="styles.xml"/><Relationship Id="rId37" Type="http://schemas.openxmlformats.org/officeDocument/2006/relationships/customXml" Target="../customXml/item2.xml"/><Relationship Id="rId5" Type="http://schemas.openxmlformats.org/officeDocument/2006/relationships/worksheet" Target="worksheets/sheet4.xml"/><Relationship Id="rId15" Type="http://schemas.openxmlformats.org/officeDocument/2006/relationships/worksheet" Target="worksheets/sheet12.xml"/><Relationship Id="rId23" Type="http://schemas.openxmlformats.org/officeDocument/2006/relationships/worksheet" Target="worksheets/sheet20.xml"/><Relationship Id="rId28" Type="http://schemas.openxmlformats.org/officeDocument/2006/relationships/externalLink" Target="externalLinks/externalLink3.xml"/><Relationship Id="rId36" Type="http://schemas.openxmlformats.org/officeDocument/2006/relationships/customXml" Target="../customXml/item1.xml"/><Relationship Id="rId10" Type="http://schemas.openxmlformats.org/officeDocument/2006/relationships/worksheet" Target="worksheets/sheet7.xml"/><Relationship Id="rId19" Type="http://schemas.openxmlformats.org/officeDocument/2006/relationships/worksheet" Target="worksheets/sheet16.xml"/><Relationship Id="rId31" Type="http://schemas.openxmlformats.org/officeDocument/2006/relationships/theme" Target="theme/theme1.xml"/><Relationship Id="rId4" Type="http://schemas.openxmlformats.org/officeDocument/2006/relationships/chartsheet" Target="chartsheets/sheet1.xml"/><Relationship Id="rId9" Type="http://schemas.openxmlformats.org/officeDocument/2006/relationships/chartsheet" Target="chartsheets/sheet3.xml"/><Relationship Id="rId14" Type="http://schemas.openxmlformats.org/officeDocument/2006/relationships/worksheet" Target="worksheets/sheet11.xml"/><Relationship Id="rId22" Type="http://schemas.openxmlformats.org/officeDocument/2006/relationships/worksheet" Target="worksheets/sheet19.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calcChain" Target="calcChain.xml"/><Relationship Id="rId8" Type="http://schemas.openxmlformats.org/officeDocument/2006/relationships/worksheet" Target="worksheets/sheet6.xml"/><Relationship Id="rId3" Type="http://schemas.openxmlformats.org/officeDocument/2006/relationships/worksheet" Target="worksheets/sheet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a:cs typeface="+mn-cs"/>
              </a:defRPr>
            </a:pPr>
            <a:r>
              <a:rPr lang="ar-QA" sz="1400" b="1" i="0" baseline="0">
                <a:effectLst/>
              </a:rPr>
              <a:t>المؤسسات الرياضية حسب نوع المؤسسة</a:t>
            </a:r>
            <a:endParaRPr lang="en-US" sz="1400">
              <a:effectLst/>
            </a:endParaRPr>
          </a:p>
          <a:p>
            <a:pPr rtl="0">
              <a:defRPr>
                <a:cs typeface="+mn-cs"/>
              </a:defRPr>
            </a:pPr>
            <a:r>
              <a:rPr lang="en-US" sz="1200" b="1" i="0" baseline="0">
                <a:effectLst/>
                <a:latin typeface="Arial" panose="020B0604020202020204" pitchFamily="34" charset="0"/>
                <a:cs typeface="Arial" panose="020B0604020202020204" pitchFamily="34" charset="0"/>
              </a:rPr>
              <a:t>SPORT INSTITUTIONS BY TYPE OF INSTITUTIONS</a:t>
            </a:r>
            <a:endParaRPr lang="en-US" sz="1200">
              <a:effectLst/>
              <a:latin typeface="Arial" panose="020B0604020202020204" pitchFamily="34" charset="0"/>
              <a:cs typeface="Arial" panose="020B0604020202020204" pitchFamily="34" charset="0"/>
            </a:endParaRPr>
          </a:p>
          <a:p>
            <a:pPr rtl="0">
              <a:defRPr>
                <a:cs typeface="+mn-cs"/>
              </a:defRPr>
            </a:pPr>
            <a:r>
              <a:rPr lang="en-US" sz="1200" b="1" i="0" baseline="0">
                <a:effectLst/>
                <a:latin typeface="Arial" panose="020B0604020202020204" pitchFamily="34" charset="0"/>
                <a:cs typeface="Arial" panose="020B0604020202020204" pitchFamily="34" charset="0"/>
              </a:rPr>
              <a:t>2020 – </a:t>
            </a:r>
            <a:r>
              <a:rPr lang="ar-QA" sz="1200" b="1" i="0" baseline="0">
                <a:effectLst/>
                <a:latin typeface="Arial" panose="020B0604020202020204" pitchFamily="34" charset="0"/>
                <a:cs typeface="Arial" panose="020B0604020202020204" pitchFamily="34" charset="0"/>
              </a:rPr>
              <a:t>2023</a:t>
            </a:r>
            <a:endParaRPr lang="en-US" sz="1050">
              <a:effectLst/>
              <a:latin typeface="Arial" panose="020B0604020202020204" pitchFamily="34" charset="0"/>
              <a:cs typeface="Arial" panose="020B0604020202020204" pitchFamily="34" charset="0"/>
            </a:endParaRPr>
          </a:p>
        </c:rich>
      </c:tx>
      <c:overlay val="1"/>
    </c:title>
    <c:autoTitleDeleted val="0"/>
    <c:plotArea>
      <c:layout>
        <c:manualLayout>
          <c:layoutTarget val="inner"/>
          <c:xMode val="edge"/>
          <c:yMode val="edge"/>
          <c:x val="5.0038587738238167E-2"/>
          <c:y val="0.15891606856290721"/>
          <c:w val="0.91558198459027884"/>
          <c:h val="0.67761338261352044"/>
        </c:manualLayout>
      </c:layout>
      <c:barChart>
        <c:barDir val="col"/>
        <c:grouping val="clustered"/>
        <c:varyColors val="0"/>
        <c:ser>
          <c:idx val="0"/>
          <c:order val="0"/>
          <c:tx>
            <c:strRef>
              <c:f>'254'!$B$5</c:f>
              <c:strCache>
                <c:ptCount val="1"/>
                <c:pt idx="0">
                  <c:v>2020</c:v>
                </c:pt>
              </c:strCache>
            </c:strRef>
          </c:tx>
          <c:spPr>
            <a:ln>
              <a:noFill/>
            </a:ln>
          </c:spPr>
          <c:invertIfNegative val="0"/>
          <c:dLbls>
            <c:spPr>
              <a:noFill/>
              <a:ln>
                <a:noFill/>
              </a:ln>
              <a:effectLst/>
            </c:spPr>
            <c:txPr>
              <a:bodyPr/>
              <a:lstStyle/>
              <a:p>
                <a:pPr>
                  <a:defRPr>
                    <a:latin typeface="Arial" pitchFamily="34" charset="0"/>
                    <a:cs typeface="Arial"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'254'!$A$6:$A$12</c:f>
              <c:strCache>
                <c:ptCount val="7"/>
                <c:pt idx="0">
                  <c:v>اتحادات رياضية</c:v>
                </c:pt>
                <c:pt idx="1">
                  <c:v>لجان رياضية متخصصة </c:v>
                </c:pt>
                <c:pt idx="2">
                  <c:v>أندية رياضية نوعية متخصصة</c:v>
                </c:pt>
                <c:pt idx="3">
                  <c:v>أندية رياضية ذات الرياضات المتعددة</c:v>
                </c:pt>
                <c:pt idx="4">
                  <c:v>أندية رياضية ذات الرياضة الواحدة</c:v>
                </c:pt>
                <c:pt idx="5">
                  <c:v>اللجان الرياضية المساندة</c:v>
                </c:pt>
                <c:pt idx="6">
                  <c:v>هيئات وكيانات ومؤسسات رياضية متخصصة</c:v>
                </c:pt>
              </c:strCache>
            </c:strRef>
          </c:cat>
          <c:val>
            <c:numRef>
              <c:f>'254'!$B$6:$B$12</c:f>
              <c:numCache>
                <c:formatCode>#,##0</c:formatCode>
                <c:ptCount val="7"/>
                <c:pt idx="0" formatCode="0">
                  <c:v>24</c:v>
                </c:pt>
                <c:pt idx="1">
                  <c:v>11</c:v>
                </c:pt>
                <c:pt idx="2">
                  <c:v>11</c:v>
                </c:pt>
                <c:pt idx="3">
                  <c:v>10</c:v>
                </c:pt>
                <c:pt idx="4">
                  <c:v>7</c:v>
                </c:pt>
                <c:pt idx="5">
                  <c:v>8</c:v>
                </c:pt>
                <c:pt idx="6" formatCode="0">
                  <c:v>0</c:v>
                </c:pt>
              </c:numCache>
            </c:numRef>
          </c:val>
          <c:extLst>
            <c:ext xmlns:c16="http://schemas.microsoft.com/office/drawing/2014/chart" uri="{C3380CC4-5D6E-409C-BE32-E72D297353CC}">
              <c16:uniqueId val="{00000000-932D-47D6-9C50-AAA9FE001B9E}"/>
            </c:ext>
          </c:extLst>
        </c:ser>
        <c:ser>
          <c:idx val="1"/>
          <c:order val="1"/>
          <c:tx>
            <c:strRef>
              <c:f>'254'!$C$5</c:f>
              <c:strCache>
                <c:ptCount val="1"/>
                <c:pt idx="0">
                  <c:v>2021</c:v>
                </c:pt>
              </c:strCache>
            </c:strRef>
          </c:tx>
          <c:spPr>
            <a:ln>
              <a:noFill/>
            </a:ln>
          </c:spPr>
          <c:invertIfNegative val="0"/>
          <c:dPt>
            <c:idx val="0"/>
            <c:invertIfNegative val="0"/>
            <c:bubble3D val="0"/>
            <c:spPr>
              <a:solidFill>
                <a:schemeClr val="accent2"/>
              </a:solidFill>
              <a:ln>
                <a:noFill/>
              </a:ln>
            </c:spPr>
            <c:extLst>
              <c:ext xmlns:c16="http://schemas.microsoft.com/office/drawing/2014/chart" uri="{C3380CC4-5D6E-409C-BE32-E72D297353CC}">
                <c16:uniqueId val="{00000000-F6DF-49BF-8616-E4C71283D805}"/>
              </c:ext>
            </c:extLst>
          </c:dPt>
          <c:dLbls>
            <c:spPr>
              <a:noFill/>
              <a:ln>
                <a:noFill/>
              </a:ln>
              <a:effectLst/>
            </c:spPr>
            <c:txPr>
              <a:bodyPr/>
              <a:lstStyle/>
              <a:p>
                <a:pPr>
                  <a:defRPr>
                    <a:latin typeface="Arial" pitchFamily="34" charset="0"/>
                    <a:cs typeface="Arial"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'254'!$A$6:$A$12</c:f>
              <c:strCache>
                <c:ptCount val="7"/>
                <c:pt idx="0">
                  <c:v>اتحادات رياضية</c:v>
                </c:pt>
                <c:pt idx="1">
                  <c:v>لجان رياضية متخصصة </c:v>
                </c:pt>
                <c:pt idx="2">
                  <c:v>أندية رياضية نوعية متخصصة</c:v>
                </c:pt>
                <c:pt idx="3">
                  <c:v>أندية رياضية ذات الرياضات المتعددة</c:v>
                </c:pt>
                <c:pt idx="4">
                  <c:v>أندية رياضية ذات الرياضة الواحدة</c:v>
                </c:pt>
                <c:pt idx="5">
                  <c:v>اللجان الرياضية المساندة</c:v>
                </c:pt>
                <c:pt idx="6">
                  <c:v>هيئات وكيانات ومؤسسات رياضية متخصصة</c:v>
                </c:pt>
              </c:strCache>
            </c:strRef>
          </c:cat>
          <c:val>
            <c:numRef>
              <c:f>'254'!$C$6:$C$12</c:f>
              <c:numCache>
                <c:formatCode>#,##0</c:formatCode>
                <c:ptCount val="7"/>
                <c:pt idx="0" formatCode="0">
                  <c:v>24</c:v>
                </c:pt>
                <c:pt idx="1">
                  <c:v>12</c:v>
                </c:pt>
                <c:pt idx="2">
                  <c:v>12</c:v>
                </c:pt>
                <c:pt idx="3">
                  <c:v>10</c:v>
                </c:pt>
                <c:pt idx="4">
                  <c:v>7</c:v>
                </c:pt>
                <c:pt idx="5">
                  <c:v>8</c:v>
                </c:pt>
                <c:pt idx="6" formatCode="0">
                  <c:v>0</c:v>
                </c:pt>
              </c:numCache>
            </c:numRef>
          </c:val>
          <c:extLst>
            <c:ext xmlns:c16="http://schemas.microsoft.com/office/drawing/2014/chart" uri="{C3380CC4-5D6E-409C-BE32-E72D297353CC}">
              <c16:uniqueId val="{00000001-932D-47D6-9C50-AAA9FE001B9E}"/>
            </c:ext>
          </c:extLst>
        </c:ser>
        <c:ser>
          <c:idx val="2"/>
          <c:order val="2"/>
          <c:tx>
            <c:strRef>
              <c:f>'254'!$D$5</c:f>
              <c:strCache>
                <c:ptCount val="1"/>
                <c:pt idx="0">
                  <c:v>*2022</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'254'!$A$6:$A$12</c:f>
              <c:strCache>
                <c:ptCount val="7"/>
                <c:pt idx="0">
                  <c:v>اتحادات رياضية</c:v>
                </c:pt>
                <c:pt idx="1">
                  <c:v>لجان رياضية متخصصة </c:v>
                </c:pt>
                <c:pt idx="2">
                  <c:v>أندية رياضية نوعية متخصصة</c:v>
                </c:pt>
                <c:pt idx="3">
                  <c:v>أندية رياضية ذات الرياضات المتعددة</c:v>
                </c:pt>
                <c:pt idx="4">
                  <c:v>أندية رياضية ذات الرياضة الواحدة</c:v>
                </c:pt>
                <c:pt idx="5">
                  <c:v>اللجان الرياضية المساندة</c:v>
                </c:pt>
                <c:pt idx="6">
                  <c:v>هيئات وكيانات ومؤسسات رياضية متخصصة</c:v>
                </c:pt>
              </c:strCache>
            </c:strRef>
          </c:cat>
          <c:val>
            <c:numRef>
              <c:f>'254'!$D$6:$D$12</c:f>
              <c:numCache>
                <c:formatCode>#,##0</c:formatCode>
                <c:ptCount val="7"/>
                <c:pt idx="0">
                  <c:v>29</c:v>
                </c:pt>
                <c:pt idx="1">
                  <c:v>7</c:v>
                </c:pt>
                <c:pt idx="2">
                  <c:v>7</c:v>
                </c:pt>
                <c:pt idx="3">
                  <c:v>10</c:v>
                </c:pt>
                <c:pt idx="4">
                  <c:v>7</c:v>
                </c:pt>
                <c:pt idx="5">
                  <c:v>0</c:v>
                </c:pt>
                <c:pt idx="6">
                  <c:v>7</c:v>
                </c:pt>
              </c:numCache>
            </c:numRef>
          </c:val>
          <c:extLst>
            <c:ext xmlns:c16="http://schemas.microsoft.com/office/drawing/2014/chart" uri="{C3380CC4-5D6E-409C-BE32-E72D297353CC}">
              <c16:uniqueId val="{00000002-5398-4717-B809-81A27B1C3227}"/>
            </c:ext>
          </c:extLst>
        </c:ser>
        <c:ser>
          <c:idx val="3"/>
          <c:order val="3"/>
          <c:tx>
            <c:strRef>
              <c:f>'254'!$E$5</c:f>
              <c:strCache>
                <c:ptCount val="1"/>
                <c:pt idx="0">
                  <c:v>2023</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'254'!$A$6:$A$12</c:f>
              <c:strCache>
                <c:ptCount val="7"/>
                <c:pt idx="0">
                  <c:v>اتحادات رياضية</c:v>
                </c:pt>
                <c:pt idx="1">
                  <c:v>لجان رياضية متخصصة </c:v>
                </c:pt>
                <c:pt idx="2">
                  <c:v>أندية رياضية نوعية متخصصة</c:v>
                </c:pt>
                <c:pt idx="3">
                  <c:v>أندية رياضية ذات الرياضات المتعددة</c:v>
                </c:pt>
                <c:pt idx="4">
                  <c:v>أندية رياضية ذات الرياضة الواحدة</c:v>
                </c:pt>
                <c:pt idx="5">
                  <c:v>اللجان الرياضية المساندة</c:v>
                </c:pt>
                <c:pt idx="6">
                  <c:v>هيئات وكيانات ومؤسسات رياضية متخصصة</c:v>
                </c:pt>
              </c:strCache>
            </c:strRef>
          </c:cat>
          <c:val>
            <c:numRef>
              <c:f>'254'!$E$6:$E$12</c:f>
              <c:numCache>
                <c:formatCode>#,##0</c:formatCode>
                <c:ptCount val="7"/>
                <c:pt idx="0">
                  <c:v>29</c:v>
                </c:pt>
                <c:pt idx="1">
                  <c:v>7</c:v>
                </c:pt>
                <c:pt idx="2">
                  <c:v>8</c:v>
                </c:pt>
                <c:pt idx="3">
                  <c:v>10</c:v>
                </c:pt>
                <c:pt idx="4">
                  <c:v>7</c:v>
                </c:pt>
                <c:pt idx="5">
                  <c:v>0</c:v>
                </c:pt>
                <c:pt idx="6">
                  <c:v>7</c:v>
                </c:pt>
              </c:numCache>
            </c:numRef>
          </c:val>
          <c:extLst>
            <c:ext xmlns:c16="http://schemas.microsoft.com/office/drawing/2014/chart" uri="{C3380CC4-5D6E-409C-BE32-E72D297353CC}">
              <c16:uniqueId val="{00000003-5398-4717-B809-81A27B1C3227}"/>
            </c:ext>
          </c:extLst>
        </c:ser>
        <c:dLbls>
          <c:showLegendKey val="0"/>
          <c:showVal val="1"/>
          <c:showCatName val="0"/>
          <c:showSerName val="0"/>
          <c:showPercent val="0"/>
          <c:showBubbleSize val="0"/>
        </c:dLbls>
        <c:gapWidth val="150"/>
        <c:axId val="146230272"/>
        <c:axId val="146236160"/>
      </c:barChart>
      <c:catAx>
        <c:axId val="146230272"/>
        <c:scaling>
          <c:orientation val="minMax"/>
        </c:scaling>
        <c:delete val="0"/>
        <c:axPos val="b"/>
        <c:majorGridlines>
          <c:spPr>
            <a:ln w="15875">
              <a:solidFill>
                <a:schemeClr val="bg1">
                  <a:lumMod val="85000"/>
                </a:schemeClr>
              </a:solidFill>
            </a:ln>
          </c:spPr>
        </c:majorGridlines>
        <c:numFmt formatCode="General" sourceLinked="1"/>
        <c:majorTickMark val="none"/>
        <c:minorTickMark val="none"/>
        <c:tickLblPos val="nextTo"/>
        <c:txPr>
          <a:bodyPr/>
          <a:lstStyle/>
          <a:p>
            <a:pPr>
              <a:defRPr>
                <a:latin typeface="Arial" pitchFamily="34" charset="0"/>
                <a:cs typeface="Arial" pitchFamily="34" charset="0"/>
              </a:defRPr>
            </a:pPr>
            <a:endParaRPr lang="en-US"/>
          </a:p>
        </c:txPr>
        <c:crossAx val="146236160"/>
        <c:crosses val="autoZero"/>
        <c:auto val="1"/>
        <c:lblAlgn val="ctr"/>
        <c:lblOffset val="100"/>
        <c:noMultiLvlLbl val="0"/>
      </c:catAx>
      <c:valAx>
        <c:axId val="146236160"/>
        <c:scaling>
          <c:orientation val="minMax"/>
        </c:scaling>
        <c:delete val="0"/>
        <c:axPos val="l"/>
        <c:majorGridlines>
          <c:spPr>
            <a:ln w="15875">
              <a:solidFill>
                <a:schemeClr val="bg1">
                  <a:lumMod val="85000"/>
                </a:schemeClr>
              </a:solidFill>
            </a:ln>
          </c:spPr>
        </c:majorGridlines>
        <c:numFmt formatCode="0" sourceLinked="1"/>
        <c:majorTickMark val="out"/>
        <c:minorTickMark val="none"/>
        <c:tickLblPos val="nextTo"/>
        <c:txPr>
          <a:bodyPr/>
          <a:lstStyle/>
          <a:p>
            <a:pPr>
              <a:defRPr>
                <a:latin typeface="Arial" pitchFamily="34" charset="0"/>
                <a:cs typeface="Arial" pitchFamily="34" charset="0"/>
              </a:defRPr>
            </a:pPr>
            <a:endParaRPr lang="en-US"/>
          </a:p>
        </c:txPr>
        <c:crossAx val="146230272"/>
        <c:crosses val="autoZero"/>
        <c:crossBetween val="between"/>
      </c:valAx>
    </c:plotArea>
    <c:legend>
      <c:legendPos val="tr"/>
      <c:layout>
        <c:manualLayout>
          <c:xMode val="edge"/>
          <c:yMode val="edge"/>
          <c:x val="4.786262736608219E-2"/>
          <c:y val="0.10414406149582656"/>
          <c:w val="0.35647877759169588"/>
          <c:h val="5.0364005290494292E-2"/>
        </c:manualLayout>
      </c:layout>
      <c:overlay val="0"/>
      <c:txPr>
        <a:bodyPr/>
        <a:lstStyle/>
        <a:p>
          <a:pPr rtl="0">
            <a:defRPr sz="1200" b="1">
              <a:latin typeface="Arial" pitchFamily="34" charset="0"/>
              <a:cs typeface="Arial" pitchFamily="34" charset="0"/>
            </a:defRPr>
          </a:pPr>
          <a:endParaRPr lang="en-US"/>
        </a:p>
      </c:txPr>
    </c:legend>
    <c:plotVisOnly val="1"/>
    <c:dispBlanksAs val="gap"/>
    <c:showDLblsOverMax val="0"/>
  </c:chart>
  <c:spPr>
    <a:ln>
      <a:noFill/>
    </a:ln>
  </c:sp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ar-QA" sz="1400"/>
              <a:t>المنشآت الرياضية حسب نوع المنشأة</a:t>
            </a:r>
            <a:endParaRPr lang="en-US" sz="1400"/>
          </a:p>
          <a:p>
            <a:pPr>
              <a:defRPr sz="1400"/>
            </a:pPr>
            <a:r>
              <a:rPr lang="en-US" sz="1200">
                <a:latin typeface="Arial" pitchFamily="34" charset="0"/>
                <a:cs typeface="Arial" pitchFamily="34" charset="0"/>
              </a:rPr>
              <a:t>SPORT FACILITIES BY FACILITY TYPE</a:t>
            </a:r>
          </a:p>
          <a:p>
            <a:pPr>
              <a:defRPr sz="1400"/>
            </a:pPr>
            <a:r>
              <a:rPr lang="ar-QA" sz="1200">
                <a:latin typeface="Arial" pitchFamily="34" charset="0"/>
                <a:cs typeface="Arial" pitchFamily="34" charset="0"/>
              </a:rPr>
              <a:t>2023</a:t>
            </a:r>
            <a:endParaRPr lang="en-US" sz="1200">
              <a:latin typeface="Arial" pitchFamily="34" charset="0"/>
              <a:cs typeface="Arial" pitchFamily="34" charset="0"/>
            </a:endParaRPr>
          </a:p>
        </c:rich>
      </c:tx>
      <c:layout>
        <c:manualLayout>
          <c:xMode val="edge"/>
          <c:yMode val="edge"/>
          <c:x val="0.41241671625878834"/>
          <c:y val="6.2730629736491841E-3"/>
        </c:manualLayout>
      </c:layout>
      <c:overlay val="1"/>
    </c:title>
    <c:autoTitleDeleted val="0"/>
    <c:plotArea>
      <c:layout>
        <c:manualLayout>
          <c:layoutTarget val="inner"/>
          <c:xMode val="edge"/>
          <c:yMode val="edge"/>
          <c:x val="0.22301325293790322"/>
          <c:y val="0.16708579396325457"/>
          <c:w val="0.73350587612980633"/>
          <c:h val="0.78487121034753282"/>
        </c:manualLayout>
      </c:layout>
      <c:barChart>
        <c:barDir val="bar"/>
        <c:grouping val="clustered"/>
        <c:varyColors val="0"/>
        <c:ser>
          <c:idx val="3"/>
          <c:order val="0"/>
          <c:tx>
            <c:strRef>
              <c:f>'255'!$B$32</c:f>
              <c:strCache>
                <c:ptCount val="1"/>
                <c:pt idx="0">
                  <c:v>Column2</c:v>
                </c:pt>
              </c:strCache>
            </c:strRef>
          </c:tx>
          <c:spPr>
            <a:solidFill>
              <a:schemeClr val="accent2"/>
            </a:solidFill>
          </c:spPr>
          <c:invertIfNegative val="0"/>
          <c:dLbls>
            <c:spPr>
              <a:noFill/>
              <a:ln>
                <a:noFill/>
              </a:ln>
              <a:effectLst/>
            </c:spPr>
            <c:txPr>
              <a:bodyPr/>
              <a:lstStyle/>
              <a:p>
                <a:pPr>
                  <a:defRPr sz="1000">
                    <a:latin typeface="Arial" pitchFamily="34" charset="0"/>
                    <a:cs typeface="Arial"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'255'!$A$33:$A$55</c:f>
              <c:strCache>
                <c:ptCount val="23"/>
                <c:pt idx="0">
                  <c:v>قاعة شطرنج Chess Hall</c:v>
                </c:pt>
                <c:pt idx="1">
                  <c:v>ملعب هوكي Hockey Field</c:v>
                </c:pt>
                <c:pt idx="2">
                  <c:v>نادي الشراع Sailing Club</c:v>
                </c:pt>
                <c:pt idx="3">
                  <c:v>مركز البولينج Bowling Centre</c:v>
                </c:pt>
                <c:pt idx="4">
                  <c:v>ملعب جولف Golf Course</c:v>
                </c:pt>
                <c:pt idx="5">
                  <c:v>مضمار سباق الخيل Horse Race Field</c:v>
                </c:pt>
                <c:pt idx="6">
                  <c:v>حلبة سباق سيارات Car Race Ring</c:v>
                </c:pt>
                <c:pt idx="7">
                  <c:v>صالة بلياردو Billiard Hall</c:v>
                </c:pt>
                <c:pt idx="8">
                  <c:v>مضمار سباق الهجن Camel Race Field</c:v>
                </c:pt>
                <c:pt idx="9">
                  <c:v>ميدان للرماية Shooting Gallery</c:v>
                </c:pt>
                <c:pt idx="10">
                  <c:v>ميدان للفروسية Eqestrian Field</c:v>
                </c:pt>
                <c:pt idx="11">
                  <c:v>ملعب كرة شاطئية Beach Ball Pitch</c:v>
                </c:pt>
                <c:pt idx="12">
                  <c:v>قاعة كرة طاولة Table Tennis Hall</c:v>
                </c:pt>
                <c:pt idx="13">
                  <c:v>ملعب كرة يد Handball Court</c:v>
                </c:pt>
                <c:pt idx="14">
                  <c:v>ميدان ألعاب القوى Athletics Track</c:v>
                </c:pt>
                <c:pt idx="15">
                  <c:v>ملعب كرة طائرة Volleyball Court</c:v>
                </c:pt>
                <c:pt idx="16">
                  <c:v>ميدان إسكواش Squash Court</c:v>
                </c:pt>
                <c:pt idx="17">
                  <c:v>استاد رياضي Staduim</c:v>
                </c:pt>
                <c:pt idx="18">
                  <c:v>ملعب كرة سلة Basketball Court</c:v>
                </c:pt>
                <c:pt idx="19">
                  <c:v>بركة سباحة Swimming Pool</c:v>
                </c:pt>
                <c:pt idx="20">
                  <c:v>ميدان تنس Tennis Court</c:v>
                </c:pt>
                <c:pt idx="21">
                  <c:v>صالة مغطاة Gymnasuim</c:v>
                </c:pt>
                <c:pt idx="22">
                  <c:v>ملعب كرة قدم Pitch</c:v>
                </c:pt>
              </c:strCache>
            </c:strRef>
          </c:cat>
          <c:val>
            <c:numRef>
              <c:f>'255'!$B$33:$B$55</c:f>
              <c:numCache>
                <c:formatCode>General</c:formatCode>
                <c:ptCount val="23"/>
                <c:pt idx="0">
                  <c:v>0</c:v>
                </c:pt>
                <c:pt idx="1">
                  <c:v>0</c:v>
                </c:pt>
                <c:pt idx="2">
                  <c:v>0</c:v>
                </c:pt>
                <c:pt idx="3">
                  <c:v>1</c:v>
                </c:pt>
                <c:pt idx="4">
                  <c:v>1</c:v>
                </c:pt>
                <c:pt idx="5">
                  <c:v>3</c:v>
                </c:pt>
                <c:pt idx="6">
                  <c:v>3</c:v>
                </c:pt>
                <c:pt idx="7">
                  <c:v>4</c:v>
                </c:pt>
                <c:pt idx="8">
                  <c:v>6</c:v>
                </c:pt>
                <c:pt idx="9">
                  <c:v>7</c:v>
                </c:pt>
                <c:pt idx="10">
                  <c:v>10</c:v>
                </c:pt>
                <c:pt idx="11">
                  <c:v>12</c:v>
                </c:pt>
                <c:pt idx="12">
                  <c:v>12</c:v>
                </c:pt>
                <c:pt idx="13">
                  <c:v>12</c:v>
                </c:pt>
                <c:pt idx="14">
                  <c:v>14</c:v>
                </c:pt>
                <c:pt idx="15">
                  <c:v>15</c:v>
                </c:pt>
                <c:pt idx="16">
                  <c:v>17</c:v>
                </c:pt>
                <c:pt idx="17">
                  <c:v>18</c:v>
                </c:pt>
                <c:pt idx="18">
                  <c:v>23</c:v>
                </c:pt>
                <c:pt idx="19">
                  <c:v>32</c:v>
                </c:pt>
                <c:pt idx="20">
                  <c:v>38</c:v>
                </c:pt>
                <c:pt idx="21">
                  <c:v>48</c:v>
                </c:pt>
                <c:pt idx="22">
                  <c:v>144</c:v>
                </c:pt>
              </c:numCache>
            </c:numRef>
          </c:val>
          <c:extLst>
            <c:ext xmlns:c16="http://schemas.microsoft.com/office/drawing/2014/chart" uri="{C3380CC4-5D6E-409C-BE32-E72D297353CC}">
              <c16:uniqueId val="{00000000-86EF-422D-A1CA-B3B335F9D35F}"/>
            </c:ext>
          </c:extLst>
        </c:ser>
        <c:dLbls>
          <c:showLegendKey val="0"/>
          <c:showVal val="1"/>
          <c:showCatName val="0"/>
          <c:showSerName val="0"/>
          <c:showPercent val="0"/>
          <c:showBubbleSize val="0"/>
        </c:dLbls>
        <c:gapWidth val="150"/>
        <c:axId val="146617856"/>
        <c:axId val="146620800"/>
      </c:barChart>
      <c:catAx>
        <c:axId val="146617856"/>
        <c:scaling>
          <c:orientation val="minMax"/>
        </c:scaling>
        <c:delete val="0"/>
        <c:axPos val="l"/>
        <c:majorGridlines>
          <c:spPr>
            <a:effectLst>
              <a:outerShdw sx="1000" sy="1000" algn="ctr" rotWithShape="0">
                <a:schemeClr val="bg1"/>
              </a:outerShdw>
              <a:softEdge rad="0"/>
            </a:effectLst>
          </c:spPr>
        </c:majorGridlines>
        <c:numFmt formatCode="General" sourceLinked="1"/>
        <c:majorTickMark val="out"/>
        <c:minorTickMark val="none"/>
        <c:tickLblPos val="nextTo"/>
        <c:txPr>
          <a:bodyPr/>
          <a:lstStyle/>
          <a:p>
            <a:pPr>
              <a:defRPr sz="1000" b="0">
                <a:latin typeface="Arial" pitchFamily="34" charset="0"/>
                <a:cs typeface="Arial" pitchFamily="34" charset="0"/>
              </a:defRPr>
            </a:pPr>
            <a:endParaRPr lang="en-US"/>
          </a:p>
        </c:txPr>
        <c:crossAx val="146620800"/>
        <c:crosses val="autoZero"/>
        <c:auto val="1"/>
        <c:lblAlgn val="ctr"/>
        <c:lblOffset val="100"/>
        <c:noMultiLvlLbl val="0"/>
      </c:catAx>
      <c:valAx>
        <c:axId val="146620800"/>
        <c:scaling>
          <c:orientation val="minMax"/>
        </c:scaling>
        <c:delete val="0"/>
        <c:axPos val="b"/>
        <c:majorGridlines>
          <c:spPr>
            <a:ln w="15875">
              <a:solidFill>
                <a:schemeClr val="bg1"/>
              </a:solidFill>
            </a:ln>
          </c:spPr>
        </c:majorGridlines>
        <c:numFmt formatCode="General" sourceLinked="1"/>
        <c:majorTickMark val="out"/>
        <c:minorTickMark val="none"/>
        <c:tickLblPos val="nextTo"/>
        <c:txPr>
          <a:bodyPr/>
          <a:lstStyle/>
          <a:p>
            <a:pPr>
              <a:defRPr>
                <a:latin typeface="Arial" pitchFamily="34" charset="0"/>
                <a:cs typeface="Arial" pitchFamily="34" charset="0"/>
              </a:defRPr>
            </a:pPr>
            <a:endParaRPr lang="en-US"/>
          </a:p>
        </c:txPr>
        <c:crossAx val="146617856"/>
        <c:crosses val="autoZero"/>
        <c:crossBetween val="between"/>
      </c:valAx>
      <c:spPr>
        <a:ln>
          <a:solidFill>
            <a:schemeClr val="bg1"/>
          </a:solidFill>
        </a:ln>
        <a:effectLst>
          <a:glow rad="139700">
            <a:schemeClr val="bg1"/>
          </a:glow>
          <a:outerShdw blurRad="50800" dist="50800" dir="5400000" algn="ctr" rotWithShape="0">
            <a:schemeClr val="bg1"/>
          </a:outerShdw>
        </a:effectLst>
      </c:spPr>
    </c:plotArea>
    <c:plotVisOnly val="1"/>
    <c:dispBlanksAs val="gap"/>
    <c:showDLblsOverMax val="0"/>
  </c:chart>
  <c:spPr>
    <a:noFill/>
    <a:ln>
      <a:noFill/>
    </a:ln>
    <a:effectLst>
      <a:glow>
        <a:schemeClr val="accent1"/>
      </a:glow>
    </a:effectLst>
  </c:sp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ar-QA" sz="1500">
                <a:cs typeface="+mn-cs"/>
              </a:rPr>
              <a:t>المعدل الشهري لممارسي النشاط الرياضي بملاعب الفرجان</a:t>
            </a:r>
            <a:br>
              <a:rPr lang="en-US" sz="1500">
                <a:cs typeface="+mn-cs"/>
              </a:rPr>
            </a:br>
            <a:r>
              <a:rPr lang="en-US" sz="1200" b="1" i="0" baseline="0">
                <a:effectLst/>
                <a:latin typeface="Arial" panose="020B0604020202020204" pitchFamily="34" charset="0"/>
                <a:cs typeface="Arial" panose="020B0604020202020204" pitchFamily="34" charset="0"/>
              </a:rPr>
              <a:t>MONTHLY AVERAGE OF SPORT PRACTITIONERS AT FERJAN PLAYGROUNDS</a:t>
            </a:r>
            <a:endParaRPr lang="ar-QA" sz="1300">
              <a:latin typeface="Arial" panose="020B0604020202020204" pitchFamily="34" charset="0"/>
              <a:cs typeface="Arial" panose="020B0604020202020204" pitchFamily="34" charset="0"/>
            </a:endParaRPr>
          </a:p>
          <a:p>
            <a:pPr>
              <a:defRPr/>
            </a:pPr>
            <a:r>
              <a:rPr lang="ar-QA" sz="1300">
                <a:latin typeface="Arial" panose="020B0604020202020204" pitchFamily="34" charset="0"/>
                <a:cs typeface="Arial" panose="020B0604020202020204" pitchFamily="34" charset="0"/>
              </a:rPr>
              <a:t>2023</a:t>
            </a:r>
          </a:p>
        </c:rich>
      </c:tx>
      <c:overlay val="0"/>
    </c:title>
    <c:autoTitleDeleted val="0"/>
    <c:plotArea>
      <c:layout>
        <c:manualLayout>
          <c:layoutTarget val="inner"/>
          <c:xMode val="edge"/>
          <c:yMode val="edge"/>
          <c:x val="0.13014730552048931"/>
          <c:y val="0.12132456743810881"/>
          <c:w val="0.83720011626915691"/>
          <c:h val="0.52391929784311519"/>
        </c:manualLayout>
      </c:layout>
      <c:barChart>
        <c:barDir val="col"/>
        <c:grouping val="clustered"/>
        <c:varyColors val="0"/>
        <c:ser>
          <c:idx val="0"/>
          <c:order val="0"/>
          <c:tx>
            <c:strRef>
              <c:f>'257'!$B$26</c:f>
              <c:strCache>
                <c:ptCount val="1"/>
                <c:pt idx="0">
                  <c:v>Column2</c:v>
                </c:pt>
              </c:strCache>
            </c:strRef>
          </c:tx>
          <c:spPr>
            <a:solidFill>
              <a:schemeClr val="accent3"/>
            </a:solidFill>
          </c:spPr>
          <c:invertIfNegative val="0"/>
          <c:dLbls>
            <c:numFmt formatCode="#,##0" sourceLinked="0"/>
            <c:spPr>
              <a:noFill/>
              <a:ln>
                <a:noFill/>
              </a:ln>
              <a:effectLst/>
            </c:spPr>
            <c:txPr>
              <a:bodyPr/>
              <a:lstStyle/>
              <a:p>
                <a:pPr>
                  <a:defRPr sz="1000">
                    <a:latin typeface="Arial" pitchFamily="34" charset="0"/>
                    <a:cs typeface="Arial"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'257'!$A$27:$A$42</c:f>
              <c:strCache>
                <c:ptCount val="16"/>
                <c:pt idx="0">
                  <c:v>فريج مدينة خليفة الشمالية Fareej North Madinat Khalifa</c:v>
                </c:pt>
                <c:pt idx="1">
                  <c:v>فريج شرق نعيجة Fareej East Nuaija</c:v>
                </c:pt>
                <c:pt idx="2">
                  <c:v>فريج أم صلال Fareej Um Salal</c:v>
                </c:pt>
                <c:pt idx="3">
                  <c:v>فريج الخور Fareej Al Khor</c:v>
                </c:pt>
                <c:pt idx="4">
                  <c:v>فريج المرخية Fareej Al Markhiya</c:v>
                </c:pt>
                <c:pt idx="5">
                  <c:v>فريج الوكير Fareej Al Wukair</c:v>
                </c:pt>
                <c:pt idx="6">
                  <c:v>فريج شمال دحيل Fareej North Duhail</c:v>
                </c:pt>
                <c:pt idx="7">
                  <c:v>فريج أبو هامور Fareej Abu Hamour</c:v>
                </c:pt>
                <c:pt idx="8">
                  <c:v>فريج جنوب دحيل Fareej South Duhail</c:v>
                </c:pt>
                <c:pt idx="9">
                  <c:v>فريج العزيزية Fareej Al Azizya</c:v>
                </c:pt>
                <c:pt idx="10">
                  <c:v>فريج جبل الوكرة Fareej Jabal Al Wakra</c:v>
                </c:pt>
                <c:pt idx="11">
                  <c:v>فريج عين خالد Fareej Ain Khalid</c:v>
                </c:pt>
                <c:pt idx="12">
                  <c:v>فريج الثمامة Fareej Al Thumama</c:v>
                </c:pt>
                <c:pt idx="13">
                  <c:v>فريج غرب نعيجة Fareej West Nuaija</c:v>
                </c:pt>
                <c:pt idx="14">
                  <c:v>فريج الذخيرة Fareej Al Thakira</c:v>
                </c:pt>
                <c:pt idx="15">
                  <c:v>فريج العسيري Fareej AL Asiri</c:v>
                </c:pt>
              </c:strCache>
            </c:strRef>
          </c:cat>
          <c:val>
            <c:numRef>
              <c:f>'257'!$B$27:$B$42</c:f>
              <c:numCache>
                <c:formatCode>#,##0</c:formatCode>
                <c:ptCount val="16"/>
                <c:pt idx="0">
                  <c:v>1194</c:v>
                </c:pt>
                <c:pt idx="1">
                  <c:v>865</c:v>
                </c:pt>
                <c:pt idx="2">
                  <c:v>844</c:v>
                </c:pt>
                <c:pt idx="3">
                  <c:v>800</c:v>
                </c:pt>
                <c:pt idx="4">
                  <c:v>777</c:v>
                </c:pt>
                <c:pt idx="5">
                  <c:v>724</c:v>
                </c:pt>
                <c:pt idx="6">
                  <c:v>719</c:v>
                </c:pt>
                <c:pt idx="7">
                  <c:v>669</c:v>
                </c:pt>
                <c:pt idx="8">
                  <c:v>399</c:v>
                </c:pt>
                <c:pt idx="9">
                  <c:v>357</c:v>
                </c:pt>
                <c:pt idx="10">
                  <c:v>344</c:v>
                </c:pt>
                <c:pt idx="11">
                  <c:v>340</c:v>
                </c:pt>
                <c:pt idx="12">
                  <c:v>276</c:v>
                </c:pt>
                <c:pt idx="13">
                  <c:v>249</c:v>
                </c:pt>
                <c:pt idx="14">
                  <c:v>242</c:v>
                </c:pt>
                <c:pt idx="15">
                  <c:v>206</c:v>
                </c:pt>
              </c:numCache>
            </c:numRef>
          </c:val>
          <c:extLst>
            <c:ext xmlns:c16="http://schemas.microsoft.com/office/drawing/2014/chart" uri="{C3380CC4-5D6E-409C-BE32-E72D297353CC}">
              <c16:uniqueId val="{00000000-3B3B-465A-8907-F1A678BEAD8B}"/>
            </c:ext>
          </c:extLst>
        </c:ser>
        <c:dLbls>
          <c:showLegendKey val="0"/>
          <c:showVal val="1"/>
          <c:showCatName val="0"/>
          <c:showSerName val="0"/>
          <c:showPercent val="0"/>
          <c:showBubbleSize val="0"/>
        </c:dLbls>
        <c:gapWidth val="150"/>
        <c:axId val="146718720"/>
        <c:axId val="146721408"/>
      </c:barChart>
      <c:catAx>
        <c:axId val="146718720"/>
        <c:scaling>
          <c:orientation val="minMax"/>
        </c:scaling>
        <c:delete val="0"/>
        <c:axPos val="b"/>
        <c:majorGridlines>
          <c:spPr>
            <a:ln w="19050">
              <a:solidFill>
                <a:schemeClr val="bg1"/>
              </a:solidFill>
            </a:ln>
          </c:spPr>
        </c:majorGridlines>
        <c:numFmt formatCode="General" sourceLinked="0"/>
        <c:majorTickMark val="out"/>
        <c:minorTickMark val="none"/>
        <c:tickLblPos val="nextTo"/>
        <c:txPr>
          <a:bodyPr rot="-2700000"/>
          <a:lstStyle/>
          <a:p>
            <a:pPr>
              <a:defRPr sz="1000">
                <a:latin typeface="Arial" pitchFamily="34" charset="0"/>
                <a:cs typeface="Arial" pitchFamily="34" charset="0"/>
              </a:defRPr>
            </a:pPr>
            <a:endParaRPr lang="en-US"/>
          </a:p>
        </c:txPr>
        <c:crossAx val="146721408"/>
        <c:crosses val="autoZero"/>
        <c:auto val="1"/>
        <c:lblAlgn val="ctr"/>
        <c:lblOffset val="100"/>
        <c:noMultiLvlLbl val="0"/>
      </c:catAx>
      <c:valAx>
        <c:axId val="146721408"/>
        <c:scaling>
          <c:orientation val="minMax"/>
        </c:scaling>
        <c:delete val="0"/>
        <c:axPos val="l"/>
        <c:majorGridlines>
          <c:spPr>
            <a:ln w="19050">
              <a:solidFill>
                <a:schemeClr val="bg1"/>
              </a:solidFill>
            </a:ln>
          </c:spPr>
        </c:majorGridlines>
        <c:numFmt formatCode="#,##0" sourceLinked="0"/>
        <c:majorTickMark val="out"/>
        <c:minorTickMark val="none"/>
        <c:tickLblPos val="nextTo"/>
        <c:txPr>
          <a:bodyPr/>
          <a:lstStyle/>
          <a:p>
            <a:pPr>
              <a:defRPr>
                <a:latin typeface="Arial" pitchFamily="34" charset="0"/>
                <a:cs typeface="Arial" pitchFamily="34" charset="0"/>
              </a:defRPr>
            </a:pPr>
            <a:endParaRPr lang="en-US"/>
          </a:p>
        </c:txPr>
        <c:crossAx val="146718720"/>
        <c:crosses val="autoZero"/>
        <c:crossBetween val="between"/>
      </c:valAx>
      <c:spPr>
        <a:solidFill>
          <a:srgbClr val="F5F8EE"/>
        </a:solidFill>
      </c:spPr>
    </c:plotArea>
    <c:plotVisOnly val="1"/>
    <c:dispBlanksAs val="gap"/>
    <c:showDLblsOverMax val="0"/>
  </c:chart>
  <c:spPr>
    <a:ln>
      <a:noFill/>
    </a:ln>
  </c:sp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300-000000000000}">
  <sheetPr>
    <tabColor theme="9" tint="0.59999389629810485"/>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&amp;L_x000D_&amp;1#&amp;"Calibri"&amp;10&amp;K0000FF Classification: C1 Internal - تصنيف الوثيقة داخلي&amp;CGraph No. (53) شكل رقم</oddFooter>
  </headerFooter>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500-000000000000}">
  <sheetPr>
    <tabColor theme="9" tint="0.59999389629810485"/>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&amp;L_x000D_&amp;1#&amp;"Calibri"&amp;10&amp;K0000FF Classification: C1 Internal - تصنيف الوثيقة داخلي&amp;CGraph No. (54) شكل رقم</oddFooter>
  </headerFooter>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700-000000000000}">
  <sheetPr>
    <tabColor theme="9" tint="0.59999389629810485"/>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&amp;L_x000D_&amp;1#&amp;"Calibri"&amp;10&amp;K0000FF Classification: C1 Internal - تصنيف الوثيقة داخلي&amp;CGraph No. (55) شكل رقم</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0</xdr:col>
      <xdr:colOff>1</xdr:colOff>
      <xdr:row>0</xdr:row>
      <xdr:rowOff>19050</xdr:rowOff>
    </xdr:from>
    <xdr:to>
      <xdr:col>0</xdr:col>
      <xdr:colOff>4610100</xdr:colOff>
      <xdr:row>16</xdr:row>
      <xdr:rowOff>152399</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9965293125" y="19050"/>
          <a:ext cx="4610099" cy="2724149"/>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algn="ctr">
            <a:lnSpc>
              <a:spcPct val="100000"/>
            </a:lnSpc>
            <a:spcBef>
              <a:spcPts val="0"/>
            </a:spcBef>
            <a:spcAft>
              <a:spcPts val="0"/>
            </a:spcAft>
            <a:tabLst>
              <a:tab pos="1838325" algn="l"/>
              <a:tab pos="2743200" algn="ctr"/>
            </a:tabLst>
          </a:pPr>
          <a:r>
            <a:rPr lang="en-US" sz="4800" b="1">
              <a:solidFill>
                <a:srgbClr val="0000FF"/>
              </a:solidFill>
              <a:effectLst/>
              <a:latin typeface="AGA Arabesque Desktop" panose="05010101010101010101" pitchFamily="2" charset="2"/>
              <a:ea typeface="Calibri"/>
              <a:cs typeface="Arial"/>
              <a:sym typeface="AGA Arabesque Desktop"/>
            </a:rPr>
            <a:t></a:t>
          </a:r>
          <a:r>
            <a:rPr lang="en-US" sz="4800" b="1">
              <a:solidFill>
                <a:srgbClr val="0000FF"/>
              </a:solidFill>
              <a:effectLst/>
              <a:latin typeface="AGA Arabesque Desktop"/>
              <a:ea typeface="Calibri"/>
              <a:cs typeface="Arial"/>
            </a:rPr>
            <a:t>@+</a:t>
          </a:r>
          <a:endParaRPr lang="en-US" sz="1100">
            <a:effectLst/>
            <a:latin typeface="Calibri"/>
            <a:ea typeface="Calibri"/>
            <a:cs typeface="Arial"/>
          </a:endParaRPr>
        </a:p>
        <a:p>
          <a:pPr marL="0" marR="0" indent="0" algn="ctr" defTabSz="914400" rtl="1" eaLnBrk="1" fontAlgn="auto" latinLnBrk="0" hangingPunct="1">
            <a:lnSpc>
              <a:spcPct val="100000"/>
            </a:lnSpc>
            <a:spcBef>
              <a:spcPts val="0"/>
            </a:spcBef>
            <a:spcAft>
              <a:spcPts val="0"/>
            </a:spcAft>
            <a:buClrTx/>
            <a:buSzTx/>
            <a:buFontTx/>
            <a:buNone/>
            <a:tabLst/>
            <a:defRPr/>
          </a:pPr>
          <a:r>
            <a:rPr lang="ar-QA" sz="2800" b="1">
              <a:solidFill>
                <a:srgbClr val="0000FF"/>
              </a:solidFill>
              <a:effectLst/>
              <a:latin typeface="+mn-lt"/>
              <a:ea typeface="Calibri"/>
              <a:cs typeface="+mn-cs"/>
            </a:rPr>
            <a:t>إحصاءات الرياضة</a:t>
          </a:r>
          <a:r>
            <a:rPr lang="en-US" sz="2800" b="1">
              <a:solidFill>
                <a:srgbClr val="0000FF"/>
              </a:solidFill>
              <a:effectLst/>
              <a:latin typeface="+mn-lt"/>
              <a:ea typeface="Calibri"/>
              <a:cs typeface="+mn-cs"/>
            </a:rPr>
            <a:t> </a:t>
          </a:r>
          <a:r>
            <a:rPr lang="ar-QA" sz="2800" b="1">
              <a:solidFill>
                <a:srgbClr val="0000FF"/>
              </a:solidFill>
              <a:effectLst/>
              <a:latin typeface="+mn-lt"/>
              <a:ea typeface="Calibri"/>
              <a:cs typeface="+mn-cs"/>
            </a:rPr>
            <a:t>والشباب</a:t>
          </a:r>
        </a:p>
        <a:p>
          <a:pPr algn="ctr">
            <a:lnSpc>
              <a:spcPct val="100000"/>
            </a:lnSpc>
            <a:spcBef>
              <a:spcPts val="0"/>
            </a:spcBef>
            <a:spcAft>
              <a:spcPts val="0"/>
            </a:spcAft>
          </a:pPr>
          <a:endParaRPr lang="en-US" sz="1800" b="1">
            <a:solidFill>
              <a:srgbClr val="0000FF"/>
            </a:solidFill>
            <a:effectLst/>
            <a:latin typeface="Arial Rounded MT Bold" pitchFamily="34" charset="0"/>
            <a:ea typeface="+mn-ea"/>
            <a:cs typeface="+mn-cs"/>
          </a:endParaRPr>
        </a:p>
        <a:p>
          <a:pPr algn="ctr">
            <a:lnSpc>
              <a:spcPct val="100000"/>
            </a:lnSpc>
            <a:spcBef>
              <a:spcPts val="0"/>
            </a:spcBef>
            <a:spcAft>
              <a:spcPts val="0"/>
            </a:spcAft>
          </a:pPr>
          <a:r>
            <a:rPr lang="en-US" sz="1800" b="1">
              <a:solidFill>
                <a:srgbClr val="0000FF"/>
              </a:solidFill>
              <a:effectLst/>
              <a:latin typeface="Arial Rounded MT Bold" pitchFamily="34" charset="0"/>
              <a:ea typeface="+mn-ea"/>
              <a:cs typeface="+mn-cs"/>
            </a:rPr>
            <a:t>CHAPTER  XVII</a:t>
          </a:r>
          <a:endParaRPr lang="ar-QA" sz="1800" b="1">
            <a:solidFill>
              <a:srgbClr val="0000FF"/>
            </a:solidFill>
            <a:effectLst/>
            <a:latin typeface="Arial Rounded MT Bold" pitchFamily="34" charset="0"/>
            <a:ea typeface="+mn-ea"/>
            <a:cs typeface="+mn-cs"/>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1800" b="1">
              <a:solidFill>
                <a:srgbClr val="0000FF"/>
              </a:solidFill>
              <a:effectLst/>
              <a:latin typeface="Arial Rounded MT Bold" pitchFamily="34" charset="0"/>
              <a:ea typeface="+mn-ea"/>
              <a:cs typeface="+mn-cs"/>
            </a:rPr>
            <a:t>SPORTS AND YOUTH </a:t>
          </a:r>
          <a:endParaRPr lang="ar-QA" sz="1800" b="1">
            <a:solidFill>
              <a:srgbClr val="0000FF"/>
            </a:solidFill>
            <a:effectLst/>
            <a:latin typeface="Arial Rounded MT Bold" pitchFamily="34" charset="0"/>
            <a:ea typeface="+mn-ea"/>
            <a:cs typeface="+mn-cs"/>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1800" b="1">
              <a:solidFill>
                <a:srgbClr val="0000FF"/>
              </a:solidFill>
              <a:effectLst/>
              <a:latin typeface="Arial Rounded MT Bold" pitchFamily="34" charset="0"/>
              <a:ea typeface="+mn-ea"/>
              <a:cs typeface="+mn-cs"/>
            </a:rPr>
            <a:t>STATISTICS</a:t>
          </a:r>
        </a:p>
      </xdr:txBody>
    </xdr:sp>
    <xdr:clientData/>
  </xdr:twoCellAnchor>
  <xdr:twoCellAnchor>
    <xdr:from>
      <xdr:col>0</xdr:col>
      <xdr:colOff>123822</xdr:colOff>
      <xdr:row>0</xdr:row>
      <xdr:rowOff>47624</xdr:rowOff>
    </xdr:from>
    <xdr:to>
      <xdr:col>0</xdr:col>
      <xdr:colOff>4724396</xdr:colOff>
      <xdr:row>16</xdr:row>
      <xdr:rowOff>114299</xdr:rowOff>
    </xdr:to>
    <xdr:pic>
      <xdr:nvPicPr>
        <xdr:cNvPr id="3" name="Picture 5" descr="ORNA430.WMF">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rcRect/>
        <a:stretch>
          <a:fillRect/>
        </a:stretch>
      </xdr:blipFill>
      <xdr:spPr bwMode="auto">
        <a:xfrm rot="-5400000">
          <a:off x="9966150378" y="-923925"/>
          <a:ext cx="2657475" cy="4600574"/>
        </a:xfrm>
        <a:prstGeom prst="rect">
          <a:avLst/>
        </a:prstGeom>
        <a:noFill/>
        <a:ln w="9525">
          <a:noFill/>
          <a:miter lim="800000"/>
          <a:headEnd/>
          <a:tailEnd/>
        </a:ln>
      </xdr:spPr>
    </xdr:pic>
    <xdr:clientData/>
  </xdr:twoCellAnchor>
  <xdr:twoCellAnchor>
    <xdr:from>
      <xdr:col>0</xdr:col>
      <xdr:colOff>433334</xdr:colOff>
      <xdr:row>0</xdr:row>
      <xdr:rowOff>0</xdr:rowOff>
    </xdr:from>
    <xdr:to>
      <xdr:col>6</xdr:col>
      <xdr:colOff>138594</xdr:colOff>
      <xdr:row>1</xdr:row>
      <xdr:rowOff>0</xdr:rowOff>
    </xdr:to>
    <xdr:sp macro="" textlink="">
      <xdr:nvSpPr>
        <xdr:cNvPr id="4" name="Text Box 3">
          <a:extLst>
            <a:ext uri="{FF2B5EF4-FFF2-40B4-BE49-F238E27FC236}">
              <a16:creationId xmlns:a16="http://schemas.microsoft.com/office/drawing/2014/main" id="{00000000-0008-0000-0000-000004000000}"/>
            </a:ext>
          </a:extLst>
        </xdr:cNvPr>
        <xdr:cNvSpPr txBox="1">
          <a:spLocks noChangeArrowheads="1"/>
        </xdr:cNvSpPr>
      </xdr:nvSpPr>
      <xdr:spPr bwMode="auto">
        <a:xfrm>
          <a:off x="9961944606" y="0"/>
          <a:ext cx="7525285" cy="161925"/>
        </a:xfrm>
        <a:prstGeom prst="rect">
          <a:avLst/>
        </a:prstGeom>
        <a:noFill/>
        <a:ln w="9525">
          <a:noFill/>
          <a:miter lim="800000"/>
          <a:headEnd/>
          <a:tailEnd/>
        </a:ln>
      </xdr:spPr>
      <xdr:txBody>
        <a:bodyPr vertOverflow="clip" wrap="square" lIns="246888" tIns="155448" rIns="246888" bIns="0" anchor="t" upright="1"/>
        <a:lstStyle/>
        <a:p>
          <a:pPr algn="ctr" rtl="0">
            <a:defRPr sz="1000"/>
          </a:pPr>
          <a:endParaRPr lang="ar-QA" sz="2000" b="1" i="0" u="none" strike="noStrike" baseline="0">
            <a:solidFill>
              <a:srgbClr val="0000FF"/>
            </a:solidFill>
            <a:latin typeface="Arial"/>
            <a:cs typeface="Arial"/>
          </a:endParaRPr>
        </a:p>
        <a:p>
          <a:pPr algn="ctr" rtl="0">
            <a:defRPr sz="1000"/>
          </a:pPr>
          <a:r>
            <a:rPr lang="en-US" sz="2000" b="1" i="0" u="none" strike="noStrike" baseline="0">
              <a:solidFill>
                <a:srgbClr val="0000FF"/>
              </a:solidFill>
              <a:latin typeface="Arial"/>
              <a:cs typeface="Arial"/>
            </a:rPr>
            <a:t>JUDICIAL AND SECURITY SERVICES</a:t>
          </a:r>
        </a:p>
      </xdr:txBody>
    </xdr:sp>
    <xdr:clientData/>
  </xdr:twoCellAnchor>
</xdr:wsDr>
</file>

<file path=xl/drawings/drawing2.xml><?xml version="1.0" encoding="utf-8"?>
<xdr:wsDr xmlns:xdr="http://schemas.openxmlformats.org/drawingml/2006/spreadsheetDrawing" xmlns:a="http://schemas.openxmlformats.org/drawingml/2006/main">
  <xdr:absoluteAnchor>
    <xdr:pos x="0" y="0"/>
    <xdr:ext cx="9278471" cy="6078071"/>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absoluteAnchor>
    <xdr:pos x="0" y="0"/>
    <xdr:ext cx="9278471" cy="6078071"/>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absoluteAnchor>
    <xdr:pos x="0" y="0"/>
    <xdr:ext cx="9278471" cy="6078071"/>
    <xdr:graphicFrame macro="">
      <xdr:nvGraphicFramePr>
        <xdr:cNvPr id="2" name="Chart 1">
          <a:extLst>
            <a:ext uri="{FF2B5EF4-FFF2-40B4-BE49-F238E27FC236}">
              <a16:creationId xmlns:a16="http://schemas.microsoft.com/office/drawing/2014/main" id="{00000000-0008-0000-07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nalneama/AppData/Local/Microsoft/Windows/Temporary%20Internet%20Files/Content.Outlook/HDVG4J67/&#1575;&#1604;&#1578;&#1593;&#1604;&#1610;&#1605;%20201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sa-nas01\Departments\Users\nalneama\AppData\Local\Microsoft\Windows\Temporary%20Internet%20Files\Content.Outlook\HDVG4J67\&#1575;&#1604;&#1578;&#1593;&#1604;&#1610;&#1605;%20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575;&#1604;&#1605;&#1580;&#1605;&#1608;&#1593;&#1577;%20&#1575;&#1604;&#1573;&#1581;&#1589;&#1575;&#1574;&#1610;&#1577;/&#1576;&#1610;&#1575;&#1606;&#1575;&#1578;%202010/&#1575;&#1604;&#1578;&#1593;&#1604;&#1610;&#1605;%202010.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Y:\&#1602;&#1587;&#1605;%20&#1575;&#1604;&#1587;&#1580;&#1604;&#1575;&#1578;%20&#1575;&#1604;&#1573;&#1583;&#1575;&#1585;&#1610;&#1577;\5-%20&#1605;&#1587;&#1581;%20&#1575;&#1604;&#1601;&#1606;&#1575;&#1583;&#1602;%20&#1608;&#1575;&#1604;&#1589;&#1575;&#1604;&#1575;&#1578;%20&#1608;&#1575;&#1604;&#1588;&#1602;&#1602;\&#1575;&#1604;&#1575;&#1587;&#1578;&#1605;&#1575;&#1585;&#1575;&#1578;%20&#1608;&#1575;&#1604;&#1578;&#1601;&#1585;&#1610;&#1594;%20&#1608;&#1575;&#1604;&#1605;&#1578;&#1575;&#1576;&#1593;&#1577;%20&#1575;&#1604;&#1605;&#1610;&#1583;&#1575;&#1606;&#1610;&#1577;%20-%20&#1576;&#1610;&#1575;&#1606;&#1575;&#1578;%20&#1593;&#1575;&#1605;%202023\1-&#1575;&#1604;&#1601;&#1606;&#1575;&#1583;&#1602;\&#1605;&#1604;&#1601;%20&#1578;&#1601;&#1585;&#1610;&#1594;%20&#1575;&#1604;&#1601;&#1606;&#1575;&#1583;&#1602;%201+2+3+4+5%20&#1606;&#1580;&#1608;&#1605;%20&#1604;&#1593;&#1575;&#1605;%202024%20-%20&#1576;&#1610;&#1575;&#1606;&#1575;&#1578;%20&#1593;&#1575;&#1605;%202023.xlsx" TargetMode="External"/><Relationship Id="rId1" Type="http://schemas.openxmlformats.org/officeDocument/2006/relationships/externalLinkPath" Target="file:///Y:\&#1602;&#1587;&#1605;%20&#1575;&#1604;&#1587;&#1580;&#1604;&#1575;&#1578;%20&#1575;&#1604;&#1573;&#1583;&#1575;&#1585;&#1610;&#1577;\5-%20&#1605;&#1587;&#1581;%20&#1575;&#1604;&#1601;&#1606;&#1575;&#1583;&#1602;%20&#1608;&#1575;&#1604;&#1589;&#1575;&#1604;&#1575;&#1578;%20&#1608;&#1575;&#1604;&#1588;&#1602;&#1602;\&#1575;&#1604;&#1575;&#1587;&#1578;&#1605;&#1575;&#1585;&#1575;&#1578;%20&#1608;&#1575;&#1604;&#1578;&#1601;&#1585;&#1610;&#1594;%20&#1608;&#1575;&#1604;&#1605;&#1578;&#1575;&#1576;&#1593;&#1577;%20&#1575;&#1604;&#1605;&#1610;&#1583;&#1575;&#1606;&#1610;&#1577;%20-%20&#1576;&#1610;&#1575;&#1606;&#1575;&#1578;%20&#1593;&#1575;&#1605;%202023\1-&#1575;&#1604;&#1601;&#1606;&#1575;&#1583;&#1602;\&#1605;&#1604;&#1601;%20&#1578;&#1601;&#1585;&#1610;&#1594;%20&#1575;&#1604;&#1601;&#1606;&#1575;&#1583;&#1602;%201+2+3+4+5%20&#1606;&#1580;&#1608;&#1605;%20&#1604;&#1593;&#1575;&#1605;%202024%20-%20&#1576;&#1610;&#1575;&#1606;&#1575;&#1578;%20&#1593;&#1575;&#1605;%202023.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Y:\&#1602;&#1587;&#1605;%20&#1575;&#1604;&#1587;&#1580;&#1604;&#1575;&#1578;%20&#1575;&#1604;&#1573;&#1583;&#1575;&#1585;&#1610;&#1577;\5-%20&#1605;&#1587;&#1581;%20&#1575;&#1604;&#1601;&#1606;&#1575;&#1583;&#1602;%20&#1608;&#1575;&#1604;&#1589;&#1575;&#1604;&#1575;&#1578;%20&#1608;&#1575;&#1604;&#1588;&#1602;&#1602;\&#1575;&#1604;&#1575;&#1587;&#1578;&#1605;&#1575;&#1585;&#1575;&#1578;%20&#1608;&#1575;&#1604;&#1578;&#1601;&#1585;&#1610;&#1594;%20&#1608;&#1575;&#1604;&#1605;&#1578;&#1575;&#1576;&#1593;&#1577;%20&#1575;&#1604;&#1605;&#1610;&#1583;&#1575;&#1606;&#1610;&#1577;%20-%20&#1576;&#1610;&#1575;&#1606;&#1575;&#1578;%20&#1593;&#1575;&#1605;%202023\3-&#1575;&#1604;&#1589;&#1575;&#1604;&#1575;&#1578;%20&#1575;&#1604;&#1585;&#1610;&#1575;&#1590;&#1610;&#1577;\&#1578;&#1601;&#1585;&#1610;&#1594;%20&#1575;&#1604;&#1589;&#1575;&#1604;&#1575;&#1578;%20&#1575;&#1604;&#1585;&#1610;&#1575;&#1590;&#1610;&#1577;%20&#1604;&#1593;&#1575;&#1605;%202023%20-%20&#1605;&#1587;&#1581;%20&#1593;&#1575;&#1605;%202024.xlsx" TargetMode="External"/><Relationship Id="rId1" Type="http://schemas.openxmlformats.org/officeDocument/2006/relationships/externalLinkPath" Target="file:///Y:\&#1602;&#1587;&#1605;%20&#1575;&#1604;&#1587;&#1580;&#1604;&#1575;&#1578;%20&#1575;&#1604;&#1573;&#1583;&#1575;&#1585;&#1610;&#1577;\5-%20&#1605;&#1587;&#1581;%20&#1575;&#1604;&#1601;&#1606;&#1575;&#1583;&#1602;%20&#1608;&#1575;&#1604;&#1589;&#1575;&#1604;&#1575;&#1578;%20&#1608;&#1575;&#1604;&#1588;&#1602;&#1602;\&#1575;&#1604;&#1575;&#1587;&#1578;&#1605;&#1575;&#1585;&#1575;&#1578;%20&#1608;&#1575;&#1604;&#1578;&#1601;&#1585;&#1610;&#1594;%20&#1608;&#1575;&#1604;&#1605;&#1578;&#1575;&#1576;&#1593;&#1577;%20&#1575;&#1604;&#1605;&#1610;&#1583;&#1575;&#1606;&#1610;&#1577;%20-%20&#1576;&#1610;&#1575;&#1606;&#1575;&#1578;%20&#1593;&#1575;&#1605;%202023\3-&#1575;&#1604;&#1589;&#1575;&#1604;&#1575;&#1578;%20&#1575;&#1604;&#1585;&#1610;&#1575;&#1590;&#1610;&#1577;\&#1578;&#1601;&#1585;&#1610;&#1594;%20&#1575;&#1604;&#1589;&#1575;&#1604;&#1575;&#1578;%20&#1575;&#1604;&#1585;&#1610;&#1575;&#1590;&#1610;&#1577;%20&#1604;&#1593;&#1575;&#1605;%202023%20-%20&#1605;&#1587;&#1581;%20&#1593;&#1575;&#1605;%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المقدمة"/>
      <sheetName val="التقديم"/>
      <sheetName val="المحتويات"/>
      <sheetName val="1"/>
      <sheetName val="Chart1"/>
      <sheetName val="Chart2"/>
      <sheetName val="2"/>
      <sheetName val="3"/>
      <sheetName val="Chart3"/>
      <sheetName val="4"/>
      <sheetName val="Chart4"/>
      <sheetName val="Chart5"/>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Chart6"/>
      <sheetName val="24"/>
      <sheetName val="25"/>
      <sheetName val="26"/>
      <sheetName val="27"/>
      <sheetName val="28"/>
      <sheetName val="29"/>
      <sheetName val="30"/>
      <sheetName val="Chart7"/>
      <sheetName val="31"/>
      <sheetName val="32"/>
      <sheetName val="33"/>
      <sheetName val="34"/>
      <sheetName val="35"/>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المقدمة"/>
      <sheetName val="التقديم"/>
      <sheetName val="المحتويات"/>
      <sheetName val="1"/>
      <sheetName val="Chart1"/>
      <sheetName val="Chart2"/>
      <sheetName val="2"/>
      <sheetName val="3"/>
      <sheetName val="Chart3"/>
      <sheetName val="4"/>
      <sheetName val="Chart4"/>
      <sheetName val="Chart5"/>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Chart6"/>
      <sheetName val="24"/>
      <sheetName val="25"/>
      <sheetName val="26"/>
      <sheetName val="27"/>
      <sheetName val="28"/>
      <sheetName val="29"/>
      <sheetName val="30"/>
      <sheetName val="Chart7"/>
      <sheetName val="31"/>
      <sheetName val="32"/>
      <sheetName val="33"/>
      <sheetName val="34"/>
      <sheetName val="35"/>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المقدمة"/>
      <sheetName val="التقديم"/>
      <sheetName val="المحتويات"/>
      <sheetName val="1"/>
      <sheetName val="Chart1"/>
      <sheetName val="Chart2"/>
      <sheetName val="2"/>
      <sheetName val="3"/>
      <sheetName val="Chart3"/>
      <sheetName val="4"/>
      <sheetName val="Chart4"/>
      <sheetName val="Chart5"/>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Chart6"/>
      <sheetName val="24"/>
      <sheetName val="25"/>
      <sheetName val="26"/>
      <sheetName val="27"/>
      <sheetName val="28"/>
      <sheetName val="29"/>
      <sheetName val="30"/>
      <sheetName val="Chart7"/>
      <sheetName val="31"/>
      <sheetName val="32"/>
      <sheetName val="33"/>
      <sheetName val="34"/>
      <sheetName val="35"/>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ترميز البلديات"/>
      <sheetName val="تفريغ الفنادق 2022-2023"/>
      <sheetName val="المرافق والاجهزة الرياضية"/>
      <sheetName val="العاملون بدوام كامل"/>
      <sheetName val="العاملون بدوام جزئي"/>
      <sheetName val="مجموع العاملين"/>
      <sheetName val="الاشتراك والمعسكرات"/>
      <sheetName val="A001"/>
      <sheetName val="A002"/>
      <sheetName val="A003"/>
      <sheetName val="A004"/>
      <sheetName val="A005"/>
      <sheetName val="A006"/>
      <sheetName val="A007"/>
      <sheetName val="A008"/>
      <sheetName val="A009"/>
      <sheetName val="A010"/>
      <sheetName val="A011"/>
      <sheetName val="A012"/>
      <sheetName val="A013"/>
      <sheetName val="A014"/>
      <sheetName val="A015"/>
      <sheetName val="A016"/>
      <sheetName val="A017"/>
      <sheetName val="A018"/>
      <sheetName val="A019"/>
      <sheetName val="A020"/>
      <sheetName val="A021"/>
      <sheetName val="A022"/>
      <sheetName val="A023"/>
      <sheetName val="A024"/>
      <sheetName val="A025"/>
      <sheetName val="A026"/>
      <sheetName val="A027"/>
      <sheetName val="A028"/>
      <sheetName val="A029"/>
      <sheetName val="A030"/>
      <sheetName val="A031"/>
      <sheetName val="A032"/>
      <sheetName val="A033"/>
      <sheetName val="A034"/>
      <sheetName val="A035"/>
      <sheetName val="A036"/>
      <sheetName val="A037"/>
      <sheetName val="A038"/>
      <sheetName val="A039"/>
      <sheetName val="A040"/>
      <sheetName val="A041"/>
      <sheetName val="A042"/>
      <sheetName val="A043"/>
      <sheetName val="A044"/>
      <sheetName val="A045"/>
      <sheetName val="A046"/>
      <sheetName val="A047"/>
      <sheetName val="A048"/>
      <sheetName val="A049"/>
      <sheetName val="A050"/>
      <sheetName val="A051"/>
      <sheetName val="A052"/>
      <sheetName val="A053"/>
      <sheetName val="A054"/>
      <sheetName val="A055"/>
      <sheetName val="A056"/>
      <sheetName val="A057"/>
      <sheetName val="A058"/>
      <sheetName val="A059"/>
      <sheetName val="A060"/>
      <sheetName val="A061"/>
      <sheetName val="A062"/>
      <sheetName val="A063"/>
      <sheetName val="A064"/>
      <sheetName val="A065"/>
      <sheetName val="A066"/>
      <sheetName val="A067"/>
      <sheetName val="A068"/>
      <sheetName val="A069"/>
      <sheetName val="A070"/>
      <sheetName val="A071"/>
      <sheetName val="A072"/>
      <sheetName val="A073"/>
      <sheetName val="A074"/>
      <sheetName val="A075"/>
      <sheetName val="A076"/>
      <sheetName val="A077"/>
      <sheetName val="A078"/>
      <sheetName val="A079"/>
      <sheetName val="A080"/>
      <sheetName val="A081"/>
      <sheetName val="A082"/>
      <sheetName val="A083"/>
      <sheetName val="A084"/>
      <sheetName val="A085"/>
      <sheetName val="A086"/>
      <sheetName val="A087"/>
      <sheetName val="A088"/>
      <sheetName val="A089"/>
      <sheetName val="A090"/>
      <sheetName val="A091"/>
      <sheetName val="A092"/>
      <sheetName val="A093"/>
      <sheetName val="A094"/>
      <sheetName val="A095"/>
      <sheetName val="A096"/>
      <sheetName val="A097"/>
      <sheetName val="A098"/>
      <sheetName val="A099"/>
      <sheetName val="A100"/>
      <sheetName val="A101"/>
      <sheetName val="A102"/>
      <sheetName val="A103"/>
      <sheetName val="A104"/>
      <sheetName val="A105"/>
      <sheetName val="A106"/>
      <sheetName val="A107"/>
      <sheetName val="A108"/>
      <sheetName val="A109"/>
      <sheetName val="A110"/>
      <sheetName val="A111"/>
      <sheetName val="A112"/>
      <sheetName val="A113"/>
      <sheetName val="A114"/>
      <sheetName val="A115"/>
      <sheetName val="A116"/>
      <sheetName val="A117"/>
      <sheetName val="A118"/>
      <sheetName val="A119"/>
      <sheetName val="A120"/>
      <sheetName val="A121"/>
      <sheetName val="A122"/>
      <sheetName val="A123"/>
      <sheetName val="A124"/>
      <sheetName val="A125"/>
      <sheetName val="A126"/>
      <sheetName val="A127"/>
      <sheetName val="A128"/>
      <sheetName val="A129"/>
      <sheetName val="A130"/>
      <sheetName val="A131"/>
      <sheetName val="A132"/>
      <sheetName val="A133"/>
      <sheetName val="A134"/>
      <sheetName val="A135"/>
      <sheetName val="A136"/>
      <sheetName val="A137"/>
      <sheetName val="A138"/>
      <sheetName val="A139"/>
      <sheetName val="A140"/>
      <sheetName val="A141"/>
      <sheetName val="A143"/>
      <sheetName val="A144"/>
      <sheetName val="A145"/>
      <sheetName val="A146"/>
      <sheetName val="A147"/>
      <sheetName val="A148"/>
      <sheetName val="A149"/>
      <sheetName val="A150"/>
      <sheetName val="A151"/>
      <sheetName val="A152"/>
      <sheetName val="A153"/>
      <sheetName val="A154"/>
      <sheetName val="A155"/>
      <sheetName val="A156"/>
      <sheetName val="مجموع فنادق نجمة واحدة"/>
      <sheetName val="مجموع فنادق نجمتان"/>
      <sheetName val="2+1"/>
      <sheetName val="مجموع فنادق 3 نجوم"/>
      <sheetName val="مجموع فنادق 4 نجوم"/>
      <sheetName val="مجموع فنادق 5 نجوم"/>
      <sheetName val="المجموع الكلي"/>
      <sheetName val="1"/>
      <sheetName val="2"/>
      <sheetName val="3"/>
      <sheetName val="4"/>
      <sheetName val="4 (2)"/>
      <sheetName val="5"/>
      <sheetName val="5 (2)"/>
      <sheetName val="المجموع الكلي (2)"/>
      <sheetName val="176"/>
      <sheetName val="A142"/>
      <sheetName val="A157"/>
      <sheetName val="A158"/>
      <sheetName val="A159"/>
      <sheetName val="A160"/>
      <sheetName val="175"/>
    </sheetNames>
    <sheetDataSet>
      <sheetData sheetId="0"/>
      <sheetData sheetId="1"/>
      <sheetData sheetId="2">
        <row r="165">
          <cell r="G165">
            <v>72</v>
          </cell>
        </row>
      </sheetData>
      <sheetData sheetId="3"/>
      <sheetData sheetId="4"/>
      <sheetData sheetId="5">
        <row r="165">
          <cell r="D165">
            <v>83</v>
          </cell>
          <cell r="E165">
            <v>115</v>
          </cell>
          <cell r="F165">
            <v>8</v>
          </cell>
          <cell r="G165">
            <v>17</v>
          </cell>
          <cell r="H165">
            <v>7</v>
          </cell>
          <cell r="I165">
            <v>50</v>
          </cell>
          <cell r="K165">
            <v>58</v>
          </cell>
          <cell r="L165">
            <v>49</v>
          </cell>
          <cell r="M165">
            <v>11</v>
          </cell>
          <cell r="N165">
            <v>48</v>
          </cell>
          <cell r="O165">
            <v>25</v>
          </cell>
          <cell r="P165">
            <v>26</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refreshError="1"/>
      <sheetData sheetId="178" refreshError="1"/>
      <sheetData sheetId="179" refreshError="1"/>
      <sheetData sheetId="180" refreshError="1"/>
      <sheetData sheetId="181" refreshError="1"/>
      <sheetData sheetId="182" refreshError="1"/>
      <sheetData sheetId="18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ترميز البلديات"/>
      <sheetName val="تفريغ الصالات-المرافق والاجهزة"/>
      <sheetName val="العاملون بدوام كامل"/>
      <sheetName val="العاملون بدوام جزئي"/>
      <sheetName val="مجموع العاملين"/>
      <sheetName val="الاشتراك 2023"/>
      <sheetName val="الاشتراك 2022 "/>
      <sheetName val="67"/>
      <sheetName val="68"/>
      <sheetName val="68 (2)"/>
      <sheetName val="69"/>
      <sheetName val="70"/>
      <sheetName val="70 (2)"/>
      <sheetName val="71"/>
    </sheetNames>
    <sheetDataSet>
      <sheetData sheetId="0"/>
      <sheetData sheetId="1"/>
      <sheetData sheetId="2"/>
      <sheetData sheetId="3"/>
      <sheetData sheetId="4"/>
      <sheetData sheetId="5"/>
      <sheetData sheetId="6"/>
      <sheetData sheetId="7">
        <row r="14">
          <cell r="B14">
            <v>280</v>
          </cell>
          <cell r="C14">
            <v>217</v>
          </cell>
        </row>
      </sheetData>
      <sheetData sheetId="8"/>
      <sheetData sheetId="9"/>
      <sheetData sheetId="10"/>
      <sheetData sheetId="11">
        <row r="8">
          <cell r="K8">
            <v>2778</v>
          </cell>
          <cell r="L8">
            <v>1558</v>
          </cell>
        </row>
      </sheetData>
      <sheetData sheetId="12"/>
      <sheetData sheetId="13"/>
    </sheetDataSet>
  </externalBook>
</externalLink>
</file>

<file path=xl/persons/person.xml><?xml version="1.0" encoding="utf-8"?>
<personList xmlns="http://schemas.microsoft.com/office/spreadsheetml/2018/threadedcomments" xmlns:x="http://schemas.openxmlformats.org/spreadsheetml/2006/main">
  <person displayName="Dena I N Naser" id="{6D8C6FD9-E4EA-4B8F-B47A-8DEDABE8C0A6}" userId="S::dnasr@npc.qa::ac4a1625-70d5-4709-a595-4ce56a44709e"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D9F512-8C00-41A3-832D-D7562807EA97}" name="Table5" displayName="Table5" ref="A32:B55" totalsRowShown="0">
  <autoFilter ref="A32:B55" xr:uid="{A8D9F512-8C00-41A3-832D-D7562807EA97}"/>
  <sortState xmlns:xlrd2="http://schemas.microsoft.com/office/spreadsheetml/2017/richdata2" ref="A33:B55">
    <sortCondition ref="B33:B56"/>
  </sortState>
  <tableColumns count="2">
    <tableColumn id="1" xr3:uid="{EFCEB04C-477D-4464-A9C3-030E7DD691FD}" name="Column1" dataDxfId="3" dataCellStyle="Normal 2 4 3 6"/>
    <tableColumn id="2" xr3:uid="{D8AE8463-86C5-4254-94A4-23DF840D7EE3}" name="Column2" dataDxfId="2" dataCellStyle="Normal 2 4 3 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D04D1F6-7C91-4B6F-BFAE-C6441C11D6FA}" name="Table4" displayName="Table4" ref="A26:B42" totalsRowShown="0">
  <autoFilter ref="A26:B42" xr:uid="{7D04D1F6-7C91-4B6F-BFAE-C6441C11D6FA}"/>
  <sortState xmlns:xlrd2="http://schemas.microsoft.com/office/spreadsheetml/2017/richdata2" ref="A27:B42">
    <sortCondition descending="1" ref="B27:B43"/>
  </sortState>
  <tableColumns count="2">
    <tableColumn id="1" xr3:uid="{604DBD68-D84D-4FF5-9029-49F1BE215CFC}" name="Column1" dataDxfId="1"/>
    <tableColumn id="2" xr3:uid="{8735AE7C-299E-4775-85C9-D2EB5AD8B673}" name="Column2"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1" dT="2025-09-30T08:23:30.67" personId="{6D8C6FD9-E4EA-4B8F-B47A-8DEDABE8C0A6}" id="{FDB7A372-500E-4D3B-B3A4-D3AD8A7D7A8C}">
    <text xml:space="preserve">مضاف كلمة نوع المنشأة في 2023 وكلمة منشأة غير موجوجة في 2022
</text>
  </threadedComment>
  <threadedComment ref="B56" dT="2025-09-30T08:29:22.30" personId="{6D8C6FD9-E4EA-4B8F-B47A-8DEDABE8C0A6}" id="{932039F9-FE7E-4E7F-AA98-E0C1C5A9C30B}">
    <text>يوجد فرق كبير في مجموع الملاعب</text>
  </threadedComment>
</ThreadedComments>
</file>

<file path=xl/threadedComments/threadedComment2.xml><?xml version="1.0" encoding="utf-8"?>
<ThreadedComments xmlns="http://schemas.microsoft.com/office/spreadsheetml/2018/threadedcomments" xmlns:x="http://schemas.openxmlformats.org/spreadsheetml/2006/main">
  <threadedComment ref="M30" dT="2025-09-30T08:31:02.73" personId="{6D8C6FD9-E4EA-4B8F-B47A-8DEDABE8C0A6}" id="{9D10329D-9448-408D-B8A2-CAF6205EC548}">
    <text xml:space="preserve">يوجد فرق كبيرر في المجموع بالمقارنة مع سنة 2022 وأعتقد ذلك سببه إضافة بيانات اسباير زون 
</text>
  </threadedComment>
</ThreadedComments>
</file>

<file path=xl/threadedComments/threadedComment3.xml><?xml version="1.0" encoding="utf-8"?>
<ThreadedComments xmlns="http://schemas.microsoft.com/office/spreadsheetml/2018/threadedcomments" xmlns:x="http://schemas.openxmlformats.org/spreadsheetml/2006/main">
  <threadedComment ref="A1" dT="2025-09-30T06:48:36.42" personId="{6D8C6FD9-E4EA-4B8F-B47A-8DEDABE8C0A6}" id="{CD32E2F6-7C9F-47B8-B46B-AEC34B4B8A79}">
    <text xml:space="preserve">هذه الصفحه غير موجودة في عام 2022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5.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 Id="rId4" Type="http://schemas.microsoft.com/office/2017/10/relationships/threadedComment" Target="../threadedComments/threadedComment2.xml"/></Relationships>
</file>

<file path=xl/worksheets/_rels/sheet6.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2.bin"/><Relationship Id="rId4" Type="http://schemas.microsoft.com/office/2017/10/relationships/threadedComment" Target="../threadedComments/threadedComment3.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8:A19"/>
  <sheetViews>
    <sheetView showGridLines="0" rightToLeft="1" view="pageBreakPreview" zoomScaleNormal="100" zoomScaleSheetLayoutView="100" workbookViewId="0">
      <selection activeCell="D40" sqref="D40"/>
    </sheetView>
  </sheetViews>
  <sheetFormatPr defaultRowHeight="12.75"/>
  <cols>
    <col min="1" max="1" width="71.5703125" style="13" customWidth="1"/>
    <col min="2" max="7" width="9.140625" style="13"/>
    <col min="8" max="8" width="4" style="13" customWidth="1"/>
    <col min="9" max="263" width="9.140625" style="13"/>
    <col min="264" max="264" width="4" style="13" customWidth="1"/>
    <col min="265" max="519" width="9.140625" style="13"/>
    <col min="520" max="520" width="4" style="13" customWidth="1"/>
    <col min="521" max="775" width="9.140625" style="13"/>
    <col min="776" max="776" width="4" style="13" customWidth="1"/>
    <col min="777" max="1031" width="9.140625" style="13"/>
    <col min="1032" max="1032" width="4" style="13" customWidth="1"/>
    <col min="1033" max="1287" width="9.140625" style="13"/>
    <col min="1288" max="1288" width="4" style="13" customWidth="1"/>
    <col min="1289" max="1543" width="9.140625" style="13"/>
    <col min="1544" max="1544" width="4" style="13" customWidth="1"/>
    <col min="1545" max="1799" width="9.140625" style="13"/>
    <col min="1800" max="1800" width="4" style="13" customWidth="1"/>
    <col min="1801" max="2055" width="9.140625" style="13"/>
    <col min="2056" max="2056" width="4" style="13" customWidth="1"/>
    <col min="2057" max="2311" width="9.140625" style="13"/>
    <col min="2312" max="2312" width="4" style="13" customWidth="1"/>
    <col min="2313" max="2567" width="9.140625" style="13"/>
    <col min="2568" max="2568" width="4" style="13" customWidth="1"/>
    <col min="2569" max="2823" width="9.140625" style="13"/>
    <col min="2824" max="2824" width="4" style="13" customWidth="1"/>
    <col min="2825" max="3079" width="9.140625" style="13"/>
    <col min="3080" max="3080" width="4" style="13" customWidth="1"/>
    <col min="3081" max="3335" width="9.140625" style="13"/>
    <col min="3336" max="3336" width="4" style="13" customWidth="1"/>
    <col min="3337" max="3591" width="9.140625" style="13"/>
    <col min="3592" max="3592" width="4" style="13" customWidth="1"/>
    <col min="3593" max="3847" width="9.140625" style="13"/>
    <col min="3848" max="3848" width="4" style="13" customWidth="1"/>
    <col min="3849" max="4103" width="9.140625" style="13"/>
    <col min="4104" max="4104" width="4" style="13" customWidth="1"/>
    <col min="4105" max="4359" width="9.140625" style="13"/>
    <col min="4360" max="4360" width="4" style="13" customWidth="1"/>
    <col min="4361" max="4615" width="9.140625" style="13"/>
    <col min="4616" max="4616" width="4" style="13" customWidth="1"/>
    <col min="4617" max="4871" width="9.140625" style="13"/>
    <col min="4872" max="4872" width="4" style="13" customWidth="1"/>
    <col min="4873" max="5127" width="9.140625" style="13"/>
    <col min="5128" max="5128" width="4" style="13" customWidth="1"/>
    <col min="5129" max="5383" width="9.140625" style="13"/>
    <col min="5384" max="5384" width="4" style="13" customWidth="1"/>
    <col min="5385" max="5639" width="9.140625" style="13"/>
    <col min="5640" max="5640" width="4" style="13" customWidth="1"/>
    <col min="5641" max="5895" width="9.140625" style="13"/>
    <col min="5896" max="5896" width="4" style="13" customWidth="1"/>
    <col min="5897" max="6151" width="9.140625" style="13"/>
    <col min="6152" max="6152" width="4" style="13" customWidth="1"/>
    <col min="6153" max="6407" width="9.140625" style="13"/>
    <col min="6408" max="6408" width="4" style="13" customWidth="1"/>
    <col min="6409" max="6663" width="9.140625" style="13"/>
    <col min="6664" max="6664" width="4" style="13" customWidth="1"/>
    <col min="6665" max="6919" width="9.140625" style="13"/>
    <col min="6920" max="6920" width="4" style="13" customWidth="1"/>
    <col min="6921" max="7175" width="9.140625" style="13"/>
    <col min="7176" max="7176" width="4" style="13" customWidth="1"/>
    <col min="7177" max="7431" width="9.140625" style="13"/>
    <col min="7432" max="7432" width="4" style="13" customWidth="1"/>
    <col min="7433" max="7687" width="9.140625" style="13"/>
    <col min="7688" max="7688" width="4" style="13" customWidth="1"/>
    <col min="7689" max="7943" width="9.140625" style="13"/>
    <col min="7944" max="7944" width="4" style="13" customWidth="1"/>
    <col min="7945" max="8199" width="9.140625" style="13"/>
    <col min="8200" max="8200" width="4" style="13" customWidth="1"/>
    <col min="8201" max="8455" width="9.140625" style="13"/>
    <col min="8456" max="8456" width="4" style="13" customWidth="1"/>
    <col min="8457" max="8711" width="9.140625" style="13"/>
    <col min="8712" max="8712" width="4" style="13" customWidth="1"/>
    <col min="8713" max="8967" width="9.140625" style="13"/>
    <col min="8968" max="8968" width="4" style="13" customWidth="1"/>
    <col min="8969" max="9223" width="9.140625" style="13"/>
    <col min="9224" max="9224" width="4" style="13" customWidth="1"/>
    <col min="9225" max="9479" width="9.140625" style="13"/>
    <col min="9480" max="9480" width="4" style="13" customWidth="1"/>
    <col min="9481" max="9735" width="9.140625" style="13"/>
    <col min="9736" max="9736" width="4" style="13" customWidth="1"/>
    <col min="9737" max="9991" width="9.140625" style="13"/>
    <col min="9992" max="9992" width="4" style="13" customWidth="1"/>
    <col min="9993" max="10247" width="9.140625" style="13"/>
    <col min="10248" max="10248" width="4" style="13" customWidth="1"/>
    <col min="10249" max="10503" width="9.140625" style="13"/>
    <col min="10504" max="10504" width="4" style="13" customWidth="1"/>
    <col min="10505" max="10759" width="9.140625" style="13"/>
    <col min="10760" max="10760" width="4" style="13" customWidth="1"/>
    <col min="10761" max="11015" width="9.140625" style="13"/>
    <col min="11016" max="11016" width="4" style="13" customWidth="1"/>
    <col min="11017" max="11271" width="9.140625" style="13"/>
    <col min="11272" max="11272" width="4" style="13" customWidth="1"/>
    <col min="11273" max="11527" width="9.140625" style="13"/>
    <col min="11528" max="11528" width="4" style="13" customWidth="1"/>
    <col min="11529" max="11783" width="9.140625" style="13"/>
    <col min="11784" max="11784" width="4" style="13" customWidth="1"/>
    <col min="11785" max="12039" width="9.140625" style="13"/>
    <col min="12040" max="12040" width="4" style="13" customWidth="1"/>
    <col min="12041" max="12295" width="9.140625" style="13"/>
    <col min="12296" max="12296" width="4" style="13" customWidth="1"/>
    <col min="12297" max="12551" width="9.140625" style="13"/>
    <col min="12552" max="12552" width="4" style="13" customWidth="1"/>
    <col min="12553" max="12807" width="9.140625" style="13"/>
    <col min="12808" max="12808" width="4" style="13" customWidth="1"/>
    <col min="12809" max="13063" width="9.140625" style="13"/>
    <col min="13064" max="13064" width="4" style="13" customWidth="1"/>
    <col min="13065" max="13319" width="9.140625" style="13"/>
    <col min="13320" max="13320" width="4" style="13" customWidth="1"/>
    <col min="13321" max="13575" width="9.140625" style="13"/>
    <col min="13576" max="13576" width="4" style="13" customWidth="1"/>
    <col min="13577" max="13831" width="9.140625" style="13"/>
    <col min="13832" max="13832" width="4" style="13" customWidth="1"/>
    <col min="13833" max="14087" width="9.140625" style="13"/>
    <col min="14088" max="14088" width="4" style="13" customWidth="1"/>
    <col min="14089" max="14343" width="9.140625" style="13"/>
    <col min="14344" max="14344" width="4" style="13" customWidth="1"/>
    <col min="14345" max="14599" width="9.140625" style="13"/>
    <col min="14600" max="14600" width="4" style="13" customWidth="1"/>
    <col min="14601" max="14855" width="9.140625" style="13"/>
    <col min="14856" max="14856" width="4" style="13" customWidth="1"/>
    <col min="14857" max="15111" width="9.140625" style="13"/>
    <col min="15112" max="15112" width="4" style="13" customWidth="1"/>
    <col min="15113" max="15367" width="9.140625" style="13"/>
    <col min="15368" max="15368" width="4" style="13" customWidth="1"/>
    <col min="15369" max="15623" width="9.140625" style="13"/>
    <col min="15624" max="15624" width="4" style="13" customWidth="1"/>
    <col min="15625" max="15879" width="9.140625" style="13"/>
    <col min="15880" max="15880" width="4" style="13" customWidth="1"/>
    <col min="15881" max="16135" width="9.140625" style="13"/>
    <col min="16136" max="16136" width="4" style="13" customWidth="1"/>
    <col min="16137" max="16384" width="9.140625" style="13"/>
  </cols>
  <sheetData>
    <row r="18" spans="1:1" ht="6.75" customHeight="1"/>
    <row r="19" spans="1:1" ht="20.25">
      <c r="A19" s="14"/>
    </row>
  </sheetData>
  <printOptions horizontalCentered="1" verticalCentered="1"/>
  <pageMargins left="0.78740157480314965" right="0.78740157480314965" top="0.78740157480314965" bottom="0.78740157480314965" header="0.51181102362204722" footer="0.51181102362204722"/>
  <pageSetup paperSize="9" orientation="portrait" r:id="rId1"/>
  <headerFooter alignWithMargins="0">
    <oddFooter>&amp;L_x000D_&amp;1#&amp;"Calibri"&amp;10&amp;K0000FF Classification: C1 Internal - تصنيف الوثيقة داخلي</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59999389629810485"/>
  </sheetPr>
  <dimension ref="A1:H39"/>
  <sheetViews>
    <sheetView showGridLines="0" rightToLeft="1" view="pageBreakPreview" topLeftCell="B2" zoomScale="130" zoomScaleNormal="100" zoomScaleSheetLayoutView="130" workbookViewId="0">
      <selection activeCell="A15" sqref="A15"/>
    </sheetView>
  </sheetViews>
  <sheetFormatPr defaultColWidth="9.140625" defaultRowHeight="12.75"/>
  <cols>
    <col min="1" max="1" width="45.42578125" style="15" customWidth="1"/>
    <col min="2" max="2" width="2.5703125" style="15" customWidth="1"/>
    <col min="3" max="3" width="45.42578125" style="51" customWidth="1"/>
    <col min="4" max="16384" width="9.140625" style="15"/>
  </cols>
  <sheetData>
    <row r="1" spans="1:8" s="62" customFormat="1" ht="26.25" customHeight="1">
      <c r="A1" s="60"/>
      <c r="B1" s="60"/>
      <c r="C1" s="61"/>
    </row>
    <row r="2" spans="1:8" s="65" customFormat="1" ht="50.25" customHeight="1">
      <c r="A2" s="105" t="s">
        <v>216</v>
      </c>
      <c r="B2" s="63"/>
      <c r="C2" s="108" t="s">
        <v>290</v>
      </c>
      <c r="D2" s="64"/>
      <c r="E2" s="64"/>
      <c r="F2" s="64"/>
      <c r="G2" s="64"/>
      <c r="H2" s="64"/>
    </row>
    <row r="3" spans="1:8" ht="24.75" customHeight="1"/>
    <row r="4" spans="1:8" ht="24.75" customHeight="1">
      <c r="A4" s="34"/>
    </row>
    <row r="5" spans="1:8" s="16" customFormat="1" ht="187.5" customHeight="1">
      <c r="A5" s="462" t="s">
        <v>308</v>
      </c>
      <c r="B5" s="52"/>
      <c r="C5" s="463" t="s">
        <v>182</v>
      </c>
    </row>
    <row r="6" spans="1:8" s="16" customFormat="1" ht="15" customHeight="1">
      <c r="A6" s="106"/>
      <c r="B6" s="52"/>
      <c r="C6" s="118"/>
    </row>
    <row r="7" spans="1:8" s="16" customFormat="1" ht="27.75" customHeight="1">
      <c r="A7" s="374"/>
      <c r="B7" s="373"/>
      <c r="C7" s="391"/>
    </row>
    <row r="8" spans="1:8" s="16" customFormat="1" ht="27.75" customHeight="1">
      <c r="A8" s="106"/>
      <c r="B8" s="52"/>
      <c r="C8" s="118"/>
    </row>
    <row r="9" spans="1:8" s="16" customFormat="1" ht="27.75" customHeight="1">
      <c r="A9" s="374"/>
      <c r="B9" s="373"/>
      <c r="C9" s="391"/>
    </row>
    <row r="10" spans="1:8" s="16" customFormat="1" ht="7.5" customHeight="1">
      <c r="A10" s="374"/>
      <c r="B10" s="373"/>
      <c r="C10" s="391"/>
    </row>
    <row r="11" spans="1:8" s="16" customFormat="1" ht="24.75" customHeight="1">
      <c r="A11" s="403" t="s">
        <v>378</v>
      </c>
      <c r="B11" s="66"/>
      <c r="C11" s="404" t="s">
        <v>295</v>
      </c>
    </row>
    <row r="12" spans="1:8" s="16" customFormat="1" ht="18" customHeight="1">
      <c r="A12" s="107" t="s">
        <v>354</v>
      </c>
      <c r="B12" s="66"/>
      <c r="C12" s="119" t="s">
        <v>355</v>
      </c>
    </row>
    <row r="13" spans="1:8" s="16" customFormat="1" ht="18" customHeight="1">
      <c r="A13" s="615" t="s">
        <v>358</v>
      </c>
      <c r="B13" s="66"/>
      <c r="C13" s="120" t="s">
        <v>296</v>
      </c>
    </row>
    <row r="14" spans="1:8" s="16" customFormat="1" ht="37.5" customHeight="1">
      <c r="A14" s="107" t="s">
        <v>387</v>
      </c>
      <c r="B14" s="66"/>
      <c r="C14" s="120" t="s">
        <v>407</v>
      </c>
    </row>
    <row r="15" spans="1:8" s="16" customFormat="1" ht="18" customHeight="1">
      <c r="A15" s="107" t="s">
        <v>377</v>
      </c>
      <c r="B15" s="66"/>
      <c r="C15" s="120" t="s">
        <v>423</v>
      </c>
    </row>
    <row r="16" spans="1:8" s="16" customFormat="1" ht="18" customHeight="1">
      <c r="A16" s="107" t="s">
        <v>764</v>
      </c>
      <c r="B16" s="66"/>
      <c r="C16" s="120" t="s">
        <v>678</v>
      </c>
    </row>
    <row r="17" spans="1:3" s="16" customFormat="1" ht="20.100000000000001" customHeight="1">
      <c r="A17" s="327"/>
      <c r="B17" s="325"/>
      <c r="C17" s="326"/>
    </row>
    <row r="18" spans="1:3" s="16" customFormat="1" ht="18" customHeight="1">
      <c r="A18" s="324"/>
      <c r="B18" s="325"/>
      <c r="C18" s="326"/>
    </row>
    <row r="19" spans="1:3" s="16" customFormat="1" ht="22.5">
      <c r="A19" s="15"/>
      <c r="B19" s="52"/>
      <c r="C19" s="51"/>
    </row>
    <row r="20" spans="1:3" ht="18">
      <c r="B20" s="52"/>
    </row>
    <row r="23" spans="1:3">
      <c r="C23" s="15"/>
    </row>
    <row r="24" spans="1:3">
      <c r="C24" s="15"/>
    </row>
    <row r="25" spans="1:3">
      <c r="C25" s="15"/>
    </row>
    <row r="26" spans="1:3">
      <c r="C26" s="15"/>
    </row>
    <row r="27" spans="1:3">
      <c r="C27" s="15"/>
    </row>
    <row r="28" spans="1:3">
      <c r="C28" s="15"/>
    </row>
    <row r="29" spans="1:3">
      <c r="C29" s="15"/>
    </row>
    <row r="30" spans="1:3">
      <c r="C30" s="15"/>
    </row>
    <row r="31" spans="1:3">
      <c r="C31" s="15"/>
    </row>
    <row r="32" spans="1:3">
      <c r="C32" s="15"/>
    </row>
    <row r="33" spans="3:3">
      <c r="C33" s="15"/>
    </row>
    <row r="34" spans="3:3">
      <c r="C34" s="15"/>
    </row>
    <row r="35" spans="3:3">
      <c r="C35" s="15"/>
    </row>
    <row r="36" spans="3:3">
      <c r="C36" s="15"/>
    </row>
    <row r="37" spans="3:3">
      <c r="C37" s="15"/>
    </row>
    <row r="38" spans="3:3">
      <c r="C38" s="15"/>
    </row>
    <row r="39" spans="3:3">
      <c r="C39" s="15"/>
    </row>
  </sheetData>
  <printOptions horizontalCentered="1"/>
  <pageMargins left="0.59055118110236227" right="0.59055118110236227" top="1.5748031496062993" bottom="0.78740157480314965" header="0.51181102362204722" footer="0.51181102362204722"/>
  <pageSetup paperSize="9" scale="95" orientation="portrait" r:id="rId1"/>
  <headerFooter alignWithMargins="0">
    <oddFooter>&amp;L_x000D_&amp;1#&amp;"Calibri"&amp;10&amp;K0000FF Classification: C1 Internal - تصنيف الوثيقة داخلي</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59999389629810485"/>
  </sheetPr>
  <dimension ref="A1:J14"/>
  <sheetViews>
    <sheetView rightToLeft="1" view="pageBreakPreview" zoomScaleNormal="100" zoomScaleSheetLayoutView="100" workbookViewId="0">
      <selection activeCell="M5" sqref="M5"/>
    </sheetView>
  </sheetViews>
  <sheetFormatPr defaultColWidth="9.140625" defaultRowHeight="14.25"/>
  <cols>
    <col min="1" max="1" width="35.7109375" style="7" customWidth="1"/>
    <col min="2" max="5" width="10" style="7" customWidth="1"/>
    <col min="6" max="6" width="35.7109375" style="31" customWidth="1"/>
    <col min="7" max="16384" width="9.140625" style="7"/>
  </cols>
  <sheetData>
    <row r="1" spans="1:10" ht="18">
      <c r="A1" s="623" t="s">
        <v>417</v>
      </c>
      <c r="B1" s="623"/>
      <c r="C1" s="623"/>
      <c r="D1" s="623"/>
      <c r="E1" s="623"/>
      <c r="F1" s="623"/>
    </row>
    <row r="2" spans="1:10" ht="15.75">
      <c r="A2" s="621" t="s">
        <v>418</v>
      </c>
      <c r="B2" s="621"/>
      <c r="C2" s="621"/>
      <c r="D2" s="622"/>
      <c r="E2" s="622"/>
      <c r="F2" s="622"/>
    </row>
    <row r="3" spans="1:10" ht="15.75">
      <c r="A3" s="621" t="s">
        <v>535</v>
      </c>
      <c r="B3" s="621"/>
      <c r="C3" s="621"/>
      <c r="D3" s="621"/>
      <c r="E3" s="621"/>
      <c r="F3" s="621"/>
    </row>
    <row r="4" spans="1:10" ht="15.75">
      <c r="A4" s="131" t="s">
        <v>297</v>
      </c>
      <c r="B4" s="131"/>
      <c r="C4" s="131"/>
      <c r="D4" s="619"/>
      <c r="E4" s="619"/>
      <c r="F4" s="620" t="s">
        <v>305</v>
      </c>
    </row>
    <row r="5" spans="1:10" ht="45" customHeight="1">
      <c r="A5" s="69" t="s">
        <v>360</v>
      </c>
      <c r="B5" s="427">
        <v>2020</v>
      </c>
      <c r="C5" s="427">
        <v>2021</v>
      </c>
      <c r="D5" s="427" t="s">
        <v>371</v>
      </c>
      <c r="E5" s="427">
        <v>2023</v>
      </c>
      <c r="F5" s="70" t="s">
        <v>359</v>
      </c>
      <c r="I5" s="2"/>
      <c r="J5" s="2"/>
    </row>
    <row r="6" spans="1:10" s="8" customFormat="1" ht="24.75" customHeight="1" thickBot="1">
      <c r="A6" s="464" t="s">
        <v>5</v>
      </c>
      <c r="B6" s="614">
        <v>24</v>
      </c>
      <c r="C6" s="614">
        <v>24</v>
      </c>
      <c r="D6" s="603">
        <v>29</v>
      </c>
      <c r="E6" s="603">
        <v>29</v>
      </c>
      <c r="F6" s="465" t="s">
        <v>7</v>
      </c>
      <c r="H6" s="6"/>
    </row>
    <row r="7" spans="1:10" s="8" customFormat="1" ht="24.75" customHeight="1" thickBot="1">
      <c r="A7" s="18" t="s">
        <v>363</v>
      </c>
      <c r="B7" s="288">
        <v>11</v>
      </c>
      <c r="C7" s="288">
        <v>12</v>
      </c>
      <c r="D7" s="288">
        <v>7</v>
      </c>
      <c r="E7" s="288">
        <v>7</v>
      </c>
      <c r="F7" s="177" t="s">
        <v>530</v>
      </c>
    </row>
    <row r="8" spans="1:10" s="8" customFormat="1" ht="24.75" customHeight="1" thickBot="1">
      <c r="A8" s="18" t="s">
        <v>364</v>
      </c>
      <c r="B8" s="288">
        <v>11</v>
      </c>
      <c r="C8" s="288">
        <v>12</v>
      </c>
      <c r="D8" s="288">
        <v>7</v>
      </c>
      <c r="E8" s="288">
        <v>8</v>
      </c>
      <c r="F8" s="177" t="s">
        <v>365</v>
      </c>
    </row>
    <row r="9" spans="1:10" s="8" customFormat="1" ht="24.75" customHeight="1" thickBot="1">
      <c r="A9" s="466" t="s">
        <v>366</v>
      </c>
      <c r="B9" s="604">
        <v>10</v>
      </c>
      <c r="C9" s="604">
        <v>10</v>
      </c>
      <c r="D9" s="604">
        <v>10</v>
      </c>
      <c r="E9" s="604">
        <v>10</v>
      </c>
      <c r="F9" s="467" t="s">
        <v>367</v>
      </c>
    </row>
    <row r="10" spans="1:10" s="8" customFormat="1" ht="24.75" customHeight="1" thickBot="1">
      <c r="A10" s="18" t="s">
        <v>368</v>
      </c>
      <c r="B10" s="288">
        <v>7</v>
      </c>
      <c r="C10" s="288">
        <v>7</v>
      </c>
      <c r="D10" s="288">
        <v>7</v>
      </c>
      <c r="E10" s="288">
        <v>7</v>
      </c>
      <c r="F10" s="177" t="s">
        <v>442</v>
      </c>
      <c r="G10" s="6"/>
    </row>
    <row r="11" spans="1:10" s="8" customFormat="1" ht="24.75" customHeight="1" thickBot="1">
      <c r="A11" s="616" t="s">
        <v>805</v>
      </c>
      <c r="B11" s="617">
        <v>8</v>
      </c>
      <c r="C11" s="617">
        <v>8</v>
      </c>
      <c r="D11" s="617" t="s">
        <v>624</v>
      </c>
      <c r="E11" s="617" t="s">
        <v>624</v>
      </c>
      <c r="F11" s="618" t="s">
        <v>806</v>
      </c>
      <c r="G11" s="6"/>
    </row>
    <row r="12" spans="1:10" s="8" customFormat="1" ht="24.75" customHeight="1">
      <c r="A12" s="312" t="s">
        <v>369</v>
      </c>
      <c r="B12" s="613" t="s">
        <v>624</v>
      </c>
      <c r="C12" s="613" t="s">
        <v>624</v>
      </c>
      <c r="D12" s="291">
        <v>7</v>
      </c>
      <c r="E12" s="291">
        <v>7</v>
      </c>
      <c r="F12" s="313" t="s">
        <v>370</v>
      </c>
    </row>
    <row r="13" spans="1:10" ht="26.25" customHeight="1">
      <c r="A13" s="314" t="s">
        <v>0</v>
      </c>
      <c r="B13" s="134">
        <f>SUM(B6:B12)</f>
        <v>71</v>
      </c>
      <c r="C13" s="134">
        <f>SUM(C6:C12)</f>
        <v>73</v>
      </c>
      <c r="D13" s="134">
        <f>SUM(D6:D12)</f>
        <v>67</v>
      </c>
      <c r="E13" s="134">
        <f>SUM(E6:E12)</f>
        <v>68</v>
      </c>
      <c r="F13" s="315" t="s">
        <v>1</v>
      </c>
    </row>
    <row r="14" spans="1:10" ht="33.75" customHeight="1">
      <c r="A14" s="624" t="s">
        <v>386</v>
      </c>
      <c r="B14" s="624"/>
      <c r="C14" s="624"/>
      <c r="D14" s="624"/>
      <c r="E14" s="625" t="s">
        <v>408</v>
      </c>
      <c r="F14" s="625"/>
    </row>
  </sheetData>
  <mergeCells count="5">
    <mergeCell ref="A2:F2"/>
    <mergeCell ref="A3:F3"/>
    <mergeCell ref="A1:F1"/>
    <mergeCell ref="A14:D14"/>
    <mergeCell ref="E14:F14"/>
  </mergeCells>
  <printOptions horizontalCentered="1" verticalCentered="1"/>
  <pageMargins left="0" right="0" top="0" bottom="0" header="0" footer="0"/>
  <pageSetup paperSize="9" scale="92" orientation="portrait" r:id="rId1"/>
  <headerFooter>
    <oddFooter>&amp;L_x000D_&amp;1#&amp;"Calibri"&amp;10&amp;K0000FF Classification: C1 Internal - تصنيف الوثيقة داخلي</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59999389629810485"/>
  </sheetPr>
  <dimension ref="A1:L57"/>
  <sheetViews>
    <sheetView rightToLeft="1" view="pageBreakPreview" zoomScaleNormal="100" zoomScaleSheetLayoutView="100" workbookViewId="0">
      <selection activeCell="H10" sqref="H10"/>
    </sheetView>
  </sheetViews>
  <sheetFormatPr defaultColWidth="9.140625" defaultRowHeight="14.25"/>
  <cols>
    <col min="1" max="1" width="22.85546875" style="9" customWidth="1"/>
    <col min="2" max="5" width="10" style="9" customWidth="1"/>
    <col min="6" max="6" width="22.85546875" style="30" customWidth="1"/>
    <col min="7" max="7" width="9.140625" style="9"/>
    <col min="8" max="8" width="32.5703125" style="9" bestFit="1" customWidth="1"/>
    <col min="9" max="16384" width="9.140625" style="9"/>
  </cols>
  <sheetData>
    <row r="1" spans="1:12" ht="18">
      <c r="A1" s="628" t="s">
        <v>725</v>
      </c>
      <c r="B1" s="629"/>
      <c r="C1" s="629"/>
      <c r="D1" s="629"/>
      <c r="E1" s="629"/>
      <c r="F1" s="629"/>
      <c r="G1" s="2"/>
      <c r="H1" s="2"/>
      <c r="I1" s="2"/>
      <c r="J1" s="2"/>
      <c r="K1" s="2"/>
      <c r="L1" s="2"/>
    </row>
    <row r="2" spans="1:12" ht="15.75">
      <c r="A2" s="632" t="s">
        <v>546</v>
      </c>
      <c r="B2" s="632"/>
      <c r="C2" s="632"/>
      <c r="D2" s="632"/>
      <c r="E2" s="632"/>
      <c r="F2" s="632"/>
      <c r="G2" s="2"/>
      <c r="H2" s="2"/>
      <c r="I2" s="2"/>
      <c r="J2" s="2"/>
      <c r="K2" s="2"/>
      <c r="L2" s="2"/>
    </row>
    <row r="3" spans="1:12" ht="15.75">
      <c r="A3" s="633" t="s">
        <v>535</v>
      </c>
      <c r="B3" s="633"/>
      <c r="C3" s="633"/>
      <c r="D3" s="633"/>
      <c r="E3" s="633"/>
      <c r="F3" s="633"/>
      <c r="G3" s="2"/>
      <c r="H3" s="2"/>
      <c r="I3" s="2"/>
      <c r="J3" s="2"/>
      <c r="K3" s="2"/>
      <c r="L3" s="2"/>
    </row>
    <row r="4" spans="1:12" s="341" customFormat="1" ht="15.75">
      <c r="A4" s="339" t="s">
        <v>306</v>
      </c>
      <c r="B4" s="630"/>
      <c r="C4" s="630"/>
      <c r="D4" s="630"/>
      <c r="E4" s="631"/>
      <c r="F4" s="340" t="s">
        <v>312</v>
      </c>
      <c r="G4" s="6"/>
      <c r="H4" s="6"/>
      <c r="I4" s="6"/>
      <c r="J4" s="6"/>
      <c r="K4" s="6"/>
      <c r="L4" s="6"/>
    </row>
    <row r="5" spans="1:12" ht="37.5" customHeight="1">
      <c r="A5" s="450" t="s">
        <v>807</v>
      </c>
      <c r="B5" s="451">
        <v>2020</v>
      </c>
      <c r="C5" s="451">
        <v>2021</v>
      </c>
      <c r="D5" s="451" t="s">
        <v>763</v>
      </c>
      <c r="E5" s="574" t="s">
        <v>675</v>
      </c>
      <c r="F5" s="452" t="s">
        <v>544</v>
      </c>
      <c r="G5" s="2"/>
      <c r="H5" s="2"/>
      <c r="I5" s="2"/>
      <c r="J5" s="2"/>
      <c r="K5" s="2"/>
      <c r="L5" s="2"/>
    </row>
    <row r="6" spans="1:12" ht="19.5" customHeight="1" thickBot="1">
      <c r="A6" s="578" t="s">
        <v>679</v>
      </c>
      <c r="B6" s="121">
        <v>10</v>
      </c>
      <c r="C6" s="121">
        <v>10</v>
      </c>
      <c r="D6" s="121">
        <v>10</v>
      </c>
      <c r="E6" s="575">
        <v>18</v>
      </c>
      <c r="F6" s="582" t="s">
        <v>702</v>
      </c>
    </row>
    <row r="7" spans="1:12" s="10" customFormat="1" ht="19.5" customHeight="1" thickBot="1">
      <c r="A7" s="435" t="s">
        <v>680</v>
      </c>
      <c r="B7" s="122">
        <v>20</v>
      </c>
      <c r="C7" s="122">
        <v>19</v>
      </c>
      <c r="D7" s="122">
        <v>26</v>
      </c>
      <c r="E7" s="436">
        <v>32</v>
      </c>
      <c r="F7" s="438" t="s">
        <v>703</v>
      </c>
    </row>
    <row r="8" spans="1:12" ht="19.5" customHeight="1" thickBot="1">
      <c r="A8" s="579" t="s">
        <v>681</v>
      </c>
      <c r="B8" s="123">
        <v>4</v>
      </c>
      <c r="C8" s="123">
        <v>5</v>
      </c>
      <c r="D8" s="123">
        <v>3</v>
      </c>
      <c r="E8" s="434">
        <v>3</v>
      </c>
      <c r="F8" s="583" t="s">
        <v>704</v>
      </c>
    </row>
    <row r="9" spans="1:12" s="10" customFormat="1" ht="19.5" customHeight="1" thickBot="1">
      <c r="A9" s="435" t="s">
        <v>682</v>
      </c>
      <c r="B9" s="122">
        <v>6</v>
      </c>
      <c r="C9" s="122">
        <v>5</v>
      </c>
      <c r="D9" s="122">
        <v>3</v>
      </c>
      <c r="E9" s="436">
        <v>4</v>
      </c>
      <c r="F9" s="438" t="s">
        <v>705</v>
      </c>
    </row>
    <row r="10" spans="1:12" ht="19.5" customHeight="1" thickBot="1">
      <c r="A10" s="579" t="s">
        <v>683</v>
      </c>
      <c r="B10" s="123">
        <v>37</v>
      </c>
      <c r="C10" s="123">
        <v>41</v>
      </c>
      <c r="D10" s="123">
        <v>35</v>
      </c>
      <c r="E10" s="434">
        <v>48</v>
      </c>
      <c r="F10" s="583" t="s">
        <v>706</v>
      </c>
    </row>
    <row r="11" spans="1:12" s="10" customFormat="1" ht="19.5" customHeight="1" thickBot="1">
      <c r="A11" s="435" t="s">
        <v>684</v>
      </c>
      <c r="B11" s="122">
        <v>0</v>
      </c>
      <c r="C11" s="122">
        <v>0</v>
      </c>
      <c r="D11" s="122">
        <v>0</v>
      </c>
      <c r="E11" s="436">
        <v>0</v>
      </c>
      <c r="F11" s="438" t="s">
        <v>707</v>
      </c>
    </row>
    <row r="12" spans="1:12" ht="19.5" customHeight="1" thickBot="1">
      <c r="A12" s="579" t="s">
        <v>685</v>
      </c>
      <c r="B12" s="123">
        <v>14</v>
      </c>
      <c r="C12" s="123">
        <v>11</v>
      </c>
      <c r="D12" s="123">
        <v>11</v>
      </c>
      <c r="E12" s="434">
        <v>12</v>
      </c>
      <c r="F12" s="583" t="s">
        <v>708</v>
      </c>
    </row>
    <row r="13" spans="1:12" s="10" customFormat="1" ht="19.5" customHeight="1" thickBot="1">
      <c r="A13" s="435" t="s">
        <v>686</v>
      </c>
      <c r="B13" s="122">
        <v>1</v>
      </c>
      <c r="C13" s="122">
        <v>1</v>
      </c>
      <c r="D13" s="122">
        <v>2</v>
      </c>
      <c r="E13" s="436">
        <v>1</v>
      </c>
      <c r="F13" s="438" t="s">
        <v>709</v>
      </c>
    </row>
    <row r="14" spans="1:12" ht="19.5" customHeight="1" thickBot="1">
      <c r="A14" s="579" t="s">
        <v>687</v>
      </c>
      <c r="B14" s="434">
        <v>2</v>
      </c>
      <c r="C14" s="434">
        <v>2</v>
      </c>
      <c r="D14" s="434">
        <v>1</v>
      </c>
      <c r="E14" s="434">
        <v>3</v>
      </c>
      <c r="F14" s="583" t="s">
        <v>710</v>
      </c>
    </row>
    <row r="15" spans="1:12" s="10" customFormat="1" ht="19.5" customHeight="1" thickBot="1">
      <c r="A15" s="435" t="s">
        <v>688</v>
      </c>
      <c r="B15" s="122">
        <v>6</v>
      </c>
      <c r="C15" s="122">
        <v>6</v>
      </c>
      <c r="D15" s="122">
        <v>6</v>
      </c>
      <c r="E15" s="436">
        <v>6</v>
      </c>
      <c r="F15" s="438" t="s">
        <v>711</v>
      </c>
    </row>
    <row r="16" spans="1:12" ht="19.5" customHeight="1" thickBot="1">
      <c r="A16" s="579" t="s">
        <v>689</v>
      </c>
      <c r="B16" s="437">
        <v>3</v>
      </c>
      <c r="C16" s="437">
        <v>2</v>
      </c>
      <c r="D16" s="437">
        <v>3</v>
      </c>
      <c r="E16" s="434">
        <v>1</v>
      </c>
      <c r="F16" s="583" t="s">
        <v>712</v>
      </c>
    </row>
    <row r="17" spans="1:6" s="10" customFormat="1" ht="19.5" customHeight="1" thickBot="1">
      <c r="A17" s="435" t="s">
        <v>690</v>
      </c>
      <c r="B17" s="122">
        <v>19</v>
      </c>
      <c r="C17" s="122">
        <v>15</v>
      </c>
      <c r="D17" s="122">
        <v>18</v>
      </c>
      <c r="E17" s="436">
        <v>23</v>
      </c>
      <c r="F17" s="438" t="s">
        <v>713</v>
      </c>
    </row>
    <row r="18" spans="1:6" ht="19.5" customHeight="1" thickBot="1">
      <c r="A18" s="579" t="s">
        <v>691</v>
      </c>
      <c r="B18" s="437">
        <v>5</v>
      </c>
      <c r="C18" s="437">
        <v>6</v>
      </c>
      <c r="D18" s="437">
        <v>10</v>
      </c>
      <c r="E18" s="434">
        <v>12</v>
      </c>
      <c r="F18" s="583" t="s">
        <v>714</v>
      </c>
    </row>
    <row r="19" spans="1:6" s="10" customFormat="1" ht="19.5" customHeight="1" thickBot="1">
      <c r="A19" s="435" t="s">
        <v>692</v>
      </c>
      <c r="B19" s="122">
        <v>12</v>
      </c>
      <c r="C19" s="122">
        <v>13</v>
      </c>
      <c r="D19" s="122">
        <v>11</v>
      </c>
      <c r="E19" s="436">
        <v>15</v>
      </c>
      <c r="F19" s="438" t="s">
        <v>715</v>
      </c>
    </row>
    <row r="20" spans="1:6" ht="19.5" customHeight="1" thickBot="1">
      <c r="A20" s="580" t="s">
        <v>693</v>
      </c>
      <c r="B20" s="437">
        <v>95</v>
      </c>
      <c r="C20" s="437">
        <v>85</v>
      </c>
      <c r="D20" s="437">
        <v>83</v>
      </c>
      <c r="E20" s="576">
        <v>144</v>
      </c>
      <c r="F20" s="584" t="s">
        <v>716</v>
      </c>
    </row>
    <row r="21" spans="1:6" s="10" customFormat="1" ht="19.5" customHeight="1" thickBot="1">
      <c r="A21" s="435" t="s">
        <v>694</v>
      </c>
      <c r="B21" s="122">
        <v>8</v>
      </c>
      <c r="C21" s="122">
        <v>10</v>
      </c>
      <c r="D21" s="122">
        <v>11</v>
      </c>
      <c r="E21" s="436">
        <v>12</v>
      </c>
      <c r="F21" s="438" t="s">
        <v>717</v>
      </c>
    </row>
    <row r="22" spans="1:6" ht="19.5" customHeight="1" thickBot="1">
      <c r="A22" s="579" t="s">
        <v>695</v>
      </c>
      <c r="B22" s="437">
        <v>0</v>
      </c>
      <c r="C22" s="437">
        <v>0</v>
      </c>
      <c r="D22" s="437">
        <v>0</v>
      </c>
      <c r="E22" s="434">
        <v>0</v>
      </c>
      <c r="F22" s="583" t="s">
        <v>718</v>
      </c>
    </row>
    <row r="23" spans="1:6" s="10" customFormat="1" ht="19.5" customHeight="1" thickBot="1">
      <c r="A23" s="435" t="s">
        <v>696</v>
      </c>
      <c r="B23" s="122">
        <v>11</v>
      </c>
      <c r="C23" s="122">
        <v>11</v>
      </c>
      <c r="D23" s="122">
        <v>17</v>
      </c>
      <c r="E23" s="436">
        <v>17</v>
      </c>
      <c r="F23" s="438" t="s">
        <v>719</v>
      </c>
    </row>
    <row r="24" spans="1:6" ht="19.5" customHeight="1" thickBot="1">
      <c r="A24" s="579" t="s">
        <v>697</v>
      </c>
      <c r="B24" s="437">
        <v>10</v>
      </c>
      <c r="C24" s="437">
        <v>10</v>
      </c>
      <c r="D24" s="437">
        <v>12</v>
      </c>
      <c r="E24" s="434">
        <v>14</v>
      </c>
      <c r="F24" s="583" t="s">
        <v>720</v>
      </c>
    </row>
    <row r="25" spans="1:6" s="10" customFormat="1" ht="19.5" customHeight="1" thickBot="1">
      <c r="A25" s="435" t="s">
        <v>698</v>
      </c>
      <c r="B25" s="436">
        <v>21</v>
      </c>
      <c r="C25" s="436">
        <v>19</v>
      </c>
      <c r="D25" s="436">
        <v>35</v>
      </c>
      <c r="E25" s="436">
        <v>38</v>
      </c>
      <c r="F25" s="438" t="s">
        <v>721</v>
      </c>
    </row>
    <row r="26" spans="1:6" ht="19.5" customHeight="1" thickBot="1">
      <c r="A26" s="579" t="s">
        <v>699</v>
      </c>
      <c r="B26" s="123">
        <v>6</v>
      </c>
      <c r="C26" s="123">
        <v>7</v>
      </c>
      <c r="D26" s="123">
        <v>8</v>
      </c>
      <c r="E26" s="434">
        <v>7</v>
      </c>
      <c r="F26" s="583" t="s">
        <v>722</v>
      </c>
    </row>
    <row r="27" spans="1:6" s="10" customFormat="1" ht="19.5" customHeight="1" thickBot="1">
      <c r="A27" s="435" t="s">
        <v>700</v>
      </c>
      <c r="B27" s="122">
        <v>10</v>
      </c>
      <c r="C27" s="122">
        <v>10</v>
      </c>
      <c r="D27" s="122">
        <v>9</v>
      </c>
      <c r="E27" s="436">
        <v>10</v>
      </c>
      <c r="F27" s="438" t="s">
        <v>723</v>
      </c>
    </row>
    <row r="28" spans="1:6" s="133" customFormat="1" ht="19.5" customHeight="1">
      <c r="A28" s="581" t="s">
        <v>701</v>
      </c>
      <c r="B28" s="169">
        <v>1</v>
      </c>
      <c r="C28" s="169">
        <v>0</v>
      </c>
      <c r="D28" s="169">
        <v>1</v>
      </c>
      <c r="E28" s="577">
        <v>0</v>
      </c>
      <c r="F28" s="585" t="s">
        <v>724</v>
      </c>
    </row>
    <row r="29" spans="1:6" s="133" customFormat="1" ht="22.5" customHeight="1">
      <c r="A29" s="219" t="s">
        <v>8</v>
      </c>
      <c r="B29" s="168">
        <f t="shared" ref="B29:D29" si="0">SUM(B6:B28)</f>
        <v>301</v>
      </c>
      <c r="C29" s="168">
        <f>SUM(C6:C28)</f>
        <v>288</v>
      </c>
      <c r="D29" s="168">
        <f t="shared" si="0"/>
        <v>315</v>
      </c>
      <c r="E29" s="168">
        <f>SUM(E6:E28)</f>
        <v>420</v>
      </c>
      <c r="F29" s="220" t="s">
        <v>4</v>
      </c>
    </row>
    <row r="30" spans="1:6">
      <c r="A30" s="627" t="s">
        <v>677</v>
      </c>
      <c r="B30" s="627"/>
      <c r="C30" s="591"/>
      <c r="D30" s="626" t="s">
        <v>749</v>
      </c>
      <c r="E30" s="626"/>
      <c r="F30" s="626"/>
    </row>
    <row r="31" spans="1:6">
      <c r="A31" s="170"/>
      <c r="B31" s="170"/>
      <c r="C31" s="170"/>
      <c r="D31" s="590"/>
      <c r="E31" s="590"/>
      <c r="F31" s="590"/>
    </row>
    <row r="32" spans="1:6">
      <c r="A32" s="439" t="s">
        <v>488</v>
      </c>
      <c r="B32" s="459" t="s">
        <v>489</v>
      </c>
      <c r="C32" s="171"/>
      <c r="D32" s="171"/>
      <c r="E32" s="172"/>
      <c r="F32" s="172"/>
    </row>
    <row r="33" spans="1:6">
      <c r="A33" s="439" t="s">
        <v>676</v>
      </c>
      <c r="B33" s="460">
        <v>0</v>
      </c>
      <c r="C33" s="171"/>
      <c r="D33" s="171"/>
      <c r="E33" s="172"/>
      <c r="F33" s="172"/>
    </row>
    <row r="34" spans="1:6">
      <c r="A34" s="461" t="s">
        <v>503</v>
      </c>
      <c r="B34" s="460">
        <v>0</v>
      </c>
    </row>
    <row r="35" spans="1:6">
      <c r="A35" s="461" t="s">
        <v>505</v>
      </c>
      <c r="B35" s="460">
        <v>0</v>
      </c>
    </row>
    <row r="36" spans="1:6">
      <c r="A36" s="439" t="s">
        <v>506</v>
      </c>
      <c r="B36" s="460">
        <v>1</v>
      </c>
    </row>
    <row r="37" spans="1:6">
      <c r="A37" s="439" t="s">
        <v>509</v>
      </c>
      <c r="B37" s="460">
        <v>1</v>
      </c>
    </row>
    <row r="38" spans="1:6" ht="25.5">
      <c r="A38" s="439" t="s">
        <v>504</v>
      </c>
      <c r="B38" s="460">
        <v>3</v>
      </c>
    </row>
    <row r="39" spans="1:6" ht="25.5">
      <c r="A39" s="439" t="s">
        <v>507</v>
      </c>
      <c r="B39" s="460">
        <v>3</v>
      </c>
    </row>
    <row r="40" spans="1:6">
      <c r="A40" s="439" t="s">
        <v>508</v>
      </c>
      <c r="B40" s="460">
        <v>4</v>
      </c>
    </row>
    <row r="41" spans="1:6" ht="25.5">
      <c r="A41" s="439" t="s">
        <v>510</v>
      </c>
      <c r="B41" s="460">
        <v>6</v>
      </c>
    </row>
    <row r="42" spans="1:6">
      <c r="A42" s="461" t="s">
        <v>512</v>
      </c>
      <c r="B42" s="460">
        <v>7</v>
      </c>
    </row>
    <row r="43" spans="1:6">
      <c r="A43" s="461" t="s">
        <v>514</v>
      </c>
      <c r="B43" s="460">
        <v>10</v>
      </c>
    </row>
    <row r="44" spans="1:6" ht="25.5">
      <c r="A44" s="439" t="s">
        <v>511</v>
      </c>
      <c r="B44" s="460">
        <v>12</v>
      </c>
    </row>
    <row r="45" spans="1:6" ht="25.5">
      <c r="A45" s="439" t="s">
        <v>515</v>
      </c>
      <c r="B45" s="460">
        <v>12</v>
      </c>
    </row>
    <row r="46" spans="1:6">
      <c r="A46" s="461" t="s">
        <v>517</v>
      </c>
      <c r="B46" s="460">
        <v>12</v>
      </c>
    </row>
    <row r="47" spans="1:6" ht="24">
      <c r="A47" s="461" t="s">
        <v>524</v>
      </c>
      <c r="B47" s="460">
        <v>14</v>
      </c>
    </row>
    <row r="48" spans="1:6">
      <c r="A48" s="461" t="s">
        <v>516</v>
      </c>
      <c r="B48" s="460">
        <v>15</v>
      </c>
    </row>
    <row r="49" spans="1:2">
      <c r="A49" s="461" t="s">
        <v>518</v>
      </c>
      <c r="B49" s="460">
        <v>17</v>
      </c>
    </row>
    <row r="50" spans="1:2">
      <c r="A50" s="439" t="s">
        <v>513</v>
      </c>
      <c r="B50" s="460">
        <v>18</v>
      </c>
    </row>
    <row r="51" spans="1:2">
      <c r="A51" s="439" t="s">
        <v>519</v>
      </c>
      <c r="B51" s="460">
        <v>23</v>
      </c>
    </row>
    <row r="52" spans="1:2">
      <c r="A52" s="439" t="s">
        <v>520</v>
      </c>
      <c r="B52" s="460">
        <v>32</v>
      </c>
    </row>
    <row r="53" spans="1:2">
      <c r="A53" s="461" t="s">
        <v>522</v>
      </c>
      <c r="B53" s="460">
        <v>38</v>
      </c>
    </row>
    <row r="54" spans="1:2">
      <c r="A54" s="439" t="s">
        <v>521</v>
      </c>
      <c r="B54" s="460">
        <v>48</v>
      </c>
    </row>
    <row r="55" spans="1:2">
      <c r="A55" s="461" t="s">
        <v>523</v>
      </c>
      <c r="B55" s="460">
        <v>144</v>
      </c>
    </row>
    <row r="56" spans="1:2">
      <c r="A56" s="154"/>
      <c r="B56" s="154">
        <f>SUM(B34:B55)</f>
        <v>420</v>
      </c>
    </row>
    <row r="57" spans="1:2">
      <c r="A57" s="67"/>
      <c r="B57" s="67"/>
    </row>
  </sheetData>
  <sortState xmlns:xlrd2="http://schemas.microsoft.com/office/spreadsheetml/2017/richdata2" ref="A62:B85">
    <sortCondition ref="B62"/>
  </sortState>
  <mergeCells count="6">
    <mergeCell ref="D30:F30"/>
    <mergeCell ref="A30:B30"/>
    <mergeCell ref="A1:F1"/>
    <mergeCell ref="B4:E4"/>
    <mergeCell ref="A2:F2"/>
    <mergeCell ref="A3:F3"/>
  </mergeCells>
  <printOptions horizontalCentered="1" verticalCentered="1"/>
  <pageMargins left="0" right="0" top="0" bottom="0" header="0" footer="0"/>
  <pageSetup paperSize="9" orientation="portrait" r:id="rId1"/>
  <headerFooter>
    <oddFooter>&amp;L_x000D_&amp;1#&amp;"Calibri"&amp;10&amp;K0000FF Classification: C1 Internal - تصنيف الوثيقة داخلي</oddFooter>
  </headerFooter>
  <legacyDrawing r:id="rId2"/>
  <tableParts count="1">
    <tablePart r:id="rId3"/>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59999389629810485"/>
  </sheetPr>
  <dimension ref="A1:AC32"/>
  <sheetViews>
    <sheetView rightToLeft="1" view="pageBreakPreview" zoomScale="60" zoomScaleNormal="100" workbookViewId="0">
      <selection activeCell="S13" sqref="S13"/>
    </sheetView>
  </sheetViews>
  <sheetFormatPr defaultColWidth="9.140625" defaultRowHeight="14.25"/>
  <cols>
    <col min="1" max="1" width="20.5703125" style="95" customWidth="1"/>
    <col min="2" max="3" width="10.140625" style="95" bestFit="1" customWidth="1"/>
    <col min="4" max="4" width="10.5703125" style="95" bestFit="1" customWidth="1"/>
    <col min="5" max="5" width="13.5703125" style="95" customWidth="1"/>
    <col min="6" max="6" width="10.85546875" style="145" bestFit="1" customWidth="1"/>
    <col min="7" max="7" width="7.140625" style="95" bestFit="1" customWidth="1"/>
    <col min="8" max="8" width="7.5703125" style="95" bestFit="1" customWidth="1"/>
    <col min="9" max="9" width="9.28515625" style="95" customWidth="1"/>
    <col min="10" max="10" width="8.140625" style="95" bestFit="1" customWidth="1"/>
    <col min="11" max="11" width="6.28515625" style="145" bestFit="1" customWidth="1"/>
    <col min="12" max="12" width="7.140625" style="95" bestFit="1" customWidth="1"/>
    <col min="13" max="13" width="8.5703125" style="95" customWidth="1"/>
    <col min="14" max="14" width="20.5703125" style="104" customWidth="1"/>
    <col min="15" max="16384" width="9.140625" style="95"/>
  </cols>
  <sheetData>
    <row r="1" spans="1:29" s="93" customFormat="1" ht="18">
      <c r="A1" s="639" t="s">
        <v>542</v>
      </c>
      <c r="B1" s="639"/>
      <c r="C1" s="639"/>
      <c r="D1" s="639"/>
      <c r="E1" s="639"/>
      <c r="F1" s="639"/>
      <c r="G1" s="639"/>
      <c r="H1" s="639"/>
      <c r="I1" s="639"/>
      <c r="J1" s="639"/>
      <c r="K1" s="639"/>
      <c r="L1" s="639"/>
      <c r="M1" s="639"/>
      <c r="N1" s="639"/>
      <c r="O1" s="91"/>
      <c r="P1" s="91"/>
      <c r="Q1" s="91"/>
      <c r="R1" s="91"/>
      <c r="S1" s="91"/>
      <c r="T1" s="91"/>
      <c r="U1" s="91"/>
      <c r="V1" s="91"/>
      <c r="W1" s="91"/>
      <c r="X1" s="91"/>
      <c r="Y1" s="91"/>
      <c r="Z1" s="91"/>
      <c r="AA1" s="91"/>
      <c r="AB1" s="91"/>
      <c r="AC1" s="92"/>
    </row>
    <row r="2" spans="1:29" s="93" customFormat="1" ht="15.75">
      <c r="A2" s="640" t="s">
        <v>547</v>
      </c>
      <c r="B2" s="640"/>
      <c r="C2" s="640"/>
      <c r="D2" s="640"/>
      <c r="E2" s="640"/>
      <c r="F2" s="640"/>
      <c r="G2" s="640"/>
      <c r="H2" s="640"/>
      <c r="I2" s="640"/>
      <c r="J2" s="640"/>
      <c r="K2" s="640"/>
      <c r="L2" s="640"/>
      <c r="M2" s="640"/>
      <c r="N2" s="640"/>
      <c r="O2" s="91"/>
      <c r="P2" s="91"/>
      <c r="Q2" s="91"/>
      <c r="R2" s="91"/>
      <c r="S2" s="91"/>
      <c r="T2" s="91"/>
      <c r="U2" s="91"/>
      <c r="V2" s="91"/>
      <c r="W2" s="91"/>
      <c r="X2" s="91"/>
      <c r="Y2" s="91"/>
      <c r="Z2" s="91"/>
      <c r="AA2" s="91"/>
      <c r="AB2" s="91"/>
      <c r="AC2" s="92"/>
    </row>
    <row r="3" spans="1:29" s="93" customFormat="1" ht="15.75">
      <c r="A3" s="641">
        <v>2023</v>
      </c>
      <c r="B3" s="641"/>
      <c r="C3" s="641"/>
      <c r="D3" s="641"/>
      <c r="E3" s="641"/>
      <c r="F3" s="641"/>
      <c r="G3" s="641"/>
      <c r="H3" s="641"/>
      <c r="I3" s="641"/>
      <c r="J3" s="641"/>
      <c r="K3" s="641"/>
      <c r="L3" s="641"/>
      <c r="M3" s="641"/>
      <c r="N3" s="641"/>
      <c r="O3" s="91"/>
      <c r="P3" s="91"/>
      <c r="Q3" s="91"/>
      <c r="R3" s="91"/>
      <c r="S3" s="91"/>
      <c r="T3" s="91"/>
      <c r="U3" s="91"/>
      <c r="V3" s="91"/>
      <c r="W3" s="91"/>
      <c r="X3" s="91"/>
      <c r="Y3" s="91"/>
      <c r="Z3" s="91"/>
      <c r="AA3" s="91"/>
      <c r="AB3" s="91"/>
      <c r="AC3" s="92"/>
    </row>
    <row r="4" spans="1:29" ht="15.75">
      <c r="A4" s="342" t="s">
        <v>379</v>
      </c>
      <c r="B4" s="402"/>
      <c r="C4" s="402"/>
      <c r="D4" s="402"/>
      <c r="E4" s="402"/>
      <c r="F4" s="568"/>
      <c r="G4" s="402"/>
      <c r="H4" s="402"/>
      <c r="I4" s="402"/>
      <c r="J4" s="402"/>
      <c r="K4" s="568"/>
      <c r="L4" s="402"/>
      <c r="M4" s="402"/>
      <c r="N4" s="343" t="s">
        <v>380</v>
      </c>
      <c r="O4" s="130"/>
      <c r="P4" s="130"/>
      <c r="Q4" s="130"/>
      <c r="R4" s="130"/>
      <c r="S4" s="130"/>
      <c r="T4" s="130"/>
      <c r="U4" s="130"/>
      <c r="V4" s="130"/>
      <c r="W4" s="130"/>
      <c r="X4" s="130"/>
      <c r="Y4" s="130"/>
      <c r="Z4" s="130"/>
      <c r="AA4" s="130"/>
      <c r="AB4" s="130"/>
      <c r="AC4" s="94"/>
    </row>
    <row r="5" spans="1:29" s="145" customFormat="1" ht="30" customHeight="1">
      <c r="A5" s="642" t="s">
        <v>543</v>
      </c>
      <c r="B5" s="644" t="s">
        <v>9</v>
      </c>
      <c r="C5" s="644"/>
      <c r="D5" s="644"/>
      <c r="E5" s="644"/>
      <c r="F5" s="644"/>
      <c r="G5" s="644"/>
      <c r="H5" s="645" t="s">
        <v>10</v>
      </c>
      <c r="I5" s="645"/>
      <c r="J5" s="645"/>
      <c r="K5" s="645"/>
      <c r="L5" s="645"/>
      <c r="M5" s="646" t="s">
        <v>288</v>
      </c>
      <c r="N5" s="648" t="s">
        <v>545</v>
      </c>
      <c r="O5" s="130"/>
      <c r="P5" s="130"/>
      <c r="Q5" s="130"/>
      <c r="R5" s="130"/>
      <c r="S5" s="130"/>
      <c r="T5" s="130"/>
      <c r="U5" s="130"/>
      <c r="V5" s="130"/>
      <c r="W5" s="130"/>
      <c r="X5" s="130"/>
      <c r="Y5" s="130"/>
      <c r="Z5" s="130"/>
      <c r="AA5" s="130"/>
    </row>
    <row r="6" spans="1:29" s="145" customFormat="1" ht="79.150000000000006" customHeight="1">
      <c r="A6" s="643"/>
      <c r="B6" s="453" t="s">
        <v>471</v>
      </c>
      <c r="C6" s="453" t="s">
        <v>472</v>
      </c>
      <c r="D6" s="454" t="s">
        <v>473</v>
      </c>
      <c r="E6" s="454" t="s">
        <v>474</v>
      </c>
      <c r="F6" s="612" t="s">
        <v>803</v>
      </c>
      <c r="G6" s="454" t="s">
        <v>450</v>
      </c>
      <c r="H6" s="455" t="s">
        <v>475</v>
      </c>
      <c r="I6" s="455" t="s">
        <v>476</v>
      </c>
      <c r="J6" s="455" t="s">
        <v>477</v>
      </c>
      <c r="K6" s="455" t="s">
        <v>804</v>
      </c>
      <c r="L6" s="454" t="s">
        <v>450</v>
      </c>
      <c r="M6" s="647"/>
      <c r="N6" s="649"/>
    </row>
    <row r="7" spans="1:29" s="98" customFormat="1" ht="16.5" customHeight="1" thickBot="1">
      <c r="A7" s="578" t="s">
        <v>679</v>
      </c>
      <c r="B7" s="569">
        <v>9</v>
      </c>
      <c r="C7" s="569">
        <v>2</v>
      </c>
      <c r="D7" s="569">
        <v>0</v>
      </c>
      <c r="E7" s="569">
        <v>0</v>
      </c>
      <c r="F7" s="569">
        <v>6</v>
      </c>
      <c r="G7" s="96">
        <f>SUM(B7:F7)</f>
        <v>17</v>
      </c>
      <c r="H7" s="569">
        <v>0</v>
      </c>
      <c r="I7" s="569">
        <v>0</v>
      </c>
      <c r="J7" s="569">
        <v>0</v>
      </c>
      <c r="K7" s="569">
        <v>1</v>
      </c>
      <c r="L7" s="96">
        <f>SUM(H7:K7)</f>
        <v>1</v>
      </c>
      <c r="M7" s="97">
        <f t="shared" ref="M7:M29" si="0">G7+L7</f>
        <v>18</v>
      </c>
      <c r="N7" s="582" t="s">
        <v>702</v>
      </c>
    </row>
    <row r="8" spans="1:29" s="101" customFormat="1" ht="16.5" customHeight="1" thickBot="1">
      <c r="A8" s="435" t="s">
        <v>680</v>
      </c>
      <c r="B8" s="570">
        <v>9</v>
      </c>
      <c r="C8" s="570">
        <v>1</v>
      </c>
      <c r="D8" s="570">
        <v>6</v>
      </c>
      <c r="E8" s="570">
        <v>1</v>
      </c>
      <c r="F8" s="570">
        <v>2</v>
      </c>
      <c r="G8" s="99">
        <f t="shared" ref="G8:G29" si="1">SUM(B8:F8)</f>
        <v>19</v>
      </c>
      <c r="H8" s="570">
        <v>0</v>
      </c>
      <c r="I8" s="570">
        <v>5</v>
      </c>
      <c r="J8" s="570">
        <v>0</v>
      </c>
      <c r="K8" s="570">
        <v>8</v>
      </c>
      <c r="L8" s="99">
        <f t="shared" ref="L8:L29" si="2">SUM(H8:K8)</f>
        <v>13</v>
      </c>
      <c r="M8" s="100">
        <f t="shared" si="0"/>
        <v>32</v>
      </c>
      <c r="N8" s="438" t="s">
        <v>703</v>
      </c>
    </row>
    <row r="9" spans="1:29" s="98" customFormat="1" ht="16.5" customHeight="1" thickBot="1">
      <c r="A9" s="579" t="s">
        <v>681</v>
      </c>
      <c r="B9" s="571">
        <v>0</v>
      </c>
      <c r="C9" s="571">
        <v>1</v>
      </c>
      <c r="D9" s="571">
        <v>2</v>
      </c>
      <c r="E9" s="571">
        <v>0</v>
      </c>
      <c r="F9" s="571">
        <v>0</v>
      </c>
      <c r="G9" s="102">
        <f t="shared" si="1"/>
        <v>3</v>
      </c>
      <c r="H9" s="571">
        <v>0</v>
      </c>
      <c r="I9" s="571">
        <v>0</v>
      </c>
      <c r="J9" s="571">
        <v>0</v>
      </c>
      <c r="K9" s="571">
        <v>0</v>
      </c>
      <c r="L9" s="102">
        <f t="shared" si="2"/>
        <v>0</v>
      </c>
      <c r="M9" s="103">
        <f t="shared" si="0"/>
        <v>3</v>
      </c>
      <c r="N9" s="583" t="s">
        <v>704</v>
      </c>
    </row>
    <row r="10" spans="1:29" s="101" customFormat="1" ht="16.5" customHeight="1" thickBot="1">
      <c r="A10" s="435" t="s">
        <v>682</v>
      </c>
      <c r="B10" s="570">
        <v>0</v>
      </c>
      <c r="C10" s="570">
        <v>1</v>
      </c>
      <c r="D10" s="570">
        <v>0</v>
      </c>
      <c r="E10" s="570">
        <v>0</v>
      </c>
      <c r="F10" s="570">
        <v>0</v>
      </c>
      <c r="G10" s="99">
        <f t="shared" si="1"/>
        <v>1</v>
      </c>
      <c r="H10" s="570">
        <v>0</v>
      </c>
      <c r="I10" s="570">
        <v>3</v>
      </c>
      <c r="J10" s="570">
        <v>0</v>
      </c>
      <c r="K10" s="570">
        <v>0</v>
      </c>
      <c r="L10" s="99">
        <f t="shared" si="2"/>
        <v>3</v>
      </c>
      <c r="M10" s="100">
        <f t="shared" si="0"/>
        <v>4</v>
      </c>
      <c r="N10" s="438" t="s">
        <v>705</v>
      </c>
    </row>
    <row r="11" spans="1:29" s="98" customFormat="1" ht="16.5" customHeight="1" thickBot="1">
      <c r="A11" s="579" t="s">
        <v>683</v>
      </c>
      <c r="B11" s="571">
        <v>17</v>
      </c>
      <c r="C11" s="571">
        <v>11</v>
      </c>
      <c r="D11" s="571">
        <v>0</v>
      </c>
      <c r="E11" s="571">
        <v>4</v>
      </c>
      <c r="F11" s="571">
        <v>0</v>
      </c>
      <c r="G11" s="102">
        <f t="shared" si="1"/>
        <v>32</v>
      </c>
      <c r="H11" s="571">
        <v>2</v>
      </c>
      <c r="I11" s="571">
        <v>7</v>
      </c>
      <c r="J11" s="571">
        <v>0</v>
      </c>
      <c r="K11" s="571">
        <v>7</v>
      </c>
      <c r="L11" s="102">
        <f t="shared" si="2"/>
        <v>16</v>
      </c>
      <c r="M11" s="103">
        <f t="shared" si="0"/>
        <v>48</v>
      </c>
      <c r="N11" s="583" t="s">
        <v>706</v>
      </c>
    </row>
    <row r="12" spans="1:29" s="101" customFormat="1" ht="16.5" customHeight="1" thickBot="1">
      <c r="A12" s="435" t="s">
        <v>684</v>
      </c>
      <c r="B12" s="570">
        <v>0</v>
      </c>
      <c r="C12" s="570">
        <v>0</v>
      </c>
      <c r="D12" s="570">
        <v>0</v>
      </c>
      <c r="E12" s="570">
        <v>0</v>
      </c>
      <c r="F12" s="570">
        <v>0</v>
      </c>
      <c r="G12" s="440">
        <f t="shared" si="1"/>
        <v>0</v>
      </c>
      <c r="H12" s="570">
        <v>0</v>
      </c>
      <c r="I12" s="570">
        <v>0</v>
      </c>
      <c r="J12" s="570">
        <v>0</v>
      </c>
      <c r="K12" s="570">
        <v>0</v>
      </c>
      <c r="L12" s="440">
        <f t="shared" si="2"/>
        <v>0</v>
      </c>
      <c r="M12" s="441">
        <f t="shared" si="0"/>
        <v>0</v>
      </c>
      <c r="N12" s="438" t="s">
        <v>707</v>
      </c>
    </row>
    <row r="13" spans="1:29" s="98" customFormat="1" ht="16.5" customHeight="1" thickBot="1">
      <c r="A13" s="579" t="s">
        <v>685</v>
      </c>
      <c r="B13" s="571">
        <v>7</v>
      </c>
      <c r="C13" s="571">
        <v>2</v>
      </c>
      <c r="D13" s="571">
        <v>0</v>
      </c>
      <c r="E13" s="571">
        <v>0</v>
      </c>
      <c r="F13" s="571">
        <v>0</v>
      </c>
      <c r="G13" s="442">
        <f t="shared" si="1"/>
        <v>9</v>
      </c>
      <c r="H13" s="571">
        <v>0</v>
      </c>
      <c r="I13" s="571">
        <v>2</v>
      </c>
      <c r="J13" s="571">
        <v>0</v>
      </c>
      <c r="K13" s="571">
        <v>1</v>
      </c>
      <c r="L13" s="442">
        <f t="shared" si="2"/>
        <v>3</v>
      </c>
      <c r="M13" s="443">
        <f t="shared" si="0"/>
        <v>12</v>
      </c>
      <c r="N13" s="583" t="s">
        <v>708</v>
      </c>
    </row>
    <row r="14" spans="1:29" s="101" customFormat="1" ht="16.5" customHeight="1" thickBot="1">
      <c r="A14" s="435" t="s">
        <v>686</v>
      </c>
      <c r="B14" s="570">
        <v>0</v>
      </c>
      <c r="C14" s="570">
        <v>1</v>
      </c>
      <c r="D14" s="570">
        <v>0</v>
      </c>
      <c r="E14" s="570">
        <v>0</v>
      </c>
      <c r="F14" s="570">
        <v>0</v>
      </c>
      <c r="G14" s="440">
        <f t="shared" si="1"/>
        <v>1</v>
      </c>
      <c r="H14" s="570">
        <v>0</v>
      </c>
      <c r="I14" s="570">
        <v>0</v>
      </c>
      <c r="J14" s="570">
        <v>0</v>
      </c>
      <c r="K14" s="570">
        <v>0</v>
      </c>
      <c r="L14" s="440">
        <f t="shared" si="2"/>
        <v>0</v>
      </c>
      <c r="M14" s="441">
        <f t="shared" si="0"/>
        <v>1</v>
      </c>
      <c r="N14" s="438" t="s">
        <v>709</v>
      </c>
    </row>
    <row r="15" spans="1:29" s="151" customFormat="1" ht="17.100000000000001" customHeight="1" thickBot="1">
      <c r="A15" s="579" t="s">
        <v>687</v>
      </c>
      <c r="B15" s="571">
        <v>0</v>
      </c>
      <c r="C15" s="571">
        <v>0</v>
      </c>
      <c r="D15" s="571">
        <v>2</v>
      </c>
      <c r="E15" s="571">
        <v>0</v>
      </c>
      <c r="F15" s="571">
        <v>1</v>
      </c>
      <c r="G15" s="442">
        <f t="shared" si="1"/>
        <v>3</v>
      </c>
      <c r="H15" s="571">
        <v>0</v>
      </c>
      <c r="I15" s="571">
        <v>0</v>
      </c>
      <c r="J15" s="571">
        <v>0</v>
      </c>
      <c r="K15" s="571">
        <v>0</v>
      </c>
      <c r="L15" s="442">
        <f t="shared" si="2"/>
        <v>0</v>
      </c>
      <c r="M15" s="445">
        <f t="shared" si="0"/>
        <v>3</v>
      </c>
      <c r="N15" s="583" t="s">
        <v>710</v>
      </c>
    </row>
    <row r="16" spans="1:29" s="101" customFormat="1" ht="17.100000000000001" customHeight="1" thickBot="1">
      <c r="A16" s="435" t="s">
        <v>688</v>
      </c>
      <c r="B16" s="570">
        <v>0</v>
      </c>
      <c r="C16" s="570">
        <v>6</v>
      </c>
      <c r="D16" s="570">
        <v>0</v>
      </c>
      <c r="E16" s="570">
        <v>0</v>
      </c>
      <c r="F16" s="570">
        <v>0</v>
      </c>
      <c r="G16" s="440">
        <f t="shared" si="1"/>
        <v>6</v>
      </c>
      <c r="H16" s="570">
        <v>0</v>
      </c>
      <c r="I16" s="570">
        <v>0</v>
      </c>
      <c r="J16" s="570">
        <v>0</v>
      </c>
      <c r="K16" s="570">
        <v>0</v>
      </c>
      <c r="L16" s="440">
        <f t="shared" si="2"/>
        <v>0</v>
      </c>
      <c r="M16" s="441">
        <f t="shared" si="0"/>
        <v>6</v>
      </c>
      <c r="N16" s="438" t="s">
        <v>711</v>
      </c>
    </row>
    <row r="17" spans="1:14" s="98" customFormat="1" ht="16.5" customHeight="1" thickBot="1">
      <c r="A17" s="579" t="s">
        <v>689</v>
      </c>
      <c r="B17" s="571">
        <v>0</v>
      </c>
      <c r="C17" s="571">
        <v>1</v>
      </c>
      <c r="D17" s="571">
        <v>0</v>
      </c>
      <c r="E17" s="571">
        <v>0</v>
      </c>
      <c r="F17" s="571">
        <v>0</v>
      </c>
      <c r="G17" s="442">
        <f t="shared" si="1"/>
        <v>1</v>
      </c>
      <c r="H17" s="444">
        <v>0</v>
      </c>
      <c r="I17" s="571">
        <v>0</v>
      </c>
      <c r="J17" s="571">
        <v>0</v>
      </c>
      <c r="K17" s="571">
        <v>0</v>
      </c>
      <c r="L17" s="442">
        <f t="shared" si="2"/>
        <v>0</v>
      </c>
      <c r="M17" s="443">
        <f t="shared" si="0"/>
        <v>1</v>
      </c>
      <c r="N17" s="583" t="s">
        <v>712</v>
      </c>
    </row>
    <row r="18" spans="1:14" s="101" customFormat="1" ht="16.5" customHeight="1" thickBot="1">
      <c r="A18" s="435" t="s">
        <v>690</v>
      </c>
      <c r="B18" s="570">
        <v>7</v>
      </c>
      <c r="C18" s="570">
        <v>1</v>
      </c>
      <c r="D18" s="570">
        <v>1</v>
      </c>
      <c r="E18" s="570">
        <v>0</v>
      </c>
      <c r="F18" s="570">
        <v>4</v>
      </c>
      <c r="G18" s="440">
        <f t="shared" si="1"/>
        <v>13</v>
      </c>
      <c r="H18" s="570">
        <v>1</v>
      </c>
      <c r="I18" s="570">
        <v>0</v>
      </c>
      <c r="J18" s="570">
        <v>3</v>
      </c>
      <c r="K18" s="570">
        <v>6</v>
      </c>
      <c r="L18" s="440">
        <f t="shared" si="2"/>
        <v>10</v>
      </c>
      <c r="M18" s="441">
        <f t="shared" si="0"/>
        <v>23</v>
      </c>
      <c r="N18" s="438" t="s">
        <v>713</v>
      </c>
    </row>
    <row r="19" spans="1:14" s="98" customFormat="1" ht="16.5" customHeight="1" thickBot="1">
      <c r="A19" s="579" t="s">
        <v>691</v>
      </c>
      <c r="B19" s="571">
        <v>8</v>
      </c>
      <c r="C19" s="571">
        <v>0</v>
      </c>
      <c r="D19" s="571">
        <v>0</v>
      </c>
      <c r="E19" s="571">
        <v>0</v>
      </c>
      <c r="F19" s="571">
        <v>0</v>
      </c>
      <c r="G19" s="442">
        <f t="shared" si="1"/>
        <v>8</v>
      </c>
      <c r="H19" s="571">
        <v>0</v>
      </c>
      <c r="I19" s="571">
        <v>0</v>
      </c>
      <c r="J19" s="571">
        <v>2</v>
      </c>
      <c r="K19" s="571">
        <v>2</v>
      </c>
      <c r="L19" s="442">
        <f t="shared" si="2"/>
        <v>4</v>
      </c>
      <c r="M19" s="443">
        <f t="shared" si="0"/>
        <v>12</v>
      </c>
      <c r="N19" s="583" t="s">
        <v>714</v>
      </c>
    </row>
    <row r="20" spans="1:14" s="101" customFormat="1" ht="16.5" customHeight="1" thickBot="1">
      <c r="A20" s="435" t="s">
        <v>692</v>
      </c>
      <c r="B20" s="570">
        <v>6</v>
      </c>
      <c r="C20" s="570">
        <v>1</v>
      </c>
      <c r="D20" s="570">
        <v>2</v>
      </c>
      <c r="E20" s="570">
        <v>0</v>
      </c>
      <c r="F20" s="570">
        <v>0</v>
      </c>
      <c r="G20" s="440">
        <f t="shared" si="1"/>
        <v>9</v>
      </c>
      <c r="H20" s="570">
        <v>1</v>
      </c>
      <c r="I20" s="570">
        <v>2</v>
      </c>
      <c r="J20" s="570">
        <v>2</v>
      </c>
      <c r="K20" s="570">
        <v>1</v>
      </c>
      <c r="L20" s="440">
        <f t="shared" si="2"/>
        <v>6</v>
      </c>
      <c r="M20" s="441">
        <f t="shared" si="0"/>
        <v>15</v>
      </c>
      <c r="N20" s="438" t="s">
        <v>715</v>
      </c>
    </row>
    <row r="21" spans="1:14" s="98" customFormat="1" ht="16.5" customHeight="1" thickBot="1">
      <c r="A21" s="580" t="s">
        <v>693</v>
      </c>
      <c r="B21" s="571">
        <v>46</v>
      </c>
      <c r="C21" s="571">
        <v>37</v>
      </c>
      <c r="D21" s="571">
        <v>0</v>
      </c>
      <c r="E21" s="571">
        <v>0</v>
      </c>
      <c r="F21" s="571">
        <v>23</v>
      </c>
      <c r="G21" s="442">
        <f t="shared" si="1"/>
        <v>106</v>
      </c>
      <c r="H21" s="571">
        <v>1</v>
      </c>
      <c r="I21" s="571">
        <v>4</v>
      </c>
      <c r="J21" s="571">
        <v>18</v>
      </c>
      <c r="K21" s="571">
        <v>15</v>
      </c>
      <c r="L21" s="442">
        <f t="shared" si="2"/>
        <v>38</v>
      </c>
      <c r="M21" s="443">
        <f t="shared" si="0"/>
        <v>144</v>
      </c>
      <c r="N21" s="584" t="s">
        <v>716</v>
      </c>
    </row>
    <row r="22" spans="1:14" s="101" customFormat="1" ht="16.5" customHeight="1" thickBot="1">
      <c r="A22" s="435" t="s">
        <v>694</v>
      </c>
      <c r="B22" s="570">
        <v>2</v>
      </c>
      <c r="C22" s="570">
        <v>0</v>
      </c>
      <c r="D22" s="570">
        <v>0</v>
      </c>
      <c r="E22" s="570">
        <v>6</v>
      </c>
      <c r="F22" s="570">
        <v>0</v>
      </c>
      <c r="G22" s="440">
        <f t="shared" si="1"/>
        <v>8</v>
      </c>
      <c r="H22" s="570">
        <v>1</v>
      </c>
      <c r="I22" s="570">
        <v>1</v>
      </c>
      <c r="J22" s="570">
        <v>2</v>
      </c>
      <c r="K22" s="570">
        <v>0</v>
      </c>
      <c r="L22" s="440">
        <f t="shared" si="2"/>
        <v>4</v>
      </c>
      <c r="M22" s="441">
        <f t="shared" si="0"/>
        <v>12</v>
      </c>
      <c r="N22" s="438" t="s">
        <v>717</v>
      </c>
    </row>
    <row r="23" spans="1:14" s="98" customFormat="1" ht="16.5" customHeight="1" thickBot="1">
      <c r="A23" s="579" t="s">
        <v>695</v>
      </c>
      <c r="B23" s="571">
        <v>0</v>
      </c>
      <c r="C23" s="571">
        <v>0</v>
      </c>
      <c r="D23" s="571">
        <v>0</v>
      </c>
      <c r="E23" s="571">
        <v>0</v>
      </c>
      <c r="F23" s="571">
        <v>0</v>
      </c>
      <c r="G23" s="442">
        <f t="shared" si="1"/>
        <v>0</v>
      </c>
      <c r="H23" s="571">
        <v>0</v>
      </c>
      <c r="I23" s="571">
        <v>0</v>
      </c>
      <c r="J23" s="571">
        <v>0</v>
      </c>
      <c r="K23" s="571">
        <v>0</v>
      </c>
      <c r="L23" s="442">
        <f t="shared" si="2"/>
        <v>0</v>
      </c>
      <c r="M23" s="443">
        <f t="shared" si="0"/>
        <v>0</v>
      </c>
      <c r="N23" s="583" t="s">
        <v>718</v>
      </c>
    </row>
    <row r="24" spans="1:14" s="101" customFormat="1" ht="16.5" customHeight="1" thickBot="1">
      <c r="A24" s="435" t="s">
        <v>696</v>
      </c>
      <c r="B24" s="570">
        <v>2</v>
      </c>
      <c r="C24" s="570">
        <v>0</v>
      </c>
      <c r="D24" s="570">
        <v>9</v>
      </c>
      <c r="E24" s="570">
        <v>0</v>
      </c>
      <c r="F24" s="570">
        <v>0</v>
      </c>
      <c r="G24" s="440">
        <f t="shared" si="1"/>
        <v>11</v>
      </c>
      <c r="H24" s="570">
        <v>0</v>
      </c>
      <c r="I24" s="570">
        <v>0</v>
      </c>
      <c r="J24" s="570">
        <v>0</v>
      </c>
      <c r="K24" s="570">
        <v>6</v>
      </c>
      <c r="L24" s="440">
        <f t="shared" si="2"/>
        <v>6</v>
      </c>
      <c r="M24" s="441">
        <f t="shared" si="0"/>
        <v>17</v>
      </c>
      <c r="N24" s="438" t="s">
        <v>719</v>
      </c>
    </row>
    <row r="25" spans="1:14" s="98" customFormat="1" ht="16.5" customHeight="1" thickBot="1">
      <c r="A25" s="579" t="s">
        <v>697</v>
      </c>
      <c r="B25" s="571">
        <v>11</v>
      </c>
      <c r="C25" s="571">
        <v>0</v>
      </c>
      <c r="D25" s="571">
        <v>0</v>
      </c>
      <c r="E25" s="571">
        <v>0</v>
      </c>
      <c r="F25" s="571">
        <v>1</v>
      </c>
      <c r="G25" s="442">
        <f t="shared" si="1"/>
        <v>12</v>
      </c>
      <c r="H25" s="571">
        <v>0</v>
      </c>
      <c r="I25" s="571">
        <v>0</v>
      </c>
      <c r="J25" s="571">
        <v>0</v>
      </c>
      <c r="K25" s="571">
        <v>2</v>
      </c>
      <c r="L25" s="442">
        <f t="shared" si="2"/>
        <v>2</v>
      </c>
      <c r="M25" s="443">
        <f t="shared" si="0"/>
        <v>14</v>
      </c>
      <c r="N25" s="583" t="s">
        <v>720</v>
      </c>
    </row>
    <row r="26" spans="1:14" s="101" customFormat="1" ht="16.5" customHeight="1" thickBot="1">
      <c r="A26" s="435" t="s">
        <v>698</v>
      </c>
      <c r="B26" s="570">
        <v>4</v>
      </c>
      <c r="C26" s="570">
        <v>2</v>
      </c>
      <c r="D26" s="570">
        <v>28</v>
      </c>
      <c r="E26" s="570">
        <v>0</v>
      </c>
      <c r="F26" s="570">
        <v>2</v>
      </c>
      <c r="G26" s="440">
        <f t="shared" si="1"/>
        <v>36</v>
      </c>
      <c r="H26" s="570">
        <v>0</v>
      </c>
      <c r="I26" s="570">
        <v>0</v>
      </c>
      <c r="J26" s="570">
        <v>0</v>
      </c>
      <c r="K26" s="570">
        <v>2</v>
      </c>
      <c r="L26" s="440">
        <f t="shared" si="2"/>
        <v>2</v>
      </c>
      <c r="M26" s="441">
        <f t="shared" si="0"/>
        <v>38</v>
      </c>
      <c r="N26" s="438" t="s">
        <v>721</v>
      </c>
    </row>
    <row r="27" spans="1:14" s="101" customFormat="1" ht="16.5" customHeight="1" thickBot="1">
      <c r="A27" s="579" t="s">
        <v>699</v>
      </c>
      <c r="B27" s="571">
        <v>0</v>
      </c>
      <c r="C27" s="571">
        <v>0</v>
      </c>
      <c r="D27" s="571">
        <v>6</v>
      </c>
      <c r="E27" s="571">
        <v>0</v>
      </c>
      <c r="F27" s="571">
        <v>0</v>
      </c>
      <c r="G27" s="442">
        <f t="shared" si="1"/>
        <v>6</v>
      </c>
      <c r="H27" s="571">
        <v>0</v>
      </c>
      <c r="I27" s="571">
        <v>0</v>
      </c>
      <c r="J27" s="571">
        <v>1</v>
      </c>
      <c r="K27" s="571">
        <v>0</v>
      </c>
      <c r="L27" s="442">
        <f t="shared" si="2"/>
        <v>1</v>
      </c>
      <c r="M27" s="443">
        <f t="shared" si="0"/>
        <v>7</v>
      </c>
      <c r="N27" s="583" t="s">
        <v>722</v>
      </c>
    </row>
    <row r="28" spans="1:14" s="101" customFormat="1" ht="16.5" customHeight="1" thickBot="1">
      <c r="A28" s="435" t="s">
        <v>700</v>
      </c>
      <c r="B28" s="570">
        <v>0</v>
      </c>
      <c r="C28" s="570">
        <v>0</v>
      </c>
      <c r="D28" s="570">
        <v>10</v>
      </c>
      <c r="E28" s="570">
        <v>0</v>
      </c>
      <c r="F28" s="570">
        <v>0</v>
      </c>
      <c r="G28" s="440">
        <f t="shared" si="1"/>
        <v>10</v>
      </c>
      <c r="H28" s="570">
        <v>0</v>
      </c>
      <c r="I28" s="570">
        <v>0</v>
      </c>
      <c r="J28" s="570">
        <v>0</v>
      </c>
      <c r="K28" s="570">
        <v>0</v>
      </c>
      <c r="L28" s="440">
        <f t="shared" si="2"/>
        <v>0</v>
      </c>
      <c r="M28" s="441">
        <f t="shared" si="0"/>
        <v>10</v>
      </c>
      <c r="N28" s="438" t="s">
        <v>723</v>
      </c>
    </row>
    <row r="29" spans="1:14" s="98" customFormat="1" ht="16.5" customHeight="1">
      <c r="A29" s="581" t="s">
        <v>701</v>
      </c>
      <c r="B29" s="572">
        <v>0</v>
      </c>
      <c r="C29" s="572">
        <v>0</v>
      </c>
      <c r="D29" s="572">
        <v>0</v>
      </c>
      <c r="E29" s="572">
        <v>0</v>
      </c>
      <c r="F29" s="572">
        <v>0</v>
      </c>
      <c r="G29" s="456">
        <f t="shared" si="1"/>
        <v>0</v>
      </c>
      <c r="H29" s="572">
        <v>0</v>
      </c>
      <c r="I29" s="572">
        <v>0</v>
      </c>
      <c r="J29" s="572">
        <v>0</v>
      </c>
      <c r="K29" s="572">
        <v>0</v>
      </c>
      <c r="L29" s="456">
        <f t="shared" si="2"/>
        <v>0</v>
      </c>
      <c r="M29" s="457">
        <f t="shared" si="0"/>
        <v>0</v>
      </c>
      <c r="N29" s="585" t="s">
        <v>724</v>
      </c>
    </row>
    <row r="30" spans="1:14" ht="19.5" customHeight="1">
      <c r="A30" s="422" t="s">
        <v>8</v>
      </c>
      <c r="B30" s="423">
        <f t="shared" ref="B30:G30" si="3">SUM(B7:B29)</f>
        <v>128</v>
      </c>
      <c r="C30" s="423">
        <f t="shared" si="3"/>
        <v>67</v>
      </c>
      <c r="D30" s="423">
        <f t="shared" si="3"/>
        <v>66</v>
      </c>
      <c r="E30" s="423">
        <f t="shared" si="3"/>
        <v>11</v>
      </c>
      <c r="F30" s="573">
        <f t="shared" si="3"/>
        <v>39</v>
      </c>
      <c r="G30" s="423">
        <f t="shared" si="3"/>
        <v>311</v>
      </c>
      <c r="H30" s="423">
        <f t="shared" ref="H30:J30" si="4">SUM(H7:H29)</f>
        <v>6</v>
      </c>
      <c r="I30" s="423">
        <f t="shared" si="4"/>
        <v>24</v>
      </c>
      <c r="J30" s="423">
        <f t="shared" si="4"/>
        <v>28</v>
      </c>
      <c r="K30" s="573">
        <f>SUM(K7:K29)</f>
        <v>51</v>
      </c>
      <c r="L30" s="423">
        <f>SUM(L7:L29)</f>
        <v>109</v>
      </c>
      <c r="M30" s="423">
        <f>SUM(M7:M29)</f>
        <v>420</v>
      </c>
      <c r="N30" s="424" t="s">
        <v>4</v>
      </c>
    </row>
    <row r="31" spans="1:14" ht="15" customHeight="1">
      <c r="A31" s="637" t="s">
        <v>677</v>
      </c>
      <c r="B31" s="638"/>
      <c r="C31" s="638"/>
      <c r="D31" s="638"/>
      <c r="E31" s="236"/>
      <c r="F31" s="236"/>
      <c r="G31" s="237"/>
      <c r="H31" s="237"/>
      <c r="I31" s="237"/>
      <c r="J31" s="650" t="s">
        <v>749</v>
      </c>
      <c r="K31" s="650"/>
      <c r="L31" s="650"/>
      <c r="M31" s="650"/>
      <c r="N31" s="650"/>
    </row>
    <row r="32" spans="1:14" ht="15.75">
      <c r="A32" s="634" t="s">
        <v>802</v>
      </c>
      <c r="B32" s="635"/>
      <c r="C32" s="635"/>
      <c r="D32" s="635"/>
      <c r="E32" s="236"/>
      <c r="F32" s="236"/>
      <c r="G32" s="237"/>
      <c r="H32" s="237"/>
      <c r="I32" s="237"/>
      <c r="J32" s="636" t="s">
        <v>801</v>
      </c>
      <c r="K32" s="636"/>
      <c r="L32" s="636"/>
      <c r="M32" s="636"/>
      <c r="N32" s="636"/>
    </row>
  </sheetData>
  <mergeCells count="12">
    <mergeCell ref="A32:D32"/>
    <mergeCell ref="J32:N32"/>
    <mergeCell ref="A31:D31"/>
    <mergeCell ref="A1:N1"/>
    <mergeCell ref="A2:N2"/>
    <mergeCell ref="A3:N3"/>
    <mergeCell ref="A5:A6"/>
    <mergeCell ref="B5:G5"/>
    <mergeCell ref="H5:L5"/>
    <mergeCell ref="M5:M6"/>
    <mergeCell ref="N5:N6"/>
    <mergeCell ref="J31:N31"/>
  </mergeCells>
  <printOptions horizontalCentered="1" verticalCentered="1"/>
  <pageMargins left="0" right="0" top="0" bottom="0" header="0" footer="0"/>
  <pageSetup paperSize="9" scale="98" orientation="landscape" r:id="rId1"/>
  <headerFooter>
    <oddFooter>&amp;L_x000D_&amp;1#&amp;"Calibri"&amp;10&amp;K0000FF Classification: C1 Internal - تصنيف الوثيقة داخلي</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59999389629810485"/>
  </sheetPr>
  <dimension ref="A1:N66"/>
  <sheetViews>
    <sheetView rightToLeft="1" view="pageBreakPreview" zoomScaleNormal="100" zoomScaleSheetLayoutView="100" workbookViewId="0">
      <selection activeCell="E26" sqref="E26"/>
    </sheetView>
  </sheetViews>
  <sheetFormatPr defaultRowHeight="12.75"/>
  <cols>
    <col min="1" max="1" width="24.28515625" customWidth="1"/>
    <col min="2" max="5" width="11.42578125" customWidth="1"/>
    <col min="6" max="6" width="24.28515625" style="2" customWidth="1"/>
    <col min="7" max="7" width="15.28515625" customWidth="1"/>
    <col min="13" max="13" width="37.42578125" customWidth="1"/>
    <col min="14" max="14" width="5" style="36" customWidth="1"/>
  </cols>
  <sheetData>
    <row r="1" spans="1:14" ht="18">
      <c r="A1" s="653" t="s">
        <v>265</v>
      </c>
      <c r="B1" s="653"/>
      <c r="C1" s="653"/>
      <c r="D1" s="653"/>
      <c r="E1" s="653"/>
      <c r="F1" s="653"/>
    </row>
    <row r="2" spans="1:14" s="3" customFormat="1" ht="15.75">
      <c r="A2" s="654" t="s">
        <v>438</v>
      </c>
      <c r="B2" s="654"/>
      <c r="C2" s="654"/>
      <c r="D2" s="655"/>
      <c r="E2" s="655"/>
      <c r="F2" s="655"/>
      <c r="N2" s="12"/>
    </row>
    <row r="3" spans="1:14" s="3" customFormat="1" ht="15.75">
      <c r="A3" s="656" t="s">
        <v>535</v>
      </c>
      <c r="B3" s="656"/>
      <c r="C3" s="656"/>
      <c r="D3" s="656"/>
      <c r="E3" s="656"/>
      <c r="F3" s="656"/>
      <c r="N3" s="12"/>
    </row>
    <row r="4" spans="1:14" ht="15.75">
      <c r="A4" s="32" t="s">
        <v>381</v>
      </c>
      <c r="B4" s="32"/>
      <c r="C4" s="399"/>
      <c r="D4" s="399"/>
      <c r="E4" s="399"/>
      <c r="F4" s="33" t="s">
        <v>382</v>
      </c>
    </row>
    <row r="5" spans="1:14" ht="30" customHeight="1">
      <c r="A5" s="54" t="s">
        <v>13</v>
      </c>
      <c r="B5" s="129" t="s">
        <v>443</v>
      </c>
      <c r="C5" s="129" t="s">
        <v>437</v>
      </c>
      <c r="D5" s="129">
        <v>2022</v>
      </c>
      <c r="E5" s="278" t="s">
        <v>797</v>
      </c>
      <c r="F5" s="426" t="s">
        <v>26</v>
      </c>
      <c r="K5" s="36"/>
      <c r="N5"/>
    </row>
    <row r="6" spans="1:14" ht="22.5" customHeight="1" thickBot="1">
      <c r="A6" s="55" t="s">
        <v>765</v>
      </c>
      <c r="B6" s="110">
        <v>296</v>
      </c>
      <c r="C6" s="110">
        <v>216</v>
      </c>
      <c r="D6" s="110">
        <v>323</v>
      </c>
      <c r="E6" s="279">
        <v>399</v>
      </c>
      <c r="F6" s="606" t="s">
        <v>781</v>
      </c>
      <c r="K6" s="36"/>
      <c r="N6"/>
    </row>
    <row r="7" spans="1:14" s="4" customFormat="1" ht="22.5" customHeight="1" thickBot="1">
      <c r="A7" s="109" t="s">
        <v>766</v>
      </c>
      <c r="B7" s="111">
        <v>255</v>
      </c>
      <c r="C7" s="111">
        <v>224</v>
      </c>
      <c r="D7" s="111">
        <v>576</v>
      </c>
      <c r="E7" s="310">
        <v>719</v>
      </c>
      <c r="F7" s="607" t="s">
        <v>782</v>
      </c>
      <c r="K7" s="5"/>
    </row>
    <row r="8" spans="1:14" ht="22.5" customHeight="1" thickBot="1">
      <c r="A8" s="56" t="s">
        <v>767</v>
      </c>
      <c r="B8" s="112">
        <v>493</v>
      </c>
      <c r="C8" s="112">
        <v>667</v>
      </c>
      <c r="D8" s="112">
        <v>707</v>
      </c>
      <c r="E8" s="280">
        <v>777</v>
      </c>
      <c r="F8" s="608" t="s">
        <v>783</v>
      </c>
      <c r="K8" s="36"/>
      <c r="N8"/>
    </row>
    <row r="9" spans="1:14" s="4" customFormat="1" ht="30" customHeight="1" thickBot="1">
      <c r="A9" s="109" t="s">
        <v>768</v>
      </c>
      <c r="B9" s="111">
        <v>897</v>
      </c>
      <c r="C9" s="111">
        <v>637</v>
      </c>
      <c r="D9" s="111">
        <v>1090</v>
      </c>
      <c r="E9" s="310">
        <v>1194</v>
      </c>
      <c r="F9" s="607" t="s">
        <v>784</v>
      </c>
      <c r="K9" s="5"/>
    </row>
    <row r="10" spans="1:14" ht="22.5" customHeight="1" thickBot="1">
      <c r="A10" s="56" t="s">
        <v>769</v>
      </c>
      <c r="B10" s="113">
        <v>380</v>
      </c>
      <c r="C10" s="113">
        <v>379</v>
      </c>
      <c r="D10" s="113">
        <v>493</v>
      </c>
      <c r="E10" s="280">
        <v>357</v>
      </c>
      <c r="F10" s="608" t="s">
        <v>785</v>
      </c>
      <c r="K10" s="36"/>
      <c r="N10"/>
    </row>
    <row r="11" spans="1:14" s="4" customFormat="1" ht="22.5" customHeight="1" thickBot="1">
      <c r="A11" s="109" t="s">
        <v>770</v>
      </c>
      <c r="B11" s="111">
        <v>499</v>
      </c>
      <c r="C11" s="111">
        <v>357</v>
      </c>
      <c r="D11" s="111">
        <v>809</v>
      </c>
      <c r="E11" s="310">
        <v>844</v>
      </c>
      <c r="F11" s="607" t="s">
        <v>786</v>
      </c>
      <c r="K11" s="5"/>
    </row>
    <row r="12" spans="1:14" ht="22.5" customHeight="1" thickBot="1">
      <c r="A12" s="56" t="s">
        <v>771</v>
      </c>
      <c r="B12" s="113">
        <v>354</v>
      </c>
      <c r="C12" s="113">
        <v>158</v>
      </c>
      <c r="D12" s="113">
        <v>375</v>
      </c>
      <c r="E12" s="280">
        <v>344</v>
      </c>
      <c r="F12" s="608" t="s">
        <v>787</v>
      </c>
      <c r="K12" s="36"/>
      <c r="N12"/>
    </row>
    <row r="13" spans="1:14" s="4" customFormat="1" ht="22.5" customHeight="1" thickBot="1">
      <c r="A13" s="109" t="s">
        <v>772</v>
      </c>
      <c r="B13" s="111">
        <v>262</v>
      </c>
      <c r="C13" s="111">
        <v>469</v>
      </c>
      <c r="D13" s="111">
        <v>538</v>
      </c>
      <c r="E13" s="310">
        <v>669</v>
      </c>
      <c r="F13" s="607" t="s">
        <v>788</v>
      </c>
      <c r="K13" s="5"/>
    </row>
    <row r="14" spans="1:14" ht="22.5" customHeight="1" thickBot="1">
      <c r="A14" s="56" t="s">
        <v>773</v>
      </c>
      <c r="B14" s="113">
        <v>260</v>
      </c>
      <c r="C14" s="113">
        <v>169</v>
      </c>
      <c r="D14" s="113">
        <v>221</v>
      </c>
      <c r="E14" s="280">
        <v>276</v>
      </c>
      <c r="F14" s="608" t="s">
        <v>789</v>
      </c>
      <c r="K14" s="36"/>
      <c r="N14"/>
    </row>
    <row r="15" spans="1:14" s="4" customFormat="1" ht="22.5" customHeight="1" thickBot="1">
      <c r="A15" s="109" t="s">
        <v>774</v>
      </c>
      <c r="B15" s="111">
        <v>107</v>
      </c>
      <c r="C15" s="111">
        <v>159</v>
      </c>
      <c r="D15" s="111">
        <v>208</v>
      </c>
      <c r="E15" s="310">
        <v>242</v>
      </c>
      <c r="F15" s="607" t="s">
        <v>790</v>
      </c>
      <c r="K15" s="5"/>
    </row>
    <row r="16" spans="1:14" ht="22.5" customHeight="1" thickBot="1">
      <c r="A16" s="56" t="s">
        <v>775</v>
      </c>
      <c r="B16" s="113">
        <v>172</v>
      </c>
      <c r="C16" s="113">
        <v>199</v>
      </c>
      <c r="D16" s="113">
        <v>267</v>
      </c>
      <c r="E16" s="280">
        <v>249</v>
      </c>
      <c r="F16" s="608" t="s">
        <v>791</v>
      </c>
      <c r="K16" s="36"/>
      <c r="N16"/>
    </row>
    <row r="17" spans="1:14" s="4" customFormat="1" ht="22.5" customHeight="1" thickBot="1">
      <c r="A17" s="109" t="s">
        <v>776</v>
      </c>
      <c r="B17" s="111">
        <v>674</v>
      </c>
      <c r="C17" s="111">
        <v>188</v>
      </c>
      <c r="D17" s="111">
        <v>977</v>
      </c>
      <c r="E17" s="310">
        <v>865</v>
      </c>
      <c r="F17" s="607" t="s">
        <v>792</v>
      </c>
      <c r="K17" s="5"/>
    </row>
    <row r="18" spans="1:14" s="4" customFormat="1" ht="22.5" customHeight="1" thickBot="1">
      <c r="A18" s="56" t="s">
        <v>777</v>
      </c>
      <c r="B18" s="114">
        <v>271</v>
      </c>
      <c r="C18" s="114">
        <v>230</v>
      </c>
      <c r="D18" s="114">
        <v>463</v>
      </c>
      <c r="E18" s="309">
        <v>206</v>
      </c>
      <c r="F18" s="608" t="s">
        <v>793</v>
      </c>
      <c r="K18" s="5"/>
    </row>
    <row r="19" spans="1:14" ht="22.5" customHeight="1" thickBot="1">
      <c r="A19" s="109" t="s">
        <v>778</v>
      </c>
      <c r="B19" s="111">
        <v>396</v>
      </c>
      <c r="C19" s="111">
        <v>727</v>
      </c>
      <c r="D19" s="111">
        <v>270</v>
      </c>
      <c r="E19" s="310">
        <v>340</v>
      </c>
      <c r="F19" s="607" t="s">
        <v>794</v>
      </c>
      <c r="K19" s="36"/>
      <c r="N19"/>
    </row>
    <row r="20" spans="1:14" s="4" customFormat="1" ht="22.5" customHeight="1" thickBot="1">
      <c r="A20" s="56" t="s">
        <v>779</v>
      </c>
      <c r="B20" s="114">
        <v>2278</v>
      </c>
      <c r="C20" s="114">
        <v>160</v>
      </c>
      <c r="D20" s="114">
        <v>202</v>
      </c>
      <c r="E20" s="309">
        <v>724</v>
      </c>
      <c r="F20" s="608" t="s">
        <v>795</v>
      </c>
      <c r="K20" s="5"/>
    </row>
    <row r="21" spans="1:14" ht="22.5" customHeight="1">
      <c r="A21" s="605" t="s">
        <v>780</v>
      </c>
      <c r="B21" s="610">
        <v>430</v>
      </c>
      <c r="C21" s="610">
        <v>2054</v>
      </c>
      <c r="D21" s="610">
        <v>4763</v>
      </c>
      <c r="E21" s="611">
        <v>800</v>
      </c>
      <c r="F21" s="609" t="s">
        <v>796</v>
      </c>
    </row>
    <row r="22" spans="1:14" ht="28.5" customHeight="1">
      <c r="A22" s="221" t="s">
        <v>0</v>
      </c>
      <c r="B22" s="134">
        <f>B6+B7+B8+B9+B10+B11+B12+B13+B14+B15+B16+B17+B18+B19+B20+B21</f>
        <v>8024</v>
      </c>
      <c r="C22" s="134">
        <f>SUM(C6:C21)</f>
        <v>6993</v>
      </c>
      <c r="D22" s="134">
        <f>SUM(D6:D21)</f>
        <v>12282</v>
      </c>
      <c r="E22" s="134">
        <f>E6+E7+E8+E9+E10+E11+E12+E13+E14+E15+E16+E17+E18+E19+E20+E21</f>
        <v>9005</v>
      </c>
      <c r="F22" s="222" t="s">
        <v>1</v>
      </c>
      <c r="J22" s="36"/>
      <c r="N22"/>
    </row>
    <row r="23" spans="1:14" s="91" customFormat="1" ht="18" customHeight="1">
      <c r="A23" s="658" t="s">
        <v>447</v>
      </c>
      <c r="B23" s="658"/>
      <c r="C23" s="658"/>
      <c r="D23" s="657" t="s">
        <v>798</v>
      </c>
      <c r="E23" s="657"/>
      <c r="F23" s="657"/>
      <c r="H23" s="425"/>
    </row>
    <row r="24" spans="1:14" s="91" customFormat="1" ht="31.9" customHeight="1">
      <c r="A24" s="651" t="s">
        <v>800</v>
      </c>
      <c r="B24" s="651"/>
      <c r="C24" s="651"/>
      <c r="D24" s="652" t="s">
        <v>799</v>
      </c>
      <c r="E24" s="652"/>
      <c r="F24" s="652"/>
      <c r="H24" s="425"/>
    </row>
    <row r="25" spans="1:14" ht="12.75" customHeight="1">
      <c r="J25" s="36"/>
      <c r="N25"/>
    </row>
    <row r="26" spans="1:14">
      <c r="A26" s="2" t="s">
        <v>488</v>
      </c>
      <c r="B26" s="58" t="s">
        <v>489</v>
      </c>
      <c r="D26" s="2"/>
      <c r="J26" s="36"/>
      <c r="N26"/>
    </row>
    <row r="27" spans="1:14">
      <c r="A27" s="2" t="s">
        <v>491</v>
      </c>
      <c r="B27" s="58">
        <v>1194</v>
      </c>
      <c r="J27" s="36"/>
      <c r="N27"/>
    </row>
    <row r="28" spans="1:14">
      <c r="A28" s="2" t="s">
        <v>492</v>
      </c>
      <c r="B28" s="58">
        <v>865</v>
      </c>
      <c r="J28" s="36"/>
      <c r="N28"/>
    </row>
    <row r="29" spans="1:14">
      <c r="A29" s="2" t="s">
        <v>493</v>
      </c>
      <c r="B29" s="58">
        <v>844</v>
      </c>
      <c r="J29" s="36"/>
      <c r="N29"/>
    </row>
    <row r="30" spans="1:14">
      <c r="A30" s="2" t="s">
        <v>490</v>
      </c>
      <c r="B30" s="58">
        <v>800</v>
      </c>
      <c r="F30"/>
      <c r="N30"/>
    </row>
    <row r="31" spans="1:14">
      <c r="A31" s="567" t="s">
        <v>672</v>
      </c>
      <c r="B31" s="58">
        <v>777</v>
      </c>
    </row>
    <row r="32" spans="1:14">
      <c r="A32" s="2" t="s">
        <v>502</v>
      </c>
      <c r="B32" s="58">
        <v>724</v>
      </c>
      <c r="F32"/>
      <c r="N32"/>
    </row>
    <row r="33" spans="1:14">
      <c r="A33" s="2" t="s">
        <v>494</v>
      </c>
      <c r="B33" s="58">
        <v>719</v>
      </c>
    </row>
    <row r="34" spans="1:14">
      <c r="A34" s="2" t="s">
        <v>495</v>
      </c>
      <c r="B34" s="58">
        <v>669</v>
      </c>
    </row>
    <row r="35" spans="1:14">
      <c r="A35" s="2" t="s">
        <v>673</v>
      </c>
      <c r="B35" s="58">
        <v>399</v>
      </c>
      <c r="F35"/>
      <c r="N35"/>
    </row>
    <row r="36" spans="1:14">
      <c r="A36" s="2" t="s">
        <v>496</v>
      </c>
      <c r="B36" s="58">
        <v>357</v>
      </c>
      <c r="F36"/>
      <c r="N36"/>
    </row>
    <row r="37" spans="1:14">
      <c r="A37" s="2" t="s">
        <v>498</v>
      </c>
      <c r="B37" s="58">
        <v>344</v>
      </c>
    </row>
    <row r="38" spans="1:14">
      <c r="A38" s="2" t="s">
        <v>499</v>
      </c>
      <c r="B38" s="58">
        <v>340</v>
      </c>
    </row>
    <row r="39" spans="1:14">
      <c r="A39" s="2" t="s">
        <v>674</v>
      </c>
      <c r="B39" s="58">
        <v>276</v>
      </c>
      <c r="J39" s="36"/>
      <c r="N39"/>
    </row>
    <row r="40" spans="1:14">
      <c r="A40" s="2" t="s">
        <v>500</v>
      </c>
      <c r="B40" s="58">
        <v>249</v>
      </c>
      <c r="J40" s="36"/>
      <c r="N40"/>
    </row>
    <row r="41" spans="1:14">
      <c r="A41" s="2" t="s">
        <v>501</v>
      </c>
      <c r="B41" s="58">
        <v>242</v>
      </c>
    </row>
    <row r="42" spans="1:14">
      <c r="A42" s="2" t="s">
        <v>497</v>
      </c>
      <c r="B42" s="58">
        <v>206</v>
      </c>
    </row>
    <row r="43" spans="1:14">
      <c r="A43" s="130"/>
      <c r="B43" s="130"/>
    </row>
    <row r="44" spans="1:14">
      <c r="A44" s="130"/>
      <c r="B44" s="458">
        <f>SUM(B27:B42)</f>
        <v>9005</v>
      </c>
    </row>
    <row r="45" spans="1:14">
      <c r="B45" s="58"/>
    </row>
    <row r="46" spans="1:14">
      <c r="A46" s="2"/>
      <c r="B46" s="58"/>
    </row>
    <row r="47" spans="1:14">
      <c r="B47" s="58"/>
    </row>
    <row r="48" spans="1:14">
      <c r="F48"/>
      <c r="N48"/>
    </row>
    <row r="50" spans="1:2">
      <c r="A50" s="2"/>
      <c r="B50" s="58"/>
    </row>
    <row r="51" spans="1:2">
      <c r="A51" s="6"/>
      <c r="B51" s="311"/>
    </row>
    <row r="52" spans="1:2">
      <c r="B52" s="58"/>
    </row>
    <row r="53" spans="1:2">
      <c r="B53" s="58"/>
    </row>
    <row r="54" spans="1:2">
      <c r="B54" s="58"/>
    </row>
    <row r="55" spans="1:2">
      <c r="B55" s="58"/>
    </row>
    <row r="56" spans="1:2">
      <c r="B56" s="58"/>
    </row>
    <row r="57" spans="1:2">
      <c r="B57" s="58"/>
    </row>
    <row r="58" spans="1:2">
      <c r="B58" s="58"/>
    </row>
    <row r="59" spans="1:2">
      <c r="B59" s="58"/>
    </row>
    <row r="60" spans="1:2">
      <c r="B60" s="58"/>
    </row>
    <row r="61" spans="1:2">
      <c r="B61" s="58"/>
    </row>
    <row r="62" spans="1:2">
      <c r="B62" s="58"/>
    </row>
    <row r="63" spans="1:2">
      <c r="B63" s="58"/>
    </row>
    <row r="64" spans="1:2">
      <c r="B64" s="58"/>
    </row>
    <row r="65" spans="2:2">
      <c r="B65" s="58"/>
    </row>
    <row r="66" spans="2:2">
      <c r="B66" s="58"/>
    </row>
  </sheetData>
  <sortState xmlns:xlrd2="http://schemas.microsoft.com/office/spreadsheetml/2017/richdata2" ref="A50:B66">
    <sortCondition descending="1" ref="B50"/>
  </sortState>
  <mergeCells count="7">
    <mergeCell ref="A24:C24"/>
    <mergeCell ref="D24:F24"/>
    <mergeCell ref="A1:F1"/>
    <mergeCell ref="A2:F2"/>
    <mergeCell ref="A3:F3"/>
    <mergeCell ref="D23:F23"/>
    <mergeCell ref="A23:C23"/>
  </mergeCells>
  <printOptions horizontalCentered="1" verticalCentered="1"/>
  <pageMargins left="0" right="0" top="0" bottom="0" header="0" footer="0"/>
  <pageSetup paperSize="9" fitToWidth="0" fitToHeight="0" orientation="portrait" r:id="rId1"/>
  <headerFooter alignWithMargins="0">
    <oddFooter>&amp;L_x000D_&amp;1#&amp;"Calibri"&amp;10&amp;K0000FF Classification: C1 Internal - تصنيف الوثيقة داخلي</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8" tint="0.59999389629810485"/>
  </sheetPr>
  <dimension ref="A1:Q30"/>
  <sheetViews>
    <sheetView rightToLeft="1" view="pageBreakPreview" zoomScaleNormal="100" zoomScaleSheetLayoutView="100" workbookViewId="0">
      <selection activeCell="C16" sqref="C16"/>
    </sheetView>
  </sheetViews>
  <sheetFormatPr defaultColWidth="9.140625" defaultRowHeight="12.75"/>
  <cols>
    <col min="1" max="1" width="27.140625" style="19" customWidth="1"/>
    <col min="2" max="5" width="10" style="19" customWidth="1"/>
    <col min="6" max="6" width="27.140625" style="19" customWidth="1"/>
    <col min="7" max="7" width="9.140625" style="19"/>
    <col min="8" max="8" width="5.85546875" style="19" customWidth="1"/>
    <col min="9" max="10" width="9.140625" style="19" customWidth="1"/>
    <col min="11" max="15" width="9.140625" style="19"/>
    <col min="16" max="16" width="37.42578125" style="19" customWidth="1"/>
    <col min="17" max="17" width="5" style="20" customWidth="1"/>
    <col min="18" max="16384" width="9.140625" style="19"/>
  </cols>
  <sheetData>
    <row r="1" spans="1:17" ht="18">
      <c r="A1" s="659" t="s">
        <v>110</v>
      </c>
      <c r="B1" s="659"/>
      <c r="C1" s="659"/>
      <c r="D1" s="659"/>
      <c r="E1" s="659"/>
      <c r="F1" s="659"/>
    </row>
    <row r="2" spans="1:17" s="23" customFormat="1" ht="15.75">
      <c r="A2" s="660" t="s">
        <v>217</v>
      </c>
      <c r="B2" s="660"/>
      <c r="C2" s="660"/>
      <c r="D2" s="660"/>
      <c r="E2" s="660"/>
      <c r="F2" s="660"/>
      <c r="Q2" s="24"/>
    </row>
    <row r="3" spans="1:17" s="23" customFormat="1" ht="15.75">
      <c r="A3" s="662" t="s">
        <v>535</v>
      </c>
      <c r="B3" s="662"/>
      <c r="C3" s="662"/>
      <c r="D3" s="662"/>
      <c r="E3" s="662"/>
      <c r="F3" s="662"/>
      <c r="Q3" s="24"/>
    </row>
    <row r="4" spans="1:17" ht="15.75">
      <c r="A4" s="661" t="s">
        <v>291</v>
      </c>
      <c r="B4" s="661"/>
      <c r="C4" s="661"/>
      <c r="D4" s="661"/>
      <c r="E4" s="174"/>
      <c r="F4" s="53" t="s">
        <v>300</v>
      </c>
    </row>
    <row r="5" spans="1:17" ht="30" customHeight="1">
      <c r="A5" s="80" t="s">
        <v>384</v>
      </c>
      <c r="B5" s="81">
        <v>2020</v>
      </c>
      <c r="C5" s="81">
        <v>2021</v>
      </c>
      <c r="D5" s="281">
        <v>2022</v>
      </c>
      <c r="E5" s="81">
        <v>2023</v>
      </c>
      <c r="F5" s="284" t="s">
        <v>385</v>
      </c>
      <c r="N5" s="20"/>
      <c r="Q5" s="19"/>
    </row>
    <row r="6" spans="1:17" ht="26.25" customHeight="1" thickBot="1">
      <c r="A6" s="115" t="s">
        <v>108</v>
      </c>
      <c r="B6" s="124">
        <v>16</v>
      </c>
      <c r="C6" s="124">
        <v>12</v>
      </c>
      <c r="D6" s="282">
        <v>12</v>
      </c>
      <c r="E6" s="282">
        <v>12</v>
      </c>
      <c r="F6" s="266" t="s">
        <v>248</v>
      </c>
      <c r="J6" s="25"/>
      <c r="K6" s="25"/>
      <c r="L6" s="25"/>
      <c r="M6" s="25"/>
      <c r="N6" s="26"/>
      <c r="Q6" s="19"/>
    </row>
    <row r="7" spans="1:17" s="25" customFormat="1" ht="26.25" customHeight="1" thickBot="1">
      <c r="A7" s="116" t="s">
        <v>109</v>
      </c>
      <c r="B7" s="59">
        <v>9</v>
      </c>
      <c r="C7" s="59">
        <v>10</v>
      </c>
      <c r="D7" s="283">
        <v>7</v>
      </c>
      <c r="E7" s="283">
        <v>7</v>
      </c>
      <c r="F7" s="267" t="s">
        <v>249</v>
      </c>
      <c r="J7" s="19"/>
      <c r="K7" s="19"/>
      <c r="L7" s="19"/>
      <c r="M7" s="19"/>
      <c r="N7" s="20"/>
    </row>
    <row r="8" spans="1:17" s="25" customFormat="1" ht="28.5" customHeight="1" thickBot="1">
      <c r="A8" s="470" t="s">
        <v>539</v>
      </c>
      <c r="B8" s="471">
        <v>0</v>
      </c>
      <c r="C8" s="471">
        <v>0</v>
      </c>
      <c r="D8" s="471">
        <v>0</v>
      </c>
      <c r="E8" s="472">
        <v>0</v>
      </c>
      <c r="F8" s="473" t="s">
        <v>540</v>
      </c>
      <c r="J8" s="19"/>
      <c r="K8" s="19"/>
      <c r="L8" s="19"/>
      <c r="M8" s="19"/>
      <c r="N8" s="20"/>
    </row>
    <row r="9" spans="1:17" ht="28.5" customHeight="1">
      <c r="A9" s="477" t="s">
        <v>327</v>
      </c>
      <c r="B9" s="478">
        <v>10</v>
      </c>
      <c r="C9" s="478">
        <v>10</v>
      </c>
      <c r="D9" s="479">
        <v>12</v>
      </c>
      <c r="E9" s="479">
        <v>13</v>
      </c>
      <c r="F9" s="480" t="s">
        <v>328</v>
      </c>
      <c r="J9" s="25"/>
      <c r="K9" s="25"/>
      <c r="L9" s="25"/>
      <c r="M9" s="25"/>
      <c r="N9" s="25"/>
      <c r="Q9" s="19"/>
    </row>
    <row r="10" spans="1:17" s="25" customFormat="1" ht="28.5" customHeight="1">
      <c r="A10" s="474" t="s">
        <v>0</v>
      </c>
      <c r="B10" s="475">
        <f>SUM(B6:B9)</f>
        <v>35</v>
      </c>
      <c r="C10" s="475">
        <f>SUM(C6:C9)</f>
        <v>32</v>
      </c>
      <c r="D10" s="475">
        <f>SUM(D6:D9)</f>
        <v>31</v>
      </c>
      <c r="E10" s="475">
        <f>SUM(E6:E9)</f>
        <v>32</v>
      </c>
      <c r="F10" s="476" t="s">
        <v>1</v>
      </c>
      <c r="J10" s="19"/>
      <c r="K10" s="19"/>
      <c r="L10" s="19"/>
      <c r="M10" s="19"/>
      <c r="N10" s="19"/>
      <c r="Q10" s="26"/>
    </row>
    <row r="12" spans="1:17">
      <c r="A12" s="2"/>
      <c r="B12" s="58"/>
    </row>
    <row r="13" spans="1:17">
      <c r="A13" s="2"/>
      <c r="B13" s="58"/>
    </row>
    <row r="14" spans="1:17">
      <c r="A14" s="2"/>
      <c r="B14" s="58"/>
    </row>
    <row r="15" spans="1:17">
      <c r="A15" s="2"/>
      <c r="B15" s="58"/>
    </row>
    <row r="16" spans="1:17">
      <c r="A16" s="2"/>
      <c r="B16" s="58"/>
    </row>
    <row r="17" spans="1:2">
      <c r="A17" s="2"/>
      <c r="B17" s="58"/>
    </row>
    <row r="18" spans="1:2">
      <c r="A18" s="2"/>
      <c r="B18" s="58"/>
    </row>
    <row r="19" spans="1:2">
      <c r="A19" s="2"/>
      <c r="B19" s="58"/>
    </row>
    <row r="20" spans="1:2">
      <c r="A20" s="2"/>
      <c r="B20" s="58"/>
    </row>
    <row r="21" spans="1:2">
      <c r="A21" s="2"/>
      <c r="B21" s="58"/>
    </row>
    <row r="22" spans="1:2">
      <c r="A22" s="2"/>
      <c r="B22" s="58"/>
    </row>
    <row r="23" spans="1:2">
      <c r="A23" s="2"/>
      <c r="B23" s="58"/>
    </row>
    <row r="24" spans="1:2">
      <c r="A24" s="2"/>
      <c r="B24" s="58"/>
    </row>
    <row r="25" spans="1:2">
      <c r="A25" s="2"/>
      <c r="B25" s="58"/>
    </row>
    <row r="26" spans="1:2">
      <c r="A26" s="2"/>
      <c r="B26" s="58"/>
    </row>
    <row r="27" spans="1:2">
      <c r="A27" s="2"/>
      <c r="B27" s="58"/>
    </row>
    <row r="28" spans="1:2">
      <c r="A28" s="2"/>
      <c r="B28" s="58"/>
    </row>
    <row r="29" spans="1:2">
      <c r="A29" s="130"/>
      <c r="B29" s="130"/>
    </row>
    <row r="30" spans="1:2">
      <c r="A30" s="130"/>
      <c r="B30" s="458"/>
    </row>
  </sheetData>
  <mergeCells count="4">
    <mergeCell ref="A1:F1"/>
    <mergeCell ref="A2:F2"/>
    <mergeCell ref="A4:D4"/>
    <mergeCell ref="A3:F3"/>
  </mergeCells>
  <printOptions horizontalCentered="1" verticalCentered="1"/>
  <pageMargins left="0" right="0" top="0" bottom="0" header="0" footer="0"/>
  <pageSetup paperSize="9" orientation="portrait" r:id="rId1"/>
  <headerFooter alignWithMargins="0">
    <oddFooter>&amp;L_x000D_&amp;1#&amp;"Calibri"&amp;10&amp;K0000FF Classification: C1 Internal - تصنيف الوثيقة داخلي</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8" tint="0.59999389629810485"/>
  </sheetPr>
  <dimension ref="A1:N14"/>
  <sheetViews>
    <sheetView rightToLeft="1" view="pageBreakPreview" zoomScaleNormal="100" zoomScaleSheetLayoutView="100" workbookViewId="0">
      <selection activeCell="A4" sqref="A4:XFD4"/>
    </sheetView>
  </sheetViews>
  <sheetFormatPr defaultColWidth="9.140625" defaultRowHeight="12.75"/>
  <cols>
    <col min="1" max="1" width="25.7109375" style="19" customWidth="1"/>
    <col min="2" max="5" width="10" style="19" customWidth="1"/>
    <col min="6" max="6" width="25.7109375" style="19" customWidth="1"/>
    <col min="7" max="7" width="9.140625" style="19" customWidth="1"/>
    <col min="8" max="12" width="9.140625" style="19"/>
    <col min="13" max="13" width="37.42578125" style="19" customWidth="1"/>
    <col min="14" max="14" width="5" style="20" customWidth="1"/>
    <col min="15" max="16384" width="9.140625" style="19"/>
  </cols>
  <sheetData>
    <row r="1" spans="1:14" ht="18">
      <c r="A1" s="659" t="s">
        <v>111</v>
      </c>
      <c r="B1" s="659"/>
      <c r="C1" s="659"/>
      <c r="D1" s="659"/>
      <c r="E1" s="659"/>
      <c r="F1" s="659"/>
    </row>
    <row r="2" spans="1:14" s="23" customFormat="1" ht="15.75">
      <c r="A2" s="663" t="s">
        <v>383</v>
      </c>
      <c r="B2" s="663"/>
      <c r="C2" s="663"/>
      <c r="D2" s="663"/>
      <c r="E2" s="663"/>
      <c r="F2" s="663"/>
      <c r="N2" s="24"/>
    </row>
    <row r="3" spans="1:14" s="23" customFormat="1" ht="15.75">
      <c r="A3" s="662" t="s">
        <v>535</v>
      </c>
      <c r="B3" s="662"/>
      <c r="C3" s="662"/>
      <c r="D3" s="662"/>
      <c r="E3" s="662"/>
      <c r="F3" s="662"/>
      <c r="N3" s="24"/>
    </row>
    <row r="4" spans="1:14" ht="15.75" customHeight="1">
      <c r="A4" s="664" t="s">
        <v>362</v>
      </c>
      <c r="B4" s="664"/>
      <c r="C4" s="664"/>
      <c r="D4" s="661"/>
      <c r="E4" s="174"/>
      <c r="F4" s="53" t="s">
        <v>388</v>
      </c>
    </row>
    <row r="5" spans="1:14" ht="30" customHeight="1">
      <c r="A5" s="77" t="s">
        <v>112</v>
      </c>
      <c r="B5" s="117">
        <v>2020</v>
      </c>
      <c r="C5" s="117">
        <v>2021</v>
      </c>
      <c r="D5" s="117">
        <v>2022</v>
      </c>
      <c r="E5" s="117">
        <v>2023</v>
      </c>
      <c r="F5" s="78" t="s">
        <v>94</v>
      </c>
      <c r="H5" s="20"/>
      <c r="N5" s="19"/>
    </row>
    <row r="6" spans="1:14" ht="24" customHeight="1" thickBot="1">
      <c r="A6" s="125" t="s">
        <v>113</v>
      </c>
      <c r="B6" s="383">
        <v>17</v>
      </c>
      <c r="C6" s="383">
        <v>14</v>
      </c>
      <c r="D6" s="383">
        <v>13</v>
      </c>
      <c r="E6" s="383">
        <v>13</v>
      </c>
      <c r="F6" s="207" t="s">
        <v>96</v>
      </c>
      <c r="H6" s="20"/>
      <c r="N6" s="19"/>
    </row>
    <row r="7" spans="1:14" ht="24" customHeight="1" thickBot="1">
      <c r="A7" s="126" t="s">
        <v>114</v>
      </c>
      <c r="B7" s="384">
        <v>2</v>
      </c>
      <c r="C7" s="384">
        <v>6</v>
      </c>
      <c r="D7" s="384">
        <v>4</v>
      </c>
      <c r="E7" s="384">
        <v>4</v>
      </c>
      <c r="F7" s="208" t="s">
        <v>266</v>
      </c>
      <c r="H7" s="20"/>
      <c r="N7" s="19"/>
    </row>
    <row r="8" spans="1:14" ht="24" customHeight="1" thickBot="1">
      <c r="A8" s="127" t="s">
        <v>115</v>
      </c>
      <c r="B8" s="385">
        <v>3</v>
      </c>
      <c r="C8" s="385">
        <v>2</v>
      </c>
      <c r="D8" s="385">
        <v>2</v>
      </c>
      <c r="E8" s="385">
        <v>2</v>
      </c>
      <c r="F8" s="209" t="s">
        <v>267</v>
      </c>
      <c r="H8" s="20"/>
      <c r="N8" s="19"/>
    </row>
    <row r="9" spans="1:14" s="25" customFormat="1" ht="24" customHeight="1" thickBot="1">
      <c r="A9" s="126" t="s">
        <v>525</v>
      </c>
      <c r="B9" s="384">
        <v>1</v>
      </c>
      <c r="C9" s="384">
        <v>1</v>
      </c>
      <c r="D9" s="384">
        <v>1</v>
      </c>
      <c r="E9" s="384">
        <v>2</v>
      </c>
      <c r="F9" s="208" t="s">
        <v>268</v>
      </c>
      <c r="G9" s="19"/>
      <c r="H9" s="26"/>
    </row>
    <row r="10" spans="1:14" ht="24" customHeight="1" thickBot="1">
      <c r="A10" s="127" t="s">
        <v>298</v>
      </c>
      <c r="B10" s="385">
        <v>4</v>
      </c>
      <c r="C10" s="385">
        <v>4</v>
      </c>
      <c r="D10" s="385">
        <v>3</v>
      </c>
      <c r="E10" s="385">
        <v>3</v>
      </c>
      <c r="F10" s="209" t="s">
        <v>441</v>
      </c>
      <c r="H10" s="20"/>
      <c r="N10" s="19"/>
    </row>
    <row r="11" spans="1:14" s="25" customFormat="1" ht="24" customHeight="1" thickBot="1">
      <c r="A11" s="126" t="s">
        <v>116</v>
      </c>
      <c r="B11" s="384">
        <v>3</v>
      </c>
      <c r="C11" s="384">
        <v>3</v>
      </c>
      <c r="D11" s="384">
        <v>3</v>
      </c>
      <c r="E11" s="384">
        <v>3</v>
      </c>
      <c r="F11" s="208" t="s">
        <v>269</v>
      </c>
      <c r="G11" s="19"/>
      <c r="K11" s="26"/>
    </row>
    <row r="12" spans="1:14" s="25" customFormat="1" ht="24" customHeight="1" thickBot="1">
      <c r="A12" s="127" t="s">
        <v>117</v>
      </c>
      <c r="B12" s="385">
        <v>3</v>
      </c>
      <c r="C12" s="385">
        <v>1</v>
      </c>
      <c r="D12" s="385">
        <v>3</v>
      </c>
      <c r="E12" s="385">
        <v>3</v>
      </c>
      <c r="F12" s="209" t="s">
        <v>270</v>
      </c>
      <c r="G12" s="19"/>
      <c r="I12" s="26"/>
    </row>
    <row r="13" spans="1:14" ht="24" customHeight="1">
      <c r="A13" s="128" t="s">
        <v>118</v>
      </c>
      <c r="B13" s="386">
        <v>2</v>
      </c>
      <c r="C13" s="386">
        <v>1</v>
      </c>
      <c r="D13" s="386">
        <v>2</v>
      </c>
      <c r="E13" s="386">
        <v>2</v>
      </c>
      <c r="F13" s="210" t="s">
        <v>184</v>
      </c>
      <c r="I13" s="20"/>
      <c r="N13" s="19"/>
    </row>
    <row r="14" spans="1:14" ht="26.25" customHeight="1">
      <c r="A14" s="233" t="s">
        <v>8</v>
      </c>
      <c r="B14" s="79">
        <f>SUM(B6:B13)</f>
        <v>35</v>
      </c>
      <c r="C14" s="79">
        <f>SUM(C6:C13)</f>
        <v>32</v>
      </c>
      <c r="D14" s="79">
        <f t="shared" ref="D14:E14" si="0">SUM(D6:D13)</f>
        <v>31</v>
      </c>
      <c r="E14" s="79">
        <f t="shared" si="0"/>
        <v>32</v>
      </c>
      <c r="F14" s="268" t="s">
        <v>1</v>
      </c>
      <c r="L14" s="20"/>
      <c r="N14" s="19"/>
    </row>
  </sheetData>
  <mergeCells count="4">
    <mergeCell ref="A1:F1"/>
    <mergeCell ref="A2:F2"/>
    <mergeCell ref="A3:F3"/>
    <mergeCell ref="A4:D4"/>
  </mergeCells>
  <printOptions horizontalCentered="1" verticalCentered="1"/>
  <pageMargins left="0" right="0" top="0" bottom="0" header="0" footer="0"/>
  <pageSetup paperSize="9" orientation="portrait" r:id="rId1"/>
  <headerFooter alignWithMargins="0">
    <oddFooter>&amp;L_x000D_&amp;1#&amp;"Calibri"&amp;10&amp;K0000FF Classification: C1 Internal - تصنيف الوثيقة داخلي</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8" tint="0.59999389629810485"/>
  </sheetPr>
  <dimension ref="A1:O33"/>
  <sheetViews>
    <sheetView rightToLeft="1" view="pageBreakPreview" zoomScale="80" zoomScaleNormal="100" zoomScaleSheetLayoutView="80" workbookViewId="0">
      <selection sqref="A1:F1"/>
    </sheetView>
  </sheetViews>
  <sheetFormatPr defaultColWidth="9.140625" defaultRowHeight="12.75"/>
  <cols>
    <col min="1" max="1" width="28.5703125" style="135" customWidth="1"/>
    <col min="2" max="5" width="10" style="135" customWidth="1"/>
    <col min="6" max="6" width="30" style="135" customWidth="1"/>
    <col min="7" max="7" width="26" style="135" customWidth="1"/>
    <col min="8" max="8" width="9.140625" style="135" customWidth="1"/>
    <col min="9" max="13" width="9.140625" style="135"/>
    <col min="14" max="14" width="37.42578125" style="135" customWidth="1"/>
    <col min="15" max="15" width="5" style="136" customWidth="1"/>
    <col min="16" max="16384" width="9.140625" style="135"/>
  </cols>
  <sheetData>
    <row r="1" spans="1:15" ht="18">
      <c r="A1" s="666" t="s">
        <v>162</v>
      </c>
      <c r="B1" s="666"/>
      <c r="C1" s="666"/>
      <c r="D1" s="666"/>
      <c r="E1" s="666"/>
      <c r="F1" s="666"/>
    </row>
    <row r="2" spans="1:15" s="137" customFormat="1" ht="15.75">
      <c r="A2" s="667" t="s">
        <v>421</v>
      </c>
      <c r="B2" s="667"/>
      <c r="C2" s="667"/>
      <c r="D2" s="667"/>
      <c r="E2" s="667"/>
      <c r="F2" s="668"/>
      <c r="O2" s="138"/>
    </row>
    <row r="3" spans="1:15" s="137" customFormat="1" ht="15.75" customHeight="1">
      <c r="A3" s="669" t="s">
        <v>535</v>
      </c>
      <c r="B3" s="669"/>
      <c r="C3" s="669"/>
      <c r="D3" s="669"/>
      <c r="E3" s="669"/>
      <c r="F3" s="669"/>
      <c r="O3" s="138"/>
    </row>
    <row r="4" spans="1:15" ht="15.75">
      <c r="A4" s="670" t="s">
        <v>284</v>
      </c>
      <c r="B4" s="670"/>
      <c r="C4" s="670"/>
      <c r="D4" s="670"/>
      <c r="E4" s="32"/>
      <c r="F4" s="146" t="s">
        <v>389</v>
      </c>
    </row>
    <row r="5" spans="1:15" ht="30" customHeight="1">
      <c r="A5" s="157" t="s">
        <v>163</v>
      </c>
      <c r="B5" s="158">
        <v>2020</v>
      </c>
      <c r="C5" s="158" t="s">
        <v>361</v>
      </c>
      <c r="D5" s="175">
        <v>2022</v>
      </c>
      <c r="E5" s="175">
        <v>2023</v>
      </c>
      <c r="F5" s="159" t="s">
        <v>222</v>
      </c>
      <c r="O5" s="135"/>
    </row>
    <row r="6" spans="1:15" ht="24.75" customHeight="1" thickBot="1">
      <c r="A6" s="251" t="s">
        <v>223</v>
      </c>
      <c r="B6" s="252">
        <v>12</v>
      </c>
      <c r="C6" s="252">
        <v>10</v>
      </c>
      <c r="D6" s="252">
        <v>12</v>
      </c>
      <c r="E6" s="252">
        <v>13</v>
      </c>
      <c r="F6" s="253" t="s">
        <v>203</v>
      </c>
      <c r="O6" s="135"/>
    </row>
    <row r="7" spans="1:15" s="139" customFormat="1" ht="24.75" customHeight="1" thickBot="1">
      <c r="A7" s="254" t="s">
        <v>164</v>
      </c>
      <c r="B7" s="255">
        <v>13</v>
      </c>
      <c r="C7" s="255">
        <v>9</v>
      </c>
      <c r="D7" s="255">
        <v>11</v>
      </c>
      <c r="E7" s="255">
        <v>9</v>
      </c>
      <c r="F7" s="256" t="s">
        <v>204</v>
      </c>
    </row>
    <row r="8" spans="1:15" ht="24.75" customHeight="1" thickBot="1">
      <c r="A8" s="257" t="s">
        <v>264</v>
      </c>
      <c r="B8" s="258">
        <v>6</v>
      </c>
      <c r="C8" s="258">
        <v>3</v>
      </c>
      <c r="D8" s="258">
        <v>2</v>
      </c>
      <c r="E8" s="258">
        <v>5</v>
      </c>
      <c r="F8" s="259" t="s">
        <v>250</v>
      </c>
      <c r="O8" s="135"/>
    </row>
    <row r="9" spans="1:15" s="139" customFormat="1" ht="24.75" customHeight="1" thickBot="1">
      <c r="A9" s="254" t="s">
        <v>263</v>
      </c>
      <c r="B9" s="255">
        <v>13</v>
      </c>
      <c r="C9" s="255">
        <v>6</v>
      </c>
      <c r="D9" s="255">
        <v>7</v>
      </c>
      <c r="E9" s="255">
        <v>11</v>
      </c>
      <c r="F9" s="256" t="s">
        <v>251</v>
      </c>
    </row>
    <row r="10" spans="1:15" s="139" customFormat="1" ht="24.75" customHeight="1" thickBot="1">
      <c r="A10" s="257" t="s">
        <v>165</v>
      </c>
      <c r="B10" s="258">
        <v>22</v>
      </c>
      <c r="C10" s="258">
        <v>16</v>
      </c>
      <c r="D10" s="258">
        <v>12</v>
      </c>
      <c r="E10" s="258">
        <v>33</v>
      </c>
      <c r="F10" s="259" t="s">
        <v>279</v>
      </c>
    </row>
    <row r="11" spans="1:15" ht="24.75" customHeight="1" thickBot="1">
      <c r="A11" s="254" t="s">
        <v>280</v>
      </c>
      <c r="B11" s="255">
        <v>8</v>
      </c>
      <c r="C11" s="255">
        <v>9</v>
      </c>
      <c r="D11" s="255">
        <v>12</v>
      </c>
      <c r="E11" s="255">
        <v>13</v>
      </c>
      <c r="F11" s="256" t="s">
        <v>252</v>
      </c>
      <c r="O11" s="135"/>
    </row>
    <row r="12" spans="1:15" ht="24.75" customHeight="1" thickBot="1">
      <c r="A12" s="257" t="s">
        <v>262</v>
      </c>
      <c r="B12" s="258">
        <v>12</v>
      </c>
      <c r="C12" s="258">
        <v>6</v>
      </c>
      <c r="D12" s="258">
        <v>6</v>
      </c>
      <c r="E12" s="258">
        <v>6</v>
      </c>
      <c r="F12" s="259" t="s">
        <v>253</v>
      </c>
      <c r="O12" s="135"/>
    </row>
    <row r="13" spans="1:15" ht="24.75" customHeight="1" thickBot="1">
      <c r="A13" s="254" t="s">
        <v>261</v>
      </c>
      <c r="B13" s="255">
        <v>10</v>
      </c>
      <c r="C13" s="255">
        <v>3</v>
      </c>
      <c r="D13" s="255">
        <v>3</v>
      </c>
      <c r="E13" s="255">
        <v>9</v>
      </c>
      <c r="F13" s="256" t="s">
        <v>254</v>
      </c>
      <c r="O13" s="135"/>
    </row>
    <row r="14" spans="1:15" ht="24.75" customHeight="1" thickBot="1">
      <c r="A14" s="257" t="s">
        <v>224</v>
      </c>
      <c r="B14" s="258">
        <v>9</v>
      </c>
      <c r="C14" s="258">
        <v>1</v>
      </c>
      <c r="D14" s="258">
        <v>2</v>
      </c>
      <c r="E14" s="258">
        <v>4</v>
      </c>
      <c r="F14" s="259" t="s">
        <v>255</v>
      </c>
      <c r="O14" s="135"/>
    </row>
    <row r="15" spans="1:15" ht="24.75" customHeight="1" thickBot="1">
      <c r="A15" s="254" t="s">
        <v>166</v>
      </c>
      <c r="B15" s="255">
        <v>7</v>
      </c>
      <c r="C15" s="255">
        <v>3</v>
      </c>
      <c r="D15" s="255">
        <v>6</v>
      </c>
      <c r="E15" s="255">
        <v>5</v>
      </c>
      <c r="F15" s="256" t="s">
        <v>205</v>
      </c>
      <c r="O15" s="135"/>
    </row>
    <row r="16" spans="1:15" ht="24.75" customHeight="1" thickBot="1">
      <c r="A16" s="257" t="s">
        <v>167</v>
      </c>
      <c r="B16" s="258">
        <v>4</v>
      </c>
      <c r="C16" s="258">
        <v>3</v>
      </c>
      <c r="D16" s="258">
        <v>2</v>
      </c>
      <c r="E16" s="258">
        <v>3</v>
      </c>
      <c r="F16" s="259" t="s">
        <v>281</v>
      </c>
      <c r="O16" s="135"/>
    </row>
    <row r="17" spans="1:15" ht="24.75" customHeight="1" thickBot="1">
      <c r="A17" s="254" t="s">
        <v>260</v>
      </c>
      <c r="B17" s="255">
        <v>10</v>
      </c>
      <c r="C17" s="255">
        <v>5</v>
      </c>
      <c r="D17" s="255">
        <v>6</v>
      </c>
      <c r="E17" s="255">
        <v>6</v>
      </c>
      <c r="F17" s="256" t="s">
        <v>206</v>
      </c>
      <c r="O17" s="135"/>
    </row>
    <row r="18" spans="1:15" ht="24.75" customHeight="1" thickBot="1">
      <c r="A18" s="257" t="s">
        <v>168</v>
      </c>
      <c r="B18" s="258">
        <v>4</v>
      </c>
      <c r="C18" s="258">
        <v>1</v>
      </c>
      <c r="D18" s="258">
        <v>0</v>
      </c>
      <c r="E18" s="258">
        <v>2</v>
      </c>
      <c r="F18" s="259" t="s">
        <v>256</v>
      </c>
      <c r="O18" s="135"/>
    </row>
    <row r="19" spans="1:15" ht="24.75" customHeight="1" thickBot="1">
      <c r="A19" s="254" t="s">
        <v>169</v>
      </c>
      <c r="B19" s="255">
        <v>4</v>
      </c>
      <c r="C19" s="255">
        <v>3</v>
      </c>
      <c r="D19" s="255">
        <v>2</v>
      </c>
      <c r="E19" s="255">
        <v>2</v>
      </c>
      <c r="F19" s="256" t="s">
        <v>207</v>
      </c>
      <c r="O19" s="135"/>
    </row>
    <row r="20" spans="1:15" ht="24.75" customHeight="1" thickBot="1">
      <c r="A20" s="257" t="s">
        <v>170</v>
      </c>
      <c r="B20" s="258">
        <v>4</v>
      </c>
      <c r="C20" s="258">
        <v>0</v>
      </c>
      <c r="D20" s="258">
        <v>3</v>
      </c>
      <c r="E20" s="258">
        <v>2</v>
      </c>
      <c r="F20" s="259" t="s">
        <v>208</v>
      </c>
      <c r="O20" s="135"/>
    </row>
    <row r="21" spans="1:15" ht="24.75" customHeight="1" thickBot="1">
      <c r="A21" s="254" t="s">
        <v>171</v>
      </c>
      <c r="B21" s="255">
        <v>5</v>
      </c>
      <c r="C21" s="255">
        <v>5</v>
      </c>
      <c r="D21" s="255">
        <v>6</v>
      </c>
      <c r="E21" s="255">
        <v>5</v>
      </c>
      <c r="F21" s="256" t="s">
        <v>257</v>
      </c>
      <c r="O21" s="135"/>
    </row>
    <row r="22" spans="1:15" ht="24.75" customHeight="1" thickBot="1">
      <c r="A22" s="257" t="s">
        <v>172</v>
      </c>
      <c r="B22" s="258">
        <v>0</v>
      </c>
      <c r="C22" s="258">
        <v>0</v>
      </c>
      <c r="D22" s="258">
        <v>0</v>
      </c>
      <c r="E22" s="258">
        <v>0</v>
      </c>
      <c r="F22" s="259" t="s">
        <v>258</v>
      </c>
      <c r="O22" s="135"/>
    </row>
    <row r="23" spans="1:15" ht="24.75" customHeight="1" thickBot="1">
      <c r="A23" s="254" t="s">
        <v>173</v>
      </c>
      <c r="B23" s="255">
        <v>18</v>
      </c>
      <c r="C23" s="255">
        <v>15</v>
      </c>
      <c r="D23" s="255">
        <v>14</v>
      </c>
      <c r="E23" s="255">
        <v>16</v>
      </c>
      <c r="F23" s="256" t="s">
        <v>259</v>
      </c>
      <c r="O23" s="135"/>
    </row>
    <row r="24" spans="1:15" ht="24.75" customHeight="1" thickBot="1">
      <c r="A24" s="257" t="s">
        <v>2</v>
      </c>
      <c r="B24" s="258">
        <v>6</v>
      </c>
      <c r="C24" s="258">
        <v>5</v>
      </c>
      <c r="D24" s="258">
        <v>8</v>
      </c>
      <c r="E24" s="258">
        <v>8</v>
      </c>
      <c r="F24" s="259" t="s">
        <v>3</v>
      </c>
      <c r="O24" s="135"/>
    </row>
    <row r="25" spans="1:15" ht="24.75" customHeight="1" thickBot="1">
      <c r="A25" s="347" t="s">
        <v>406</v>
      </c>
      <c r="B25" s="348">
        <v>0</v>
      </c>
      <c r="C25" s="348">
        <v>0</v>
      </c>
      <c r="D25" s="348">
        <v>2</v>
      </c>
      <c r="E25" s="348">
        <v>11</v>
      </c>
      <c r="F25" s="349" t="s">
        <v>398</v>
      </c>
      <c r="O25" s="135"/>
    </row>
    <row r="26" spans="1:15" ht="24.75" customHeight="1">
      <c r="A26" s="353" t="s">
        <v>6</v>
      </c>
      <c r="B26" s="354">
        <v>80</v>
      </c>
      <c r="C26" s="354">
        <v>7</v>
      </c>
      <c r="D26" s="354">
        <v>16</v>
      </c>
      <c r="E26" s="354">
        <v>18</v>
      </c>
      <c r="F26" s="355" t="s">
        <v>183</v>
      </c>
      <c r="O26" s="135"/>
    </row>
    <row r="27" spans="1:15" ht="28.5" customHeight="1">
      <c r="A27" s="350" t="s">
        <v>0</v>
      </c>
      <c r="B27" s="351">
        <f>SUM(B6:B26)</f>
        <v>247</v>
      </c>
      <c r="C27" s="351">
        <f>SUM(C6:C26)</f>
        <v>110</v>
      </c>
      <c r="D27" s="351">
        <f>SUM(D6:D26)</f>
        <v>132</v>
      </c>
      <c r="E27" s="351">
        <f>SUM(E6:E26)</f>
        <v>181</v>
      </c>
      <c r="F27" s="352" t="s">
        <v>1</v>
      </c>
      <c r="O27" s="135"/>
    </row>
    <row r="28" spans="1:15" ht="58.5" customHeight="1">
      <c r="A28" s="671" t="s">
        <v>445</v>
      </c>
      <c r="B28" s="671"/>
      <c r="C28" s="671"/>
      <c r="D28" s="665" t="s">
        <v>444</v>
      </c>
      <c r="E28" s="665"/>
      <c r="F28" s="665"/>
    </row>
    <row r="33" spans="8:15">
      <c r="H33" s="136"/>
      <c r="O33" s="135"/>
    </row>
  </sheetData>
  <mergeCells count="6">
    <mergeCell ref="D28:F28"/>
    <mergeCell ref="A1:F1"/>
    <mergeCell ref="A2:F2"/>
    <mergeCell ref="A3:F3"/>
    <mergeCell ref="A4:D4"/>
    <mergeCell ref="A28:C28"/>
  </mergeCells>
  <printOptions horizontalCentered="1" verticalCentered="1"/>
  <pageMargins left="0" right="0" top="0" bottom="0" header="0" footer="0"/>
  <pageSetup paperSize="9" orientation="portrait" r:id="rId1"/>
  <headerFooter alignWithMargins="0">
    <oddFooter>&amp;L_x000D_&amp;1#&amp;"Calibri"&amp;10&amp;K0000FF Classification: C1 Internal - تصنيف الوثيقة داخلي</oddFooter>
  </headerFooter>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8" tint="0.59999389629810485"/>
  </sheetPr>
  <dimension ref="A1:AB33"/>
  <sheetViews>
    <sheetView rightToLeft="1" view="pageBreakPreview" zoomScale="70" zoomScaleNormal="100" zoomScaleSheetLayoutView="70" workbookViewId="0">
      <selection activeCell="V8" sqref="V8"/>
    </sheetView>
  </sheetViews>
  <sheetFormatPr defaultColWidth="9.140625" defaultRowHeight="14.25"/>
  <cols>
    <col min="1" max="1" width="30" style="145" customWidth="1"/>
    <col min="2" max="2" width="7.140625" style="145" customWidth="1"/>
    <col min="3" max="3" width="7.85546875" style="145" customWidth="1"/>
    <col min="4" max="4" width="7.140625" style="145" customWidth="1"/>
    <col min="5" max="5" width="7.85546875" style="145" customWidth="1"/>
    <col min="6" max="6" width="7.140625" style="145" customWidth="1"/>
    <col min="7" max="7" width="7.85546875" style="145" customWidth="1"/>
    <col min="8" max="8" width="7.140625" style="145" customWidth="1"/>
    <col min="9" max="9" width="7.85546875" style="156" customWidth="1"/>
    <col min="10" max="10" width="7.140625" style="156" customWidth="1"/>
    <col min="11" max="11" width="7.85546875" style="156" customWidth="1"/>
    <col min="12" max="12" width="7.140625" style="156" customWidth="1"/>
    <col min="13" max="13" width="7.85546875" style="145" customWidth="1"/>
    <col min="14" max="14" width="7.140625" style="145" customWidth="1"/>
    <col min="15" max="15" width="7.85546875" style="145" customWidth="1"/>
    <col min="16" max="16" width="7.140625" style="145" customWidth="1"/>
    <col min="17" max="17" width="7.85546875" style="145" customWidth="1"/>
    <col min="18" max="18" width="30.85546875" style="145" customWidth="1"/>
    <col min="19" max="16384" width="9.140625" style="145"/>
  </cols>
  <sheetData>
    <row r="1" spans="1:28" s="143" customFormat="1" ht="18">
      <c r="A1" s="676" t="s">
        <v>532</v>
      </c>
      <c r="B1" s="676"/>
      <c r="C1" s="676"/>
      <c r="D1" s="676"/>
      <c r="E1" s="676"/>
      <c r="F1" s="676"/>
      <c r="G1" s="676"/>
      <c r="H1" s="676"/>
      <c r="I1" s="676"/>
      <c r="J1" s="676"/>
      <c r="K1" s="676"/>
      <c r="L1" s="676"/>
      <c r="M1" s="676"/>
      <c r="N1" s="676"/>
      <c r="O1" s="676"/>
      <c r="P1" s="676"/>
      <c r="Q1" s="676"/>
      <c r="R1" s="676"/>
      <c r="S1" s="141"/>
      <c r="T1" s="141"/>
      <c r="U1" s="141"/>
      <c r="V1" s="141"/>
      <c r="W1" s="141"/>
      <c r="X1" s="141"/>
      <c r="Y1" s="141"/>
      <c r="Z1" s="141"/>
      <c r="AA1" s="141"/>
      <c r="AB1" s="142"/>
    </row>
    <row r="2" spans="1:28" s="143" customFormat="1" ht="15.75">
      <c r="A2" s="677" t="s">
        <v>533</v>
      </c>
      <c r="B2" s="677"/>
      <c r="C2" s="677"/>
      <c r="D2" s="677"/>
      <c r="E2" s="677"/>
      <c r="F2" s="677"/>
      <c r="G2" s="677"/>
      <c r="H2" s="677"/>
      <c r="I2" s="677"/>
      <c r="J2" s="677"/>
      <c r="K2" s="677"/>
      <c r="L2" s="677"/>
      <c r="M2" s="677"/>
      <c r="N2" s="677"/>
      <c r="O2" s="677"/>
      <c r="P2" s="677"/>
      <c r="Q2" s="677"/>
      <c r="R2" s="677"/>
      <c r="S2" s="141"/>
      <c r="T2" s="141"/>
      <c r="U2" s="141"/>
      <c r="V2" s="141"/>
      <c r="W2" s="141"/>
      <c r="X2" s="141"/>
      <c r="Y2" s="141"/>
      <c r="Z2" s="141"/>
      <c r="AA2" s="141"/>
      <c r="AB2" s="142"/>
    </row>
    <row r="3" spans="1:28" s="143" customFormat="1" ht="15.75">
      <c r="A3" s="677">
        <v>2023</v>
      </c>
      <c r="B3" s="677"/>
      <c r="C3" s="677"/>
      <c r="D3" s="677"/>
      <c r="E3" s="677"/>
      <c r="F3" s="677"/>
      <c r="G3" s="677"/>
      <c r="H3" s="677"/>
      <c r="I3" s="677"/>
      <c r="J3" s="677"/>
      <c r="K3" s="677"/>
      <c r="L3" s="677"/>
      <c r="M3" s="677"/>
      <c r="N3" s="677"/>
      <c r="O3" s="677"/>
      <c r="P3" s="677"/>
      <c r="Q3" s="677"/>
      <c r="R3" s="677"/>
      <c r="S3" s="141"/>
      <c r="T3" s="141"/>
      <c r="U3" s="141"/>
      <c r="V3" s="141"/>
      <c r="W3" s="141"/>
      <c r="X3" s="141"/>
      <c r="Y3" s="141"/>
      <c r="Z3" s="141"/>
      <c r="AA3" s="141"/>
      <c r="AB3" s="142"/>
    </row>
    <row r="4" spans="1:28" ht="15.75">
      <c r="A4" s="144" t="s">
        <v>285</v>
      </c>
      <c r="B4" s="395"/>
      <c r="C4" s="395"/>
      <c r="D4" s="395"/>
      <c r="E4" s="395"/>
      <c r="F4" s="395"/>
      <c r="G4" s="395"/>
      <c r="H4" s="395"/>
      <c r="I4" s="396"/>
      <c r="J4" s="396"/>
      <c r="K4" s="396"/>
      <c r="L4" s="397"/>
      <c r="M4" s="397"/>
      <c r="N4" s="397"/>
      <c r="O4" s="397"/>
      <c r="P4" s="397"/>
      <c r="Q4" s="398"/>
      <c r="R4" s="146" t="s">
        <v>390</v>
      </c>
      <c r="S4" s="147"/>
      <c r="T4" s="147"/>
      <c r="U4" s="147"/>
      <c r="V4" s="147"/>
      <c r="W4" s="147"/>
      <c r="X4" s="147"/>
      <c r="Y4" s="147"/>
      <c r="Z4" s="147"/>
      <c r="AA4" s="147"/>
      <c r="AB4" s="148"/>
    </row>
    <row r="5" spans="1:28" ht="27" customHeight="1">
      <c r="A5" s="678" t="s">
        <v>457</v>
      </c>
      <c r="B5" s="680" t="s">
        <v>458</v>
      </c>
      <c r="C5" s="681"/>
      <c r="D5" s="681"/>
      <c r="E5" s="681"/>
      <c r="F5" s="682" t="s">
        <v>459</v>
      </c>
      <c r="G5" s="683"/>
      <c r="H5" s="683"/>
      <c r="I5" s="684"/>
      <c r="J5" s="685" t="s">
        <v>460</v>
      </c>
      <c r="K5" s="683"/>
      <c r="L5" s="683"/>
      <c r="M5" s="684"/>
      <c r="N5" s="685" t="s">
        <v>461</v>
      </c>
      <c r="O5" s="683"/>
      <c r="P5" s="683"/>
      <c r="Q5" s="684"/>
      <c r="R5" s="686" t="s">
        <v>462</v>
      </c>
      <c r="S5" s="147"/>
      <c r="T5" s="147"/>
      <c r="U5" s="147"/>
      <c r="V5" s="147"/>
      <c r="W5" s="147"/>
      <c r="X5" s="147"/>
      <c r="Y5" s="147"/>
      <c r="Z5" s="147"/>
      <c r="AA5" s="147"/>
    </row>
    <row r="6" spans="1:28" ht="27" customHeight="1">
      <c r="A6" s="679"/>
      <c r="B6" s="673" t="s">
        <v>451</v>
      </c>
      <c r="C6" s="673"/>
      <c r="D6" s="672" t="s">
        <v>452</v>
      </c>
      <c r="E6" s="672"/>
      <c r="F6" s="673" t="s">
        <v>451</v>
      </c>
      <c r="G6" s="673"/>
      <c r="H6" s="672" t="s">
        <v>452</v>
      </c>
      <c r="I6" s="672"/>
      <c r="J6" s="673" t="s">
        <v>451</v>
      </c>
      <c r="K6" s="673"/>
      <c r="L6" s="672" t="s">
        <v>452</v>
      </c>
      <c r="M6" s="672"/>
      <c r="N6" s="673" t="s">
        <v>451</v>
      </c>
      <c r="O6" s="673"/>
      <c r="P6" s="672" t="s">
        <v>452</v>
      </c>
      <c r="Q6" s="672"/>
      <c r="R6" s="687"/>
      <c r="S6" s="149"/>
      <c r="T6" s="147"/>
      <c r="U6" s="147"/>
      <c r="V6" s="147"/>
      <c r="W6" s="147"/>
      <c r="X6" s="147"/>
      <c r="Y6" s="147"/>
      <c r="Z6" s="147"/>
      <c r="AA6" s="147"/>
    </row>
    <row r="7" spans="1:28" ht="46.15" customHeight="1">
      <c r="A7" s="679"/>
      <c r="B7" s="448" t="s">
        <v>463</v>
      </c>
      <c r="C7" s="448" t="s">
        <v>464</v>
      </c>
      <c r="D7" s="448" t="s">
        <v>463</v>
      </c>
      <c r="E7" s="448" t="s">
        <v>464</v>
      </c>
      <c r="F7" s="448" t="s">
        <v>463</v>
      </c>
      <c r="G7" s="448" t="s">
        <v>464</v>
      </c>
      <c r="H7" s="448" t="s">
        <v>463</v>
      </c>
      <c r="I7" s="448" t="s">
        <v>464</v>
      </c>
      <c r="J7" s="448" t="s">
        <v>463</v>
      </c>
      <c r="K7" s="448" t="s">
        <v>464</v>
      </c>
      <c r="L7" s="448" t="s">
        <v>463</v>
      </c>
      <c r="M7" s="448" t="s">
        <v>464</v>
      </c>
      <c r="N7" s="448" t="s">
        <v>463</v>
      </c>
      <c r="O7" s="448" t="s">
        <v>464</v>
      </c>
      <c r="P7" s="448" t="s">
        <v>463</v>
      </c>
      <c r="Q7" s="448" t="s">
        <v>464</v>
      </c>
      <c r="R7" s="687"/>
      <c r="S7" s="147"/>
      <c r="T7" s="147"/>
      <c r="U7" s="147"/>
      <c r="V7" s="147"/>
      <c r="W7" s="147"/>
      <c r="X7" s="147"/>
      <c r="Y7" s="147"/>
      <c r="Z7" s="147"/>
      <c r="AA7" s="147"/>
    </row>
    <row r="8" spans="1:28" s="150" customFormat="1" ht="37.5" customHeight="1" thickBot="1">
      <c r="A8" s="193" t="s">
        <v>133</v>
      </c>
      <c r="B8" s="194">
        <v>20</v>
      </c>
      <c r="C8" s="194">
        <v>19</v>
      </c>
      <c r="D8" s="194">
        <v>1</v>
      </c>
      <c r="E8" s="194">
        <v>1</v>
      </c>
      <c r="F8" s="194">
        <v>13</v>
      </c>
      <c r="G8" s="194">
        <v>6</v>
      </c>
      <c r="H8" s="194">
        <v>0</v>
      </c>
      <c r="I8" s="194">
        <v>0</v>
      </c>
      <c r="J8" s="194">
        <v>4</v>
      </c>
      <c r="K8" s="194">
        <v>0</v>
      </c>
      <c r="L8" s="194">
        <v>0</v>
      </c>
      <c r="M8" s="194">
        <v>0</v>
      </c>
      <c r="N8" s="195">
        <f>B8+F8+J8</f>
        <v>37</v>
      </c>
      <c r="O8" s="195">
        <f>C8+G8+K8</f>
        <v>25</v>
      </c>
      <c r="P8" s="195">
        <f>D8+H8+L8</f>
        <v>1</v>
      </c>
      <c r="Q8" s="195">
        <f>E8+I8+M8</f>
        <v>1</v>
      </c>
      <c r="R8" s="196" t="s">
        <v>195</v>
      </c>
    </row>
    <row r="9" spans="1:28" s="151" customFormat="1" ht="28.5" customHeight="1" thickBot="1">
      <c r="A9" s="187" t="s">
        <v>134</v>
      </c>
      <c r="B9" s="188">
        <v>5</v>
      </c>
      <c r="C9" s="188">
        <v>4</v>
      </c>
      <c r="D9" s="188">
        <v>3</v>
      </c>
      <c r="E9" s="188">
        <v>2</v>
      </c>
      <c r="F9" s="188">
        <v>8</v>
      </c>
      <c r="G9" s="188">
        <v>3</v>
      </c>
      <c r="H9" s="188">
        <v>10</v>
      </c>
      <c r="I9" s="188">
        <v>5</v>
      </c>
      <c r="J9" s="188">
        <v>0</v>
      </c>
      <c r="K9" s="188">
        <v>2</v>
      </c>
      <c r="L9" s="188">
        <v>0</v>
      </c>
      <c r="M9" s="188">
        <v>0</v>
      </c>
      <c r="N9" s="189">
        <f t="shared" ref="N9:N30" si="0">B9+F9+J9</f>
        <v>13</v>
      </c>
      <c r="O9" s="189">
        <f t="shared" ref="O9:O30" si="1">C9+G9+K9</f>
        <v>9</v>
      </c>
      <c r="P9" s="189">
        <f t="shared" ref="P9:P29" si="2">D9+H9+L9</f>
        <v>13</v>
      </c>
      <c r="Q9" s="189">
        <f t="shared" ref="Q9:Q30" si="3">E9+I9+M9</f>
        <v>7</v>
      </c>
      <c r="R9" s="190" t="s">
        <v>227</v>
      </c>
    </row>
    <row r="10" spans="1:28" s="152" customFormat="1" ht="28.5" customHeight="1" thickBot="1">
      <c r="A10" s="183" t="s">
        <v>135</v>
      </c>
      <c r="B10" s="184">
        <v>3</v>
      </c>
      <c r="C10" s="184">
        <v>2</v>
      </c>
      <c r="D10" s="184">
        <v>11</v>
      </c>
      <c r="E10" s="184">
        <v>4</v>
      </c>
      <c r="F10" s="184">
        <v>0</v>
      </c>
      <c r="G10" s="184">
        <v>1</v>
      </c>
      <c r="H10" s="184">
        <v>4</v>
      </c>
      <c r="I10" s="184">
        <v>6</v>
      </c>
      <c r="J10" s="184">
        <v>0</v>
      </c>
      <c r="K10" s="184">
        <v>0</v>
      </c>
      <c r="L10" s="184">
        <v>0</v>
      </c>
      <c r="M10" s="184">
        <v>0</v>
      </c>
      <c r="N10" s="185">
        <f t="shared" si="0"/>
        <v>3</v>
      </c>
      <c r="O10" s="185">
        <f t="shared" si="1"/>
        <v>3</v>
      </c>
      <c r="P10" s="185">
        <f t="shared" si="2"/>
        <v>15</v>
      </c>
      <c r="Q10" s="185">
        <f t="shared" si="3"/>
        <v>10</v>
      </c>
      <c r="R10" s="186" t="s">
        <v>228</v>
      </c>
    </row>
    <row r="11" spans="1:28" s="151" customFormat="1" ht="18" customHeight="1" thickBot="1">
      <c r="A11" s="187" t="s">
        <v>136</v>
      </c>
      <c r="B11" s="188">
        <v>8</v>
      </c>
      <c r="C11" s="188">
        <v>25</v>
      </c>
      <c r="D11" s="188">
        <v>19</v>
      </c>
      <c r="E11" s="188">
        <v>10</v>
      </c>
      <c r="F11" s="188">
        <v>8</v>
      </c>
      <c r="G11" s="188">
        <v>1</v>
      </c>
      <c r="H11" s="188">
        <v>1</v>
      </c>
      <c r="I11" s="188">
        <v>8</v>
      </c>
      <c r="J11" s="188">
        <v>0</v>
      </c>
      <c r="K11" s="188">
        <v>0</v>
      </c>
      <c r="L11" s="188">
        <v>0</v>
      </c>
      <c r="M11" s="188">
        <v>0</v>
      </c>
      <c r="N11" s="189">
        <f t="shared" si="0"/>
        <v>16</v>
      </c>
      <c r="O11" s="189">
        <f t="shared" si="1"/>
        <v>26</v>
      </c>
      <c r="P11" s="189">
        <f t="shared" si="2"/>
        <v>20</v>
      </c>
      <c r="Q11" s="189">
        <f t="shared" si="3"/>
        <v>18</v>
      </c>
      <c r="R11" s="190" t="s">
        <v>229</v>
      </c>
    </row>
    <row r="12" spans="1:28" s="152" customFormat="1" ht="18" customHeight="1" thickBot="1">
      <c r="A12" s="183" t="s">
        <v>137</v>
      </c>
      <c r="B12" s="184">
        <v>0</v>
      </c>
      <c r="C12" s="184">
        <v>1</v>
      </c>
      <c r="D12" s="184">
        <v>0</v>
      </c>
      <c r="E12" s="184">
        <v>0</v>
      </c>
      <c r="F12" s="184">
        <v>0</v>
      </c>
      <c r="G12" s="184">
        <v>0</v>
      </c>
      <c r="H12" s="184">
        <v>0</v>
      </c>
      <c r="I12" s="184">
        <v>1</v>
      </c>
      <c r="J12" s="184">
        <v>0</v>
      </c>
      <c r="K12" s="184">
        <v>0</v>
      </c>
      <c r="L12" s="184">
        <v>0</v>
      </c>
      <c r="M12" s="184">
        <v>0</v>
      </c>
      <c r="N12" s="185">
        <f t="shared" si="0"/>
        <v>0</v>
      </c>
      <c r="O12" s="185">
        <f t="shared" si="1"/>
        <v>1</v>
      </c>
      <c r="P12" s="185">
        <f t="shared" si="2"/>
        <v>0</v>
      </c>
      <c r="Q12" s="185">
        <f t="shared" si="3"/>
        <v>1</v>
      </c>
      <c r="R12" s="186" t="s">
        <v>230</v>
      </c>
    </row>
    <row r="13" spans="1:28" s="151" customFormat="1" ht="18" customHeight="1" thickBot="1">
      <c r="A13" s="187" t="s">
        <v>138</v>
      </c>
      <c r="B13" s="188">
        <v>0</v>
      </c>
      <c r="C13" s="188">
        <v>6</v>
      </c>
      <c r="D13" s="188">
        <v>2</v>
      </c>
      <c r="E13" s="188">
        <v>2</v>
      </c>
      <c r="F13" s="188">
        <v>1</v>
      </c>
      <c r="G13" s="188">
        <v>2</v>
      </c>
      <c r="H13" s="188">
        <v>2</v>
      </c>
      <c r="I13" s="188">
        <v>1</v>
      </c>
      <c r="J13" s="188">
        <v>0</v>
      </c>
      <c r="K13" s="188">
        <v>5</v>
      </c>
      <c r="L13" s="188">
        <v>0</v>
      </c>
      <c r="M13" s="188">
        <v>3</v>
      </c>
      <c r="N13" s="189">
        <f t="shared" si="0"/>
        <v>1</v>
      </c>
      <c r="O13" s="189">
        <f t="shared" si="1"/>
        <v>13</v>
      </c>
      <c r="P13" s="189">
        <f t="shared" si="2"/>
        <v>4</v>
      </c>
      <c r="Q13" s="189">
        <f t="shared" si="3"/>
        <v>6</v>
      </c>
      <c r="R13" s="190" t="s">
        <v>231</v>
      </c>
    </row>
    <row r="14" spans="1:28" s="152" customFormat="1" ht="18" customHeight="1" thickBot="1">
      <c r="A14" s="183" t="s">
        <v>139</v>
      </c>
      <c r="B14" s="184">
        <v>1</v>
      </c>
      <c r="C14" s="184">
        <v>0</v>
      </c>
      <c r="D14" s="184">
        <v>1</v>
      </c>
      <c r="E14" s="184">
        <v>0</v>
      </c>
      <c r="F14" s="184">
        <v>0</v>
      </c>
      <c r="G14" s="184">
        <v>2</v>
      </c>
      <c r="H14" s="184">
        <v>1</v>
      </c>
      <c r="I14" s="184">
        <v>2</v>
      </c>
      <c r="J14" s="184">
        <v>0</v>
      </c>
      <c r="K14" s="184">
        <v>0</v>
      </c>
      <c r="L14" s="184">
        <v>0</v>
      </c>
      <c r="M14" s="184">
        <v>0</v>
      </c>
      <c r="N14" s="185">
        <f t="shared" si="0"/>
        <v>1</v>
      </c>
      <c r="O14" s="185">
        <f t="shared" si="1"/>
        <v>2</v>
      </c>
      <c r="P14" s="185">
        <f t="shared" si="2"/>
        <v>2</v>
      </c>
      <c r="Q14" s="185">
        <f t="shared" si="3"/>
        <v>2</v>
      </c>
      <c r="R14" s="186" t="s">
        <v>274</v>
      </c>
    </row>
    <row r="15" spans="1:28" s="151" customFormat="1" ht="28.5" customHeight="1" thickBot="1">
      <c r="A15" s="187" t="s">
        <v>332</v>
      </c>
      <c r="B15" s="188">
        <v>0</v>
      </c>
      <c r="C15" s="188">
        <v>0</v>
      </c>
      <c r="D15" s="188">
        <v>5</v>
      </c>
      <c r="E15" s="188">
        <v>0</v>
      </c>
      <c r="F15" s="188">
        <v>0</v>
      </c>
      <c r="G15" s="188">
        <v>0</v>
      </c>
      <c r="H15" s="188">
        <v>0</v>
      </c>
      <c r="I15" s="188">
        <v>0</v>
      </c>
      <c r="J15" s="188">
        <v>0</v>
      </c>
      <c r="K15" s="188">
        <v>0</v>
      </c>
      <c r="L15" s="188">
        <v>0</v>
      </c>
      <c r="M15" s="188">
        <v>0</v>
      </c>
      <c r="N15" s="189">
        <f t="shared" si="0"/>
        <v>0</v>
      </c>
      <c r="O15" s="189">
        <f t="shared" si="1"/>
        <v>0</v>
      </c>
      <c r="P15" s="189">
        <f t="shared" si="2"/>
        <v>5</v>
      </c>
      <c r="Q15" s="189">
        <f t="shared" si="3"/>
        <v>0</v>
      </c>
      <c r="R15" s="190" t="s">
        <v>275</v>
      </c>
    </row>
    <row r="16" spans="1:28" s="152" customFormat="1" ht="30" customHeight="1" thickBot="1">
      <c r="A16" s="183" t="s">
        <v>140</v>
      </c>
      <c r="B16" s="184">
        <v>0</v>
      </c>
      <c r="C16" s="184">
        <v>1</v>
      </c>
      <c r="D16" s="184">
        <v>3</v>
      </c>
      <c r="E16" s="184">
        <v>2</v>
      </c>
      <c r="F16" s="184">
        <v>0</v>
      </c>
      <c r="G16" s="184">
        <v>1</v>
      </c>
      <c r="H16" s="184">
        <v>3</v>
      </c>
      <c r="I16" s="184">
        <v>2</v>
      </c>
      <c r="J16" s="184">
        <v>0</v>
      </c>
      <c r="K16" s="184">
        <v>0</v>
      </c>
      <c r="L16" s="184">
        <v>0</v>
      </c>
      <c r="M16" s="184">
        <v>0</v>
      </c>
      <c r="N16" s="185">
        <f t="shared" si="0"/>
        <v>0</v>
      </c>
      <c r="O16" s="185">
        <f t="shared" si="1"/>
        <v>2</v>
      </c>
      <c r="P16" s="185">
        <f t="shared" si="2"/>
        <v>6</v>
      </c>
      <c r="Q16" s="185">
        <f t="shared" si="3"/>
        <v>4</v>
      </c>
      <c r="R16" s="186" t="s">
        <v>196</v>
      </c>
    </row>
    <row r="17" spans="1:18" s="151" customFormat="1" ht="18" customHeight="1" thickBot="1">
      <c r="A17" s="187" t="s">
        <v>141</v>
      </c>
      <c r="B17" s="188">
        <v>0</v>
      </c>
      <c r="C17" s="188">
        <v>3</v>
      </c>
      <c r="D17" s="188">
        <v>1</v>
      </c>
      <c r="E17" s="188">
        <v>4</v>
      </c>
      <c r="F17" s="188">
        <v>0</v>
      </c>
      <c r="G17" s="188">
        <v>2</v>
      </c>
      <c r="H17" s="188">
        <v>6</v>
      </c>
      <c r="I17" s="188">
        <v>7</v>
      </c>
      <c r="J17" s="188">
        <v>0</v>
      </c>
      <c r="K17" s="188">
        <v>0</v>
      </c>
      <c r="L17" s="188">
        <v>0</v>
      </c>
      <c r="M17" s="188">
        <v>0</v>
      </c>
      <c r="N17" s="189">
        <f t="shared" si="0"/>
        <v>0</v>
      </c>
      <c r="O17" s="189">
        <f t="shared" si="1"/>
        <v>5</v>
      </c>
      <c r="P17" s="189">
        <f t="shared" si="2"/>
        <v>7</v>
      </c>
      <c r="Q17" s="189">
        <f t="shared" si="3"/>
        <v>11</v>
      </c>
      <c r="R17" s="190" t="s">
        <v>232</v>
      </c>
    </row>
    <row r="18" spans="1:18" s="152" customFormat="1" ht="18" customHeight="1" thickBot="1">
      <c r="A18" s="183" t="s">
        <v>142</v>
      </c>
      <c r="B18" s="184">
        <v>0</v>
      </c>
      <c r="C18" s="184">
        <v>0</v>
      </c>
      <c r="D18" s="184">
        <v>0</v>
      </c>
      <c r="E18" s="184">
        <v>0</v>
      </c>
      <c r="F18" s="184">
        <v>0</v>
      </c>
      <c r="G18" s="184">
        <v>0</v>
      </c>
      <c r="H18" s="184">
        <v>0</v>
      </c>
      <c r="I18" s="184">
        <v>0</v>
      </c>
      <c r="J18" s="184">
        <v>0</v>
      </c>
      <c r="K18" s="184">
        <v>0</v>
      </c>
      <c r="L18" s="184">
        <v>0</v>
      </c>
      <c r="M18" s="184">
        <v>0</v>
      </c>
      <c r="N18" s="185">
        <f t="shared" si="0"/>
        <v>0</v>
      </c>
      <c r="O18" s="185">
        <f t="shared" si="1"/>
        <v>0</v>
      </c>
      <c r="P18" s="185">
        <f t="shared" si="2"/>
        <v>0</v>
      </c>
      <c r="Q18" s="185">
        <f t="shared" si="3"/>
        <v>0</v>
      </c>
      <c r="R18" s="186" t="s">
        <v>197</v>
      </c>
    </row>
    <row r="19" spans="1:18" s="151" customFormat="1" ht="18" customHeight="1" thickBot="1">
      <c r="A19" s="187" t="s">
        <v>143</v>
      </c>
      <c r="B19" s="188">
        <v>0</v>
      </c>
      <c r="C19" s="188">
        <v>1</v>
      </c>
      <c r="D19" s="188">
        <v>0</v>
      </c>
      <c r="E19" s="188">
        <v>0</v>
      </c>
      <c r="F19" s="188">
        <v>0</v>
      </c>
      <c r="G19" s="188">
        <v>1</v>
      </c>
      <c r="H19" s="188">
        <v>0</v>
      </c>
      <c r="I19" s="188">
        <v>2</v>
      </c>
      <c r="J19" s="188">
        <v>0</v>
      </c>
      <c r="K19" s="188">
        <v>4</v>
      </c>
      <c r="L19" s="188">
        <v>0</v>
      </c>
      <c r="M19" s="188">
        <v>3</v>
      </c>
      <c r="N19" s="189">
        <f t="shared" si="0"/>
        <v>0</v>
      </c>
      <c r="O19" s="189">
        <f t="shared" si="1"/>
        <v>6</v>
      </c>
      <c r="P19" s="189">
        <f t="shared" si="2"/>
        <v>0</v>
      </c>
      <c r="Q19" s="189">
        <f t="shared" si="3"/>
        <v>5</v>
      </c>
      <c r="R19" s="190" t="s">
        <v>233</v>
      </c>
    </row>
    <row r="20" spans="1:18" s="152" customFormat="1" ht="18" customHeight="1" thickBot="1">
      <c r="A20" s="183" t="s">
        <v>144</v>
      </c>
      <c r="B20" s="184">
        <v>0</v>
      </c>
      <c r="C20" s="184">
        <v>0</v>
      </c>
      <c r="D20" s="184">
        <v>0</v>
      </c>
      <c r="E20" s="184">
        <v>0</v>
      </c>
      <c r="F20" s="184">
        <v>0</v>
      </c>
      <c r="G20" s="184">
        <v>0</v>
      </c>
      <c r="H20" s="184">
        <v>0</v>
      </c>
      <c r="I20" s="184">
        <v>0</v>
      </c>
      <c r="J20" s="184">
        <v>0</v>
      </c>
      <c r="K20" s="184">
        <v>0</v>
      </c>
      <c r="L20" s="184">
        <v>0</v>
      </c>
      <c r="M20" s="184">
        <v>0</v>
      </c>
      <c r="N20" s="185">
        <f t="shared" si="0"/>
        <v>0</v>
      </c>
      <c r="O20" s="185">
        <f t="shared" si="1"/>
        <v>0</v>
      </c>
      <c r="P20" s="185">
        <f t="shared" si="2"/>
        <v>0</v>
      </c>
      <c r="Q20" s="185">
        <f t="shared" si="3"/>
        <v>0</v>
      </c>
      <c r="R20" s="186" t="s">
        <v>234</v>
      </c>
    </row>
    <row r="21" spans="1:18" s="151" customFormat="1" ht="18" customHeight="1" thickBot="1">
      <c r="A21" s="187" t="s">
        <v>145</v>
      </c>
      <c r="B21" s="188">
        <v>0</v>
      </c>
      <c r="C21" s="188">
        <v>0</v>
      </c>
      <c r="D21" s="188">
        <v>0</v>
      </c>
      <c r="E21" s="188">
        <v>0</v>
      </c>
      <c r="F21" s="188">
        <v>0</v>
      </c>
      <c r="G21" s="188">
        <v>0</v>
      </c>
      <c r="H21" s="188">
        <v>0</v>
      </c>
      <c r="I21" s="188">
        <v>0</v>
      </c>
      <c r="J21" s="188">
        <v>0</v>
      </c>
      <c r="K21" s="188">
        <v>0</v>
      </c>
      <c r="L21" s="188">
        <v>0</v>
      </c>
      <c r="M21" s="188">
        <v>0</v>
      </c>
      <c r="N21" s="189">
        <f t="shared" si="0"/>
        <v>0</v>
      </c>
      <c r="O21" s="189">
        <f t="shared" si="1"/>
        <v>0</v>
      </c>
      <c r="P21" s="189">
        <f t="shared" si="2"/>
        <v>0</v>
      </c>
      <c r="Q21" s="189">
        <f t="shared" si="3"/>
        <v>0</v>
      </c>
      <c r="R21" s="190" t="s">
        <v>235</v>
      </c>
    </row>
    <row r="22" spans="1:18" s="152" customFormat="1" ht="18" customHeight="1" thickBot="1">
      <c r="A22" s="183" t="s">
        <v>146</v>
      </c>
      <c r="B22" s="184">
        <v>0</v>
      </c>
      <c r="C22" s="184">
        <v>1</v>
      </c>
      <c r="D22" s="184">
        <v>1</v>
      </c>
      <c r="E22" s="184">
        <v>0</v>
      </c>
      <c r="F22" s="184">
        <v>0</v>
      </c>
      <c r="G22" s="184">
        <v>3</v>
      </c>
      <c r="H22" s="184">
        <v>0</v>
      </c>
      <c r="I22" s="184">
        <v>3</v>
      </c>
      <c r="J22" s="184">
        <v>0</v>
      </c>
      <c r="K22" s="184">
        <v>2</v>
      </c>
      <c r="L22" s="184">
        <v>0</v>
      </c>
      <c r="M22" s="184">
        <v>3</v>
      </c>
      <c r="N22" s="185">
        <f t="shared" si="0"/>
        <v>0</v>
      </c>
      <c r="O22" s="185">
        <f t="shared" si="1"/>
        <v>6</v>
      </c>
      <c r="P22" s="185">
        <f t="shared" si="2"/>
        <v>1</v>
      </c>
      <c r="Q22" s="185">
        <f t="shared" si="3"/>
        <v>6</v>
      </c>
      <c r="R22" s="186" t="s">
        <v>236</v>
      </c>
    </row>
    <row r="23" spans="1:18" s="151" customFormat="1" ht="18" customHeight="1" thickBot="1">
      <c r="A23" s="187" t="s">
        <v>147</v>
      </c>
      <c r="B23" s="188">
        <v>1</v>
      </c>
      <c r="C23" s="188">
        <v>0</v>
      </c>
      <c r="D23" s="188">
        <v>0</v>
      </c>
      <c r="E23" s="188">
        <v>0</v>
      </c>
      <c r="F23" s="188">
        <v>0</v>
      </c>
      <c r="G23" s="188">
        <v>0</v>
      </c>
      <c r="H23" s="188">
        <v>0</v>
      </c>
      <c r="I23" s="188">
        <v>1</v>
      </c>
      <c r="J23" s="188">
        <v>0</v>
      </c>
      <c r="K23" s="188">
        <v>0</v>
      </c>
      <c r="L23" s="188">
        <v>0</v>
      </c>
      <c r="M23" s="188">
        <v>0</v>
      </c>
      <c r="N23" s="189">
        <f t="shared" si="0"/>
        <v>1</v>
      </c>
      <c r="O23" s="189">
        <f>C23+G23+K23</f>
        <v>0</v>
      </c>
      <c r="P23" s="189">
        <f t="shared" si="2"/>
        <v>0</v>
      </c>
      <c r="Q23" s="189">
        <f t="shared" si="3"/>
        <v>1</v>
      </c>
      <c r="R23" s="190" t="s">
        <v>237</v>
      </c>
    </row>
    <row r="24" spans="1:18" s="152" customFormat="1" ht="28.5" customHeight="1" thickBot="1">
      <c r="A24" s="183" t="s">
        <v>148</v>
      </c>
      <c r="B24" s="184">
        <v>0</v>
      </c>
      <c r="C24" s="184">
        <v>1</v>
      </c>
      <c r="D24" s="184">
        <v>0</v>
      </c>
      <c r="E24" s="184">
        <v>1</v>
      </c>
      <c r="F24" s="184">
        <v>3</v>
      </c>
      <c r="G24" s="184">
        <v>1</v>
      </c>
      <c r="H24" s="184">
        <v>0</v>
      </c>
      <c r="I24" s="184">
        <v>1</v>
      </c>
      <c r="J24" s="184">
        <v>0</v>
      </c>
      <c r="K24" s="184">
        <v>0</v>
      </c>
      <c r="L24" s="184">
        <v>0</v>
      </c>
      <c r="M24" s="184">
        <v>0</v>
      </c>
      <c r="N24" s="185">
        <f t="shared" si="0"/>
        <v>3</v>
      </c>
      <c r="O24" s="185">
        <f t="shared" si="1"/>
        <v>2</v>
      </c>
      <c r="P24" s="185">
        <f t="shared" si="2"/>
        <v>0</v>
      </c>
      <c r="Q24" s="185">
        <f t="shared" si="3"/>
        <v>2</v>
      </c>
      <c r="R24" s="186" t="s">
        <v>238</v>
      </c>
    </row>
    <row r="25" spans="1:18" s="151" customFormat="1" ht="18" customHeight="1" thickBot="1">
      <c r="A25" s="187" t="s">
        <v>149</v>
      </c>
      <c r="B25" s="188">
        <v>0</v>
      </c>
      <c r="C25" s="188">
        <v>0</v>
      </c>
      <c r="D25" s="188">
        <v>0</v>
      </c>
      <c r="E25" s="188">
        <v>0</v>
      </c>
      <c r="F25" s="188">
        <v>0</v>
      </c>
      <c r="G25" s="188">
        <v>0</v>
      </c>
      <c r="H25" s="188">
        <v>0</v>
      </c>
      <c r="I25" s="188">
        <v>0</v>
      </c>
      <c r="J25" s="188">
        <v>0</v>
      </c>
      <c r="K25" s="188">
        <v>0</v>
      </c>
      <c r="L25" s="188">
        <v>0</v>
      </c>
      <c r="M25" s="188">
        <v>0</v>
      </c>
      <c r="N25" s="189">
        <f t="shared" si="0"/>
        <v>0</v>
      </c>
      <c r="O25" s="189">
        <f t="shared" si="1"/>
        <v>0</v>
      </c>
      <c r="P25" s="189">
        <f t="shared" si="2"/>
        <v>0</v>
      </c>
      <c r="Q25" s="189">
        <f t="shared" si="3"/>
        <v>0</v>
      </c>
      <c r="R25" s="190" t="s">
        <v>239</v>
      </c>
    </row>
    <row r="26" spans="1:18" s="152" customFormat="1" ht="18" customHeight="1" thickBot="1">
      <c r="A26" s="183" t="s">
        <v>150</v>
      </c>
      <c r="B26" s="184">
        <v>2</v>
      </c>
      <c r="C26" s="184">
        <v>2</v>
      </c>
      <c r="D26" s="184">
        <v>8</v>
      </c>
      <c r="E26" s="184">
        <v>2</v>
      </c>
      <c r="F26" s="184">
        <v>0</v>
      </c>
      <c r="G26" s="184">
        <v>0</v>
      </c>
      <c r="H26" s="184">
        <v>6</v>
      </c>
      <c r="I26" s="184">
        <v>5</v>
      </c>
      <c r="J26" s="184">
        <v>0</v>
      </c>
      <c r="K26" s="184">
        <v>0</v>
      </c>
      <c r="L26" s="184">
        <v>0</v>
      </c>
      <c r="M26" s="184">
        <v>0</v>
      </c>
      <c r="N26" s="185">
        <f t="shared" si="0"/>
        <v>2</v>
      </c>
      <c r="O26" s="185">
        <f t="shared" si="1"/>
        <v>2</v>
      </c>
      <c r="P26" s="185">
        <f t="shared" si="2"/>
        <v>14</v>
      </c>
      <c r="Q26" s="185">
        <f t="shared" si="3"/>
        <v>7</v>
      </c>
      <c r="R26" s="186" t="s">
        <v>240</v>
      </c>
    </row>
    <row r="27" spans="1:18" s="151" customFormat="1" ht="18" customHeight="1" thickBot="1">
      <c r="A27" s="187" t="s">
        <v>151</v>
      </c>
      <c r="B27" s="188">
        <v>2</v>
      </c>
      <c r="C27" s="188">
        <v>0</v>
      </c>
      <c r="D27" s="188">
        <v>20</v>
      </c>
      <c r="E27" s="188">
        <v>2</v>
      </c>
      <c r="F27" s="188">
        <v>1</v>
      </c>
      <c r="G27" s="188">
        <v>0</v>
      </c>
      <c r="H27" s="188">
        <v>3</v>
      </c>
      <c r="I27" s="188">
        <v>1</v>
      </c>
      <c r="J27" s="188">
        <v>0</v>
      </c>
      <c r="K27" s="188">
        <v>0</v>
      </c>
      <c r="L27" s="188">
        <v>0</v>
      </c>
      <c r="M27" s="188">
        <v>0</v>
      </c>
      <c r="N27" s="189">
        <f t="shared" si="0"/>
        <v>3</v>
      </c>
      <c r="O27" s="189">
        <f t="shared" si="1"/>
        <v>0</v>
      </c>
      <c r="P27" s="189">
        <f t="shared" si="2"/>
        <v>23</v>
      </c>
      <c r="Q27" s="189">
        <f t="shared" si="3"/>
        <v>3</v>
      </c>
      <c r="R27" s="190" t="s">
        <v>241</v>
      </c>
    </row>
    <row r="28" spans="1:18" s="152" customFormat="1" ht="18" customHeight="1" thickBot="1">
      <c r="A28" s="183" t="s">
        <v>152</v>
      </c>
      <c r="B28" s="184">
        <v>0</v>
      </c>
      <c r="C28" s="184">
        <v>0</v>
      </c>
      <c r="D28" s="184">
        <v>2</v>
      </c>
      <c r="E28" s="184">
        <v>0</v>
      </c>
      <c r="F28" s="184">
        <v>0</v>
      </c>
      <c r="G28" s="184">
        <v>0</v>
      </c>
      <c r="H28" s="184">
        <v>0</v>
      </c>
      <c r="I28" s="184">
        <v>0</v>
      </c>
      <c r="J28" s="184">
        <v>0</v>
      </c>
      <c r="K28" s="184">
        <v>0</v>
      </c>
      <c r="L28" s="184">
        <v>0</v>
      </c>
      <c r="M28" s="184">
        <v>0</v>
      </c>
      <c r="N28" s="185">
        <f t="shared" si="0"/>
        <v>0</v>
      </c>
      <c r="O28" s="185">
        <f t="shared" si="1"/>
        <v>0</v>
      </c>
      <c r="P28" s="185">
        <f t="shared" si="2"/>
        <v>2</v>
      </c>
      <c r="Q28" s="185">
        <f t="shared" si="3"/>
        <v>0</v>
      </c>
      <c r="R28" s="186" t="s">
        <v>225</v>
      </c>
    </row>
    <row r="29" spans="1:18" s="151" customFormat="1" ht="18" customHeight="1" thickBot="1">
      <c r="A29" s="187" t="s">
        <v>153</v>
      </c>
      <c r="B29" s="191">
        <v>0</v>
      </c>
      <c r="C29" s="191">
        <v>3</v>
      </c>
      <c r="D29" s="191">
        <v>31</v>
      </c>
      <c r="E29" s="191">
        <v>1</v>
      </c>
      <c r="F29" s="191">
        <v>0</v>
      </c>
      <c r="G29" s="191">
        <v>0</v>
      </c>
      <c r="H29" s="191">
        <v>3</v>
      </c>
      <c r="I29" s="191">
        <v>5</v>
      </c>
      <c r="J29" s="191">
        <v>0</v>
      </c>
      <c r="K29" s="191">
        <v>0</v>
      </c>
      <c r="L29" s="191">
        <v>0</v>
      </c>
      <c r="M29" s="191">
        <v>0</v>
      </c>
      <c r="N29" s="192">
        <f t="shared" si="0"/>
        <v>0</v>
      </c>
      <c r="O29" s="192">
        <f t="shared" si="1"/>
        <v>3</v>
      </c>
      <c r="P29" s="192">
        <f t="shared" si="2"/>
        <v>34</v>
      </c>
      <c r="Q29" s="192">
        <f t="shared" si="3"/>
        <v>6</v>
      </c>
      <c r="R29" s="190" t="s">
        <v>226</v>
      </c>
    </row>
    <row r="30" spans="1:18" s="152" customFormat="1" ht="18" customHeight="1">
      <c r="A30" s="197" t="s">
        <v>6</v>
      </c>
      <c r="B30" s="198">
        <v>1</v>
      </c>
      <c r="C30" s="198">
        <v>10</v>
      </c>
      <c r="D30" s="198">
        <v>4</v>
      </c>
      <c r="E30" s="198">
        <v>8</v>
      </c>
      <c r="F30" s="198">
        <v>1</v>
      </c>
      <c r="G30" s="198">
        <v>1</v>
      </c>
      <c r="H30" s="198">
        <v>6</v>
      </c>
      <c r="I30" s="198">
        <v>5</v>
      </c>
      <c r="J30" s="198">
        <v>0</v>
      </c>
      <c r="K30" s="198">
        <v>0</v>
      </c>
      <c r="L30" s="198">
        <v>0</v>
      </c>
      <c r="M30" s="198">
        <v>0</v>
      </c>
      <c r="N30" s="199">
        <f t="shared" si="0"/>
        <v>2</v>
      </c>
      <c r="O30" s="199">
        <f t="shared" si="1"/>
        <v>11</v>
      </c>
      <c r="P30" s="199">
        <f>D30+H30+L30</f>
        <v>10</v>
      </c>
      <c r="Q30" s="199">
        <f t="shared" si="3"/>
        <v>13</v>
      </c>
      <c r="R30" s="200" t="s">
        <v>183</v>
      </c>
    </row>
    <row r="31" spans="1:18" s="151" customFormat="1" ht="28.5" customHeight="1">
      <c r="A31" s="234" t="s">
        <v>0</v>
      </c>
      <c r="B31" s="285">
        <f>SUM(B8:B30)</f>
        <v>43</v>
      </c>
      <c r="C31" s="285">
        <f t="shared" ref="C31:P31" si="4">SUM(C8:C30)</f>
        <v>79</v>
      </c>
      <c r="D31" s="285">
        <f t="shared" si="4"/>
        <v>112</v>
      </c>
      <c r="E31" s="285">
        <f t="shared" si="4"/>
        <v>39</v>
      </c>
      <c r="F31" s="285">
        <f t="shared" si="4"/>
        <v>35</v>
      </c>
      <c r="G31" s="285">
        <f t="shared" si="4"/>
        <v>24</v>
      </c>
      <c r="H31" s="285">
        <f t="shared" si="4"/>
        <v>45</v>
      </c>
      <c r="I31" s="285">
        <f t="shared" si="4"/>
        <v>55</v>
      </c>
      <c r="J31" s="285">
        <f t="shared" si="4"/>
        <v>4</v>
      </c>
      <c r="K31" s="285">
        <f t="shared" si="4"/>
        <v>13</v>
      </c>
      <c r="L31" s="285">
        <f t="shared" si="4"/>
        <v>0</v>
      </c>
      <c r="M31" s="285">
        <f t="shared" si="4"/>
        <v>9</v>
      </c>
      <c r="N31" s="285">
        <f t="shared" si="4"/>
        <v>82</v>
      </c>
      <c r="O31" s="285">
        <f t="shared" si="4"/>
        <v>116</v>
      </c>
      <c r="P31" s="285">
        <f t="shared" si="4"/>
        <v>157</v>
      </c>
      <c r="Q31" s="285">
        <f>SUM(Q8:Q30)</f>
        <v>103</v>
      </c>
      <c r="R31" s="271" t="s">
        <v>1</v>
      </c>
    </row>
    <row r="32" spans="1:18" ht="27" customHeight="1">
      <c r="A32" s="674"/>
      <c r="B32" s="674"/>
      <c r="C32" s="674"/>
      <c r="D32" s="674"/>
      <c r="E32" s="674"/>
      <c r="F32" s="674"/>
      <c r="G32" s="674"/>
      <c r="H32" s="674"/>
      <c r="I32" s="674"/>
      <c r="J32" s="675"/>
      <c r="K32" s="675"/>
      <c r="L32" s="675"/>
      <c r="M32" s="675"/>
      <c r="N32" s="675"/>
      <c r="O32" s="675"/>
      <c r="P32" s="675"/>
      <c r="Q32" s="675"/>
      <c r="R32" s="675"/>
    </row>
    <row r="33" spans="1:17" s="154" customFormat="1" ht="15.75">
      <c r="A33" s="155"/>
      <c r="B33" s="155"/>
      <c r="C33" s="155"/>
      <c r="D33" s="155"/>
      <c r="E33" s="155"/>
      <c r="F33" s="155"/>
      <c r="G33" s="155"/>
      <c r="H33" s="155"/>
      <c r="I33" s="156"/>
      <c r="J33" s="156"/>
      <c r="K33" s="156"/>
      <c r="L33" s="156"/>
      <c r="M33" s="145"/>
      <c r="N33" s="145"/>
      <c r="O33" s="145"/>
      <c r="P33" s="145"/>
      <c r="Q33" s="145"/>
    </row>
  </sheetData>
  <mergeCells count="19">
    <mergeCell ref="A1:R1"/>
    <mergeCell ref="A2:R2"/>
    <mergeCell ref="A3:R3"/>
    <mergeCell ref="A5:A7"/>
    <mergeCell ref="B5:E5"/>
    <mergeCell ref="F5:I5"/>
    <mergeCell ref="J5:M5"/>
    <mergeCell ref="N5:Q5"/>
    <mergeCell ref="R5:R7"/>
    <mergeCell ref="L6:M6"/>
    <mergeCell ref="N6:O6"/>
    <mergeCell ref="P6:Q6"/>
    <mergeCell ref="B6:C6"/>
    <mergeCell ref="D6:E6"/>
    <mergeCell ref="F6:G6"/>
    <mergeCell ref="H6:I6"/>
    <mergeCell ref="J6:K6"/>
    <mergeCell ref="A32:I32"/>
    <mergeCell ref="J32:R32"/>
  </mergeCells>
  <printOptions horizontalCentered="1" verticalCentered="1"/>
  <pageMargins left="0" right="0" top="0" bottom="0" header="0" footer="0"/>
  <pageSetup paperSize="9" scale="81" orientation="landscape" r:id="rId1"/>
  <headerFooter>
    <oddFooter>&amp;L_x000D_&amp;1#&amp;"Calibri"&amp;10&amp;K0000FF Classification: C1 Internal - تصنيف الوثيقة داخلي</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8" tint="0.39997558519241921"/>
  </sheetPr>
  <dimension ref="A1:W17"/>
  <sheetViews>
    <sheetView rightToLeft="1" view="pageBreakPreview" zoomScale="90" zoomScaleNormal="100" zoomScaleSheetLayoutView="90" workbookViewId="0">
      <selection activeCell="D21" sqref="D21"/>
    </sheetView>
  </sheetViews>
  <sheetFormatPr defaultColWidth="9.140625" defaultRowHeight="12.75"/>
  <cols>
    <col min="1" max="1" width="11.42578125" style="135" customWidth="1"/>
    <col min="2" max="10" width="8.85546875" style="135" customWidth="1"/>
    <col min="11" max="11" width="11.42578125" style="135" customWidth="1"/>
    <col min="12" max="13" width="15.7109375" style="135" customWidth="1"/>
    <col min="14" max="14" width="18.140625" style="135" customWidth="1"/>
    <col min="15" max="21" width="9.140625" style="135"/>
    <col min="22" max="22" width="37.42578125" style="135" customWidth="1"/>
    <col min="23" max="23" width="5" style="136" customWidth="1"/>
    <col min="24" max="16384" width="9.140625" style="135"/>
  </cols>
  <sheetData>
    <row r="1" spans="1:23" ht="18">
      <c r="A1" s="666" t="s">
        <v>531</v>
      </c>
      <c r="B1" s="666"/>
      <c r="C1" s="666"/>
      <c r="D1" s="666"/>
      <c r="E1" s="666"/>
      <c r="F1" s="666"/>
      <c r="G1" s="666"/>
      <c r="H1" s="666"/>
      <c r="I1" s="666"/>
      <c r="J1" s="666"/>
      <c r="K1" s="666"/>
      <c r="L1" s="561"/>
      <c r="M1" s="561"/>
      <c r="N1" s="561"/>
    </row>
    <row r="2" spans="1:23" s="137" customFormat="1" ht="30" customHeight="1">
      <c r="A2" s="667" t="s">
        <v>671</v>
      </c>
      <c r="B2" s="667"/>
      <c r="C2" s="667"/>
      <c r="D2" s="667"/>
      <c r="E2" s="667"/>
      <c r="F2" s="667"/>
      <c r="G2" s="667"/>
      <c r="H2" s="667"/>
      <c r="I2" s="667"/>
      <c r="J2" s="667"/>
      <c r="K2" s="667"/>
      <c r="L2" s="562"/>
      <c r="M2" s="562"/>
      <c r="N2" s="562"/>
      <c r="W2" s="138"/>
    </row>
    <row r="3" spans="1:23" s="137" customFormat="1" ht="15.75">
      <c r="A3" s="669" t="s">
        <v>536</v>
      </c>
      <c r="B3" s="669"/>
      <c r="C3" s="669"/>
      <c r="D3" s="669"/>
      <c r="E3" s="669"/>
      <c r="F3" s="669"/>
      <c r="G3" s="669"/>
      <c r="H3" s="669"/>
      <c r="I3" s="669"/>
      <c r="J3" s="669"/>
      <c r="K3" s="669"/>
      <c r="L3" s="563"/>
      <c r="M3" s="563"/>
      <c r="N3" s="563"/>
      <c r="W3" s="138"/>
    </row>
    <row r="4" spans="1:23" ht="15.75">
      <c r="A4" s="670" t="s">
        <v>292</v>
      </c>
      <c r="B4" s="670"/>
      <c r="C4" s="564"/>
      <c r="D4" s="564"/>
      <c r="E4" s="564"/>
      <c r="F4" s="564"/>
      <c r="G4" s="564"/>
      <c r="H4" s="564"/>
      <c r="I4" s="564"/>
      <c r="J4" s="695" t="s">
        <v>391</v>
      </c>
      <c r="K4" s="695"/>
      <c r="L4" s="562"/>
      <c r="M4" s="562"/>
    </row>
    <row r="5" spans="1:23" ht="30" customHeight="1">
      <c r="A5" s="690" t="s">
        <v>665</v>
      </c>
      <c r="B5" s="692" t="s">
        <v>669</v>
      </c>
      <c r="C5" s="693"/>
      <c r="D5" s="694"/>
      <c r="E5" s="692" t="s">
        <v>670</v>
      </c>
      <c r="F5" s="693"/>
      <c r="G5" s="694"/>
      <c r="H5" s="692" t="s">
        <v>282</v>
      </c>
      <c r="I5" s="693"/>
      <c r="J5" s="694"/>
      <c r="K5" s="688" t="s">
        <v>666</v>
      </c>
      <c r="T5" s="136"/>
      <c r="W5" s="135"/>
    </row>
    <row r="6" spans="1:23" ht="27" customHeight="1">
      <c r="A6" s="691"/>
      <c r="B6" s="529" t="s">
        <v>455</v>
      </c>
      <c r="C6" s="529" t="s">
        <v>487</v>
      </c>
      <c r="D6" s="529" t="s">
        <v>485</v>
      </c>
      <c r="E6" s="529" t="s">
        <v>455</v>
      </c>
      <c r="F6" s="529" t="s">
        <v>487</v>
      </c>
      <c r="G6" s="529" t="s">
        <v>485</v>
      </c>
      <c r="H6" s="529" t="s">
        <v>455</v>
      </c>
      <c r="I6" s="529" t="s">
        <v>487</v>
      </c>
      <c r="J6" s="529" t="s">
        <v>485</v>
      </c>
      <c r="K6" s="689"/>
      <c r="Q6" s="136"/>
      <c r="W6" s="135"/>
    </row>
    <row r="7" spans="1:23" ht="25.5" customHeight="1" thickBot="1">
      <c r="A7" s="530">
        <v>2020</v>
      </c>
      <c r="B7" s="346">
        <v>1137</v>
      </c>
      <c r="C7" s="242">
        <v>986</v>
      </c>
      <c r="D7" s="532">
        <f>B7+C7</f>
        <v>2123</v>
      </c>
      <c r="E7" s="531">
        <v>2860</v>
      </c>
      <c r="F7" s="531">
        <v>1668</v>
      </c>
      <c r="G7" s="532">
        <f>E7+F7</f>
        <v>4528</v>
      </c>
      <c r="H7" s="532">
        <f>B7+E7</f>
        <v>3997</v>
      </c>
      <c r="I7" s="532">
        <f>C7+F7</f>
        <v>2654</v>
      </c>
      <c r="J7" s="532">
        <f>I7+H7</f>
        <v>6651</v>
      </c>
      <c r="K7" s="533">
        <v>2020</v>
      </c>
      <c r="M7" s="139"/>
      <c r="N7" s="139"/>
      <c r="O7" s="139"/>
      <c r="P7" s="139"/>
      <c r="Q7" s="140"/>
      <c r="W7" s="135"/>
    </row>
    <row r="8" spans="1:23" s="139" customFormat="1" ht="25.5" customHeight="1" thickBot="1">
      <c r="A8" s="534">
        <v>2021</v>
      </c>
      <c r="B8" s="535">
        <v>1265</v>
      </c>
      <c r="C8" s="535">
        <v>2451</v>
      </c>
      <c r="D8" s="536">
        <f t="shared" ref="D8:D10" si="0">B8+C8</f>
        <v>3716</v>
      </c>
      <c r="E8" s="535">
        <v>3588</v>
      </c>
      <c r="F8" s="535">
        <v>1098</v>
      </c>
      <c r="G8" s="536">
        <f t="shared" ref="G8:G10" si="1">E8+F8</f>
        <v>4686</v>
      </c>
      <c r="H8" s="536">
        <f>B8+E8</f>
        <v>4853</v>
      </c>
      <c r="I8" s="536">
        <f t="shared" ref="I8:I10" si="2">C8+F8</f>
        <v>3549</v>
      </c>
      <c r="J8" s="536">
        <f t="shared" ref="J8:J10" si="3">I8+H8</f>
        <v>8402</v>
      </c>
      <c r="K8" s="537">
        <v>2021</v>
      </c>
      <c r="M8" s="135"/>
      <c r="N8" s="135"/>
      <c r="O8" s="135"/>
      <c r="P8" s="135"/>
      <c r="Q8" s="136"/>
    </row>
    <row r="9" spans="1:23" ht="25.5" customHeight="1" thickBot="1">
      <c r="A9" s="538">
        <v>2022</v>
      </c>
      <c r="B9" s="539">
        <v>1357</v>
      </c>
      <c r="C9" s="539">
        <v>2403</v>
      </c>
      <c r="D9" s="540">
        <f t="shared" si="0"/>
        <v>3760</v>
      </c>
      <c r="E9" s="539">
        <v>3290</v>
      </c>
      <c r="F9" s="539">
        <v>1556</v>
      </c>
      <c r="G9" s="540">
        <f t="shared" si="1"/>
        <v>4846</v>
      </c>
      <c r="H9" s="540">
        <f>B9+E9</f>
        <v>4647</v>
      </c>
      <c r="I9" s="540">
        <f t="shared" si="2"/>
        <v>3959</v>
      </c>
      <c r="J9" s="540">
        <f t="shared" si="3"/>
        <v>8606</v>
      </c>
      <c r="K9" s="541">
        <v>2022</v>
      </c>
      <c r="M9" s="139"/>
      <c r="N9" s="139"/>
      <c r="O9" s="139"/>
      <c r="P9" s="139"/>
      <c r="Q9" s="140"/>
      <c r="W9" s="135"/>
    </row>
    <row r="10" spans="1:23" s="139" customFormat="1" ht="25.5" customHeight="1">
      <c r="A10" s="542">
        <v>2023</v>
      </c>
      <c r="B10" s="543">
        <v>1250</v>
      </c>
      <c r="C10" s="543">
        <v>2300</v>
      </c>
      <c r="D10" s="544">
        <f t="shared" si="0"/>
        <v>3550</v>
      </c>
      <c r="E10" s="543">
        <v>4720</v>
      </c>
      <c r="F10" s="543">
        <v>1791</v>
      </c>
      <c r="G10" s="544">
        <f t="shared" si="1"/>
        <v>6511</v>
      </c>
      <c r="H10" s="544">
        <f>B10+E10</f>
        <v>5970</v>
      </c>
      <c r="I10" s="544">
        <f t="shared" si="2"/>
        <v>4091</v>
      </c>
      <c r="J10" s="544">
        <f t="shared" si="3"/>
        <v>10061</v>
      </c>
      <c r="K10" s="545">
        <v>2023</v>
      </c>
      <c r="M10" s="135"/>
      <c r="O10" s="140"/>
    </row>
    <row r="13" spans="1:23">
      <c r="I13" s="136"/>
      <c r="W13" s="135"/>
    </row>
    <row r="14" spans="1:23">
      <c r="I14" s="136"/>
      <c r="W14" s="135"/>
    </row>
    <row r="15" spans="1:23">
      <c r="I15" s="136"/>
      <c r="W15" s="135"/>
    </row>
    <row r="16" spans="1:23">
      <c r="I16" s="136"/>
      <c r="W16" s="135"/>
    </row>
    <row r="17" spans="9:23">
      <c r="I17" s="136"/>
      <c r="W17" s="135"/>
    </row>
  </sheetData>
  <mergeCells count="10">
    <mergeCell ref="K5:K6"/>
    <mergeCell ref="A1:K1"/>
    <mergeCell ref="A2:K2"/>
    <mergeCell ref="A3:K3"/>
    <mergeCell ref="A5:A6"/>
    <mergeCell ref="E5:G5"/>
    <mergeCell ref="H5:J5"/>
    <mergeCell ref="B5:D5"/>
    <mergeCell ref="A4:B4"/>
    <mergeCell ref="J4:K4"/>
  </mergeCells>
  <printOptions horizontalCentered="1" verticalCentered="1"/>
  <pageMargins left="0" right="0" top="0" bottom="0" header="0" footer="0"/>
  <pageSetup paperSize="9" orientation="portrait" r:id="rId1"/>
  <headerFooter alignWithMargins="0">
    <oddFooter>&amp;L_x000D_&amp;1#&amp;"Calibri"&amp;10&amp;K0000FF Classification: C1 Internal - تصنيف الوثيقة داخلي</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8" tint="0.59999389629810485"/>
  </sheetPr>
  <dimension ref="A1:AF34"/>
  <sheetViews>
    <sheetView rightToLeft="1" view="pageBreakPreview" zoomScale="70" zoomScaleNormal="100" zoomScaleSheetLayoutView="70" workbookViewId="0">
      <selection activeCell="AE10" sqref="AE10"/>
    </sheetView>
  </sheetViews>
  <sheetFormatPr defaultColWidth="9.140625" defaultRowHeight="14.25"/>
  <cols>
    <col min="1" max="1" width="20.7109375" style="86" customWidth="1"/>
    <col min="2" max="2" width="6.140625" style="86" customWidth="1"/>
    <col min="3" max="3" width="6" style="86" customWidth="1"/>
    <col min="4" max="4" width="6.140625" style="86" customWidth="1"/>
    <col min="5" max="5" width="6" style="86" customWidth="1"/>
    <col min="6" max="6" width="6.140625" style="86" customWidth="1"/>
    <col min="7" max="7" width="6" style="86" customWidth="1"/>
    <col min="8" max="8" width="6.140625" style="86" customWidth="1"/>
    <col min="9" max="9" width="6" style="90" customWidth="1"/>
    <col min="10" max="10" width="6.140625" style="90" customWidth="1"/>
    <col min="11" max="11" width="6" style="90" customWidth="1"/>
    <col min="12" max="12" width="6.140625" style="90" customWidth="1"/>
    <col min="13" max="13" width="6" style="86" customWidth="1"/>
    <col min="14" max="14" width="6.140625" style="86" customWidth="1"/>
    <col min="15" max="15" width="6" style="86" customWidth="1"/>
    <col min="16" max="16" width="6.140625" style="86" customWidth="1"/>
    <col min="17" max="17" width="6" style="86" customWidth="1"/>
    <col min="18" max="21" width="7.140625" style="86" customWidth="1"/>
    <col min="22" max="22" width="20.7109375" style="86" customWidth="1"/>
    <col min="23" max="16384" width="9.140625" style="86"/>
  </cols>
  <sheetData>
    <row r="1" spans="1:32" s="83" customFormat="1" ht="18">
      <c r="A1" s="700" t="s">
        <v>283</v>
      </c>
      <c r="B1" s="700"/>
      <c r="C1" s="700"/>
      <c r="D1" s="700"/>
      <c r="E1" s="700"/>
      <c r="F1" s="700"/>
      <c r="G1" s="700"/>
      <c r="H1" s="700"/>
      <c r="I1" s="700"/>
      <c r="J1" s="700"/>
      <c r="K1" s="700"/>
      <c r="L1" s="700"/>
      <c r="M1" s="700"/>
      <c r="N1" s="700"/>
      <c r="O1" s="700"/>
      <c r="P1" s="700"/>
      <c r="Q1" s="700"/>
      <c r="R1" s="700"/>
      <c r="S1" s="700"/>
      <c r="T1" s="700"/>
      <c r="U1" s="700"/>
      <c r="V1" s="700"/>
      <c r="W1" s="11"/>
      <c r="X1" s="11"/>
      <c r="Y1" s="11"/>
      <c r="Z1" s="11"/>
      <c r="AA1" s="11"/>
      <c r="AB1" s="11"/>
      <c r="AC1" s="11"/>
      <c r="AD1" s="11"/>
      <c r="AE1" s="11"/>
      <c r="AF1" s="82"/>
    </row>
    <row r="2" spans="1:32" s="83" customFormat="1" ht="34.5" customHeight="1">
      <c r="A2" s="701" t="s">
        <v>419</v>
      </c>
      <c r="B2" s="702"/>
      <c r="C2" s="702"/>
      <c r="D2" s="702"/>
      <c r="E2" s="702"/>
      <c r="F2" s="702"/>
      <c r="G2" s="702"/>
      <c r="H2" s="702"/>
      <c r="I2" s="702"/>
      <c r="J2" s="702"/>
      <c r="K2" s="702"/>
      <c r="L2" s="702"/>
      <c r="M2" s="702"/>
      <c r="N2" s="702"/>
      <c r="O2" s="702"/>
      <c r="P2" s="702"/>
      <c r="Q2" s="702"/>
      <c r="R2" s="702"/>
      <c r="S2" s="702"/>
      <c r="T2" s="702"/>
      <c r="U2" s="702"/>
      <c r="V2" s="702"/>
      <c r="W2" s="11"/>
      <c r="X2" s="11"/>
      <c r="Y2" s="11"/>
      <c r="Z2" s="11"/>
      <c r="AA2" s="11"/>
      <c r="AB2" s="11"/>
      <c r="AC2" s="11"/>
      <c r="AD2" s="11"/>
      <c r="AE2" s="11"/>
      <c r="AF2" s="82"/>
    </row>
    <row r="3" spans="1:32" s="83" customFormat="1" ht="15.75">
      <c r="A3" s="702">
        <v>2023</v>
      </c>
      <c r="B3" s="702"/>
      <c r="C3" s="702"/>
      <c r="D3" s="702"/>
      <c r="E3" s="702"/>
      <c r="F3" s="702"/>
      <c r="G3" s="702"/>
      <c r="H3" s="702"/>
      <c r="I3" s="702"/>
      <c r="J3" s="702"/>
      <c r="K3" s="702"/>
      <c r="L3" s="702"/>
      <c r="M3" s="702"/>
      <c r="N3" s="702"/>
      <c r="O3" s="702"/>
      <c r="P3" s="702"/>
      <c r="Q3" s="702"/>
      <c r="R3" s="702"/>
      <c r="S3" s="702"/>
      <c r="T3" s="702"/>
      <c r="U3" s="702"/>
      <c r="V3" s="702"/>
      <c r="W3" s="11"/>
      <c r="X3" s="11"/>
      <c r="Y3" s="11"/>
      <c r="Z3" s="11"/>
      <c r="AA3" s="11"/>
      <c r="AB3" s="11"/>
      <c r="AC3" s="11"/>
      <c r="AD3" s="11"/>
      <c r="AE3" s="11"/>
      <c r="AF3" s="82"/>
    </row>
    <row r="4" spans="1:32" ht="15.75">
      <c r="A4" s="131" t="s">
        <v>376</v>
      </c>
      <c r="B4" s="392"/>
      <c r="C4" s="392"/>
      <c r="D4" s="392"/>
      <c r="E4" s="392"/>
      <c r="F4" s="392"/>
      <c r="G4" s="392"/>
      <c r="H4" s="392"/>
      <c r="I4" s="372"/>
      <c r="J4" s="372"/>
      <c r="K4" s="372"/>
      <c r="L4" s="393"/>
      <c r="M4" s="393"/>
      <c r="N4" s="393"/>
      <c r="O4" s="393"/>
      <c r="P4" s="393"/>
      <c r="Q4" s="393"/>
      <c r="R4" s="393"/>
      <c r="S4" s="393"/>
      <c r="T4" s="394"/>
      <c r="U4" s="394"/>
      <c r="V4" s="84" t="s">
        <v>375</v>
      </c>
      <c r="W4" s="2"/>
      <c r="X4" s="2"/>
      <c r="Y4" s="2"/>
      <c r="Z4" s="2"/>
      <c r="AA4" s="2"/>
      <c r="AB4" s="2"/>
      <c r="AC4" s="2"/>
      <c r="AD4" s="2"/>
      <c r="AE4" s="2"/>
      <c r="AF4" s="85"/>
    </row>
    <row r="5" spans="1:32" ht="27" customHeight="1">
      <c r="A5" s="709" t="s">
        <v>448</v>
      </c>
      <c r="B5" s="703" t="s">
        <v>449</v>
      </c>
      <c r="C5" s="704"/>
      <c r="D5" s="704"/>
      <c r="E5" s="705"/>
      <c r="F5" s="711" t="s">
        <v>218</v>
      </c>
      <c r="G5" s="712"/>
      <c r="H5" s="712"/>
      <c r="I5" s="713"/>
      <c r="J5" s="711" t="s">
        <v>220</v>
      </c>
      <c r="K5" s="712"/>
      <c r="L5" s="712"/>
      <c r="M5" s="713"/>
      <c r="N5" s="711" t="s">
        <v>219</v>
      </c>
      <c r="O5" s="712"/>
      <c r="P5" s="712"/>
      <c r="Q5" s="713"/>
      <c r="R5" s="706" t="s">
        <v>450</v>
      </c>
      <c r="S5" s="707"/>
      <c r="T5" s="707"/>
      <c r="U5" s="708"/>
      <c r="V5" s="714" t="s">
        <v>808</v>
      </c>
      <c r="W5" s="2"/>
      <c r="X5" s="2"/>
      <c r="Y5" s="2"/>
      <c r="Z5" s="2"/>
      <c r="AA5" s="2"/>
      <c r="AB5" s="2"/>
      <c r="AC5" s="2"/>
      <c r="AD5" s="2"/>
      <c r="AE5" s="2"/>
    </row>
    <row r="6" spans="1:32" ht="27" customHeight="1">
      <c r="A6" s="710"/>
      <c r="B6" s="698" t="s">
        <v>451</v>
      </c>
      <c r="C6" s="699"/>
      <c r="D6" s="696" t="s">
        <v>452</v>
      </c>
      <c r="E6" s="697"/>
      <c r="F6" s="698" t="s">
        <v>451</v>
      </c>
      <c r="G6" s="699"/>
      <c r="H6" s="696" t="s">
        <v>452</v>
      </c>
      <c r="I6" s="697"/>
      <c r="J6" s="698" t="s">
        <v>451</v>
      </c>
      <c r="K6" s="699"/>
      <c r="L6" s="696" t="s">
        <v>452</v>
      </c>
      <c r="M6" s="697"/>
      <c r="N6" s="698" t="s">
        <v>451</v>
      </c>
      <c r="O6" s="699"/>
      <c r="P6" s="696" t="s">
        <v>452</v>
      </c>
      <c r="Q6" s="697"/>
      <c r="R6" s="698" t="s">
        <v>451</v>
      </c>
      <c r="S6" s="699"/>
      <c r="T6" s="696" t="s">
        <v>452</v>
      </c>
      <c r="U6" s="697"/>
      <c r="V6" s="714"/>
      <c r="W6" s="2"/>
      <c r="X6" s="2"/>
      <c r="Y6" s="2"/>
      <c r="Z6" s="2"/>
      <c r="AA6" s="2"/>
      <c r="AB6" s="2"/>
      <c r="AC6" s="2"/>
      <c r="AD6" s="2"/>
      <c r="AE6" s="2"/>
    </row>
    <row r="7" spans="1:32" ht="48" customHeight="1">
      <c r="A7" s="710"/>
      <c r="B7" s="446" t="s">
        <v>453</v>
      </c>
      <c r="C7" s="446" t="s">
        <v>454</v>
      </c>
      <c r="D7" s="446" t="s">
        <v>453</v>
      </c>
      <c r="E7" s="446" t="s">
        <v>454</v>
      </c>
      <c r="F7" s="446" t="s">
        <v>453</v>
      </c>
      <c r="G7" s="446" t="s">
        <v>454</v>
      </c>
      <c r="H7" s="446" t="s">
        <v>453</v>
      </c>
      <c r="I7" s="446" t="s">
        <v>454</v>
      </c>
      <c r="J7" s="446" t="s">
        <v>453</v>
      </c>
      <c r="K7" s="446" t="s">
        <v>454</v>
      </c>
      <c r="L7" s="446" t="s">
        <v>453</v>
      </c>
      <c r="M7" s="446" t="s">
        <v>454</v>
      </c>
      <c r="N7" s="446" t="s">
        <v>453</v>
      </c>
      <c r="O7" s="446" t="s">
        <v>454</v>
      </c>
      <c r="P7" s="446" t="s">
        <v>453</v>
      </c>
      <c r="Q7" s="446" t="s">
        <v>454</v>
      </c>
      <c r="R7" s="446" t="s">
        <v>453</v>
      </c>
      <c r="S7" s="446" t="s">
        <v>454</v>
      </c>
      <c r="T7" s="446" t="s">
        <v>453</v>
      </c>
      <c r="U7" s="446" t="s">
        <v>454</v>
      </c>
      <c r="V7" s="714"/>
      <c r="W7" s="2"/>
      <c r="X7" s="2"/>
      <c r="Y7" s="2"/>
      <c r="Z7" s="2"/>
      <c r="AA7" s="2"/>
      <c r="AB7" s="2"/>
      <c r="AC7" s="2"/>
      <c r="AD7" s="2"/>
      <c r="AE7" s="2"/>
    </row>
    <row r="8" spans="1:32" s="150" customFormat="1" thickBot="1">
      <c r="A8" s="415" t="s">
        <v>433</v>
      </c>
      <c r="B8" s="416">
        <v>145</v>
      </c>
      <c r="C8" s="416">
        <v>21</v>
      </c>
      <c r="D8" s="416">
        <v>260</v>
      </c>
      <c r="E8" s="416">
        <v>11</v>
      </c>
      <c r="F8" s="416">
        <v>100</v>
      </c>
      <c r="G8" s="416">
        <v>41</v>
      </c>
      <c r="H8" s="416">
        <v>180</v>
      </c>
      <c r="I8" s="416">
        <v>71</v>
      </c>
      <c r="J8" s="416">
        <v>5</v>
      </c>
      <c r="K8" s="416">
        <v>146</v>
      </c>
      <c r="L8" s="416">
        <v>13</v>
      </c>
      <c r="M8" s="416">
        <v>137</v>
      </c>
      <c r="N8" s="416">
        <v>3</v>
      </c>
      <c r="O8" s="416">
        <v>238</v>
      </c>
      <c r="P8" s="416">
        <v>55</v>
      </c>
      <c r="Q8" s="416">
        <v>278</v>
      </c>
      <c r="R8" s="432">
        <f>B8+F8+J8+N8</f>
        <v>253</v>
      </c>
      <c r="S8" s="432">
        <f t="shared" ref="S8:T8" si="0">C8+G8+K8+O8</f>
        <v>446</v>
      </c>
      <c r="T8" s="432">
        <f t="shared" si="0"/>
        <v>508</v>
      </c>
      <c r="U8" s="432">
        <f>E8+I8+M8+Q8</f>
        <v>497</v>
      </c>
      <c r="V8" s="430" t="s">
        <v>434</v>
      </c>
    </row>
    <row r="9" spans="1:32" s="88" customFormat="1" ht="18" customHeight="1" thickBot="1">
      <c r="A9" s="417" t="s">
        <v>121</v>
      </c>
      <c r="B9" s="418">
        <v>160</v>
      </c>
      <c r="C9" s="418">
        <v>220</v>
      </c>
      <c r="D9" s="418">
        <v>245</v>
      </c>
      <c r="E9" s="418">
        <v>177</v>
      </c>
      <c r="F9" s="418">
        <v>145</v>
      </c>
      <c r="G9" s="418">
        <v>210</v>
      </c>
      <c r="H9" s="418">
        <v>234</v>
      </c>
      <c r="I9" s="418">
        <v>252</v>
      </c>
      <c r="J9" s="418">
        <v>445</v>
      </c>
      <c r="K9" s="418">
        <v>473</v>
      </c>
      <c r="L9" s="418">
        <v>305</v>
      </c>
      <c r="M9" s="418">
        <v>402</v>
      </c>
      <c r="N9" s="418">
        <v>620</v>
      </c>
      <c r="O9" s="418">
        <v>441</v>
      </c>
      <c r="P9" s="418">
        <v>645</v>
      </c>
      <c r="Q9" s="418">
        <v>355</v>
      </c>
      <c r="R9" s="419">
        <f t="shared" ref="R9:R31" si="1">N9+J9+F9+B9</f>
        <v>1370</v>
      </c>
      <c r="S9" s="419">
        <f t="shared" ref="S9:S31" si="2">O9+K9+G9+C9</f>
        <v>1344</v>
      </c>
      <c r="T9" s="419">
        <f t="shared" ref="T9:T31" si="3">P9+L9+H9+D9</f>
        <v>1429</v>
      </c>
      <c r="U9" s="419">
        <f t="shared" ref="U9:U31" si="4">Q9+M9+I9+E9</f>
        <v>1186</v>
      </c>
      <c r="V9" s="420" t="s">
        <v>185</v>
      </c>
    </row>
    <row r="10" spans="1:32" s="87" customFormat="1" ht="18" customHeight="1" thickBot="1">
      <c r="A10" s="407" t="s">
        <v>122</v>
      </c>
      <c r="B10" s="203">
        <v>290</v>
      </c>
      <c r="C10" s="203">
        <v>307</v>
      </c>
      <c r="D10" s="203">
        <v>239</v>
      </c>
      <c r="E10" s="203">
        <v>120</v>
      </c>
      <c r="F10" s="203">
        <v>309</v>
      </c>
      <c r="G10" s="203">
        <v>621</v>
      </c>
      <c r="H10" s="203">
        <v>190</v>
      </c>
      <c r="I10" s="203">
        <v>225</v>
      </c>
      <c r="J10" s="203">
        <v>35</v>
      </c>
      <c r="K10" s="203">
        <v>84</v>
      </c>
      <c r="L10" s="203">
        <v>11</v>
      </c>
      <c r="M10" s="203">
        <v>77</v>
      </c>
      <c r="N10" s="203">
        <v>19</v>
      </c>
      <c r="O10" s="203">
        <v>121</v>
      </c>
      <c r="P10" s="203">
        <v>24</v>
      </c>
      <c r="Q10" s="203">
        <v>123</v>
      </c>
      <c r="R10" s="204">
        <f t="shared" si="1"/>
        <v>653</v>
      </c>
      <c r="S10" s="204">
        <f t="shared" si="2"/>
        <v>1133</v>
      </c>
      <c r="T10" s="204">
        <f t="shared" si="3"/>
        <v>464</v>
      </c>
      <c r="U10" s="204">
        <f t="shared" si="4"/>
        <v>545</v>
      </c>
      <c r="V10" s="412" t="s">
        <v>186</v>
      </c>
    </row>
    <row r="11" spans="1:32" s="88" customFormat="1" ht="27.75" thickBot="1">
      <c r="A11" s="406" t="s">
        <v>123</v>
      </c>
      <c r="B11" s="201">
        <v>43</v>
      </c>
      <c r="C11" s="201">
        <v>210</v>
      </c>
      <c r="D11" s="201">
        <v>78</v>
      </c>
      <c r="E11" s="201">
        <v>234</v>
      </c>
      <c r="F11" s="201">
        <v>1</v>
      </c>
      <c r="G11" s="201">
        <v>98</v>
      </c>
      <c r="H11" s="201">
        <v>1</v>
      </c>
      <c r="I11" s="201">
        <v>101</v>
      </c>
      <c r="J11" s="201">
        <v>4</v>
      </c>
      <c r="K11" s="201">
        <v>43</v>
      </c>
      <c r="L11" s="201">
        <v>0</v>
      </c>
      <c r="M11" s="201">
        <v>76</v>
      </c>
      <c r="N11" s="201">
        <v>0</v>
      </c>
      <c r="O11" s="201">
        <v>40</v>
      </c>
      <c r="P11" s="201">
        <v>0</v>
      </c>
      <c r="Q11" s="201">
        <v>36</v>
      </c>
      <c r="R11" s="202">
        <f t="shared" si="1"/>
        <v>48</v>
      </c>
      <c r="S11" s="202">
        <f t="shared" si="2"/>
        <v>391</v>
      </c>
      <c r="T11" s="202">
        <f t="shared" si="3"/>
        <v>79</v>
      </c>
      <c r="U11" s="202">
        <f t="shared" si="4"/>
        <v>447</v>
      </c>
      <c r="V11" s="411" t="s">
        <v>187</v>
      </c>
    </row>
    <row r="12" spans="1:32" s="87" customFormat="1" ht="27.75" thickBot="1">
      <c r="A12" s="407" t="s">
        <v>124</v>
      </c>
      <c r="B12" s="203">
        <v>2</v>
      </c>
      <c r="C12" s="203">
        <v>378</v>
      </c>
      <c r="D12" s="203">
        <v>0</v>
      </c>
      <c r="E12" s="203">
        <v>237</v>
      </c>
      <c r="F12" s="203">
        <v>0</v>
      </c>
      <c r="G12" s="203">
        <v>105</v>
      </c>
      <c r="H12" s="203">
        <v>0</v>
      </c>
      <c r="I12" s="203">
        <v>109</v>
      </c>
      <c r="J12" s="203">
        <v>0</v>
      </c>
      <c r="K12" s="203">
        <v>82</v>
      </c>
      <c r="L12" s="203">
        <v>0</v>
      </c>
      <c r="M12" s="203">
        <v>98</v>
      </c>
      <c r="N12" s="203">
        <v>0</v>
      </c>
      <c r="O12" s="203">
        <v>106</v>
      </c>
      <c r="P12" s="203">
        <v>1</v>
      </c>
      <c r="Q12" s="203">
        <v>132</v>
      </c>
      <c r="R12" s="204">
        <f t="shared" si="1"/>
        <v>2</v>
      </c>
      <c r="S12" s="204">
        <f t="shared" si="2"/>
        <v>671</v>
      </c>
      <c r="T12" s="204">
        <f t="shared" si="3"/>
        <v>1</v>
      </c>
      <c r="U12" s="204">
        <f t="shared" si="4"/>
        <v>576</v>
      </c>
      <c r="V12" s="412" t="s">
        <v>432</v>
      </c>
    </row>
    <row r="13" spans="1:32" s="88" customFormat="1" ht="27.75" thickBot="1">
      <c r="A13" s="406" t="s">
        <v>304</v>
      </c>
      <c r="B13" s="201">
        <v>15</v>
      </c>
      <c r="C13" s="201">
        <v>23</v>
      </c>
      <c r="D13" s="201">
        <v>5</v>
      </c>
      <c r="E13" s="201">
        <v>8</v>
      </c>
      <c r="F13" s="201">
        <v>13</v>
      </c>
      <c r="G13" s="201">
        <v>39</v>
      </c>
      <c r="H13" s="201">
        <v>17</v>
      </c>
      <c r="I13" s="201">
        <v>40</v>
      </c>
      <c r="J13" s="201">
        <v>8</v>
      </c>
      <c r="K13" s="201">
        <v>41</v>
      </c>
      <c r="L13" s="201">
        <v>16</v>
      </c>
      <c r="M13" s="201">
        <v>63</v>
      </c>
      <c r="N13" s="201">
        <v>0</v>
      </c>
      <c r="O13" s="201">
        <v>18</v>
      </c>
      <c r="P13" s="201">
        <v>0</v>
      </c>
      <c r="Q13" s="201">
        <v>35</v>
      </c>
      <c r="R13" s="202">
        <f t="shared" si="1"/>
        <v>36</v>
      </c>
      <c r="S13" s="202">
        <f t="shared" si="2"/>
        <v>121</v>
      </c>
      <c r="T13" s="202">
        <f t="shared" si="3"/>
        <v>38</v>
      </c>
      <c r="U13" s="202">
        <f t="shared" si="4"/>
        <v>146</v>
      </c>
      <c r="V13" s="411" t="s">
        <v>272</v>
      </c>
    </row>
    <row r="14" spans="1:32" s="87" customFormat="1" ht="18" customHeight="1" thickBot="1">
      <c r="A14" s="407" t="s">
        <v>119</v>
      </c>
      <c r="B14" s="203">
        <v>0</v>
      </c>
      <c r="C14" s="203">
        <v>0</v>
      </c>
      <c r="D14" s="203">
        <v>0</v>
      </c>
      <c r="E14" s="203">
        <v>0</v>
      </c>
      <c r="F14" s="203">
        <v>0</v>
      </c>
      <c r="G14" s="203">
        <v>0</v>
      </c>
      <c r="H14" s="203">
        <v>0</v>
      </c>
      <c r="I14" s="203">
        <v>0</v>
      </c>
      <c r="J14" s="203">
        <v>0</v>
      </c>
      <c r="K14" s="203">
        <v>0</v>
      </c>
      <c r="L14" s="203">
        <v>0</v>
      </c>
      <c r="M14" s="203">
        <v>0</v>
      </c>
      <c r="N14" s="203">
        <v>0</v>
      </c>
      <c r="O14" s="203">
        <v>0</v>
      </c>
      <c r="P14" s="203">
        <v>0</v>
      </c>
      <c r="Q14" s="203">
        <v>0</v>
      </c>
      <c r="R14" s="204">
        <f t="shared" si="1"/>
        <v>0</v>
      </c>
      <c r="S14" s="204">
        <f t="shared" si="2"/>
        <v>0</v>
      </c>
      <c r="T14" s="204">
        <f t="shared" si="3"/>
        <v>0</v>
      </c>
      <c r="U14" s="204">
        <f t="shared" si="4"/>
        <v>0</v>
      </c>
      <c r="V14" s="412" t="s">
        <v>198</v>
      </c>
    </row>
    <row r="15" spans="1:32" s="88" customFormat="1" ht="18" customHeight="1" thickBot="1">
      <c r="A15" s="406" t="s">
        <v>125</v>
      </c>
      <c r="B15" s="201">
        <v>0</v>
      </c>
      <c r="C15" s="201">
        <v>0</v>
      </c>
      <c r="D15" s="201">
        <v>0</v>
      </c>
      <c r="E15" s="201">
        <v>0</v>
      </c>
      <c r="F15" s="201">
        <v>0</v>
      </c>
      <c r="G15" s="201">
        <v>0</v>
      </c>
      <c r="H15" s="201">
        <v>0</v>
      </c>
      <c r="I15" s="201">
        <v>0</v>
      </c>
      <c r="J15" s="201">
        <v>0</v>
      </c>
      <c r="K15" s="201">
        <v>0</v>
      </c>
      <c r="L15" s="201">
        <v>0</v>
      </c>
      <c r="M15" s="201">
        <v>0</v>
      </c>
      <c r="N15" s="201">
        <v>0</v>
      </c>
      <c r="O15" s="201">
        <v>0</v>
      </c>
      <c r="P15" s="201">
        <v>0</v>
      </c>
      <c r="Q15" s="201">
        <v>0</v>
      </c>
      <c r="R15" s="202">
        <f t="shared" si="1"/>
        <v>0</v>
      </c>
      <c r="S15" s="202">
        <f>O15+K15+G15+C15</f>
        <v>0</v>
      </c>
      <c r="T15" s="202">
        <f t="shared" si="3"/>
        <v>0</v>
      </c>
      <c r="U15" s="202">
        <f t="shared" si="4"/>
        <v>0</v>
      </c>
      <c r="V15" s="411" t="s">
        <v>188</v>
      </c>
    </row>
    <row r="16" spans="1:32" s="87" customFormat="1" ht="18" customHeight="1" thickBot="1">
      <c r="A16" s="407" t="s">
        <v>126</v>
      </c>
      <c r="B16" s="203">
        <v>211</v>
      </c>
      <c r="C16" s="203">
        <v>629</v>
      </c>
      <c r="D16" s="203">
        <v>300</v>
      </c>
      <c r="E16" s="203">
        <v>295</v>
      </c>
      <c r="F16" s="203">
        <v>216</v>
      </c>
      <c r="G16" s="203">
        <v>293</v>
      </c>
      <c r="H16" s="203">
        <v>393</v>
      </c>
      <c r="I16" s="203">
        <v>289</v>
      </c>
      <c r="J16" s="203">
        <v>28</v>
      </c>
      <c r="K16" s="203">
        <v>141</v>
      </c>
      <c r="L16" s="203">
        <v>101</v>
      </c>
      <c r="M16" s="203">
        <v>191</v>
      </c>
      <c r="N16" s="203">
        <v>18</v>
      </c>
      <c r="O16" s="203">
        <v>202</v>
      </c>
      <c r="P16" s="203">
        <v>49</v>
      </c>
      <c r="Q16" s="203">
        <v>299</v>
      </c>
      <c r="R16" s="204">
        <f t="shared" si="1"/>
        <v>473</v>
      </c>
      <c r="S16" s="204">
        <f t="shared" si="2"/>
        <v>1265</v>
      </c>
      <c r="T16" s="204">
        <f t="shared" si="3"/>
        <v>843</v>
      </c>
      <c r="U16" s="204">
        <f t="shared" si="4"/>
        <v>1074</v>
      </c>
      <c r="V16" s="412" t="s">
        <v>189</v>
      </c>
    </row>
    <row r="17" spans="1:22" s="88" customFormat="1" ht="23.25" thickBot="1">
      <c r="A17" s="406" t="s">
        <v>127</v>
      </c>
      <c r="B17" s="201">
        <v>123</v>
      </c>
      <c r="C17" s="201">
        <v>95</v>
      </c>
      <c r="D17" s="201">
        <v>153</v>
      </c>
      <c r="E17" s="201">
        <v>69</v>
      </c>
      <c r="F17" s="201">
        <v>52</v>
      </c>
      <c r="G17" s="201">
        <v>62</v>
      </c>
      <c r="H17" s="201">
        <v>84</v>
      </c>
      <c r="I17" s="201">
        <v>46</v>
      </c>
      <c r="J17" s="201">
        <v>24</v>
      </c>
      <c r="K17" s="201">
        <v>47</v>
      </c>
      <c r="L17" s="201">
        <v>43</v>
      </c>
      <c r="M17" s="201">
        <v>58</v>
      </c>
      <c r="N17" s="201">
        <v>15</v>
      </c>
      <c r="O17" s="201">
        <v>23</v>
      </c>
      <c r="P17" s="201">
        <v>19</v>
      </c>
      <c r="Q17" s="201">
        <v>24</v>
      </c>
      <c r="R17" s="202">
        <f t="shared" si="1"/>
        <v>214</v>
      </c>
      <c r="S17" s="202">
        <f t="shared" si="2"/>
        <v>227</v>
      </c>
      <c r="T17" s="202">
        <f t="shared" si="3"/>
        <v>299</v>
      </c>
      <c r="U17" s="202">
        <f t="shared" si="4"/>
        <v>197</v>
      </c>
      <c r="V17" s="411" t="s">
        <v>245</v>
      </c>
    </row>
    <row r="18" spans="1:22" s="87" customFormat="1" ht="18" customHeight="1" thickBot="1">
      <c r="A18" s="407" t="s">
        <v>128</v>
      </c>
      <c r="B18" s="203">
        <v>256</v>
      </c>
      <c r="C18" s="203">
        <v>332</v>
      </c>
      <c r="D18" s="203">
        <v>250</v>
      </c>
      <c r="E18" s="203">
        <v>214</v>
      </c>
      <c r="F18" s="203">
        <v>124</v>
      </c>
      <c r="G18" s="203">
        <v>292</v>
      </c>
      <c r="H18" s="203">
        <v>150</v>
      </c>
      <c r="I18" s="203">
        <v>231</v>
      </c>
      <c r="J18" s="203">
        <v>11</v>
      </c>
      <c r="K18" s="203">
        <v>108</v>
      </c>
      <c r="L18" s="203">
        <v>11</v>
      </c>
      <c r="M18" s="203">
        <v>93</v>
      </c>
      <c r="N18" s="203">
        <v>51</v>
      </c>
      <c r="O18" s="203">
        <v>160</v>
      </c>
      <c r="P18" s="203">
        <v>112</v>
      </c>
      <c r="Q18" s="203">
        <v>576</v>
      </c>
      <c r="R18" s="204">
        <f t="shared" si="1"/>
        <v>442</v>
      </c>
      <c r="S18" s="204">
        <f t="shared" si="2"/>
        <v>892</v>
      </c>
      <c r="T18" s="204">
        <f t="shared" si="3"/>
        <v>523</v>
      </c>
      <c r="U18" s="204">
        <f t="shared" si="4"/>
        <v>1114</v>
      </c>
      <c r="V18" s="412" t="s">
        <v>242</v>
      </c>
    </row>
    <row r="19" spans="1:22" s="88" customFormat="1" ht="27.75" thickBot="1">
      <c r="A19" s="406" t="s">
        <v>271</v>
      </c>
      <c r="B19" s="201">
        <v>60</v>
      </c>
      <c r="C19" s="201">
        <v>75</v>
      </c>
      <c r="D19" s="201">
        <v>65</v>
      </c>
      <c r="E19" s="201">
        <v>67</v>
      </c>
      <c r="F19" s="201">
        <v>80</v>
      </c>
      <c r="G19" s="201">
        <v>103</v>
      </c>
      <c r="H19" s="201">
        <v>50</v>
      </c>
      <c r="I19" s="201">
        <v>119</v>
      </c>
      <c r="J19" s="201">
        <v>22</v>
      </c>
      <c r="K19" s="201">
        <v>94</v>
      </c>
      <c r="L19" s="201">
        <v>45</v>
      </c>
      <c r="M19" s="201">
        <v>104</v>
      </c>
      <c r="N19" s="201">
        <v>6</v>
      </c>
      <c r="O19" s="201">
        <v>132</v>
      </c>
      <c r="P19" s="201">
        <v>18</v>
      </c>
      <c r="Q19" s="201">
        <v>140</v>
      </c>
      <c r="R19" s="202">
        <f t="shared" si="1"/>
        <v>168</v>
      </c>
      <c r="S19" s="202">
        <f t="shared" si="2"/>
        <v>404</v>
      </c>
      <c r="T19" s="202">
        <f t="shared" si="3"/>
        <v>178</v>
      </c>
      <c r="U19" s="202">
        <f t="shared" si="4"/>
        <v>430</v>
      </c>
      <c r="V19" s="411" t="s">
        <v>243</v>
      </c>
    </row>
    <row r="20" spans="1:22" s="87" customFormat="1" ht="18" customHeight="1" thickBot="1">
      <c r="A20" s="407" t="s">
        <v>129</v>
      </c>
      <c r="B20" s="203">
        <v>7</v>
      </c>
      <c r="C20" s="203">
        <v>29</v>
      </c>
      <c r="D20" s="203">
        <v>2</v>
      </c>
      <c r="E20" s="203">
        <v>23</v>
      </c>
      <c r="F20" s="203">
        <v>5</v>
      </c>
      <c r="G20" s="203">
        <v>24</v>
      </c>
      <c r="H20" s="203">
        <v>0</v>
      </c>
      <c r="I20" s="203">
        <v>20</v>
      </c>
      <c r="J20" s="203">
        <v>0</v>
      </c>
      <c r="K20" s="203">
        <v>28</v>
      </c>
      <c r="L20" s="203">
        <v>0</v>
      </c>
      <c r="M20" s="203">
        <v>25</v>
      </c>
      <c r="N20" s="203">
        <v>1</v>
      </c>
      <c r="O20" s="203">
        <v>9</v>
      </c>
      <c r="P20" s="203">
        <v>0</v>
      </c>
      <c r="Q20" s="203">
        <v>17</v>
      </c>
      <c r="R20" s="204">
        <f t="shared" si="1"/>
        <v>13</v>
      </c>
      <c r="S20" s="204">
        <f t="shared" si="2"/>
        <v>90</v>
      </c>
      <c r="T20" s="204">
        <f t="shared" si="3"/>
        <v>2</v>
      </c>
      <c r="U20" s="204">
        <f t="shared" si="4"/>
        <v>85</v>
      </c>
      <c r="V20" s="412" t="s">
        <v>191</v>
      </c>
    </row>
    <row r="21" spans="1:22" s="88" customFormat="1" ht="18" customHeight="1" thickBot="1">
      <c r="A21" s="406" t="s">
        <v>130</v>
      </c>
      <c r="B21" s="201">
        <v>396</v>
      </c>
      <c r="C21" s="201">
        <v>389</v>
      </c>
      <c r="D21" s="201">
        <v>618</v>
      </c>
      <c r="E21" s="201">
        <v>226</v>
      </c>
      <c r="F21" s="201">
        <v>348</v>
      </c>
      <c r="G21" s="201">
        <v>286</v>
      </c>
      <c r="H21" s="201">
        <v>623</v>
      </c>
      <c r="I21" s="201">
        <v>256</v>
      </c>
      <c r="J21" s="201">
        <v>128</v>
      </c>
      <c r="K21" s="201">
        <v>134</v>
      </c>
      <c r="L21" s="201">
        <v>135</v>
      </c>
      <c r="M21" s="201">
        <v>172</v>
      </c>
      <c r="N21" s="201">
        <v>140</v>
      </c>
      <c r="O21" s="201">
        <v>202</v>
      </c>
      <c r="P21" s="201">
        <v>126</v>
      </c>
      <c r="Q21" s="201">
        <v>111</v>
      </c>
      <c r="R21" s="202">
        <f t="shared" si="1"/>
        <v>1012</v>
      </c>
      <c r="S21" s="202">
        <f t="shared" si="2"/>
        <v>1011</v>
      </c>
      <c r="T21" s="202">
        <f t="shared" si="3"/>
        <v>1502</v>
      </c>
      <c r="U21" s="202">
        <f t="shared" si="4"/>
        <v>765</v>
      </c>
      <c r="V21" s="411" t="s">
        <v>192</v>
      </c>
    </row>
    <row r="22" spans="1:22" s="87" customFormat="1" ht="27.75" thickBot="1">
      <c r="A22" s="407" t="s">
        <v>131</v>
      </c>
      <c r="B22" s="203">
        <v>195</v>
      </c>
      <c r="C22" s="203">
        <v>90</v>
      </c>
      <c r="D22" s="203">
        <v>67</v>
      </c>
      <c r="E22" s="203">
        <v>102</v>
      </c>
      <c r="F22" s="203">
        <v>65</v>
      </c>
      <c r="G22" s="203">
        <v>12</v>
      </c>
      <c r="H22" s="203">
        <v>73</v>
      </c>
      <c r="I22" s="203">
        <v>21</v>
      </c>
      <c r="J22" s="203">
        <v>390</v>
      </c>
      <c r="K22" s="203">
        <v>135</v>
      </c>
      <c r="L22" s="203">
        <v>375</v>
      </c>
      <c r="M22" s="203">
        <v>217</v>
      </c>
      <c r="N22" s="203">
        <v>455</v>
      </c>
      <c r="O22" s="203">
        <v>160</v>
      </c>
      <c r="P22" s="203">
        <v>372</v>
      </c>
      <c r="Q22" s="203">
        <v>225</v>
      </c>
      <c r="R22" s="204">
        <f t="shared" si="1"/>
        <v>1105</v>
      </c>
      <c r="S22" s="204">
        <f t="shared" si="2"/>
        <v>397</v>
      </c>
      <c r="T22" s="204">
        <f t="shared" si="3"/>
        <v>887</v>
      </c>
      <c r="U22" s="204">
        <f t="shared" si="4"/>
        <v>565</v>
      </c>
      <c r="V22" s="412" t="s">
        <v>193</v>
      </c>
    </row>
    <row r="23" spans="1:22" s="152" customFormat="1" ht="15" thickBot="1">
      <c r="A23" s="421" t="s">
        <v>435</v>
      </c>
      <c r="B23" s="201">
        <v>0</v>
      </c>
      <c r="C23" s="201">
        <v>2</v>
      </c>
      <c r="D23" s="201">
        <v>0</v>
      </c>
      <c r="E23" s="201">
        <v>3</v>
      </c>
      <c r="F23" s="201">
        <v>0</v>
      </c>
      <c r="G23" s="201">
        <v>0</v>
      </c>
      <c r="H23" s="201">
        <v>0</v>
      </c>
      <c r="I23" s="201">
        <v>2</v>
      </c>
      <c r="J23" s="201">
        <v>0</v>
      </c>
      <c r="K23" s="201">
        <v>0</v>
      </c>
      <c r="L23" s="201">
        <v>0</v>
      </c>
      <c r="M23" s="201">
        <v>1</v>
      </c>
      <c r="N23" s="201">
        <v>0</v>
      </c>
      <c r="O23" s="201">
        <v>1</v>
      </c>
      <c r="P23" s="201">
        <v>0</v>
      </c>
      <c r="Q23" s="201">
        <v>1</v>
      </c>
      <c r="R23" s="433">
        <f t="shared" ref="R23:U23" si="5">B23+F23+J23+N23</f>
        <v>0</v>
      </c>
      <c r="S23" s="433">
        <f t="shared" si="5"/>
        <v>3</v>
      </c>
      <c r="T23" s="433">
        <f t="shared" si="5"/>
        <v>0</v>
      </c>
      <c r="U23" s="433">
        <f t="shared" si="5"/>
        <v>7</v>
      </c>
      <c r="V23" s="431" t="s">
        <v>436</v>
      </c>
    </row>
    <row r="24" spans="1:22" s="88" customFormat="1" ht="27.75" thickBot="1">
      <c r="A24" s="407" t="s">
        <v>132</v>
      </c>
      <c r="B24" s="203">
        <v>0</v>
      </c>
      <c r="C24" s="203">
        <v>0</v>
      </c>
      <c r="D24" s="203">
        <v>0</v>
      </c>
      <c r="E24" s="203">
        <v>0</v>
      </c>
      <c r="F24" s="203">
        <v>0</v>
      </c>
      <c r="G24" s="203">
        <v>0</v>
      </c>
      <c r="H24" s="203">
        <v>0</v>
      </c>
      <c r="I24" s="203">
        <v>0</v>
      </c>
      <c r="J24" s="203">
        <v>0</v>
      </c>
      <c r="K24" s="203">
        <v>0</v>
      </c>
      <c r="L24" s="203">
        <v>0</v>
      </c>
      <c r="M24" s="203">
        <v>0</v>
      </c>
      <c r="N24" s="203">
        <v>0</v>
      </c>
      <c r="O24" s="203">
        <v>0</v>
      </c>
      <c r="P24" s="203">
        <v>0</v>
      </c>
      <c r="Q24" s="203">
        <v>0</v>
      </c>
      <c r="R24" s="204">
        <f t="shared" si="1"/>
        <v>0</v>
      </c>
      <c r="S24" s="204">
        <f t="shared" si="2"/>
        <v>0</v>
      </c>
      <c r="T24" s="204">
        <f t="shared" si="3"/>
        <v>0</v>
      </c>
      <c r="U24" s="204">
        <f t="shared" si="4"/>
        <v>0</v>
      </c>
      <c r="V24" s="412" t="s">
        <v>273</v>
      </c>
    </row>
    <row r="25" spans="1:22" s="87" customFormat="1" ht="18" customHeight="1" thickBot="1">
      <c r="A25" s="406" t="s">
        <v>120</v>
      </c>
      <c r="B25" s="201">
        <v>79</v>
      </c>
      <c r="C25" s="201">
        <v>0</v>
      </c>
      <c r="D25" s="201">
        <v>133</v>
      </c>
      <c r="E25" s="201">
        <v>0</v>
      </c>
      <c r="F25" s="201">
        <v>35</v>
      </c>
      <c r="G25" s="201">
        <v>13</v>
      </c>
      <c r="H25" s="201">
        <v>86</v>
      </c>
      <c r="I25" s="201">
        <v>11</v>
      </c>
      <c r="J25" s="201">
        <v>21</v>
      </c>
      <c r="K25" s="201">
        <v>50</v>
      </c>
      <c r="L25" s="201">
        <v>230</v>
      </c>
      <c r="M25" s="201">
        <v>14</v>
      </c>
      <c r="N25" s="201">
        <v>33</v>
      </c>
      <c r="O25" s="201">
        <v>30</v>
      </c>
      <c r="P25" s="201">
        <v>99</v>
      </c>
      <c r="Q25" s="201">
        <v>22</v>
      </c>
      <c r="R25" s="202">
        <f t="shared" si="1"/>
        <v>168</v>
      </c>
      <c r="S25" s="202">
        <f t="shared" si="2"/>
        <v>93</v>
      </c>
      <c r="T25" s="202">
        <f t="shared" si="3"/>
        <v>548</v>
      </c>
      <c r="U25" s="202">
        <f t="shared" si="4"/>
        <v>47</v>
      </c>
      <c r="V25" s="411" t="s">
        <v>244</v>
      </c>
    </row>
    <row r="26" spans="1:22" s="88" customFormat="1" ht="23.25" thickBot="1">
      <c r="A26" s="407" t="s">
        <v>424</v>
      </c>
      <c r="B26" s="203">
        <v>0</v>
      </c>
      <c r="C26" s="203">
        <v>0</v>
      </c>
      <c r="D26" s="203">
        <v>0</v>
      </c>
      <c r="E26" s="203">
        <v>0</v>
      </c>
      <c r="F26" s="203">
        <v>0</v>
      </c>
      <c r="G26" s="203">
        <v>0</v>
      </c>
      <c r="H26" s="203">
        <v>0</v>
      </c>
      <c r="I26" s="203">
        <v>0</v>
      </c>
      <c r="J26" s="203">
        <v>0</v>
      </c>
      <c r="K26" s="203">
        <v>0</v>
      </c>
      <c r="L26" s="203">
        <v>0</v>
      </c>
      <c r="M26" s="203">
        <v>0</v>
      </c>
      <c r="N26" s="203">
        <v>50</v>
      </c>
      <c r="O26" s="203">
        <v>0</v>
      </c>
      <c r="P26" s="203">
        <v>0</v>
      </c>
      <c r="Q26" s="203">
        <v>0</v>
      </c>
      <c r="R26" s="204">
        <f t="shared" si="1"/>
        <v>50</v>
      </c>
      <c r="S26" s="204">
        <f t="shared" si="2"/>
        <v>0</v>
      </c>
      <c r="T26" s="204">
        <f t="shared" si="3"/>
        <v>0</v>
      </c>
      <c r="U26" s="204">
        <f t="shared" si="4"/>
        <v>0</v>
      </c>
      <c r="V26" s="412" t="s">
        <v>246</v>
      </c>
    </row>
    <row r="27" spans="1:22" s="88" customFormat="1">
      <c r="A27" s="408" t="s">
        <v>425</v>
      </c>
      <c r="B27" s="205">
        <v>0</v>
      </c>
      <c r="C27" s="205">
        <v>0</v>
      </c>
      <c r="D27" s="205">
        <v>0</v>
      </c>
      <c r="E27" s="205">
        <v>0</v>
      </c>
      <c r="F27" s="205">
        <v>0</v>
      </c>
      <c r="G27" s="205">
        <v>0</v>
      </c>
      <c r="H27" s="205">
        <v>0</v>
      </c>
      <c r="I27" s="205">
        <v>0</v>
      </c>
      <c r="J27" s="205">
        <v>0</v>
      </c>
      <c r="K27" s="205">
        <v>0</v>
      </c>
      <c r="L27" s="205">
        <v>0</v>
      </c>
      <c r="M27" s="205">
        <v>0</v>
      </c>
      <c r="N27" s="205">
        <v>0</v>
      </c>
      <c r="O27" s="205">
        <v>0</v>
      </c>
      <c r="P27" s="205">
        <v>0</v>
      </c>
      <c r="Q27" s="205">
        <v>0</v>
      </c>
      <c r="R27" s="206">
        <f t="shared" ref="R27:R30" si="6">N27+J27+F27+B27</f>
        <v>0</v>
      </c>
      <c r="S27" s="206">
        <f t="shared" ref="S27:S30" si="7">O27+K27+G27+C27</f>
        <v>0</v>
      </c>
      <c r="T27" s="206">
        <f t="shared" ref="T27:T30" si="8">P27+L27+H27+D27</f>
        <v>0</v>
      </c>
      <c r="U27" s="206">
        <f t="shared" ref="U27:U30" si="9">Q27+M27+I27+E27</f>
        <v>0</v>
      </c>
      <c r="V27" s="413" t="s">
        <v>426</v>
      </c>
    </row>
    <row r="28" spans="1:22" s="88" customFormat="1" ht="23.25" thickBot="1">
      <c r="A28" s="409" t="s">
        <v>427</v>
      </c>
      <c r="B28" s="344">
        <v>0</v>
      </c>
      <c r="C28" s="344">
        <v>0</v>
      </c>
      <c r="D28" s="344">
        <v>0</v>
      </c>
      <c r="E28" s="344">
        <v>0</v>
      </c>
      <c r="F28" s="344">
        <v>0</v>
      </c>
      <c r="G28" s="344">
        <v>0</v>
      </c>
      <c r="H28" s="344">
        <v>0</v>
      </c>
      <c r="I28" s="344">
        <v>0</v>
      </c>
      <c r="J28" s="344">
        <v>0</v>
      </c>
      <c r="K28" s="344">
        <v>0</v>
      </c>
      <c r="L28" s="344">
        <v>0</v>
      </c>
      <c r="M28" s="344">
        <v>0</v>
      </c>
      <c r="N28" s="344">
        <v>0</v>
      </c>
      <c r="O28" s="344">
        <v>0</v>
      </c>
      <c r="P28" s="344">
        <v>0</v>
      </c>
      <c r="Q28" s="344">
        <v>0</v>
      </c>
      <c r="R28" s="345">
        <f t="shared" si="6"/>
        <v>0</v>
      </c>
      <c r="S28" s="345">
        <f t="shared" si="7"/>
        <v>0</v>
      </c>
      <c r="T28" s="345">
        <f t="shared" si="8"/>
        <v>0</v>
      </c>
      <c r="U28" s="345">
        <f t="shared" si="9"/>
        <v>0</v>
      </c>
      <c r="V28" s="414" t="s">
        <v>428</v>
      </c>
    </row>
    <row r="29" spans="1:22" s="88" customFormat="1" ht="15" thickBot="1">
      <c r="A29" s="408" t="s">
        <v>429</v>
      </c>
      <c r="B29" s="205">
        <v>81</v>
      </c>
      <c r="C29" s="205">
        <v>375</v>
      </c>
      <c r="D29" s="205">
        <v>64</v>
      </c>
      <c r="E29" s="205">
        <v>277</v>
      </c>
      <c r="F29" s="205">
        <v>148</v>
      </c>
      <c r="G29" s="205">
        <v>222</v>
      </c>
      <c r="H29" s="205">
        <v>224</v>
      </c>
      <c r="I29" s="205">
        <v>309</v>
      </c>
      <c r="J29" s="205">
        <v>4</v>
      </c>
      <c r="K29" s="205">
        <v>223</v>
      </c>
      <c r="L29" s="205">
        <v>0</v>
      </c>
      <c r="M29" s="205">
        <v>264</v>
      </c>
      <c r="N29" s="205">
        <v>1</v>
      </c>
      <c r="O29" s="205">
        <v>298</v>
      </c>
      <c r="P29" s="205">
        <v>0</v>
      </c>
      <c r="Q29" s="205">
        <v>364</v>
      </c>
      <c r="R29" s="206">
        <f t="shared" si="6"/>
        <v>234</v>
      </c>
      <c r="S29" s="206">
        <f t="shared" si="7"/>
        <v>1118</v>
      </c>
      <c r="T29" s="206">
        <f t="shared" si="8"/>
        <v>288</v>
      </c>
      <c r="U29" s="206">
        <f t="shared" si="9"/>
        <v>1214</v>
      </c>
      <c r="V29" s="413" t="s">
        <v>430</v>
      </c>
    </row>
    <row r="30" spans="1:22" s="88" customFormat="1" ht="15" thickBot="1">
      <c r="A30" s="409" t="s">
        <v>431</v>
      </c>
      <c r="B30" s="344">
        <v>85</v>
      </c>
      <c r="C30" s="344">
        <v>20</v>
      </c>
      <c r="D30" s="344">
        <v>120</v>
      </c>
      <c r="E30" s="344">
        <v>0</v>
      </c>
      <c r="F30" s="344">
        <v>60</v>
      </c>
      <c r="G30" s="344">
        <v>0</v>
      </c>
      <c r="H30" s="344">
        <v>85</v>
      </c>
      <c r="I30" s="344">
        <v>0</v>
      </c>
      <c r="J30" s="344">
        <v>12</v>
      </c>
      <c r="K30" s="344">
        <v>0</v>
      </c>
      <c r="L30" s="344">
        <v>85</v>
      </c>
      <c r="M30" s="344">
        <v>0</v>
      </c>
      <c r="N30" s="344">
        <v>8</v>
      </c>
      <c r="O30" s="344">
        <v>0</v>
      </c>
      <c r="P30" s="344">
        <v>20</v>
      </c>
      <c r="Q30" s="344">
        <v>0</v>
      </c>
      <c r="R30" s="345">
        <f t="shared" si="6"/>
        <v>165</v>
      </c>
      <c r="S30" s="345">
        <f t="shared" si="7"/>
        <v>20</v>
      </c>
      <c r="T30" s="345">
        <f t="shared" si="8"/>
        <v>310</v>
      </c>
      <c r="U30" s="345">
        <f t="shared" si="9"/>
        <v>0</v>
      </c>
      <c r="V30" s="414" t="s">
        <v>409</v>
      </c>
    </row>
    <row r="31" spans="1:22" s="87" customFormat="1" ht="18" customHeight="1">
      <c r="A31" s="410" t="s">
        <v>6</v>
      </c>
      <c r="B31" s="205">
        <v>944</v>
      </c>
      <c r="C31" s="205">
        <v>1144</v>
      </c>
      <c r="D31" s="205">
        <v>738</v>
      </c>
      <c r="E31" s="205">
        <v>1039</v>
      </c>
      <c r="F31" s="205">
        <v>645</v>
      </c>
      <c r="G31" s="205">
        <v>241</v>
      </c>
      <c r="H31" s="205">
        <v>683</v>
      </c>
      <c r="I31" s="205">
        <v>169</v>
      </c>
      <c r="J31" s="205">
        <v>4</v>
      </c>
      <c r="K31" s="205">
        <v>112</v>
      </c>
      <c r="L31" s="205">
        <v>19</v>
      </c>
      <c r="M31" s="205">
        <v>111</v>
      </c>
      <c r="N31" s="205">
        <v>6</v>
      </c>
      <c r="O31" s="205">
        <v>108</v>
      </c>
      <c r="P31" s="205">
        <v>2</v>
      </c>
      <c r="Q31" s="205">
        <v>96</v>
      </c>
      <c r="R31" s="206">
        <f t="shared" si="1"/>
        <v>1599</v>
      </c>
      <c r="S31" s="206">
        <f t="shared" si="2"/>
        <v>1605</v>
      </c>
      <c r="T31" s="206">
        <f t="shared" si="3"/>
        <v>1442</v>
      </c>
      <c r="U31" s="206">
        <f t="shared" si="4"/>
        <v>1415</v>
      </c>
      <c r="V31" s="413" t="s">
        <v>183</v>
      </c>
    </row>
    <row r="32" spans="1:22" s="87" customFormat="1" ht="16.5" customHeight="1">
      <c r="A32" s="269" t="s">
        <v>8</v>
      </c>
      <c r="B32" s="270">
        <f>SUM(B8:B31)</f>
        <v>3092</v>
      </c>
      <c r="C32" s="270">
        <f t="shared" ref="C32:U32" si="10">SUM(C8:C31)</f>
        <v>4339</v>
      </c>
      <c r="D32" s="270">
        <f t="shared" si="10"/>
        <v>3337</v>
      </c>
      <c r="E32" s="270">
        <f t="shared" si="10"/>
        <v>3102</v>
      </c>
      <c r="F32" s="270">
        <f t="shared" si="10"/>
        <v>2346</v>
      </c>
      <c r="G32" s="270">
        <f t="shared" si="10"/>
        <v>2662</v>
      </c>
      <c r="H32" s="270">
        <f t="shared" si="10"/>
        <v>3073</v>
      </c>
      <c r="I32" s="270">
        <f t="shared" si="10"/>
        <v>2271</v>
      </c>
      <c r="J32" s="270">
        <f t="shared" si="10"/>
        <v>1141</v>
      </c>
      <c r="K32" s="270">
        <f t="shared" si="10"/>
        <v>1941</v>
      </c>
      <c r="L32" s="270">
        <f t="shared" si="10"/>
        <v>1389</v>
      </c>
      <c r="M32" s="270">
        <f t="shared" si="10"/>
        <v>2103</v>
      </c>
      <c r="N32" s="270">
        <f t="shared" si="10"/>
        <v>1426</v>
      </c>
      <c r="O32" s="270">
        <f t="shared" si="10"/>
        <v>2289</v>
      </c>
      <c r="P32" s="270">
        <f t="shared" si="10"/>
        <v>1542</v>
      </c>
      <c r="Q32" s="270">
        <f t="shared" si="10"/>
        <v>2834</v>
      </c>
      <c r="R32" s="270">
        <f t="shared" si="10"/>
        <v>8005</v>
      </c>
      <c r="S32" s="270">
        <f t="shared" si="10"/>
        <v>11231</v>
      </c>
      <c r="T32" s="270">
        <f t="shared" si="10"/>
        <v>9341</v>
      </c>
      <c r="U32" s="270">
        <f t="shared" si="10"/>
        <v>10310</v>
      </c>
      <c r="V32" s="272" t="s">
        <v>1</v>
      </c>
    </row>
    <row r="33" spans="1:22">
      <c r="A33" s="405"/>
      <c r="B33" s="375"/>
      <c r="C33" s="375"/>
      <c r="D33" s="375"/>
      <c r="E33" s="375"/>
      <c r="F33" s="376"/>
      <c r="G33" s="376"/>
      <c r="H33" s="376"/>
      <c r="I33" s="377"/>
      <c r="J33" s="377"/>
      <c r="K33" s="377"/>
      <c r="L33" s="377"/>
      <c r="M33" s="378"/>
      <c r="N33" s="378"/>
      <c r="O33" s="378"/>
      <c r="P33" s="378"/>
      <c r="Q33" s="378"/>
      <c r="R33" s="378"/>
      <c r="S33" s="378"/>
      <c r="T33" s="378"/>
      <c r="U33" s="378"/>
      <c r="V33" s="379"/>
    </row>
    <row r="34" spans="1:22" s="89" customFormat="1" ht="15.75">
      <c r="F34" s="17"/>
      <c r="G34" s="17"/>
      <c r="H34" s="17"/>
      <c r="I34" s="90"/>
      <c r="J34" s="90"/>
      <c r="K34" s="90"/>
      <c r="L34" s="90"/>
      <c r="M34" s="86"/>
      <c r="N34" s="86"/>
      <c r="O34" s="86"/>
      <c r="P34" s="86"/>
      <c r="Q34" s="86"/>
      <c r="R34" s="86"/>
      <c r="S34" s="86"/>
      <c r="T34" s="86"/>
      <c r="U34" s="86"/>
    </row>
  </sheetData>
  <mergeCells count="20">
    <mergeCell ref="R6:S6"/>
    <mergeCell ref="T6:U6"/>
    <mergeCell ref="A1:V1"/>
    <mergeCell ref="A2:V2"/>
    <mergeCell ref="A3:V3"/>
    <mergeCell ref="B5:E5"/>
    <mergeCell ref="R5:U5"/>
    <mergeCell ref="A5:A7"/>
    <mergeCell ref="F5:I5"/>
    <mergeCell ref="J5:M5"/>
    <mergeCell ref="N5:Q5"/>
    <mergeCell ref="V5:V7"/>
    <mergeCell ref="B6:C6"/>
    <mergeCell ref="D6:E6"/>
    <mergeCell ref="F6:G6"/>
    <mergeCell ref="H6:I6"/>
    <mergeCell ref="J6:K6"/>
    <mergeCell ref="L6:M6"/>
    <mergeCell ref="N6:O6"/>
    <mergeCell ref="P6:Q6"/>
  </mergeCells>
  <printOptions horizontalCentered="1" verticalCentered="1"/>
  <pageMargins left="0" right="0" top="0" bottom="0" header="0" footer="0"/>
  <pageSetup paperSize="9" scale="85" orientation="landscape" r:id="rId1"/>
  <headerFooter>
    <oddFooter>&amp;L_x000D_&amp;1#&amp;"Calibri"&amp;10&amp;K0000FF Classification: C1 Internal - تصنيف الوثيقة داخلي</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8" tint="0.59999389629810485"/>
  </sheetPr>
  <dimension ref="A1:V36"/>
  <sheetViews>
    <sheetView rightToLeft="1" view="pageBreakPreview" zoomScale="80" zoomScaleNormal="100" zoomScaleSheetLayoutView="80" workbookViewId="0">
      <selection activeCell="P14" sqref="P14"/>
    </sheetView>
  </sheetViews>
  <sheetFormatPr defaultColWidth="9.140625" defaultRowHeight="14.25"/>
  <cols>
    <col min="1" max="1" width="22.85546875" style="145" customWidth="1"/>
    <col min="2" max="2" width="12" style="145" customWidth="1"/>
    <col min="3" max="11" width="10.28515625" style="145" customWidth="1"/>
    <col min="12" max="12" width="22.85546875" style="145" customWidth="1"/>
    <col min="13" max="16384" width="9.140625" style="145"/>
  </cols>
  <sheetData>
    <row r="1" spans="1:22" s="143" customFormat="1" ht="18" customHeight="1">
      <c r="A1" s="676" t="s">
        <v>276</v>
      </c>
      <c r="B1" s="676"/>
      <c r="C1" s="676"/>
      <c r="D1" s="676"/>
      <c r="E1" s="676"/>
      <c r="F1" s="676"/>
      <c r="G1" s="676"/>
      <c r="H1" s="676"/>
      <c r="I1" s="676"/>
      <c r="J1" s="676"/>
      <c r="K1" s="676"/>
      <c r="L1" s="676"/>
      <c r="M1" s="141"/>
      <c r="N1" s="141"/>
      <c r="O1" s="141"/>
      <c r="P1" s="141"/>
      <c r="Q1" s="141"/>
      <c r="R1" s="141"/>
      <c r="S1" s="141"/>
      <c r="T1" s="141"/>
      <c r="U1" s="141"/>
      <c r="V1" s="142"/>
    </row>
    <row r="2" spans="1:22" s="143" customFormat="1" ht="15.75">
      <c r="A2" s="720" t="s">
        <v>420</v>
      </c>
      <c r="B2" s="720"/>
      <c r="C2" s="721"/>
      <c r="D2" s="721"/>
      <c r="E2" s="721"/>
      <c r="F2" s="721"/>
      <c r="G2" s="721"/>
      <c r="H2" s="721"/>
      <c r="I2" s="721"/>
      <c r="J2" s="721"/>
      <c r="K2" s="721"/>
      <c r="L2" s="721"/>
      <c r="M2" s="141"/>
      <c r="N2" s="141"/>
      <c r="O2" s="141"/>
      <c r="P2" s="141"/>
      <c r="Q2" s="141"/>
      <c r="R2" s="141"/>
      <c r="S2" s="141"/>
      <c r="T2" s="141"/>
      <c r="U2" s="141"/>
      <c r="V2" s="142"/>
    </row>
    <row r="3" spans="1:22" s="143" customFormat="1" ht="15.75">
      <c r="A3" s="677">
        <v>2023</v>
      </c>
      <c r="B3" s="677"/>
      <c r="C3" s="677"/>
      <c r="D3" s="677"/>
      <c r="E3" s="677"/>
      <c r="F3" s="677"/>
      <c r="G3" s="677"/>
      <c r="H3" s="677"/>
      <c r="I3" s="677"/>
      <c r="J3" s="677"/>
      <c r="K3" s="677"/>
      <c r="L3" s="677"/>
      <c r="M3" s="141"/>
      <c r="N3" s="141"/>
      <c r="O3" s="141"/>
      <c r="P3" s="141"/>
      <c r="Q3" s="141"/>
      <c r="R3" s="141"/>
      <c r="S3" s="141"/>
      <c r="T3" s="141"/>
      <c r="U3" s="141"/>
      <c r="V3" s="142"/>
    </row>
    <row r="4" spans="1:22" ht="15.75">
      <c r="A4" s="144" t="s">
        <v>392</v>
      </c>
      <c r="B4" s="144"/>
      <c r="C4" s="395"/>
      <c r="D4" s="395"/>
      <c r="E4" s="395"/>
      <c r="F4" s="395"/>
      <c r="G4" s="395"/>
      <c r="H4" s="395"/>
      <c r="I4" s="395"/>
      <c r="J4" s="397"/>
      <c r="K4" s="722" t="s">
        <v>393</v>
      </c>
      <c r="L4" s="722"/>
      <c r="M4" s="147"/>
      <c r="N4" s="147"/>
      <c r="O4" s="147"/>
      <c r="P4" s="147"/>
      <c r="Q4" s="147"/>
      <c r="R4" s="147"/>
      <c r="S4" s="147"/>
      <c r="T4" s="147"/>
      <c r="U4" s="147"/>
      <c r="V4" s="148"/>
    </row>
    <row r="5" spans="1:22" ht="27" customHeight="1">
      <c r="A5" s="717" t="s">
        <v>465</v>
      </c>
      <c r="B5" s="725" t="s">
        <v>466</v>
      </c>
      <c r="C5" s="698" t="s">
        <v>451</v>
      </c>
      <c r="D5" s="699"/>
      <c r="E5" s="699"/>
      <c r="F5" s="696" t="s">
        <v>452</v>
      </c>
      <c r="G5" s="697"/>
      <c r="H5" s="697"/>
      <c r="I5" s="696" t="s">
        <v>467</v>
      </c>
      <c r="J5" s="697"/>
      <c r="K5" s="697"/>
      <c r="L5" s="723" t="s">
        <v>729</v>
      </c>
      <c r="M5" s="147"/>
      <c r="N5" s="147"/>
      <c r="O5" s="147"/>
      <c r="P5" s="147"/>
      <c r="Q5" s="147"/>
      <c r="R5" s="147"/>
      <c r="S5" s="147"/>
      <c r="T5" s="147"/>
      <c r="U5" s="147"/>
    </row>
    <row r="6" spans="1:22" ht="36.6" customHeight="1">
      <c r="A6" s="718"/>
      <c r="B6" s="726"/>
      <c r="C6" s="447" t="s">
        <v>468</v>
      </c>
      <c r="D6" s="447" t="s">
        <v>456</v>
      </c>
      <c r="E6" s="447" t="s">
        <v>467</v>
      </c>
      <c r="F6" s="447" t="s">
        <v>468</v>
      </c>
      <c r="G6" s="447" t="s">
        <v>456</v>
      </c>
      <c r="H6" s="447" t="s">
        <v>467</v>
      </c>
      <c r="I6" s="447" t="s">
        <v>468</v>
      </c>
      <c r="J6" s="447" t="s">
        <v>456</v>
      </c>
      <c r="K6" s="447" t="s">
        <v>467</v>
      </c>
      <c r="L6" s="724"/>
      <c r="M6" s="147"/>
      <c r="N6" s="147"/>
      <c r="O6" s="147"/>
      <c r="P6" s="147"/>
      <c r="Q6" s="147"/>
      <c r="R6" s="147"/>
      <c r="S6" s="147"/>
      <c r="T6" s="147"/>
      <c r="U6" s="147"/>
    </row>
    <row r="7" spans="1:22" s="150" customFormat="1" ht="23.25" customHeight="1" thickBot="1">
      <c r="A7" s="243" t="s">
        <v>154</v>
      </c>
      <c r="B7" s="360">
        <v>347</v>
      </c>
      <c r="C7" s="165">
        <v>1119</v>
      </c>
      <c r="D7" s="165">
        <v>1909</v>
      </c>
      <c r="E7" s="274">
        <f>C7+D7</f>
        <v>3028</v>
      </c>
      <c r="F7" s="165">
        <v>870</v>
      </c>
      <c r="G7" s="165">
        <v>1958</v>
      </c>
      <c r="H7" s="274">
        <f>F7+G7</f>
        <v>2828</v>
      </c>
      <c r="I7" s="274">
        <f>C7+F7</f>
        <v>1989</v>
      </c>
      <c r="J7" s="274">
        <f>D7+G7</f>
        <v>3867</v>
      </c>
      <c r="K7" s="274">
        <f>E7+H7</f>
        <v>5856</v>
      </c>
      <c r="L7" s="244" t="s">
        <v>277</v>
      </c>
    </row>
    <row r="8" spans="1:22" s="151" customFormat="1" ht="23.25" customHeight="1" thickBot="1">
      <c r="A8" s="245" t="s">
        <v>155</v>
      </c>
      <c r="B8" s="166">
        <v>214</v>
      </c>
      <c r="C8" s="166">
        <v>819</v>
      </c>
      <c r="D8" s="166">
        <v>2369</v>
      </c>
      <c r="E8" s="275">
        <f t="shared" ref="E8:E20" si="0">C8+D8</f>
        <v>3188</v>
      </c>
      <c r="F8" s="166">
        <v>1075</v>
      </c>
      <c r="G8" s="166">
        <v>2485</v>
      </c>
      <c r="H8" s="275">
        <f t="shared" ref="H8:H21" si="1">F8+G8</f>
        <v>3560</v>
      </c>
      <c r="I8" s="275">
        <f t="shared" ref="I8:I15" si="2">C8+F8</f>
        <v>1894</v>
      </c>
      <c r="J8" s="275">
        <f t="shared" ref="J8:J14" si="3">D8+G8</f>
        <v>4854</v>
      </c>
      <c r="K8" s="275">
        <f t="shared" ref="K8:K14" si="4">E8+H8</f>
        <v>6748</v>
      </c>
      <c r="L8" s="246" t="s">
        <v>199</v>
      </c>
    </row>
    <row r="9" spans="1:22" s="152" customFormat="1" ht="23.25" customHeight="1" thickBot="1">
      <c r="A9" s="247" t="s">
        <v>160</v>
      </c>
      <c r="B9" s="361">
        <v>76</v>
      </c>
      <c r="C9" s="167">
        <v>1234</v>
      </c>
      <c r="D9" s="167">
        <v>1066</v>
      </c>
      <c r="E9" s="276">
        <f t="shared" si="0"/>
        <v>2300</v>
      </c>
      <c r="F9" s="167">
        <v>886</v>
      </c>
      <c r="G9" s="167">
        <v>802</v>
      </c>
      <c r="H9" s="276">
        <f t="shared" si="1"/>
        <v>1688</v>
      </c>
      <c r="I9" s="276">
        <f t="shared" si="2"/>
        <v>2120</v>
      </c>
      <c r="J9" s="276">
        <f t="shared" si="3"/>
        <v>1868</v>
      </c>
      <c r="K9" s="276">
        <f t="shared" si="4"/>
        <v>3988</v>
      </c>
      <c r="L9" s="248" t="s">
        <v>200</v>
      </c>
    </row>
    <row r="10" spans="1:22" s="151" customFormat="1" ht="23.25" customHeight="1" thickBot="1">
      <c r="A10" s="245" t="s">
        <v>286</v>
      </c>
      <c r="B10" s="362">
        <v>44</v>
      </c>
      <c r="C10" s="166">
        <v>8410</v>
      </c>
      <c r="D10" s="166">
        <v>1456</v>
      </c>
      <c r="E10" s="275">
        <f t="shared" si="0"/>
        <v>9866</v>
      </c>
      <c r="F10" s="166">
        <v>3767</v>
      </c>
      <c r="G10" s="166">
        <v>857</v>
      </c>
      <c r="H10" s="275">
        <f t="shared" si="1"/>
        <v>4624</v>
      </c>
      <c r="I10" s="275">
        <f t="shared" si="2"/>
        <v>12177</v>
      </c>
      <c r="J10" s="275">
        <f t="shared" si="3"/>
        <v>2313</v>
      </c>
      <c r="K10" s="275">
        <f t="shared" si="4"/>
        <v>14490</v>
      </c>
      <c r="L10" s="246" t="s">
        <v>287</v>
      </c>
    </row>
    <row r="11" spans="1:22" s="152" customFormat="1" ht="23.25" customHeight="1" thickBot="1">
      <c r="A11" s="247" t="s">
        <v>156</v>
      </c>
      <c r="B11" s="361">
        <v>32</v>
      </c>
      <c r="C11" s="167">
        <v>264</v>
      </c>
      <c r="D11" s="167">
        <v>292</v>
      </c>
      <c r="E11" s="276">
        <f t="shared" si="0"/>
        <v>556</v>
      </c>
      <c r="F11" s="167">
        <v>309</v>
      </c>
      <c r="G11" s="167">
        <v>81</v>
      </c>
      <c r="H11" s="276">
        <f t="shared" si="1"/>
        <v>390</v>
      </c>
      <c r="I11" s="276">
        <f t="shared" si="2"/>
        <v>573</v>
      </c>
      <c r="J11" s="276">
        <f t="shared" si="3"/>
        <v>373</v>
      </c>
      <c r="K11" s="276">
        <f t="shared" si="4"/>
        <v>946</v>
      </c>
      <c r="L11" s="248" t="s">
        <v>190</v>
      </c>
    </row>
    <row r="12" spans="1:22" s="151" customFormat="1" ht="23.25" customHeight="1" thickBot="1">
      <c r="A12" s="245" t="s">
        <v>157</v>
      </c>
      <c r="B12" s="362">
        <v>113</v>
      </c>
      <c r="C12" s="166">
        <v>201</v>
      </c>
      <c r="D12" s="166">
        <v>530</v>
      </c>
      <c r="E12" s="275">
        <f t="shared" si="0"/>
        <v>731</v>
      </c>
      <c r="F12" s="166">
        <v>176</v>
      </c>
      <c r="G12" s="166">
        <v>493</v>
      </c>
      <c r="H12" s="275">
        <f t="shared" si="1"/>
        <v>669</v>
      </c>
      <c r="I12" s="275">
        <f t="shared" si="2"/>
        <v>377</v>
      </c>
      <c r="J12" s="275">
        <f t="shared" si="3"/>
        <v>1023</v>
      </c>
      <c r="K12" s="275">
        <f t="shared" si="4"/>
        <v>1400</v>
      </c>
      <c r="L12" s="246" t="s">
        <v>201</v>
      </c>
    </row>
    <row r="13" spans="1:22" s="152" customFormat="1" ht="23.25" customHeight="1" thickBot="1">
      <c r="A13" s="247" t="s">
        <v>158</v>
      </c>
      <c r="B13" s="361">
        <v>79</v>
      </c>
      <c r="C13" s="167">
        <v>963</v>
      </c>
      <c r="D13" s="167">
        <v>424</v>
      </c>
      <c r="E13" s="276">
        <f t="shared" si="0"/>
        <v>1387</v>
      </c>
      <c r="F13" s="167">
        <v>1301</v>
      </c>
      <c r="G13" s="167">
        <v>338</v>
      </c>
      <c r="H13" s="276">
        <f t="shared" si="1"/>
        <v>1639</v>
      </c>
      <c r="I13" s="276">
        <f>C13+F13</f>
        <v>2264</v>
      </c>
      <c r="J13" s="276">
        <f t="shared" si="3"/>
        <v>762</v>
      </c>
      <c r="K13" s="276">
        <f t="shared" si="4"/>
        <v>3026</v>
      </c>
      <c r="L13" s="248" t="s">
        <v>278</v>
      </c>
    </row>
    <row r="14" spans="1:22" s="151" customFormat="1" ht="23.25" customHeight="1" thickBot="1">
      <c r="A14" s="245" t="s">
        <v>159</v>
      </c>
      <c r="B14" s="362">
        <v>30</v>
      </c>
      <c r="C14" s="166">
        <v>1352</v>
      </c>
      <c r="D14" s="166">
        <v>1024</v>
      </c>
      <c r="E14" s="275">
        <f t="shared" si="0"/>
        <v>2376</v>
      </c>
      <c r="F14" s="166">
        <v>1771</v>
      </c>
      <c r="G14" s="166">
        <v>1131</v>
      </c>
      <c r="H14" s="275">
        <f t="shared" si="1"/>
        <v>2902</v>
      </c>
      <c r="I14" s="275">
        <f t="shared" si="2"/>
        <v>3123</v>
      </c>
      <c r="J14" s="275">
        <f t="shared" si="3"/>
        <v>2155</v>
      </c>
      <c r="K14" s="275">
        <f t="shared" si="4"/>
        <v>5278</v>
      </c>
      <c r="L14" s="246" t="s">
        <v>202</v>
      </c>
    </row>
    <row r="15" spans="1:22" s="151" customFormat="1" ht="24.75" customHeight="1" thickBot="1">
      <c r="A15" s="429" t="s">
        <v>402</v>
      </c>
      <c r="B15" s="363">
        <v>2</v>
      </c>
      <c r="C15" s="358">
        <v>4</v>
      </c>
      <c r="D15" s="358">
        <v>45</v>
      </c>
      <c r="E15" s="276">
        <f t="shared" si="0"/>
        <v>49</v>
      </c>
      <c r="F15" s="358">
        <v>0</v>
      </c>
      <c r="G15" s="358">
        <v>8</v>
      </c>
      <c r="H15" s="276">
        <f t="shared" ref="H15:H20" si="5">F15+G15</f>
        <v>8</v>
      </c>
      <c r="I15" s="276">
        <f t="shared" si="2"/>
        <v>4</v>
      </c>
      <c r="J15" s="276">
        <f t="shared" ref="J15:J20" si="6">D15+G15</f>
        <v>53</v>
      </c>
      <c r="K15" s="276">
        <f t="shared" ref="K15:K19" si="7">E15+H15</f>
        <v>57</v>
      </c>
      <c r="L15" s="428" t="s">
        <v>410</v>
      </c>
    </row>
    <row r="16" spans="1:22" s="151" customFormat="1" ht="23.25" customHeight="1" thickBot="1">
      <c r="A16" s="382" t="s">
        <v>399</v>
      </c>
      <c r="B16" s="364">
        <v>10</v>
      </c>
      <c r="C16" s="356">
        <v>11</v>
      </c>
      <c r="D16" s="356">
        <v>5</v>
      </c>
      <c r="E16" s="275">
        <f t="shared" si="0"/>
        <v>16</v>
      </c>
      <c r="F16" s="356">
        <v>67</v>
      </c>
      <c r="G16" s="356">
        <v>0</v>
      </c>
      <c r="H16" s="275">
        <f t="shared" si="5"/>
        <v>67</v>
      </c>
      <c r="I16" s="275">
        <f t="shared" ref="I16:I20" si="8">C16+F16</f>
        <v>78</v>
      </c>
      <c r="J16" s="275">
        <f t="shared" si="6"/>
        <v>5</v>
      </c>
      <c r="K16" s="275">
        <f t="shared" si="7"/>
        <v>83</v>
      </c>
      <c r="L16" s="357" t="s">
        <v>411</v>
      </c>
    </row>
    <row r="17" spans="1:12" s="151" customFormat="1" ht="23.25" customHeight="1" thickBot="1">
      <c r="A17" s="381" t="s">
        <v>400</v>
      </c>
      <c r="B17" s="363">
        <v>257</v>
      </c>
      <c r="C17" s="358">
        <v>72</v>
      </c>
      <c r="D17" s="358">
        <v>295</v>
      </c>
      <c r="E17" s="276">
        <f t="shared" si="0"/>
        <v>367</v>
      </c>
      <c r="F17" s="358">
        <v>39</v>
      </c>
      <c r="G17" s="358">
        <v>109</v>
      </c>
      <c r="H17" s="276">
        <f t="shared" si="5"/>
        <v>148</v>
      </c>
      <c r="I17" s="276">
        <f t="shared" si="8"/>
        <v>111</v>
      </c>
      <c r="J17" s="276">
        <f t="shared" si="6"/>
        <v>404</v>
      </c>
      <c r="K17" s="276">
        <f t="shared" si="7"/>
        <v>515</v>
      </c>
      <c r="L17" s="359" t="s">
        <v>412</v>
      </c>
    </row>
    <row r="18" spans="1:12" s="151" customFormat="1" ht="24.75" customHeight="1" thickBot="1">
      <c r="A18" s="382" t="s">
        <v>401</v>
      </c>
      <c r="B18" s="364">
        <v>2</v>
      </c>
      <c r="C18" s="356">
        <v>4</v>
      </c>
      <c r="D18" s="356">
        <v>0</v>
      </c>
      <c r="E18" s="275">
        <f t="shared" si="0"/>
        <v>4</v>
      </c>
      <c r="F18" s="356">
        <v>0</v>
      </c>
      <c r="G18" s="356">
        <v>0</v>
      </c>
      <c r="H18" s="275">
        <f t="shared" si="5"/>
        <v>0</v>
      </c>
      <c r="I18" s="275">
        <f t="shared" si="8"/>
        <v>4</v>
      </c>
      <c r="J18" s="275">
        <f t="shared" si="6"/>
        <v>0</v>
      </c>
      <c r="K18" s="275">
        <f t="shared" si="7"/>
        <v>4</v>
      </c>
      <c r="L18" s="380" t="s">
        <v>413</v>
      </c>
    </row>
    <row r="19" spans="1:12" s="151" customFormat="1" ht="23.25" customHeight="1" thickBot="1">
      <c r="A19" s="381" t="s">
        <v>403</v>
      </c>
      <c r="B19" s="363">
        <v>31</v>
      </c>
      <c r="C19" s="358">
        <v>189</v>
      </c>
      <c r="D19" s="358">
        <v>342</v>
      </c>
      <c r="E19" s="276">
        <f t="shared" si="0"/>
        <v>531</v>
      </c>
      <c r="F19" s="358">
        <v>28</v>
      </c>
      <c r="G19" s="358">
        <v>344</v>
      </c>
      <c r="H19" s="276">
        <f t="shared" si="5"/>
        <v>372</v>
      </c>
      <c r="I19" s="276">
        <f t="shared" si="8"/>
        <v>217</v>
      </c>
      <c r="J19" s="276">
        <f t="shared" si="6"/>
        <v>686</v>
      </c>
      <c r="K19" s="276">
        <f t="shared" si="7"/>
        <v>903</v>
      </c>
      <c r="L19" s="359" t="s">
        <v>414</v>
      </c>
    </row>
    <row r="20" spans="1:12" s="151" customFormat="1" ht="23.25" customHeight="1" thickBot="1">
      <c r="A20" s="382" t="s">
        <v>404</v>
      </c>
      <c r="B20" s="364">
        <v>8</v>
      </c>
      <c r="C20" s="356">
        <v>22</v>
      </c>
      <c r="D20" s="356">
        <v>24</v>
      </c>
      <c r="E20" s="275">
        <f t="shared" si="0"/>
        <v>46</v>
      </c>
      <c r="F20" s="356">
        <v>7</v>
      </c>
      <c r="G20" s="356">
        <v>7</v>
      </c>
      <c r="H20" s="275">
        <f t="shared" si="5"/>
        <v>14</v>
      </c>
      <c r="I20" s="275">
        <f t="shared" si="8"/>
        <v>29</v>
      </c>
      <c r="J20" s="275">
        <f t="shared" si="6"/>
        <v>31</v>
      </c>
      <c r="K20" s="275">
        <f>E20+H20</f>
        <v>60</v>
      </c>
      <c r="L20" s="357" t="s">
        <v>415</v>
      </c>
    </row>
    <row r="21" spans="1:12" s="151" customFormat="1" ht="23.25" customHeight="1">
      <c r="A21" s="249" t="s">
        <v>161</v>
      </c>
      <c r="B21" s="365">
        <v>71</v>
      </c>
      <c r="C21" s="173">
        <v>336</v>
      </c>
      <c r="D21" s="173">
        <v>622</v>
      </c>
      <c r="E21" s="277">
        <f>C21+D21</f>
        <v>958</v>
      </c>
      <c r="F21" s="173">
        <v>818</v>
      </c>
      <c r="G21" s="173">
        <v>675</v>
      </c>
      <c r="H21" s="277">
        <f t="shared" si="1"/>
        <v>1493</v>
      </c>
      <c r="I21" s="277">
        <f>C21+F21</f>
        <v>1154</v>
      </c>
      <c r="J21" s="277">
        <f>D21+G21</f>
        <v>1297</v>
      </c>
      <c r="K21" s="277">
        <f>E21+H21</f>
        <v>2451</v>
      </c>
      <c r="L21" s="250" t="s">
        <v>183</v>
      </c>
    </row>
    <row r="22" spans="1:12" s="152" customFormat="1" ht="28.5" customHeight="1">
      <c r="A22" s="235" t="s">
        <v>0</v>
      </c>
      <c r="B22" s="176">
        <f t="shared" ref="B22:I22" si="9">SUM(B7:B21)</f>
        <v>1316</v>
      </c>
      <c r="C22" s="176">
        <f>SUM(C7:C21)</f>
        <v>15000</v>
      </c>
      <c r="D22" s="176">
        <f t="shared" si="9"/>
        <v>10403</v>
      </c>
      <c r="E22" s="176">
        <f>SUM(E7:E21)</f>
        <v>25403</v>
      </c>
      <c r="F22" s="176">
        <f t="shared" si="9"/>
        <v>11114</v>
      </c>
      <c r="G22" s="176">
        <f t="shared" si="9"/>
        <v>9288</v>
      </c>
      <c r="H22" s="176">
        <f t="shared" si="9"/>
        <v>20402</v>
      </c>
      <c r="I22" s="176">
        <f t="shared" si="9"/>
        <v>26114</v>
      </c>
      <c r="J22" s="176">
        <f>SUM(J7:J21)</f>
        <v>19691</v>
      </c>
      <c r="K22" s="176">
        <f>SUM(K7:K21)</f>
        <v>45805</v>
      </c>
      <c r="L22" s="273" t="s">
        <v>1</v>
      </c>
    </row>
    <row r="23" spans="1:12" s="143" customFormat="1" ht="15" customHeight="1">
      <c r="A23" s="716" t="s">
        <v>289</v>
      </c>
      <c r="B23" s="716"/>
      <c r="C23" s="716"/>
      <c r="D23" s="719"/>
      <c r="E23" s="719"/>
      <c r="F23" s="719"/>
      <c r="G23" s="719"/>
      <c r="H23" s="719"/>
      <c r="I23" s="719"/>
      <c r="J23" s="715" t="s">
        <v>320</v>
      </c>
      <c r="K23" s="715"/>
      <c r="L23" s="715"/>
    </row>
    <row r="24" spans="1:12" s="152" customFormat="1" ht="19.5" customHeight="1"/>
    <row r="25" spans="1:12" s="151" customFormat="1" ht="19.5" customHeight="1"/>
    <row r="26" spans="1:12" s="152" customFormat="1" ht="19.5" customHeight="1"/>
    <row r="27" spans="1:12" s="151" customFormat="1" ht="19.5" customHeight="1"/>
    <row r="28" spans="1:12" s="152" customFormat="1" ht="19.5" customHeight="1"/>
    <row r="29" spans="1:12" s="151" customFormat="1" ht="26.25" customHeight="1"/>
    <row r="30" spans="1:12" s="152" customFormat="1" ht="19.5" customHeight="1"/>
    <row r="31" spans="1:12" s="151" customFormat="1" ht="19.5" customHeight="1"/>
    <row r="32" spans="1:12" s="152" customFormat="1" ht="19.5" customHeight="1"/>
    <row r="33" spans="1:11" s="151" customFormat="1" ht="19.5" customHeight="1"/>
    <row r="34" spans="1:11" s="152" customFormat="1" ht="19.5" customHeight="1"/>
    <row r="35" spans="1:11" ht="25.5" customHeight="1">
      <c r="A35" s="153"/>
      <c r="B35" s="153"/>
      <c r="C35" s="155"/>
      <c r="D35" s="155"/>
      <c r="E35" s="155"/>
      <c r="F35" s="155"/>
      <c r="G35" s="155"/>
      <c r="H35" s="155"/>
      <c r="I35" s="155"/>
      <c r="J35" s="155"/>
      <c r="K35" s="155"/>
    </row>
    <row r="36" spans="1:11" s="154" customFormat="1" ht="29.25" customHeight="1">
      <c r="A36" s="155"/>
      <c r="B36" s="155"/>
      <c r="C36" s="145"/>
      <c r="D36" s="145"/>
      <c r="E36" s="145"/>
      <c r="F36" s="145"/>
      <c r="G36" s="145"/>
      <c r="H36" s="145"/>
      <c r="I36" s="145"/>
      <c r="J36" s="145"/>
      <c r="K36" s="145"/>
    </row>
  </sheetData>
  <mergeCells count="13">
    <mergeCell ref="A1:L1"/>
    <mergeCell ref="A2:L2"/>
    <mergeCell ref="A3:L3"/>
    <mergeCell ref="K4:L4"/>
    <mergeCell ref="L5:L6"/>
    <mergeCell ref="B5:B6"/>
    <mergeCell ref="J23:L23"/>
    <mergeCell ref="A23:C23"/>
    <mergeCell ref="A5:A6"/>
    <mergeCell ref="C5:E5"/>
    <mergeCell ref="F5:H5"/>
    <mergeCell ref="I5:K5"/>
    <mergeCell ref="D23:I23"/>
  </mergeCells>
  <printOptions horizontalCentered="1" verticalCentered="1"/>
  <pageMargins left="0" right="0" top="0" bottom="0" header="0" footer="0"/>
  <pageSetup paperSize="9" scale="98" orientation="landscape" r:id="rId1"/>
  <headerFooter>
    <oddFooter>&amp;L_x000D_&amp;1#&amp;"Calibri"&amp;10&amp;K0000FF Classification: C1 Internal - تصنيف الوثيقة داخلي</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8" tint="0.59999389629810485"/>
  </sheetPr>
  <dimension ref="A1:S23"/>
  <sheetViews>
    <sheetView rightToLeft="1" view="pageBreakPreview" zoomScale="80" zoomScaleNormal="100" zoomScaleSheetLayoutView="80" workbookViewId="0">
      <selection activeCell="J25" sqref="J25"/>
    </sheetView>
  </sheetViews>
  <sheetFormatPr defaultColWidth="9.140625" defaultRowHeight="12.75"/>
  <cols>
    <col min="1" max="1" width="18.140625" style="135" customWidth="1"/>
    <col min="2" max="9" width="12.85546875" style="135" customWidth="1"/>
    <col min="10" max="10" width="18.140625" style="135" customWidth="1"/>
    <col min="11" max="12" width="9.140625" style="135" customWidth="1"/>
    <col min="13" max="17" width="9.140625" style="135"/>
    <col min="18" max="18" width="37.42578125" style="135" customWidth="1"/>
    <col min="19" max="19" width="5" style="136" customWidth="1"/>
    <col min="20" max="16384" width="9.140625" style="135"/>
  </cols>
  <sheetData>
    <row r="1" spans="1:19" ht="18">
      <c r="A1" s="666" t="s">
        <v>174</v>
      </c>
      <c r="B1" s="666"/>
      <c r="C1" s="666"/>
      <c r="D1" s="666"/>
      <c r="E1" s="666"/>
      <c r="F1" s="666"/>
      <c r="G1" s="666"/>
      <c r="H1" s="666"/>
      <c r="I1" s="666"/>
      <c r="J1" s="666"/>
    </row>
    <row r="2" spans="1:19" s="137" customFormat="1" ht="15.75">
      <c r="A2" s="667" t="s">
        <v>422</v>
      </c>
      <c r="B2" s="667"/>
      <c r="C2" s="667"/>
      <c r="D2" s="667"/>
      <c r="E2" s="667"/>
      <c r="F2" s="733"/>
      <c r="G2" s="733"/>
      <c r="H2" s="733"/>
      <c r="I2" s="733"/>
      <c r="J2" s="733"/>
      <c r="S2" s="138"/>
    </row>
    <row r="3" spans="1:19" s="137" customFormat="1" ht="15.75">
      <c r="A3" s="669" t="s">
        <v>535</v>
      </c>
      <c r="B3" s="669"/>
      <c r="C3" s="669"/>
      <c r="D3" s="669"/>
      <c r="E3" s="669"/>
      <c r="F3" s="669"/>
      <c r="G3" s="669"/>
      <c r="H3" s="669"/>
      <c r="I3" s="669"/>
      <c r="J3" s="669"/>
      <c r="S3" s="138"/>
    </row>
    <row r="4" spans="1:19" ht="15.75">
      <c r="A4" s="670" t="s">
        <v>293</v>
      </c>
      <c r="B4" s="670"/>
      <c r="C4" s="670"/>
      <c r="D4" s="670"/>
      <c r="E4" s="670"/>
      <c r="F4" s="670"/>
      <c r="G4" s="695" t="s">
        <v>394</v>
      </c>
      <c r="H4" s="695"/>
      <c r="I4" s="695"/>
      <c r="J4" s="695"/>
    </row>
    <row r="5" spans="1:19" ht="22.5" customHeight="1">
      <c r="A5" s="727" t="s">
        <v>175</v>
      </c>
      <c r="B5" s="729">
        <v>2020</v>
      </c>
      <c r="C5" s="730"/>
      <c r="D5" s="729">
        <v>2021</v>
      </c>
      <c r="E5" s="730"/>
      <c r="F5" s="729">
        <v>2022</v>
      </c>
      <c r="G5" s="730"/>
      <c r="H5" s="729">
        <v>2023</v>
      </c>
      <c r="I5" s="730"/>
      <c r="J5" s="731" t="s">
        <v>209</v>
      </c>
      <c r="P5" s="136"/>
      <c r="S5" s="135"/>
    </row>
    <row r="6" spans="1:19" ht="27">
      <c r="A6" s="728"/>
      <c r="B6" s="449" t="s">
        <v>469</v>
      </c>
      <c r="C6" s="449" t="s">
        <v>470</v>
      </c>
      <c r="D6" s="449" t="s">
        <v>469</v>
      </c>
      <c r="E6" s="449" t="s">
        <v>470</v>
      </c>
      <c r="F6" s="449" t="s">
        <v>469</v>
      </c>
      <c r="G6" s="449" t="s">
        <v>470</v>
      </c>
      <c r="H6" s="449" t="s">
        <v>469</v>
      </c>
      <c r="I6" s="449" t="s">
        <v>470</v>
      </c>
      <c r="J6" s="732"/>
      <c r="P6" s="136"/>
      <c r="S6" s="135"/>
    </row>
    <row r="7" spans="1:19" ht="24" customHeight="1" thickBot="1">
      <c r="A7" s="260" t="s">
        <v>176</v>
      </c>
      <c r="B7" s="165">
        <v>1</v>
      </c>
      <c r="C7" s="165">
        <v>1</v>
      </c>
      <c r="D7" s="165">
        <v>38</v>
      </c>
      <c r="E7" s="165">
        <v>98</v>
      </c>
      <c r="F7" s="165">
        <v>42</v>
      </c>
      <c r="G7" s="165">
        <v>48</v>
      </c>
      <c r="H7" s="165">
        <v>44</v>
      </c>
      <c r="I7" s="165">
        <v>115</v>
      </c>
      <c r="J7" s="261" t="s">
        <v>194</v>
      </c>
      <c r="L7" s="139"/>
      <c r="M7" s="139"/>
      <c r="N7" s="139"/>
      <c r="O7" s="139"/>
      <c r="P7" s="140"/>
      <c r="S7" s="135"/>
    </row>
    <row r="8" spans="1:19" s="139" customFormat="1" ht="24" customHeight="1" thickBot="1">
      <c r="A8" s="262" t="s">
        <v>177</v>
      </c>
      <c r="B8" s="166">
        <v>0</v>
      </c>
      <c r="C8" s="166">
        <v>0</v>
      </c>
      <c r="D8" s="166">
        <v>2</v>
      </c>
      <c r="E8" s="166">
        <v>5</v>
      </c>
      <c r="F8" s="166">
        <v>30</v>
      </c>
      <c r="G8" s="166">
        <v>47</v>
      </c>
      <c r="H8" s="166">
        <v>42</v>
      </c>
      <c r="I8" s="166">
        <v>69</v>
      </c>
      <c r="J8" s="263" t="s">
        <v>210</v>
      </c>
      <c r="L8" s="135"/>
      <c r="M8" s="135"/>
      <c r="N8" s="135"/>
      <c r="O8" s="135"/>
      <c r="P8" s="136"/>
    </row>
    <row r="9" spans="1:19" s="139" customFormat="1" ht="24" customHeight="1" thickBot="1">
      <c r="A9" s="264" t="s">
        <v>405</v>
      </c>
      <c r="B9" s="167">
        <v>0</v>
      </c>
      <c r="C9" s="167">
        <v>0</v>
      </c>
      <c r="D9" s="167">
        <v>0</v>
      </c>
      <c r="E9" s="167">
        <v>0</v>
      </c>
      <c r="F9" s="167">
        <v>19</v>
      </c>
      <c r="G9" s="167">
        <v>79</v>
      </c>
      <c r="H9" s="167">
        <v>8</v>
      </c>
      <c r="I9" s="167">
        <v>52</v>
      </c>
      <c r="J9" s="265" t="s">
        <v>446</v>
      </c>
      <c r="L9" s="135"/>
      <c r="M9" s="135"/>
      <c r="N9" s="135"/>
      <c r="O9" s="135"/>
      <c r="P9" s="136"/>
    </row>
    <row r="10" spans="1:19" s="139" customFormat="1" ht="24" customHeight="1" thickBot="1">
      <c r="A10" s="262" t="s">
        <v>322</v>
      </c>
      <c r="B10" s="166">
        <v>0</v>
      </c>
      <c r="C10" s="166">
        <v>0</v>
      </c>
      <c r="D10" s="166">
        <v>6</v>
      </c>
      <c r="E10" s="166">
        <v>42</v>
      </c>
      <c r="F10" s="166">
        <v>36</v>
      </c>
      <c r="G10" s="166">
        <v>40</v>
      </c>
      <c r="H10" s="166">
        <v>35</v>
      </c>
      <c r="I10" s="166">
        <v>44</v>
      </c>
      <c r="J10" s="263" t="s">
        <v>323</v>
      </c>
      <c r="L10" s="135"/>
      <c r="M10" s="135"/>
      <c r="N10" s="135"/>
      <c r="O10" s="135"/>
      <c r="P10" s="136"/>
    </row>
    <row r="11" spans="1:19" ht="24" customHeight="1" thickBot="1">
      <c r="A11" s="264" t="s">
        <v>178</v>
      </c>
      <c r="B11" s="167">
        <v>2</v>
      </c>
      <c r="C11" s="167">
        <v>2</v>
      </c>
      <c r="D11" s="167">
        <v>92</v>
      </c>
      <c r="E11" s="167">
        <v>768</v>
      </c>
      <c r="F11" s="167">
        <v>225</v>
      </c>
      <c r="G11" s="167">
        <v>503</v>
      </c>
      <c r="H11" s="167">
        <v>310</v>
      </c>
      <c r="I11" s="167">
        <v>668</v>
      </c>
      <c r="J11" s="265" t="s">
        <v>211</v>
      </c>
      <c r="L11" s="139"/>
      <c r="M11" s="139"/>
      <c r="N11" s="139"/>
      <c r="O11" s="139"/>
      <c r="P11" s="140"/>
      <c r="S11" s="135"/>
    </row>
    <row r="12" spans="1:19" s="139" customFormat="1" ht="24" customHeight="1" thickBot="1">
      <c r="A12" s="262" t="s">
        <v>179</v>
      </c>
      <c r="B12" s="166">
        <v>0</v>
      </c>
      <c r="C12" s="166">
        <v>0</v>
      </c>
      <c r="D12" s="166">
        <v>53</v>
      </c>
      <c r="E12" s="166">
        <v>185</v>
      </c>
      <c r="F12" s="166">
        <v>437</v>
      </c>
      <c r="G12" s="166">
        <v>737</v>
      </c>
      <c r="H12" s="166">
        <v>341</v>
      </c>
      <c r="I12" s="166">
        <v>661</v>
      </c>
      <c r="J12" s="263" t="s">
        <v>212</v>
      </c>
      <c r="L12" s="135"/>
      <c r="M12" s="135"/>
      <c r="N12" s="135"/>
      <c r="O12" s="135"/>
      <c r="P12" s="136"/>
    </row>
    <row r="13" spans="1:19" ht="24" customHeight="1" thickBot="1">
      <c r="A13" s="264" t="s">
        <v>180</v>
      </c>
      <c r="B13" s="167">
        <v>8</v>
      </c>
      <c r="C13" s="167">
        <v>16</v>
      </c>
      <c r="D13" s="167">
        <v>693</v>
      </c>
      <c r="E13" s="167">
        <v>1479</v>
      </c>
      <c r="F13" s="167">
        <v>1142</v>
      </c>
      <c r="G13" s="167">
        <v>6341</v>
      </c>
      <c r="H13" s="167">
        <v>1564</v>
      </c>
      <c r="I13" s="167">
        <v>5651</v>
      </c>
      <c r="J13" s="265" t="s">
        <v>213</v>
      </c>
      <c r="L13" s="139"/>
      <c r="M13" s="139"/>
      <c r="N13" s="139"/>
      <c r="O13" s="139"/>
      <c r="P13" s="140"/>
      <c r="S13" s="135"/>
    </row>
    <row r="14" spans="1:19" s="139" customFormat="1" ht="24" customHeight="1" thickBot="1">
      <c r="A14" s="262" t="s">
        <v>324</v>
      </c>
      <c r="B14" s="166">
        <v>0</v>
      </c>
      <c r="C14" s="166">
        <v>0</v>
      </c>
      <c r="D14" s="166">
        <v>56</v>
      </c>
      <c r="E14" s="166">
        <v>241</v>
      </c>
      <c r="F14" s="166">
        <v>71</v>
      </c>
      <c r="G14" s="166">
        <v>458</v>
      </c>
      <c r="H14" s="166">
        <v>384</v>
      </c>
      <c r="I14" s="166">
        <v>551</v>
      </c>
      <c r="J14" s="263" t="s">
        <v>214</v>
      </c>
      <c r="L14" s="135"/>
      <c r="M14" s="135"/>
      <c r="N14" s="135"/>
      <c r="O14" s="135"/>
      <c r="P14" s="136"/>
    </row>
    <row r="15" spans="1:19" ht="24" customHeight="1" thickBot="1">
      <c r="A15" s="264" t="s">
        <v>181</v>
      </c>
      <c r="B15" s="167">
        <v>0</v>
      </c>
      <c r="C15" s="167">
        <v>0</v>
      </c>
      <c r="D15" s="167">
        <v>748</v>
      </c>
      <c r="E15" s="167">
        <v>2139</v>
      </c>
      <c r="F15" s="167">
        <v>424</v>
      </c>
      <c r="G15" s="167">
        <v>1514</v>
      </c>
      <c r="H15" s="167">
        <v>780</v>
      </c>
      <c r="I15" s="167">
        <v>3517</v>
      </c>
      <c r="J15" s="265" t="s">
        <v>215</v>
      </c>
      <c r="L15" s="139"/>
      <c r="M15" s="139"/>
      <c r="N15" s="139"/>
      <c r="O15" s="139"/>
      <c r="P15" s="140"/>
      <c r="S15" s="135"/>
    </row>
    <row r="16" spans="1:19" s="139" customFormat="1" ht="24" customHeight="1">
      <c r="A16" s="369" t="s">
        <v>325</v>
      </c>
      <c r="B16" s="370">
        <v>0</v>
      </c>
      <c r="C16" s="370">
        <v>0</v>
      </c>
      <c r="D16" s="370">
        <v>94</v>
      </c>
      <c r="E16" s="370">
        <v>329</v>
      </c>
      <c r="F16" s="370">
        <v>295</v>
      </c>
      <c r="G16" s="370">
        <v>1826</v>
      </c>
      <c r="H16" s="370">
        <v>157</v>
      </c>
      <c r="I16" s="370">
        <v>313</v>
      </c>
      <c r="J16" s="371" t="s">
        <v>326</v>
      </c>
      <c r="L16" s="135"/>
      <c r="M16" s="135"/>
      <c r="N16" s="135"/>
      <c r="O16" s="135"/>
      <c r="P16" s="136"/>
    </row>
    <row r="17" spans="1:19" ht="26.25" customHeight="1">
      <c r="A17" s="366" t="s">
        <v>0</v>
      </c>
      <c r="B17" s="367">
        <f t="shared" ref="B17:G17" si="0">SUM(B7:B16)</f>
        <v>11</v>
      </c>
      <c r="C17" s="367">
        <f t="shared" si="0"/>
        <v>19</v>
      </c>
      <c r="D17" s="367">
        <f t="shared" si="0"/>
        <v>1782</v>
      </c>
      <c r="E17" s="367">
        <f t="shared" si="0"/>
        <v>5286</v>
      </c>
      <c r="F17" s="367">
        <f t="shared" si="0"/>
        <v>2721</v>
      </c>
      <c r="G17" s="367">
        <f t="shared" si="0"/>
        <v>11593</v>
      </c>
      <c r="H17" s="367">
        <f t="shared" ref="H17:I17" si="1">SUM(H7:H16)</f>
        <v>3665</v>
      </c>
      <c r="I17" s="367">
        <f t="shared" si="1"/>
        <v>11641</v>
      </c>
      <c r="J17" s="368" t="s">
        <v>1</v>
      </c>
    </row>
    <row r="23" spans="1:19" ht="12.75" customHeight="1">
      <c r="L23" s="136"/>
      <c r="S23" s="135"/>
    </row>
  </sheetData>
  <mergeCells count="11">
    <mergeCell ref="A1:J1"/>
    <mergeCell ref="A2:J2"/>
    <mergeCell ref="A3:J3"/>
    <mergeCell ref="A4:F4"/>
    <mergeCell ref="G4:J4"/>
    <mergeCell ref="A5:A6"/>
    <mergeCell ref="B5:C5"/>
    <mergeCell ref="D5:E5"/>
    <mergeCell ref="F5:G5"/>
    <mergeCell ref="J5:J6"/>
    <mergeCell ref="H5:I5"/>
  </mergeCells>
  <printOptions horizontalCentered="1" verticalCentered="1"/>
  <pageMargins left="0" right="0" top="0" bottom="0" header="0" footer="0"/>
  <pageSetup paperSize="9" orientation="landscape" r:id="rId1"/>
  <headerFooter alignWithMargins="0">
    <oddFooter>&amp;L_x000D_&amp;1#&amp;"Calibri"&amp;10&amp;K0000FF Classification: C1 Internal - تصنيف الوثيقة داخلي</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7" tint="0.59999389629810485"/>
  </sheetPr>
  <dimension ref="A1:M19"/>
  <sheetViews>
    <sheetView rightToLeft="1" view="pageBreakPreview" zoomScale="80" zoomScaleNormal="100" zoomScaleSheetLayoutView="80" workbookViewId="0">
      <selection activeCell="N18" sqref="N18"/>
    </sheetView>
  </sheetViews>
  <sheetFormatPr defaultColWidth="9.140625" defaultRowHeight="12.75"/>
  <cols>
    <col min="2" max="2" width="21.28515625" customWidth="1"/>
    <col min="3" max="3" width="8.28515625" customWidth="1"/>
    <col min="4" max="11" width="10.7109375" customWidth="1"/>
    <col min="12" max="12" width="18.7109375" customWidth="1"/>
    <col min="13" max="13" width="12.28515625" customWidth="1"/>
  </cols>
  <sheetData>
    <row r="1" spans="1:13" ht="18">
      <c r="A1" s="752" t="s">
        <v>528</v>
      </c>
      <c r="B1" s="752"/>
      <c r="C1" s="752"/>
      <c r="D1" s="752"/>
      <c r="E1" s="752"/>
      <c r="F1" s="752"/>
      <c r="G1" s="752"/>
      <c r="H1" s="752"/>
      <c r="I1" s="752"/>
      <c r="J1" s="752"/>
      <c r="K1" s="752"/>
      <c r="L1" s="752"/>
      <c r="M1" s="752"/>
    </row>
    <row r="2" spans="1:13" s="3" customFormat="1" ht="15.75">
      <c r="A2" s="640" t="s">
        <v>529</v>
      </c>
      <c r="B2" s="640"/>
      <c r="C2" s="640"/>
      <c r="D2" s="640"/>
      <c r="E2" s="640"/>
      <c r="F2" s="640"/>
      <c r="G2" s="640"/>
      <c r="H2" s="640"/>
      <c r="I2" s="640"/>
      <c r="J2" s="640"/>
      <c r="K2" s="640"/>
      <c r="L2" s="640"/>
      <c r="M2" s="640"/>
    </row>
    <row r="3" spans="1:13" s="3" customFormat="1" ht="15.75">
      <c r="A3" s="753">
        <v>2023</v>
      </c>
      <c r="B3" s="753"/>
      <c r="C3" s="753"/>
      <c r="D3" s="753"/>
      <c r="E3" s="753"/>
      <c r="F3" s="753"/>
      <c r="G3" s="753"/>
      <c r="H3" s="753"/>
      <c r="I3" s="753"/>
      <c r="J3" s="753"/>
      <c r="K3" s="753"/>
      <c r="L3" s="753"/>
      <c r="M3" s="753"/>
    </row>
    <row r="4" spans="1:13" ht="15.75">
      <c r="A4" s="164" t="s">
        <v>313</v>
      </c>
      <c r="B4" s="3"/>
      <c r="C4" s="399"/>
      <c r="D4" s="399"/>
      <c r="E4" s="399"/>
      <c r="F4" s="399"/>
      <c r="G4" s="399"/>
      <c r="H4" s="399"/>
      <c r="I4" s="399"/>
      <c r="J4" s="399"/>
      <c r="K4" s="399"/>
      <c r="L4" s="399"/>
      <c r="M4" s="33" t="s">
        <v>395</v>
      </c>
    </row>
    <row r="5" spans="1:13" ht="28.5" customHeight="1">
      <c r="A5" s="754" t="s">
        <v>333</v>
      </c>
      <c r="B5" s="756" t="s">
        <v>86</v>
      </c>
      <c r="C5" s="758" t="s">
        <v>439</v>
      </c>
      <c r="D5" s="692" t="s">
        <v>486</v>
      </c>
      <c r="E5" s="760"/>
      <c r="F5" s="760"/>
      <c r="G5" s="760"/>
      <c r="H5" s="760"/>
      <c r="I5" s="760"/>
      <c r="J5" s="760"/>
      <c r="K5" s="761"/>
      <c r="L5" s="762" t="s">
        <v>351</v>
      </c>
      <c r="M5" s="762" t="s">
        <v>350</v>
      </c>
    </row>
    <row r="6" spans="1:13" ht="37.5" customHeight="1">
      <c r="A6" s="755"/>
      <c r="B6" s="757"/>
      <c r="C6" s="759"/>
      <c r="D6" s="132" t="s">
        <v>478</v>
      </c>
      <c r="E6" s="132" t="s">
        <v>479</v>
      </c>
      <c r="F6" s="132" t="s">
        <v>480</v>
      </c>
      <c r="G6" s="132" t="s">
        <v>481</v>
      </c>
      <c r="H6" s="132" t="s">
        <v>482</v>
      </c>
      <c r="I6" s="132" t="s">
        <v>483</v>
      </c>
      <c r="J6" s="132" t="s">
        <v>484</v>
      </c>
      <c r="K6" s="132" t="s">
        <v>485</v>
      </c>
      <c r="L6" s="763"/>
      <c r="M6" s="763"/>
    </row>
    <row r="7" spans="1:13" ht="23.25" customHeight="1" thickBot="1">
      <c r="A7" s="747" t="s">
        <v>335</v>
      </c>
      <c r="B7" s="213" t="s">
        <v>87</v>
      </c>
      <c r="C7" s="286">
        <v>92</v>
      </c>
      <c r="D7" s="286">
        <v>31</v>
      </c>
      <c r="E7" s="286">
        <v>88</v>
      </c>
      <c r="F7" s="286">
        <v>85</v>
      </c>
      <c r="G7" s="286">
        <v>68</v>
      </c>
      <c r="H7" s="286">
        <v>1</v>
      </c>
      <c r="I7" s="286">
        <v>3</v>
      </c>
      <c r="J7" s="286">
        <v>92</v>
      </c>
      <c r="K7" s="287">
        <f>SUM(D7:J7)</f>
        <v>368</v>
      </c>
      <c r="L7" s="178" t="s">
        <v>342</v>
      </c>
      <c r="M7" s="750" t="s">
        <v>349</v>
      </c>
    </row>
    <row r="8" spans="1:13" s="4" customFormat="1" ht="23.25" customHeight="1" thickBot="1">
      <c r="A8" s="748"/>
      <c r="B8" s="214" t="s">
        <v>88</v>
      </c>
      <c r="C8" s="288">
        <v>46</v>
      </c>
      <c r="D8" s="288">
        <v>14</v>
      </c>
      <c r="E8" s="288">
        <v>48</v>
      </c>
      <c r="F8" s="288">
        <v>43</v>
      </c>
      <c r="G8" s="288">
        <v>39</v>
      </c>
      <c r="H8" s="288">
        <v>0</v>
      </c>
      <c r="I8" s="288">
        <v>5</v>
      </c>
      <c r="J8" s="288">
        <v>43</v>
      </c>
      <c r="K8" s="289">
        <f t="shared" ref="K8:K16" si="0">SUM(D8:J8)</f>
        <v>192</v>
      </c>
      <c r="L8" s="179" t="s">
        <v>89</v>
      </c>
      <c r="M8" s="751"/>
    </row>
    <row r="9" spans="1:13" ht="23.25" customHeight="1" thickBot="1">
      <c r="A9" s="748"/>
      <c r="B9" s="215" t="s">
        <v>90</v>
      </c>
      <c r="C9" s="113">
        <v>49</v>
      </c>
      <c r="D9" s="113">
        <v>20</v>
      </c>
      <c r="E9" s="113">
        <v>49</v>
      </c>
      <c r="F9" s="113">
        <v>42</v>
      </c>
      <c r="G9" s="113">
        <v>42</v>
      </c>
      <c r="H9" s="113">
        <v>0</v>
      </c>
      <c r="I9" s="113">
        <v>2</v>
      </c>
      <c r="J9" s="113">
        <v>43</v>
      </c>
      <c r="K9" s="290">
        <f t="shared" si="0"/>
        <v>198</v>
      </c>
      <c r="L9" s="180" t="s">
        <v>91</v>
      </c>
      <c r="M9" s="751"/>
    </row>
    <row r="10" spans="1:13" s="4" customFormat="1" ht="23.25" customHeight="1">
      <c r="A10" s="748"/>
      <c r="B10" s="217" t="s">
        <v>92</v>
      </c>
      <c r="C10" s="291">
        <v>27</v>
      </c>
      <c r="D10" s="291">
        <v>17</v>
      </c>
      <c r="E10" s="291">
        <v>29</v>
      </c>
      <c r="F10" s="291">
        <v>25</v>
      </c>
      <c r="G10" s="291">
        <v>21</v>
      </c>
      <c r="H10" s="291">
        <v>0</v>
      </c>
      <c r="I10" s="291">
        <v>0</v>
      </c>
      <c r="J10" s="291">
        <v>24</v>
      </c>
      <c r="K10" s="292">
        <f t="shared" si="0"/>
        <v>116</v>
      </c>
      <c r="L10" s="225" t="s">
        <v>93</v>
      </c>
      <c r="M10" s="751"/>
    </row>
    <row r="11" spans="1:13" s="4" customFormat="1" ht="23.25" customHeight="1">
      <c r="A11" s="749"/>
      <c r="B11" s="223" t="s">
        <v>0</v>
      </c>
      <c r="C11" s="293">
        <f>SUM(C7:C10)</f>
        <v>214</v>
      </c>
      <c r="D11" s="293">
        <f t="shared" ref="D11:K11" si="1">SUM(D7:D10)</f>
        <v>82</v>
      </c>
      <c r="E11" s="293">
        <f t="shared" si="1"/>
        <v>214</v>
      </c>
      <c r="F11" s="293">
        <f t="shared" si="1"/>
        <v>195</v>
      </c>
      <c r="G11" s="293">
        <f t="shared" si="1"/>
        <v>170</v>
      </c>
      <c r="H11" s="293">
        <f t="shared" si="1"/>
        <v>1</v>
      </c>
      <c r="I11" s="293">
        <f t="shared" si="1"/>
        <v>10</v>
      </c>
      <c r="J11" s="293">
        <f t="shared" si="1"/>
        <v>202</v>
      </c>
      <c r="K11" s="293">
        <f t="shared" si="1"/>
        <v>874</v>
      </c>
      <c r="L11" s="228" t="s">
        <v>1</v>
      </c>
      <c r="M11" s="751"/>
    </row>
    <row r="12" spans="1:13" ht="28.5" customHeight="1" thickBot="1">
      <c r="A12" s="734" t="s">
        <v>356</v>
      </c>
      <c r="B12" s="216" t="s">
        <v>343</v>
      </c>
      <c r="C12" s="558">
        <v>114</v>
      </c>
      <c r="D12" s="558">
        <v>24</v>
      </c>
      <c r="E12" s="558">
        <v>0</v>
      </c>
      <c r="F12" s="558">
        <v>8</v>
      </c>
      <c r="G12" s="558">
        <v>2</v>
      </c>
      <c r="H12" s="558">
        <v>1</v>
      </c>
      <c r="I12" s="558">
        <v>0</v>
      </c>
      <c r="J12" s="558">
        <v>66</v>
      </c>
      <c r="K12" s="294">
        <f t="shared" si="0"/>
        <v>101</v>
      </c>
      <c r="L12" s="181" t="s">
        <v>344</v>
      </c>
      <c r="M12" s="737" t="s">
        <v>357</v>
      </c>
    </row>
    <row r="13" spans="1:13" s="4" customFormat="1" ht="23.25" customHeight="1" thickBot="1">
      <c r="A13" s="735"/>
      <c r="B13" s="215" t="s">
        <v>345</v>
      </c>
      <c r="C13" s="113">
        <v>29</v>
      </c>
      <c r="D13" s="113">
        <v>25</v>
      </c>
      <c r="E13" s="113">
        <v>13</v>
      </c>
      <c r="F13" s="113">
        <v>17</v>
      </c>
      <c r="G13" s="113">
        <v>12</v>
      </c>
      <c r="H13" s="113">
        <v>3</v>
      </c>
      <c r="I13" s="113">
        <v>4</v>
      </c>
      <c r="J13" s="113">
        <v>16</v>
      </c>
      <c r="K13" s="290">
        <f t="shared" si="0"/>
        <v>90</v>
      </c>
      <c r="L13" s="180" t="s">
        <v>342</v>
      </c>
      <c r="M13" s="738"/>
    </row>
    <row r="14" spans="1:13" s="4" customFormat="1" ht="23.25" customHeight="1" thickBot="1">
      <c r="A14" s="735"/>
      <c r="B14" s="214" t="s">
        <v>346</v>
      </c>
      <c r="C14" s="288">
        <v>5</v>
      </c>
      <c r="D14" s="288">
        <v>5</v>
      </c>
      <c r="E14" s="288">
        <v>4</v>
      </c>
      <c r="F14" s="288">
        <v>5</v>
      </c>
      <c r="G14" s="288">
        <v>2</v>
      </c>
      <c r="H14" s="288">
        <v>1</v>
      </c>
      <c r="I14" s="288">
        <v>1</v>
      </c>
      <c r="J14" s="288">
        <v>3</v>
      </c>
      <c r="K14" s="289">
        <f t="shared" si="0"/>
        <v>21</v>
      </c>
      <c r="L14" s="179" t="s">
        <v>89</v>
      </c>
      <c r="M14" s="738"/>
    </row>
    <row r="15" spans="1:13" ht="23.25" customHeight="1" thickBot="1">
      <c r="A15" s="735"/>
      <c r="B15" s="215" t="s">
        <v>347</v>
      </c>
      <c r="C15" s="113">
        <v>4</v>
      </c>
      <c r="D15" s="113">
        <v>5</v>
      </c>
      <c r="E15" s="113">
        <v>4</v>
      </c>
      <c r="F15" s="113">
        <v>8</v>
      </c>
      <c r="G15" s="113">
        <v>5</v>
      </c>
      <c r="H15" s="113">
        <v>1</v>
      </c>
      <c r="I15" s="113">
        <v>2</v>
      </c>
      <c r="J15" s="113">
        <v>4</v>
      </c>
      <c r="K15" s="290">
        <f t="shared" si="0"/>
        <v>29</v>
      </c>
      <c r="L15" s="180" t="s">
        <v>91</v>
      </c>
      <c r="M15" s="738"/>
    </row>
    <row r="16" spans="1:13" s="4" customFormat="1" ht="23.25" customHeight="1">
      <c r="A16" s="735"/>
      <c r="B16" s="218" t="s">
        <v>348</v>
      </c>
      <c r="C16" s="291">
        <v>190</v>
      </c>
      <c r="D16" s="291">
        <v>200</v>
      </c>
      <c r="E16" s="291">
        <v>127</v>
      </c>
      <c r="F16" s="291">
        <v>206</v>
      </c>
      <c r="G16" s="291">
        <v>105</v>
      </c>
      <c r="H16" s="291">
        <v>94</v>
      </c>
      <c r="I16" s="291">
        <v>69</v>
      </c>
      <c r="J16" s="291">
        <v>204</v>
      </c>
      <c r="K16" s="295">
        <f t="shared" si="0"/>
        <v>1005</v>
      </c>
      <c r="L16" s="182" t="s">
        <v>93</v>
      </c>
      <c r="M16" s="738"/>
    </row>
    <row r="17" spans="1:13" s="4" customFormat="1" ht="23.25" customHeight="1">
      <c r="A17" s="736"/>
      <c r="B17" s="223" t="s">
        <v>0</v>
      </c>
      <c r="C17" s="293">
        <f>SUM(C12:C16)</f>
        <v>342</v>
      </c>
      <c r="D17" s="293">
        <f t="shared" ref="D17:J17" si="2">SUM(D12:D16)</f>
        <v>259</v>
      </c>
      <c r="E17" s="293">
        <f t="shared" si="2"/>
        <v>148</v>
      </c>
      <c r="F17" s="293">
        <f t="shared" si="2"/>
        <v>244</v>
      </c>
      <c r="G17" s="293">
        <f t="shared" si="2"/>
        <v>126</v>
      </c>
      <c r="H17" s="293">
        <f t="shared" si="2"/>
        <v>100</v>
      </c>
      <c r="I17" s="293">
        <f t="shared" si="2"/>
        <v>76</v>
      </c>
      <c r="J17" s="293">
        <f t="shared" si="2"/>
        <v>293</v>
      </c>
      <c r="K17" s="293">
        <f>SUM(K12:K16)</f>
        <v>1246</v>
      </c>
      <c r="L17" s="224" t="s">
        <v>1</v>
      </c>
      <c r="M17" s="739"/>
    </row>
    <row r="18" spans="1:13" s="4" customFormat="1" ht="26.25" customHeight="1">
      <c r="A18" s="740" t="s">
        <v>341</v>
      </c>
      <c r="B18" s="741"/>
      <c r="C18" s="296">
        <f>C17+C11</f>
        <v>556</v>
      </c>
      <c r="D18" s="296">
        <f t="shared" ref="D18:J18" si="3">D17+D11</f>
        <v>341</v>
      </c>
      <c r="E18" s="296">
        <f t="shared" si="3"/>
        <v>362</v>
      </c>
      <c r="F18" s="296">
        <f t="shared" si="3"/>
        <v>439</v>
      </c>
      <c r="G18" s="296">
        <f t="shared" si="3"/>
        <v>296</v>
      </c>
      <c r="H18" s="296">
        <f t="shared" si="3"/>
        <v>101</v>
      </c>
      <c r="I18" s="296">
        <f t="shared" si="3"/>
        <v>86</v>
      </c>
      <c r="J18" s="296">
        <f t="shared" si="3"/>
        <v>495</v>
      </c>
      <c r="K18" s="296">
        <f>K17+K11</f>
        <v>2120</v>
      </c>
      <c r="L18" s="742" t="s">
        <v>353</v>
      </c>
      <c r="M18" s="743"/>
    </row>
    <row r="19" spans="1:13" ht="13.5">
      <c r="A19" s="745"/>
      <c r="B19" s="745"/>
      <c r="C19" s="745"/>
      <c r="D19" s="745"/>
      <c r="E19" s="746"/>
      <c r="F19" s="746"/>
      <c r="G19" s="746"/>
      <c r="H19" s="746"/>
      <c r="I19" s="744"/>
      <c r="J19" s="744"/>
      <c r="K19" s="744"/>
      <c r="L19" s="744"/>
      <c r="M19" s="744"/>
    </row>
  </sheetData>
  <mergeCells count="18">
    <mergeCell ref="A7:A11"/>
    <mergeCell ref="M7:M11"/>
    <mergeCell ref="A1:M1"/>
    <mergeCell ref="A2:M2"/>
    <mergeCell ref="A3:M3"/>
    <mergeCell ref="A5:A6"/>
    <mergeCell ref="B5:B6"/>
    <mergeCell ref="C5:C6"/>
    <mergeCell ref="D5:K5"/>
    <mergeCell ref="L5:L6"/>
    <mergeCell ref="M5:M6"/>
    <mergeCell ref="A12:A17"/>
    <mergeCell ref="M12:M17"/>
    <mergeCell ref="A18:B18"/>
    <mergeCell ref="L18:M18"/>
    <mergeCell ref="I19:M19"/>
    <mergeCell ref="A19:D19"/>
    <mergeCell ref="E19:H19"/>
  </mergeCells>
  <printOptions horizontalCentered="1" verticalCentered="1"/>
  <pageMargins left="0" right="0" top="0" bottom="0" header="0" footer="0"/>
  <pageSetup paperSize="9" scale="90" orientation="landscape" r:id="rId1"/>
  <headerFooter alignWithMargins="0">
    <oddFooter>&amp;L_x000D_&amp;1#&amp;"Calibri"&amp;10&amp;K0000FF Classification: C1 Internal - تصنيف الوثيقة داخلي</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7" tint="0.59999389629810485"/>
  </sheetPr>
  <dimension ref="A1:AB26"/>
  <sheetViews>
    <sheetView rightToLeft="1" view="pageBreakPreview" zoomScale="80" zoomScaleNormal="100" zoomScaleSheetLayoutView="80" workbookViewId="0">
      <selection activeCell="Y17" sqref="Y17"/>
    </sheetView>
  </sheetViews>
  <sheetFormatPr defaultColWidth="9.140625" defaultRowHeight="12.75"/>
  <cols>
    <col min="2" max="2" width="14.28515625" customWidth="1"/>
    <col min="3" max="3" width="8.28515625" customWidth="1"/>
    <col min="4" max="10" width="10.7109375" customWidth="1"/>
    <col min="11" max="11" width="9.28515625" customWidth="1"/>
    <col min="12" max="12" width="14.28515625" customWidth="1"/>
    <col min="13" max="13" width="12.28515625" customWidth="1"/>
    <col min="19" max="19" width="0.42578125" customWidth="1"/>
    <col min="20" max="21" width="9.140625" customWidth="1"/>
    <col min="27" max="27" width="37.42578125" customWidth="1"/>
    <col min="28" max="28" width="5" style="36" customWidth="1"/>
  </cols>
  <sheetData>
    <row r="1" spans="1:28" ht="18">
      <c r="A1" s="752" t="s">
        <v>527</v>
      </c>
      <c r="B1" s="752"/>
      <c r="C1" s="752"/>
      <c r="D1" s="752"/>
      <c r="E1" s="752"/>
      <c r="F1" s="752"/>
      <c r="G1" s="752"/>
      <c r="H1" s="752"/>
      <c r="I1" s="752"/>
      <c r="J1" s="752"/>
      <c r="K1" s="752"/>
      <c r="L1" s="752"/>
      <c r="M1" s="752"/>
      <c r="N1" s="1"/>
      <c r="O1" s="1"/>
    </row>
    <row r="2" spans="1:28" s="3" customFormat="1" ht="15.75">
      <c r="A2" s="640" t="s">
        <v>526</v>
      </c>
      <c r="B2" s="640"/>
      <c r="C2" s="640"/>
      <c r="D2" s="640"/>
      <c r="E2" s="640"/>
      <c r="F2" s="640"/>
      <c r="G2" s="640"/>
      <c r="H2" s="640"/>
      <c r="I2" s="640"/>
      <c r="J2" s="640"/>
      <c r="K2" s="640"/>
      <c r="L2" s="640"/>
      <c r="M2" s="640"/>
      <c r="N2" s="35"/>
      <c r="O2" s="35"/>
      <c r="AB2" s="12"/>
    </row>
    <row r="3" spans="1:28" s="3" customFormat="1" ht="15.75">
      <c r="A3" s="753">
        <v>2023</v>
      </c>
      <c r="B3" s="753"/>
      <c r="C3" s="753"/>
      <c r="D3" s="753"/>
      <c r="E3" s="753"/>
      <c r="F3" s="753"/>
      <c r="G3" s="753"/>
      <c r="H3" s="753"/>
      <c r="I3" s="753"/>
      <c r="J3" s="753"/>
      <c r="K3" s="753"/>
      <c r="L3" s="753"/>
      <c r="M3" s="753"/>
      <c r="N3" s="35"/>
      <c r="O3" s="35"/>
      <c r="AB3" s="12"/>
    </row>
    <row r="4" spans="1:28" ht="15.75">
      <c r="A4" s="164" t="s">
        <v>319</v>
      </c>
      <c r="B4" s="3"/>
      <c r="C4" s="399"/>
      <c r="D4" s="399"/>
      <c r="E4" s="399"/>
      <c r="F4" s="399"/>
      <c r="G4" s="399"/>
      <c r="H4" s="399"/>
      <c r="I4" s="399"/>
      <c r="J4" s="399"/>
      <c r="K4" s="399"/>
      <c r="L4" s="3"/>
      <c r="M4" s="33" t="s">
        <v>396</v>
      </c>
      <c r="N4" s="1"/>
      <c r="O4" s="1"/>
    </row>
    <row r="5" spans="1:28" ht="28.5" customHeight="1">
      <c r="A5" s="756" t="s">
        <v>333</v>
      </c>
      <c r="B5" s="756" t="s">
        <v>334</v>
      </c>
      <c r="C5" s="758" t="s">
        <v>352</v>
      </c>
      <c r="D5" s="692" t="s">
        <v>486</v>
      </c>
      <c r="E5" s="760"/>
      <c r="F5" s="760"/>
      <c r="G5" s="760"/>
      <c r="H5" s="760"/>
      <c r="I5" s="760"/>
      <c r="J5" s="760"/>
      <c r="K5" s="761"/>
      <c r="L5" s="758" t="s">
        <v>94</v>
      </c>
      <c r="M5" s="758" t="s">
        <v>350</v>
      </c>
    </row>
    <row r="6" spans="1:28" ht="37.5" customHeight="1">
      <c r="A6" s="757"/>
      <c r="B6" s="757"/>
      <c r="C6" s="759"/>
      <c r="D6" s="132" t="s">
        <v>478</v>
      </c>
      <c r="E6" s="132" t="s">
        <v>479</v>
      </c>
      <c r="F6" s="132" t="s">
        <v>480</v>
      </c>
      <c r="G6" s="132" t="s">
        <v>481</v>
      </c>
      <c r="H6" s="132" t="s">
        <v>482</v>
      </c>
      <c r="I6" s="132" t="s">
        <v>483</v>
      </c>
      <c r="J6" s="132" t="s">
        <v>484</v>
      </c>
      <c r="K6" s="132" t="s">
        <v>485</v>
      </c>
      <c r="L6" s="759"/>
      <c r="M6" s="759"/>
    </row>
    <row r="7" spans="1:28" ht="21" customHeight="1" thickBot="1">
      <c r="A7" s="767" t="s">
        <v>335</v>
      </c>
      <c r="B7" s="213" t="s">
        <v>95</v>
      </c>
      <c r="C7" s="297">
        <v>59</v>
      </c>
      <c r="D7" s="297">
        <v>23</v>
      </c>
      <c r="E7" s="297">
        <v>54</v>
      </c>
      <c r="F7" s="297">
        <v>53</v>
      </c>
      <c r="G7" s="297">
        <v>48</v>
      </c>
      <c r="H7" s="297">
        <v>1</v>
      </c>
      <c r="I7" s="297">
        <v>3</v>
      </c>
      <c r="J7" s="297">
        <v>57</v>
      </c>
      <c r="K7" s="298">
        <f>SUM(D7:J7)</f>
        <v>239</v>
      </c>
      <c r="L7" s="178" t="s">
        <v>336</v>
      </c>
      <c r="M7" s="770" t="s">
        <v>349</v>
      </c>
    </row>
    <row r="8" spans="1:28" s="4" customFormat="1" ht="21" customHeight="1" thickBot="1">
      <c r="A8" s="768"/>
      <c r="B8" s="214" t="s">
        <v>97</v>
      </c>
      <c r="C8" s="299">
        <v>81</v>
      </c>
      <c r="D8" s="299">
        <v>27</v>
      </c>
      <c r="E8" s="299">
        <v>87</v>
      </c>
      <c r="F8" s="299">
        <v>75</v>
      </c>
      <c r="G8" s="299">
        <v>68</v>
      </c>
      <c r="H8" s="299">
        <v>0</v>
      </c>
      <c r="I8" s="299">
        <v>5</v>
      </c>
      <c r="J8" s="299">
        <v>79</v>
      </c>
      <c r="K8" s="300">
        <f t="shared" ref="K8:K10" si="0">SUM(D8:J8)</f>
        <v>341</v>
      </c>
      <c r="L8" s="179" t="s">
        <v>337</v>
      </c>
      <c r="M8" s="771"/>
      <c r="AB8" s="5"/>
    </row>
    <row r="9" spans="1:28" ht="21" customHeight="1" thickBot="1">
      <c r="A9" s="768"/>
      <c r="B9" s="215" t="s">
        <v>100</v>
      </c>
      <c r="C9" s="559">
        <v>17</v>
      </c>
      <c r="D9" s="559">
        <v>6</v>
      </c>
      <c r="E9" s="559">
        <v>14</v>
      </c>
      <c r="F9" s="559">
        <v>14</v>
      </c>
      <c r="G9" s="559">
        <v>12</v>
      </c>
      <c r="H9" s="559">
        <v>0</v>
      </c>
      <c r="I9" s="559">
        <v>0</v>
      </c>
      <c r="J9" s="559">
        <v>14</v>
      </c>
      <c r="K9" s="301">
        <f t="shared" si="0"/>
        <v>60</v>
      </c>
      <c r="L9" s="180" t="s">
        <v>267</v>
      </c>
      <c r="M9" s="771"/>
    </row>
    <row r="10" spans="1:28" s="4" customFormat="1" ht="21" customHeight="1" thickBot="1">
      <c r="A10" s="768"/>
      <c r="B10" s="214" t="s">
        <v>98</v>
      </c>
      <c r="C10" s="299">
        <v>13</v>
      </c>
      <c r="D10" s="299">
        <v>2</v>
      </c>
      <c r="E10" s="299">
        <v>11</v>
      </c>
      <c r="F10" s="299">
        <v>11</v>
      </c>
      <c r="G10" s="299">
        <v>9</v>
      </c>
      <c r="H10" s="299">
        <v>0</v>
      </c>
      <c r="I10" s="299">
        <v>0</v>
      </c>
      <c r="J10" s="299">
        <v>10</v>
      </c>
      <c r="K10" s="300">
        <f t="shared" si="0"/>
        <v>43</v>
      </c>
      <c r="L10" s="179" t="s">
        <v>329</v>
      </c>
      <c r="M10" s="771"/>
      <c r="AB10" s="5"/>
    </row>
    <row r="11" spans="1:28" ht="21" customHeight="1" thickBot="1">
      <c r="A11" s="768"/>
      <c r="B11" s="215" t="s">
        <v>338</v>
      </c>
      <c r="C11" s="559">
        <v>15</v>
      </c>
      <c r="D11" s="559">
        <v>7</v>
      </c>
      <c r="E11" s="559">
        <v>13</v>
      </c>
      <c r="F11" s="559">
        <v>12</v>
      </c>
      <c r="G11" s="559">
        <v>11</v>
      </c>
      <c r="H11" s="559">
        <v>0</v>
      </c>
      <c r="I11" s="559">
        <v>0</v>
      </c>
      <c r="J11" s="559">
        <v>14</v>
      </c>
      <c r="K11" s="301">
        <f>SUM(D11:J11)</f>
        <v>57</v>
      </c>
      <c r="L11" s="180" t="s">
        <v>270</v>
      </c>
      <c r="M11" s="771"/>
    </row>
    <row r="12" spans="1:28" s="4" customFormat="1" ht="26.25" customHeight="1" thickBot="1">
      <c r="A12" s="768"/>
      <c r="B12" s="214" t="s">
        <v>298</v>
      </c>
      <c r="C12" s="299">
        <v>12</v>
      </c>
      <c r="D12" s="299">
        <v>8</v>
      </c>
      <c r="E12" s="299">
        <v>13</v>
      </c>
      <c r="F12" s="299">
        <v>12</v>
      </c>
      <c r="G12" s="299">
        <v>11</v>
      </c>
      <c r="H12" s="299">
        <v>0</v>
      </c>
      <c r="I12" s="299">
        <v>1</v>
      </c>
      <c r="J12" s="299">
        <v>11</v>
      </c>
      <c r="K12" s="300">
        <f t="shared" ref="K12:K14" si="1">SUM(D12:J12)</f>
        <v>56</v>
      </c>
      <c r="L12" s="179" t="s">
        <v>440</v>
      </c>
      <c r="M12" s="771"/>
      <c r="AB12" s="5"/>
    </row>
    <row r="13" spans="1:28" ht="21" customHeight="1" thickBot="1">
      <c r="A13" s="768"/>
      <c r="B13" s="215" t="s">
        <v>99</v>
      </c>
      <c r="C13" s="559">
        <v>5</v>
      </c>
      <c r="D13" s="559">
        <v>2</v>
      </c>
      <c r="E13" s="559">
        <v>5</v>
      </c>
      <c r="F13" s="559">
        <v>5</v>
      </c>
      <c r="G13" s="559">
        <v>1</v>
      </c>
      <c r="H13" s="559">
        <v>0</v>
      </c>
      <c r="I13" s="559">
        <v>0</v>
      </c>
      <c r="J13" s="559">
        <v>4</v>
      </c>
      <c r="K13" s="301">
        <f>SUM(D13:J13)</f>
        <v>17</v>
      </c>
      <c r="L13" s="180" t="s">
        <v>269</v>
      </c>
      <c r="M13" s="771"/>
    </row>
    <row r="14" spans="1:28" s="4" customFormat="1" ht="21" customHeight="1" thickBot="1">
      <c r="A14" s="768"/>
      <c r="B14" s="217" t="s">
        <v>339</v>
      </c>
      <c r="C14" s="302">
        <v>12</v>
      </c>
      <c r="D14" s="302">
        <v>7</v>
      </c>
      <c r="E14" s="302">
        <v>17</v>
      </c>
      <c r="F14" s="302">
        <v>13</v>
      </c>
      <c r="G14" s="302">
        <v>10</v>
      </c>
      <c r="H14" s="302">
        <v>0</v>
      </c>
      <c r="I14" s="302">
        <v>1</v>
      </c>
      <c r="J14" s="302">
        <v>13</v>
      </c>
      <c r="K14" s="303">
        <f t="shared" si="1"/>
        <v>61</v>
      </c>
      <c r="L14" s="225" t="s">
        <v>340</v>
      </c>
      <c r="M14" s="771"/>
      <c r="AB14" s="5"/>
    </row>
    <row r="15" spans="1:28" s="4" customFormat="1" ht="22.5" customHeight="1">
      <c r="A15" s="769"/>
      <c r="B15" s="223" t="s">
        <v>0</v>
      </c>
      <c r="C15" s="304">
        <f>SUM(C7:C14)</f>
        <v>214</v>
      </c>
      <c r="D15" s="304">
        <f t="shared" ref="D15:K15" si="2">SUM(D7:D14)</f>
        <v>82</v>
      </c>
      <c r="E15" s="304">
        <f t="shared" si="2"/>
        <v>214</v>
      </c>
      <c r="F15" s="304">
        <f t="shared" si="2"/>
        <v>195</v>
      </c>
      <c r="G15" s="304">
        <f t="shared" si="2"/>
        <v>170</v>
      </c>
      <c r="H15" s="304">
        <f t="shared" si="2"/>
        <v>1</v>
      </c>
      <c r="I15" s="304">
        <f t="shared" si="2"/>
        <v>10</v>
      </c>
      <c r="J15" s="304">
        <f t="shared" si="2"/>
        <v>202</v>
      </c>
      <c r="K15" s="304">
        <f t="shared" si="2"/>
        <v>874</v>
      </c>
      <c r="L15" s="228" t="s">
        <v>1</v>
      </c>
      <c r="M15" s="772"/>
      <c r="AB15" s="5"/>
    </row>
    <row r="16" spans="1:28" ht="21" customHeight="1" thickBot="1">
      <c r="A16" s="773" t="s">
        <v>356</v>
      </c>
      <c r="B16" s="216" t="s">
        <v>95</v>
      </c>
      <c r="C16" s="305">
        <v>116</v>
      </c>
      <c r="D16" s="305">
        <v>78</v>
      </c>
      <c r="E16" s="305">
        <v>37</v>
      </c>
      <c r="F16" s="305">
        <v>70</v>
      </c>
      <c r="G16" s="305">
        <v>35</v>
      </c>
      <c r="H16" s="305">
        <v>23</v>
      </c>
      <c r="I16" s="305">
        <v>19</v>
      </c>
      <c r="J16" s="305">
        <v>91</v>
      </c>
      <c r="K16" s="306">
        <f>SUM(D16:J16)</f>
        <v>353</v>
      </c>
      <c r="L16" s="181" t="s">
        <v>336</v>
      </c>
      <c r="M16" s="776" t="s">
        <v>357</v>
      </c>
    </row>
    <row r="17" spans="1:28" s="4" customFormat="1" ht="21" customHeight="1" thickBot="1">
      <c r="A17" s="774"/>
      <c r="B17" s="215" t="s">
        <v>97</v>
      </c>
      <c r="C17" s="559">
        <v>142</v>
      </c>
      <c r="D17" s="559">
        <v>115</v>
      </c>
      <c r="E17" s="559">
        <v>72</v>
      </c>
      <c r="F17" s="559">
        <v>106</v>
      </c>
      <c r="G17" s="559">
        <v>58</v>
      </c>
      <c r="H17" s="559">
        <v>47</v>
      </c>
      <c r="I17" s="559">
        <v>36</v>
      </c>
      <c r="J17" s="559">
        <v>132</v>
      </c>
      <c r="K17" s="301">
        <f t="shared" ref="K17:K19" si="3">SUM(D17:J17)</f>
        <v>566</v>
      </c>
      <c r="L17" s="180" t="s">
        <v>337</v>
      </c>
      <c r="M17" s="777"/>
      <c r="AB17" s="5"/>
    </row>
    <row r="18" spans="1:28" ht="21" customHeight="1" thickBot="1">
      <c r="A18" s="774"/>
      <c r="B18" s="214" t="s">
        <v>100</v>
      </c>
      <c r="C18" s="299">
        <v>41</v>
      </c>
      <c r="D18" s="299">
        <v>29</v>
      </c>
      <c r="E18" s="299">
        <v>15</v>
      </c>
      <c r="F18" s="299">
        <v>20</v>
      </c>
      <c r="G18" s="299">
        <v>13</v>
      </c>
      <c r="H18" s="299">
        <v>10</v>
      </c>
      <c r="I18" s="299">
        <v>13</v>
      </c>
      <c r="J18" s="299">
        <v>28</v>
      </c>
      <c r="K18" s="300">
        <f t="shared" si="3"/>
        <v>128</v>
      </c>
      <c r="L18" s="179" t="s">
        <v>267</v>
      </c>
      <c r="M18" s="777"/>
    </row>
    <row r="19" spans="1:28" s="4" customFormat="1" ht="21" customHeight="1" thickBot="1">
      <c r="A19" s="774"/>
      <c r="B19" s="215" t="s">
        <v>98</v>
      </c>
      <c r="C19" s="559">
        <v>11</v>
      </c>
      <c r="D19" s="559">
        <v>9</v>
      </c>
      <c r="E19" s="559">
        <v>5</v>
      </c>
      <c r="F19" s="559">
        <v>11</v>
      </c>
      <c r="G19" s="559">
        <v>5</v>
      </c>
      <c r="H19" s="559">
        <v>1</v>
      </c>
      <c r="I19" s="559">
        <v>0</v>
      </c>
      <c r="J19" s="559">
        <v>8</v>
      </c>
      <c r="K19" s="301">
        <f t="shared" si="3"/>
        <v>39</v>
      </c>
      <c r="L19" s="180" t="s">
        <v>329</v>
      </c>
      <c r="M19" s="777"/>
      <c r="AB19" s="5"/>
    </row>
    <row r="20" spans="1:28" ht="21" customHeight="1" thickBot="1">
      <c r="A20" s="774"/>
      <c r="B20" s="214" t="s">
        <v>338</v>
      </c>
      <c r="C20" s="299">
        <v>19</v>
      </c>
      <c r="D20" s="299">
        <v>19</v>
      </c>
      <c r="E20" s="299">
        <v>11</v>
      </c>
      <c r="F20" s="299">
        <v>17</v>
      </c>
      <c r="G20" s="299">
        <v>7</v>
      </c>
      <c r="H20" s="299">
        <v>13</v>
      </c>
      <c r="I20" s="299">
        <v>2</v>
      </c>
      <c r="J20" s="299">
        <v>16</v>
      </c>
      <c r="K20" s="300">
        <f>SUM(D20:J20)</f>
        <v>85</v>
      </c>
      <c r="L20" s="179" t="s">
        <v>270</v>
      </c>
      <c r="M20" s="777"/>
    </row>
    <row r="21" spans="1:28" s="4" customFormat="1" ht="26.25" customHeight="1" thickBot="1">
      <c r="A21" s="774"/>
      <c r="B21" s="215" t="s">
        <v>298</v>
      </c>
      <c r="C21" s="559">
        <v>10</v>
      </c>
      <c r="D21" s="559">
        <v>7</v>
      </c>
      <c r="E21" s="559">
        <v>6</v>
      </c>
      <c r="F21" s="559">
        <v>18</v>
      </c>
      <c r="G21" s="559">
        <v>7</v>
      </c>
      <c r="H21" s="559">
        <v>6</v>
      </c>
      <c r="I21" s="559">
        <v>6</v>
      </c>
      <c r="J21" s="559">
        <v>15</v>
      </c>
      <c r="K21" s="301">
        <f>SUM(D21:J21)</f>
        <v>65</v>
      </c>
      <c r="L21" s="180" t="s">
        <v>440</v>
      </c>
      <c r="M21" s="777"/>
      <c r="AB21" s="5"/>
    </row>
    <row r="22" spans="1:28" ht="21" customHeight="1" thickBot="1">
      <c r="A22" s="774"/>
      <c r="B22" s="214" t="s">
        <v>99</v>
      </c>
      <c r="C22" s="299">
        <v>1</v>
      </c>
      <c r="D22" s="299">
        <v>0</v>
      </c>
      <c r="E22" s="299">
        <v>0</v>
      </c>
      <c r="F22" s="299">
        <v>0</v>
      </c>
      <c r="G22" s="299">
        <v>0</v>
      </c>
      <c r="H22" s="299">
        <v>0</v>
      </c>
      <c r="I22" s="299">
        <v>0</v>
      </c>
      <c r="J22" s="299">
        <v>1</v>
      </c>
      <c r="K22" s="300">
        <f>SUM(D22:J22)</f>
        <v>1</v>
      </c>
      <c r="L22" s="179" t="s">
        <v>269</v>
      </c>
      <c r="M22" s="777"/>
    </row>
    <row r="23" spans="1:28" s="4" customFormat="1" ht="21" customHeight="1" thickBot="1">
      <c r="A23" s="774"/>
      <c r="B23" s="226" t="s">
        <v>339</v>
      </c>
      <c r="C23" s="560">
        <v>2</v>
      </c>
      <c r="D23" s="560">
        <v>2</v>
      </c>
      <c r="E23" s="560">
        <v>2</v>
      </c>
      <c r="F23" s="560">
        <v>2</v>
      </c>
      <c r="G23" s="560">
        <v>1</v>
      </c>
      <c r="H23" s="560">
        <v>0</v>
      </c>
      <c r="I23" s="560">
        <v>0</v>
      </c>
      <c r="J23" s="560">
        <v>2</v>
      </c>
      <c r="K23" s="307">
        <f t="shared" ref="K23" si="4">SUM(D23:J23)</f>
        <v>9</v>
      </c>
      <c r="L23" s="227" t="s">
        <v>340</v>
      </c>
      <c r="M23" s="777"/>
      <c r="AB23" s="5"/>
    </row>
    <row r="24" spans="1:28" s="4" customFormat="1" ht="22.5" customHeight="1">
      <c r="A24" s="775"/>
      <c r="B24" s="229" t="s">
        <v>0</v>
      </c>
      <c r="C24" s="308">
        <f>SUM(C16:C23)</f>
        <v>342</v>
      </c>
      <c r="D24" s="308">
        <f t="shared" ref="D24:K24" si="5">SUM(D16:D23)</f>
        <v>259</v>
      </c>
      <c r="E24" s="308">
        <f t="shared" si="5"/>
        <v>148</v>
      </c>
      <c r="F24" s="308">
        <f t="shared" si="5"/>
        <v>244</v>
      </c>
      <c r="G24" s="308">
        <f t="shared" si="5"/>
        <v>126</v>
      </c>
      <c r="H24" s="308">
        <f t="shared" si="5"/>
        <v>100</v>
      </c>
      <c r="I24" s="308">
        <f t="shared" si="5"/>
        <v>76</v>
      </c>
      <c r="J24" s="308">
        <f>SUM(J16:J23)</f>
        <v>293</v>
      </c>
      <c r="K24" s="308">
        <f t="shared" si="5"/>
        <v>1246</v>
      </c>
      <c r="L24" s="230" t="s">
        <v>1</v>
      </c>
      <c r="M24" s="778"/>
      <c r="AB24" s="5"/>
    </row>
    <row r="25" spans="1:28" s="4" customFormat="1" ht="28.5" customHeight="1">
      <c r="A25" s="765" t="s">
        <v>341</v>
      </c>
      <c r="B25" s="765"/>
      <c r="C25" s="304">
        <f>C24+C15</f>
        <v>556</v>
      </c>
      <c r="D25" s="304">
        <f t="shared" ref="D25:K25" si="6">D24+D15</f>
        <v>341</v>
      </c>
      <c r="E25" s="304">
        <f t="shared" si="6"/>
        <v>362</v>
      </c>
      <c r="F25" s="304">
        <f t="shared" si="6"/>
        <v>439</v>
      </c>
      <c r="G25" s="304">
        <f t="shared" si="6"/>
        <v>296</v>
      </c>
      <c r="H25" s="304">
        <f t="shared" si="6"/>
        <v>101</v>
      </c>
      <c r="I25" s="304">
        <f t="shared" si="6"/>
        <v>86</v>
      </c>
      <c r="J25" s="304">
        <f>J24+J15</f>
        <v>495</v>
      </c>
      <c r="K25" s="304">
        <f t="shared" si="6"/>
        <v>2120</v>
      </c>
      <c r="L25" s="766" t="s">
        <v>353</v>
      </c>
      <c r="M25" s="766"/>
      <c r="AB25" s="5"/>
    </row>
    <row r="26" spans="1:28" ht="13.5">
      <c r="A26" s="637"/>
      <c r="B26" s="637"/>
      <c r="C26" s="637"/>
      <c r="D26" s="637"/>
      <c r="E26" s="637"/>
      <c r="F26" s="637"/>
      <c r="H26" s="764"/>
      <c r="I26" s="764"/>
      <c r="J26" s="764"/>
      <c r="K26" s="764"/>
      <c r="L26" s="764"/>
      <c r="M26" s="764"/>
      <c r="N26" s="4"/>
      <c r="AB26"/>
    </row>
  </sheetData>
  <mergeCells count="17">
    <mergeCell ref="M16:M24"/>
    <mergeCell ref="A26:F26"/>
    <mergeCell ref="H26:M26"/>
    <mergeCell ref="A1:M1"/>
    <mergeCell ref="A2:M2"/>
    <mergeCell ref="A3:M3"/>
    <mergeCell ref="A25:B25"/>
    <mergeCell ref="L25:M25"/>
    <mergeCell ref="A5:A6"/>
    <mergeCell ref="B5:B6"/>
    <mergeCell ref="D5:K5"/>
    <mergeCell ref="L5:L6"/>
    <mergeCell ref="M5:M6"/>
    <mergeCell ref="C5:C6"/>
    <mergeCell ref="A7:A15"/>
    <mergeCell ref="M7:M15"/>
    <mergeCell ref="A16:A24"/>
  </mergeCells>
  <printOptions horizontalCentered="1" verticalCentered="1"/>
  <pageMargins left="0" right="0" top="0" bottom="0" header="0" footer="0"/>
  <pageSetup paperSize="9" orientation="landscape" r:id="rId1"/>
  <headerFooter alignWithMargins="0">
    <oddFooter>&amp;L_x000D_&amp;1#&amp;"Calibri"&amp;10&amp;K0000FF Classification: C1 Internal - تصنيف الوثيقة داخلي</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59999389629810485"/>
  </sheetPr>
  <dimension ref="A1:AA25"/>
  <sheetViews>
    <sheetView rightToLeft="1" view="pageBreakPreview" zoomScale="80" zoomScaleNormal="100" zoomScaleSheetLayoutView="80" workbookViewId="0">
      <selection activeCell="O17" sqref="O17"/>
    </sheetView>
  </sheetViews>
  <sheetFormatPr defaultColWidth="9.140625" defaultRowHeight="12.75"/>
  <cols>
    <col min="1" max="1" width="25.28515625" style="19" customWidth="1"/>
    <col min="2" max="10" width="8.5703125" style="19" customWidth="1"/>
    <col min="11" max="11" width="25.28515625" style="19" customWidth="1"/>
    <col min="12" max="17" width="9.140625" style="19"/>
    <col min="18" max="18" width="0.42578125" style="19" customWidth="1"/>
    <col min="19" max="20" width="9.140625" style="19" customWidth="1"/>
    <col min="21" max="25" width="9.140625" style="19"/>
    <col min="26" max="26" width="37.42578125" style="19" customWidth="1"/>
    <col min="27" max="27" width="5" style="20" customWidth="1"/>
    <col min="28" max="16384" width="9.140625" style="19"/>
  </cols>
  <sheetData>
    <row r="1" spans="1:27" ht="18">
      <c r="A1" s="781" t="s">
        <v>726</v>
      </c>
      <c r="B1" s="781"/>
      <c r="C1" s="781"/>
      <c r="D1" s="781"/>
      <c r="E1" s="781"/>
      <c r="F1" s="781"/>
      <c r="G1" s="781"/>
      <c r="H1" s="781"/>
      <c r="I1" s="781"/>
      <c r="J1" s="781"/>
      <c r="K1" s="781"/>
      <c r="L1" s="21"/>
      <c r="M1" s="21"/>
      <c r="N1" s="21"/>
    </row>
    <row r="2" spans="1:27" s="23" customFormat="1" ht="15.75">
      <c r="A2" s="640" t="s">
        <v>750</v>
      </c>
      <c r="B2" s="780"/>
      <c r="C2" s="780"/>
      <c r="D2" s="780"/>
      <c r="E2" s="780"/>
      <c r="F2" s="780"/>
      <c r="G2" s="780"/>
      <c r="H2" s="780"/>
      <c r="I2" s="780"/>
      <c r="J2" s="780"/>
      <c r="K2" s="780"/>
      <c r="L2" s="22"/>
      <c r="M2" s="22"/>
      <c r="N2" s="22"/>
      <c r="AA2" s="24"/>
    </row>
    <row r="3" spans="1:27" s="23" customFormat="1" ht="15.75">
      <c r="A3" s="640">
        <v>2023</v>
      </c>
      <c r="B3" s="640"/>
      <c r="C3" s="640"/>
      <c r="D3" s="640"/>
      <c r="E3" s="640"/>
      <c r="F3" s="640"/>
      <c r="G3" s="640"/>
      <c r="H3" s="640"/>
      <c r="I3" s="640"/>
      <c r="J3" s="640"/>
      <c r="K3" s="640"/>
      <c r="L3" s="22"/>
      <c r="M3" s="22"/>
      <c r="N3" s="22"/>
      <c r="AA3" s="24"/>
    </row>
    <row r="4" spans="1:27" ht="15.75">
      <c r="A4" s="28" t="s">
        <v>321</v>
      </c>
      <c r="B4" s="400"/>
      <c r="C4" s="400"/>
      <c r="D4" s="400"/>
      <c r="E4" s="400"/>
      <c r="F4" s="400"/>
      <c r="G4" s="400"/>
      <c r="H4" s="400"/>
      <c r="I4" s="400"/>
      <c r="J4" s="400"/>
      <c r="K4" s="29" t="s">
        <v>397</v>
      </c>
      <c r="L4" s="21"/>
      <c r="M4" s="21"/>
      <c r="N4" s="21"/>
    </row>
    <row r="5" spans="1:27" ht="30" customHeight="1">
      <c r="A5" s="756" t="s">
        <v>302</v>
      </c>
      <c r="B5" s="692" t="s">
        <v>221</v>
      </c>
      <c r="C5" s="693"/>
      <c r="D5" s="694"/>
      <c r="E5" s="692" t="s">
        <v>303</v>
      </c>
      <c r="F5" s="782"/>
      <c r="G5" s="783"/>
      <c r="H5" s="784" t="s">
        <v>282</v>
      </c>
      <c r="I5" s="785"/>
      <c r="J5" s="786"/>
      <c r="K5" s="787" t="s">
        <v>301</v>
      </c>
    </row>
    <row r="6" spans="1:27" ht="27" customHeight="1">
      <c r="A6" s="757"/>
      <c r="B6" s="132" t="s">
        <v>455</v>
      </c>
      <c r="C6" s="132" t="s">
        <v>487</v>
      </c>
      <c r="D6" s="132" t="s">
        <v>485</v>
      </c>
      <c r="E6" s="132" t="s">
        <v>455</v>
      </c>
      <c r="F6" s="132" t="s">
        <v>487</v>
      </c>
      <c r="G6" s="132" t="s">
        <v>485</v>
      </c>
      <c r="H6" s="132" t="s">
        <v>455</v>
      </c>
      <c r="I6" s="132" t="s">
        <v>487</v>
      </c>
      <c r="J6" s="132" t="s">
        <v>485</v>
      </c>
      <c r="K6" s="788"/>
    </row>
    <row r="7" spans="1:27" ht="32.25" customHeight="1" thickBot="1">
      <c r="A7" s="238" t="s">
        <v>317</v>
      </c>
      <c r="B7" s="565">
        <f>'[4]مجموع العاملين'!$D$165</f>
        <v>83</v>
      </c>
      <c r="C7" s="565">
        <f>'[4]مجموع العاملين'!$K$165</f>
        <v>58</v>
      </c>
      <c r="D7" s="329">
        <f>B7+C7</f>
        <v>141</v>
      </c>
      <c r="E7" s="328">
        <v>249</v>
      </c>
      <c r="F7" s="328">
        <v>280</v>
      </c>
      <c r="G7" s="329">
        <f>E7+F7</f>
        <v>529</v>
      </c>
      <c r="H7" s="330">
        <f>B7+E7</f>
        <v>332</v>
      </c>
      <c r="I7" s="330">
        <f>C7+F7</f>
        <v>338</v>
      </c>
      <c r="J7" s="329">
        <f>H7+I7</f>
        <v>670</v>
      </c>
      <c r="K7" s="211" t="s">
        <v>318</v>
      </c>
    </row>
    <row r="8" spans="1:27" s="25" customFormat="1" ht="32.25" customHeight="1" thickBot="1">
      <c r="A8" s="57" t="s">
        <v>11</v>
      </c>
      <c r="B8" s="550">
        <f>'[4]مجموع العاملين'!$E$165</f>
        <v>115</v>
      </c>
      <c r="C8" s="550">
        <f>'[4]مجموع العاملين'!$L$165</f>
        <v>49</v>
      </c>
      <c r="D8" s="332">
        <f>B8+C8</f>
        <v>164</v>
      </c>
      <c r="E8" s="331">
        <v>703</v>
      </c>
      <c r="F8" s="331">
        <v>424</v>
      </c>
      <c r="G8" s="332">
        <f>E8+F8</f>
        <v>1127</v>
      </c>
      <c r="H8" s="332">
        <f>B8+E8</f>
        <v>818</v>
      </c>
      <c r="I8" s="332">
        <f t="shared" ref="I8:I12" si="0">C8+F8</f>
        <v>473</v>
      </c>
      <c r="J8" s="332">
        <f t="shared" ref="J8:J12" si="1">H8+I8</f>
        <v>1291</v>
      </c>
      <c r="K8" s="212" t="s">
        <v>247</v>
      </c>
      <c r="AA8" s="26"/>
    </row>
    <row r="9" spans="1:27" ht="32.25" customHeight="1" thickBot="1">
      <c r="A9" s="239" t="s">
        <v>316</v>
      </c>
      <c r="B9" s="553">
        <f>'[4]مجموع العاملين'!$F$165</f>
        <v>8</v>
      </c>
      <c r="C9" s="553">
        <f>'[4]مجموع العاملين'!$M$165</f>
        <v>11</v>
      </c>
      <c r="D9" s="334">
        <f>B9+C9</f>
        <v>19</v>
      </c>
      <c r="E9" s="333">
        <v>27</v>
      </c>
      <c r="F9" s="333">
        <v>12</v>
      </c>
      <c r="G9" s="334">
        <f>E9+F9</f>
        <v>39</v>
      </c>
      <c r="H9" s="335">
        <f t="shared" ref="H9:H12" si="2">B9+E9</f>
        <v>35</v>
      </c>
      <c r="I9" s="335">
        <f t="shared" si="0"/>
        <v>23</v>
      </c>
      <c r="J9" s="334">
        <f t="shared" si="1"/>
        <v>58</v>
      </c>
      <c r="K9" s="240" t="s">
        <v>330</v>
      </c>
    </row>
    <row r="10" spans="1:27" s="25" customFormat="1" ht="35.1" customHeight="1" thickBot="1">
      <c r="A10" s="57" t="s">
        <v>12</v>
      </c>
      <c r="B10" s="550">
        <f>'[4]مجموع العاملين'!$G$165</f>
        <v>17</v>
      </c>
      <c r="C10" s="550">
        <f>'[4]مجموع العاملين'!$N$165</f>
        <v>48</v>
      </c>
      <c r="D10" s="332">
        <f t="shared" ref="D10:D11" si="3">B10+C10</f>
        <v>65</v>
      </c>
      <c r="E10" s="331">
        <v>15</v>
      </c>
      <c r="F10" s="331">
        <v>8</v>
      </c>
      <c r="G10" s="332">
        <f t="shared" ref="G10:G12" si="4">E10+F10</f>
        <v>23</v>
      </c>
      <c r="H10" s="332">
        <f t="shared" si="2"/>
        <v>32</v>
      </c>
      <c r="I10" s="332">
        <f t="shared" si="0"/>
        <v>56</v>
      </c>
      <c r="J10" s="332">
        <f t="shared" si="1"/>
        <v>88</v>
      </c>
      <c r="K10" s="212" t="s">
        <v>331</v>
      </c>
      <c r="AA10" s="26"/>
    </row>
    <row r="11" spans="1:27" ht="32.25" customHeight="1" thickBot="1">
      <c r="A11" s="239" t="s">
        <v>28</v>
      </c>
      <c r="B11" s="553">
        <f>'[4]مجموع العاملين'!$H$165</f>
        <v>7</v>
      </c>
      <c r="C11" s="553">
        <f>'[4]مجموع العاملين'!$O$165</f>
        <v>25</v>
      </c>
      <c r="D11" s="334">
        <f t="shared" si="3"/>
        <v>32</v>
      </c>
      <c r="E11" s="333">
        <v>0</v>
      </c>
      <c r="F11" s="333">
        <v>0</v>
      </c>
      <c r="G11" s="334">
        <f t="shared" si="4"/>
        <v>0</v>
      </c>
      <c r="H11" s="335">
        <f t="shared" si="2"/>
        <v>7</v>
      </c>
      <c r="I11" s="335">
        <f t="shared" si="0"/>
        <v>25</v>
      </c>
      <c r="J11" s="334">
        <f t="shared" si="1"/>
        <v>32</v>
      </c>
      <c r="K11" s="240" t="s">
        <v>25</v>
      </c>
    </row>
    <row r="12" spans="1:27" ht="35.1" customHeight="1">
      <c r="A12" s="68" t="s">
        <v>310</v>
      </c>
      <c r="B12" s="566">
        <f>'[4]مجموع العاملين'!$I$165</f>
        <v>50</v>
      </c>
      <c r="C12" s="566">
        <f>'[4]مجموع العاملين'!$P$165</f>
        <v>26</v>
      </c>
      <c r="D12" s="337">
        <f>B12+C12</f>
        <v>76</v>
      </c>
      <c r="E12" s="336">
        <v>153</v>
      </c>
      <c r="F12" s="336">
        <v>85</v>
      </c>
      <c r="G12" s="337">
        <f t="shared" si="4"/>
        <v>238</v>
      </c>
      <c r="H12" s="337">
        <f t="shared" si="2"/>
        <v>203</v>
      </c>
      <c r="I12" s="337">
        <f t="shared" si="0"/>
        <v>111</v>
      </c>
      <c r="J12" s="337">
        <f t="shared" si="1"/>
        <v>314</v>
      </c>
      <c r="K12" s="241" t="s">
        <v>311</v>
      </c>
    </row>
    <row r="13" spans="1:27" ht="28.5" customHeight="1">
      <c r="A13" s="231" t="s">
        <v>0</v>
      </c>
      <c r="B13" s="338">
        <f>SUM(B7:B12)</f>
        <v>280</v>
      </c>
      <c r="C13" s="338">
        <f t="shared" ref="C13:J13" si="5">SUM(C7:C12)</f>
        <v>217</v>
      </c>
      <c r="D13" s="338">
        <f>SUM(D7:D12)</f>
        <v>497</v>
      </c>
      <c r="E13" s="338">
        <f>SUM(E7:E12)</f>
        <v>1147</v>
      </c>
      <c r="F13" s="338">
        <f t="shared" si="5"/>
        <v>809</v>
      </c>
      <c r="G13" s="338">
        <f t="shared" si="5"/>
        <v>1956</v>
      </c>
      <c r="H13" s="338">
        <f t="shared" si="5"/>
        <v>1427</v>
      </c>
      <c r="I13" s="338">
        <f t="shared" si="5"/>
        <v>1026</v>
      </c>
      <c r="J13" s="338">
        <f t="shared" si="5"/>
        <v>2453</v>
      </c>
      <c r="K13" s="232" t="s">
        <v>1</v>
      </c>
    </row>
    <row r="14" spans="1:27">
      <c r="D14" s="27"/>
    </row>
    <row r="15" spans="1:27">
      <c r="J15" s="779"/>
    </row>
    <row r="16" spans="1:27">
      <c r="J16" s="779"/>
    </row>
    <row r="25" spans="10:10">
      <c r="J25"/>
    </row>
  </sheetData>
  <mergeCells count="9">
    <mergeCell ref="J15:J16"/>
    <mergeCell ref="A3:K3"/>
    <mergeCell ref="A2:K2"/>
    <mergeCell ref="A1:K1"/>
    <mergeCell ref="A5:A6"/>
    <mergeCell ref="B5:D5"/>
    <mergeCell ref="E5:G5"/>
    <mergeCell ref="H5:J5"/>
    <mergeCell ref="K5:K6"/>
  </mergeCells>
  <printOptions horizontalCentered="1" verticalCentered="1"/>
  <pageMargins left="0" right="0" top="0" bottom="0" header="0" footer="0"/>
  <pageSetup paperSize="9" orientation="landscape" r:id="rId1"/>
  <headerFooter alignWithMargins="0">
    <oddFooter>&amp;L_x000D_&amp;1#&amp;"Calibri"&amp;10&amp;K0000FF Classification: C1 Internal - تصنيف الوثيقة داخلي</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C9F2B-7090-4E4E-A4E6-F013E5D1027F}">
  <sheetPr>
    <tabColor theme="6" tint="0.39997558519241921"/>
  </sheetPr>
  <dimension ref="A1:AD26"/>
  <sheetViews>
    <sheetView rightToLeft="1" view="pageBreakPreview" zoomScaleNormal="100" zoomScaleSheetLayoutView="100" workbookViewId="0">
      <selection activeCell="N27" sqref="N27"/>
    </sheetView>
  </sheetViews>
  <sheetFormatPr defaultColWidth="9.140625" defaultRowHeight="12.75"/>
  <cols>
    <col min="1" max="1" width="15.7109375" style="19" customWidth="1"/>
    <col min="2" max="10" width="10" style="19" customWidth="1"/>
    <col min="11" max="11" width="15.7109375" style="19" customWidth="1"/>
    <col min="12" max="13" width="8.85546875" style="19" customWidth="1"/>
    <col min="14" max="14" width="18.140625" style="19" customWidth="1"/>
    <col min="15" max="20" width="9.140625" style="19"/>
    <col min="21" max="21" width="0.42578125" style="19" customWidth="1"/>
    <col min="22" max="23" width="9.140625" style="19" customWidth="1"/>
    <col min="24" max="28" width="9.140625" style="19"/>
    <col min="29" max="29" width="37.42578125" style="19" customWidth="1"/>
    <col min="30" max="30" width="5" style="20" customWidth="1"/>
    <col min="31" max="16384" width="9.140625" style="19"/>
  </cols>
  <sheetData>
    <row r="1" spans="1:30" s="71" customFormat="1" ht="18" customHeight="1">
      <c r="A1" s="789" t="s">
        <v>727</v>
      </c>
      <c r="B1" s="789"/>
      <c r="C1" s="789"/>
      <c r="D1" s="789"/>
      <c r="E1" s="789"/>
      <c r="F1" s="789"/>
      <c r="G1" s="789"/>
      <c r="H1" s="789"/>
      <c r="I1" s="789"/>
      <c r="J1" s="789"/>
      <c r="K1" s="789"/>
      <c r="L1" s="524"/>
      <c r="M1" s="524"/>
      <c r="N1" s="524"/>
      <c r="AA1" s="72"/>
    </row>
    <row r="2" spans="1:30" s="73" customFormat="1" ht="15.75" customHeight="1">
      <c r="A2" s="640" t="s">
        <v>751</v>
      </c>
      <c r="B2" s="780"/>
      <c r="C2" s="780"/>
      <c r="D2" s="780"/>
      <c r="E2" s="780"/>
      <c r="F2" s="780"/>
      <c r="G2" s="780"/>
      <c r="H2" s="780"/>
      <c r="I2" s="780"/>
      <c r="J2" s="780"/>
      <c r="K2" s="780"/>
      <c r="L2" s="525"/>
      <c r="M2" s="525"/>
      <c r="N2" s="525"/>
      <c r="AA2" s="74"/>
    </row>
    <row r="3" spans="1:30" s="73" customFormat="1" ht="15.75">
      <c r="A3" s="641" t="s">
        <v>535</v>
      </c>
      <c r="B3" s="641"/>
      <c r="C3" s="641"/>
      <c r="D3" s="641"/>
      <c r="E3" s="641"/>
      <c r="F3" s="641"/>
      <c r="G3" s="641"/>
      <c r="H3" s="641"/>
      <c r="I3" s="641"/>
      <c r="J3" s="641"/>
      <c r="K3" s="641"/>
      <c r="L3" s="526"/>
      <c r="M3" s="526"/>
      <c r="N3" s="526"/>
      <c r="AA3" s="74"/>
    </row>
    <row r="4" spans="1:30" s="71" customFormat="1" ht="15.75" customHeight="1">
      <c r="A4" s="32" t="s">
        <v>294</v>
      </c>
      <c r="B4" s="527"/>
      <c r="C4" s="527"/>
      <c r="D4" s="527"/>
      <c r="E4" s="527"/>
      <c r="F4" s="527"/>
      <c r="G4" s="527"/>
      <c r="H4" s="527"/>
      <c r="I4" s="527"/>
      <c r="J4" s="527"/>
      <c r="K4" s="33" t="s">
        <v>667</v>
      </c>
      <c r="L4" s="528"/>
      <c r="M4" s="528"/>
      <c r="AA4" s="72"/>
    </row>
    <row r="5" spans="1:30" s="71" customFormat="1" ht="30" customHeight="1">
      <c r="A5" s="690" t="s">
        <v>665</v>
      </c>
      <c r="B5" s="692" t="s">
        <v>221</v>
      </c>
      <c r="C5" s="693"/>
      <c r="D5" s="694"/>
      <c r="E5" s="692" t="s">
        <v>303</v>
      </c>
      <c r="F5" s="782"/>
      <c r="G5" s="783"/>
      <c r="H5" s="784" t="s">
        <v>282</v>
      </c>
      <c r="I5" s="785"/>
      <c r="J5" s="786"/>
      <c r="K5" s="790" t="s">
        <v>666</v>
      </c>
    </row>
    <row r="6" spans="1:30" s="71" customFormat="1" ht="27" customHeight="1">
      <c r="A6" s="691"/>
      <c r="B6" s="529" t="s">
        <v>455</v>
      </c>
      <c r="C6" s="529" t="s">
        <v>487</v>
      </c>
      <c r="D6" s="529" t="s">
        <v>485</v>
      </c>
      <c r="E6" s="529" t="s">
        <v>455</v>
      </c>
      <c r="F6" s="529" t="s">
        <v>487</v>
      </c>
      <c r="G6" s="529" t="s">
        <v>485</v>
      </c>
      <c r="H6" s="529" t="s">
        <v>455</v>
      </c>
      <c r="I6" s="529" t="s">
        <v>487</v>
      </c>
      <c r="J6" s="529" t="s">
        <v>485</v>
      </c>
      <c r="K6" s="791"/>
    </row>
    <row r="7" spans="1:30" s="71" customFormat="1" ht="25.5" customHeight="1" thickBot="1">
      <c r="A7" s="530">
        <v>2020</v>
      </c>
      <c r="B7" s="531">
        <v>190</v>
      </c>
      <c r="C7" s="531">
        <v>142</v>
      </c>
      <c r="D7" s="532">
        <f>B7+C7</f>
        <v>332</v>
      </c>
      <c r="E7" s="531">
        <v>614</v>
      </c>
      <c r="F7" s="531">
        <v>468</v>
      </c>
      <c r="G7" s="532">
        <f>E7+F7</f>
        <v>1082</v>
      </c>
      <c r="H7" s="532">
        <f>B7+E7</f>
        <v>804</v>
      </c>
      <c r="I7" s="532">
        <f>C7+F7</f>
        <v>610</v>
      </c>
      <c r="J7" s="532">
        <f>I7+H7</f>
        <v>1414</v>
      </c>
      <c r="K7" s="533">
        <v>2020</v>
      </c>
    </row>
    <row r="8" spans="1:30" s="71" customFormat="1" ht="25.5" customHeight="1" thickBot="1">
      <c r="A8" s="534">
        <v>2021</v>
      </c>
      <c r="B8" s="535">
        <v>307</v>
      </c>
      <c r="C8" s="535">
        <v>118</v>
      </c>
      <c r="D8" s="536">
        <f t="shared" ref="D8:D10" si="0">B8+C8</f>
        <v>425</v>
      </c>
      <c r="E8" s="535">
        <v>719</v>
      </c>
      <c r="F8" s="535">
        <v>517</v>
      </c>
      <c r="G8" s="536">
        <f t="shared" ref="G8:G10" si="1">E8+F8</f>
        <v>1236</v>
      </c>
      <c r="H8" s="536">
        <f>B8+E8</f>
        <v>1026</v>
      </c>
      <c r="I8" s="536">
        <f t="shared" ref="I8:I10" si="2">C8+F8</f>
        <v>635</v>
      </c>
      <c r="J8" s="536">
        <f t="shared" ref="J8:J10" si="3">I8+H8</f>
        <v>1661</v>
      </c>
      <c r="K8" s="537">
        <v>2021</v>
      </c>
    </row>
    <row r="9" spans="1:30" s="71" customFormat="1" ht="25.5" customHeight="1" thickBot="1">
      <c r="A9" s="538">
        <v>2022</v>
      </c>
      <c r="B9" s="539">
        <v>275</v>
      </c>
      <c r="C9" s="539">
        <v>181</v>
      </c>
      <c r="D9" s="540">
        <f t="shared" si="0"/>
        <v>456</v>
      </c>
      <c r="E9" s="539">
        <v>1004</v>
      </c>
      <c r="F9" s="539">
        <v>724</v>
      </c>
      <c r="G9" s="540">
        <f t="shared" si="1"/>
        <v>1728</v>
      </c>
      <c r="H9" s="540">
        <f>B9+E9</f>
        <v>1279</v>
      </c>
      <c r="I9" s="540">
        <f t="shared" si="2"/>
        <v>905</v>
      </c>
      <c r="J9" s="540">
        <f t="shared" si="3"/>
        <v>2184</v>
      </c>
      <c r="K9" s="541">
        <v>2022</v>
      </c>
    </row>
    <row r="10" spans="1:30" s="71" customFormat="1" ht="25.5" customHeight="1">
      <c r="A10" s="542">
        <v>2023</v>
      </c>
      <c r="B10" s="543">
        <f>'[5]67'!B14</f>
        <v>280</v>
      </c>
      <c r="C10" s="543">
        <f>'[5]67'!C14</f>
        <v>217</v>
      </c>
      <c r="D10" s="544">
        <f t="shared" si="0"/>
        <v>497</v>
      </c>
      <c r="E10" s="543">
        <v>1147</v>
      </c>
      <c r="F10" s="543">
        <v>809</v>
      </c>
      <c r="G10" s="544">
        <f t="shared" si="1"/>
        <v>1956</v>
      </c>
      <c r="H10" s="544">
        <f>B10+E10</f>
        <v>1427</v>
      </c>
      <c r="I10" s="544">
        <f t="shared" si="2"/>
        <v>1026</v>
      </c>
      <c r="J10" s="544">
        <f t="shared" si="3"/>
        <v>2453</v>
      </c>
      <c r="K10" s="545">
        <v>2023</v>
      </c>
    </row>
    <row r="11" spans="1:30">
      <c r="L11" s="20"/>
      <c r="AD11" s="19"/>
    </row>
    <row r="12" spans="1:30">
      <c r="L12" s="20"/>
      <c r="AD12" s="19"/>
    </row>
    <row r="13" spans="1:30">
      <c r="L13" s="20"/>
      <c r="AD13" s="19"/>
    </row>
    <row r="14" spans="1:30">
      <c r="L14" s="20"/>
      <c r="AD14" s="19"/>
    </row>
    <row r="15" spans="1:30">
      <c r="L15" s="20"/>
      <c r="AD15" s="19"/>
    </row>
    <row r="16" spans="1:30">
      <c r="L16" s="20"/>
      <c r="AD16" s="19"/>
    </row>
    <row r="17" spans="12:30">
      <c r="L17" s="20"/>
      <c r="AD17" s="19"/>
    </row>
    <row r="18" spans="12:30">
      <c r="L18" s="20"/>
      <c r="AD18" s="19"/>
    </row>
    <row r="19" spans="12:30">
      <c r="L19" s="20"/>
      <c r="AD19" s="19"/>
    </row>
    <row r="20" spans="12:30" ht="15.75" customHeight="1">
      <c r="L20" s="20"/>
      <c r="AD20" s="19"/>
    </row>
    <row r="21" spans="12:30" ht="12.75" customHeight="1">
      <c r="L21" s="20"/>
      <c r="AD21" s="19"/>
    </row>
    <row r="22" spans="12:30" ht="12.75" customHeight="1">
      <c r="L22" s="20"/>
      <c r="AD22" s="19"/>
    </row>
    <row r="23" spans="12:30">
      <c r="L23" s="20"/>
      <c r="AD23" s="19"/>
    </row>
    <row r="24" spans="12:30">
      <c r="L24" s="20"/>
      <c r="AD24" s="19"/>
    </row>
    <row r="25" spans="12:30">
      <c r="L25" s="20"/>
      <c r="AD25" s="19"/>
    </row>
    <row r="26" spans="12:30">
      <c r="L26" s="20"/>
      <c r="AD26" s="19"/>
    </row>
  </sheetData>
  <mergeCells count="8">
    <mergeCell ref="A5:A6"/>
    <mergeCell ref="B5:D5"/>
    <mergeCell ref="E5:G5"/>
    <mergeCell ref="H5:J5"/>
    <mergeCell ref="A1:K1"/>
    <mergeCell ref="A2:K2"/>
    <mergeCell ref="A3:K3"/>
    <mergeCell ref="K5:K6"/>
  </mergeCells>
  <printOptions horizontalCentered="1" verticalCentered="1"/>
  <pageMargins left="0" right="0" top="0" bottom="0" header="0" footer="0"/>
  <pageSetup paperSize="9" orientation="landscape" r:id="rId1"/>
  <headerFooter alignWithMargins="0">
    <oddFooter>&amp;L_x000D_&amp;1#&amp;"Calibri"&amp;10&amp;K0000FF Classification: C1 Internal - تصنيف الوثيقة داخلي</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D22"/>
  <sheetViews>
    <sheetView rightToLeft="1" tabSelected="1" view="pageBreakPreview" zoomScale="80" zoomScaleNormal="100" zoomScaleSheetLayoutView="80" workbookViewId="0">
      <selection activeCell="S21" sqref="S21"/>
    </sheetView>
  </sheetViews>
  <sheetFormatPr defaultColWidth="9.140625" defaultRowHeight="12.75"/>
  <cols>
    <col min="1" max="1" width="15.7109375" style="71" customWidth="1"/>
    <col min="2" max="10" width="10" style="71" customWidth="1"/>
    <col min="11" max="11" width="15.7109375" style="71" customWidth="1"/>
    <col min="12" max="12" width="8.85546875" style="71" customWidth="1"/>
    <col min="13" max="13" width="9.28515625" style="71" customWidth="1"/>
    <col min="14" max="14" width="18.140625" style="71" customWidth="1"/>
    <col min="15" max="20" width="9.140625" style="71"/>
    <col min="21" max="21" width="0.42578125" style="71" customWidth="1"/>
    <col min="22" max="23" width="9.140625" style="71" customWidth="1"/>
    <col min="24" max="28" width="9.140625" style="71"/>
    <col min="29" max="29" width="37.42578125" style="71" customWidth="1"/>
    <col min="30" max="30" width="5" style="72" customWidth="1"/>
    <col min="31" max="16384" width="9.140625" style="71"/>
  </cols>
  <sheetData>
    <row r="1" spans="1:30" ht="18" customHeight="1">
      <c r="A1" s="781" t="s">
        <v>728</v>
      </c>
      <c r="B1" s="781"/>
      <c r="C1" s="781"/>
      <c r="D1" s="781"/>
      <c r="E1" s="781"/>
      <c r="F1" s="781"/>
      <c r="G1" s="781"/>
      <c r="H1" s="781"/>
      <c r="I1" s="781"/>
      <c r="J1" s="781"/>
      <c r="K1" s="781"/>
      <c r="X1" s="72"/>
      <c r="AD1" s="71"/>
    </row>
    <row r="2" spans="1:30" s="73" customFormat="1" ht="15.75" customHeight="1">
      <c r="A2" s="640" t="s">
        <v>752</v>
      </c>
      <c r="B2" s="640"/>
      <c r="C2" s="640"/>
      <c r="D2" s="640"/>
      <c r="E2" s="640"/>
      <c r="F2" s="640"/>
      <c r="G2" s="640"/>
      <c r="H2" s="640"/>
      <c r="I2" s="640"/>
      <c r="J2" s="640"/>
      <c r="K2" s="640"/>
      <c r="X2" s="74"/>
    </row>
    <row r="3" spans="1:30" s="73" customFormat="1" ht="15.75">
      <c r="A3" s="641" t="s">
        <v>535</v>
      </c>
      <c r="B3" s="641"/>
      <c r="C3" s="641"/>
      <c r="D3" s="641"/>
      <c r="E3" s="641"/>
      <c r="F3" s="641"/>
      <c r="G3" s="641"/>
      <c r="H3" s="641"/>
      <c r="I3" s="641"/>
      <c r="J3" s="641"/>
      <c r="K3" s="641"/>
      <c r="X3" s="74"/>
    </row>
    <row r="4" spans="1:30" ht="15.75" customHeight="1">
      <c r="A4" s="32" t="s">
        <v>307</v>
      </c>
      <c r="B4" s="528"/>
      <c r="C4" s="528"/>
      <c r="D4" s="528"/>
      <c r="E4" s="528"/>
      <c r="F4" s="528"/>
      <c r="G4" s="528"/>
      <c r="H4" s="528"/>
      <c r="I4" s="528"/>
      <c r="J4" s="528"/>
      <c r="K4" s="33" t="s">
        <v>809</v>
      </c>
      <c r="X4" s="72"/>
      <c r="AD4" s="71"/>
    </row>
    <row r="5" spans="1:30" ht="30" customHeight="1">
      <c r="A5" s="690" t="s">
        <v>668</v>
      </c>
      <c r="B5" s="692" t="s">
        <v>221</v>
      </c>
      <c r="C5" s="693"/>
      <c r="D5" s="694"/>
      <c r="E5" s="692" t="s">
        <v>303</v>
      </c>
      <c r="F5" s="782"/>
      <c r="G5" s="783"/>
      <c r="H5" s="784" t="s">
        <v>282</v>
      </c>
      <c r="I5" s="785"/>
      <c r="J5" s="786"/>
      <c r="K5" s="790" t="s">
        <v>666</v>
      </c>
      <c r="M5" s="72"/>
      <c r="AD5" s="71"/>
    </row>
    <row r="6" spans="1:30" ht="27" customHeight="1">
      <c r="A6" s="691"/>
      <c r="B6" s="529" t="s">
        <v>455</v>
      </c>
      <c r="C6" s="529" t="s">
        <v>487</v>
      </c>
      <c r="D6" s="529" t="s">
        <v>485</v>
      </c>
      <c r="E6" s="529" t="s">
        <v>455</v>
      </c>
      <c r="F6" s="529" t="s">
        <v>487</v>
      </c>
      <c r="G6" s="529" t="s">
        <v>485</v>
      </c>
      <c r="H6" s="529" t="s">
        <v>455</v>
      </c>
      <c r="I6" s="529" t="s">
        <v>487</v>
      </c>
      <c r="J6" s="529" t="s">
        <v>485</v>
      </c>
      <c r="K6" s="791"/>
      <c r="M6" s="72"/>
      <c r="AD6" s="71"/>
    </row>
    <row r="7" spans="1:30" ht="24.75" customHeight="1" thickBot="1">
      <c r="A7" s="546">
        <v>2020</v>
      </c>
      <c r="B7" s="547">
        <v>3173</v>
      </c>
      <c r="C7" s="547">
        <v>2081</v>
      </c>
      <c r="D7" s="548">
        <f>B7+C7</f>
        <v>5254</v>
      </c>
      <c r="E7" s="547">
        <v>35580</v>
      </c>
      <c r="F7" s="547">
        <v>17603</v>
      </c>
      <c r="G7" s="548">
        <f>E7+F7</f>
        <v>53183</v>
      </c>
      <c r="H7" s="548">
        <f>B7+E7</f>
        <v>38753</v>
      </c>
      <c r="I7" s="548">
        <f>C7+F7</f>
        <v>19684</v>
      </c>
      <c r="J7" s="548">
        <f>H7+I7</f>
        <v>58437</v>
      </c>
      <c r="K7" s="546">
        <v>2020</v>
      </c>
      <c r="M7" s="72"/>
      <c r="AD7" s="71"/>
    </row>
    <row r="8" spans="1:30" ht="24.75" customHeight="1" thickBot="1">
      <c r="A8" s="549">
        <v>2021</v>
      </c>
      <c r="B8" s="550">
        <v>7580</v>
      </c>
      <c r="C8" s="550">
        <v>3310</v>
      </c>
      <c r="D8" s="551">
        <f t="shared" ref="D8:D10" si="0">B8+C8</f>
        <v>10890</v>
      </c>
      <c r="E8" s="550">
        <v>66577</v>
      </c>
      <c r="F8" s="550">
        <v>18244</v>
      </c>
      <c r="G8" s="551">
        <f t="shared" ref="G8:G10" si="1">E8+F8</f>
        <v>84821</v>
      </c>
      <c r="H8" s="551">
        <f t="shared" ref="H8:I10" si="2">B8+E8</f>
        <v>74157</v>
      </c>
      <c r="I8" s="551">
        <f t="shared" si="2"/>
        <v>21554</v>
      </c>
      <c r="J8" s="551">
        <f t="shared" ref="J8:J10" si="3">H8+I8</f>
        <v>95711</v>
      </c>
      <c r="K8" s="549">
        <v>2021</v>
      </c>
      <c r="M8" s="72"/>
      <c r="AD8" s="71"/>
    </row>
    <row r="9" spans="1:30" ht="24.75" customHeight="1" thickBot="1">
      <c r="A9" s="552">
        <v>2022</v>
      </c>
      <c r="B9" s="553">
        <v>2765</v>
      </c>
      <c r="C9" s="553">
        <v>1435</v>
      </c>
      <c r="D9" s="554">
        <f t="shared" si="0"/>
        <v>4200</v>
      </c>
      <c r="E9" s="553">
        <v>55567</v>
      </c>
      <c r="F9" s="553">
        <v>45190</v>
      </c>
      <c r="G9" s="554">
        <f t="shared" si="1"/>
        <v>100757</v>
      </c>
      <c r="H9" s="554">
        <f t="shared" si="2"/>
        <v>58332</v>
      </c>
      <c r="I9" s="554">
        <f t="shared" si="2"/>
        <v>46625</v>
      </c>
      <c r="J9" s="554">
        <f t="shared" si="3"/>
        <v>104957</v>
      </c>
      <c r="K9" s="552">
        <v>2022</v>
      </c>
      <c r="M9" s="72"/>
      <c r="AD9" s="71"/>
    </row>
    <row r="10" spans="1:30" s="75" customFormat="1" ht="24.75" customHeight="1">
      <c r="A10" s="557">
        <v>2023</v>
      </c>
      <c r="B10" s="555">
        <f>'[5]70'!K8</f>
        <v>2778</v>
      </c>
      <c r="C10" s="555">
        <f>'[5]70'!L8</f>
        <v>1558</v>
      </c>
      <c r="D10" s="556">
        <f t="shared" si="0"/>
        <v>4336</v>
      </c>
      <c r="E10" s="555">
        <v>55111</v>
      </c>
      <c r="F10" s="555">
        <v>54134</v>
      </c>
      <c r="G10" s="556">
        <f t="shared" si="1"/>
        <v>109245</v>
      </c>
      <c r="H10" s="556">
        <f t="shared" si="2"/>
        <v>57889</v>
      </c>
      <c r="I10" s="556">
        <f t="shared" si="2"/>
        <v>55692</v>
      </c>
      <c r="J10" s="556">
        <f t="shared" si="3"/>
        <v>113581</v>
      </c>
      <c r="K10" s="557">
        <v>2023</v>
      </c>
      <c r="M10" s="76"/>
    </row>
    <row r="11" spans="1:30">
      <c r="P11" s="72"/>
      <c r="AD11" s="71"/>
    </row>
    <row r="12" spans="1:30">
      <c r="P12" s="72"/>
      <c r="AD12" s="71"/>
    </row>
    <row r="13" spans="1:30">
      <c r="P13" s="72"/>
      <c r="AD13" s="71"/>
    </row>
    <row r="14" spans="1:30">
      <c r="G14" s="72"/>
      <c r="AD14" s="71"/>
    </row>
    <row r="15" spans="1:30">
      <c r="P15" s="72"/>
      <c r="AD15" s="71"/>
    </row>
    <row r="16" spans="1:30">
      <c r="P16" s="72"/>
      <c r="AD16" s="71"/>
    </row>
    <row r="17" spans="10:30">
      <c r="P17" s="72"/>
      <c r="AD17" s="71"/>
    </row>
    <row r="18" spans="10:30">
      <c r="P18" s="72"/>
      <c r="AD18" s="71"/>
    </row>
    <row r="22" spans="10:30">
      <c r="J22" s="130"/>
      <c r="K22" s="130"/>
      <c r="L22" s="130"/>
      <c r="M22" s="130"/>
    </row>
  </sheetData>
  <mergeCells count="8">
    <mergeCell ref="A5:A6"/>
    <mergeCell ref="B5:D5"/>
    <mergeCell ref="E5:G5"/>
    <mergeCell ref="H5:J5"/>
    <mergeCell ref="A1:K1"/>
    <mergeCell ref="A2:K2"/>
    <mergeCell ref="A3:K3"/>
    <mergeCell ref="K5:K6"/>
  </mergeCells>
  <printOptions horizontalCentered="1" verticalCentered="1"/>
  <pageMargins left="0" right="0" top="0" bottom="0" header="0" footer="0"/>
  <pageSetup paperSize="9" orientation="landscape" r:id="rId1"/>
  <headerFooter alignWithMargins="0">
    <oddFooter>&amp;L_x000D_&amp;1#&amp;"Calibri"&amp;10&amp;K0000FF Classification: C1 Internal - تصنيف الوثيقة داخلي</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2D916-CE6E-4DB8-9B1C-76D79AD419EE}">
  <sheetPr>
    <tabColor theme="6" tint="0.59999389629810485"/>
  </sheetPr>
  <dimension ref="A1:N15"/>
  <sheetViews>
    <sheetView rightToLeft="1" view="pageBreakPreview" zoomScaleNormal="100" zoomScaleSheetLayoutView="100" workbookViewId="0">
      <selection activeCell="M14" sqref="M14"/>
    </sheetView>
  </sheetViews>
  <sheetFormatPr defaultColWidth="9.140625" defaultRowHeight="12.75"/>
  <cols>
    <col min="1" max="1" width="22.85546875" style="135" customWidth="1"/>
    <col min="2" max="2" width="11.42578125" style="135" customWidth="1"/>
    <col min="3" max="3" width="13.7109375" style="135" customWidth="1"/>
    <col min="4" max="4" width="11.42578125" style="135" customWidth="1"/>
    <col min="5" max="5" width="13.7109375" style="135" customWidth="1"/>
    <col min="6" max="6" width="22.85546875" style="135" customWidth="1"/>
    <col min="7" max="7" width="9.140625" style="135" customWidth="1"/>
    <col min="8" max="12" width="9.140625" style="135"/>
    <col min="13" max="13" width="37.42578125" style="135" customWidth="1"/>
    <col min="14" max="14" width="5" style="136" customWidth="1"/>
    <col min="15" max="16384" width="9.140625" style="135"/>
  </cols>
  <sheetData>
    <row r="1" spans="1:14" ht="18">
      <c r="A1" s="666" t="s">
        <v>374</v>
      </c>
      <c r="B1" s="666"/>
      <c r="C1" s="666"/>
      <c r="D1" s="666"/>
      <c r="E1" s="666"/>
      <c r="F1" s="666"/>
    </row>
    <row r="2" spans="1:14" s="137" customFormat="1" ht="15.75">
      <c r="A2" s="792" t="s">
        <v>416</v>
      </c>
      <c r="B2" s="792"/>
      <c r="C2" s="792"/>
      <c r="D2" s="792"/>
      <c r="E2" s="792"/>
      <c r="F2" s="792"/>
      <c r="N2" s="138"/>
    </row>
    <row r="3" spans="1:14" s="137" customFormat="1" ht="15.75">
      <c r="A3" s="669" t="s">
        <v>534</v>
      </c>
      <c r="B3" s="669"/>
      <c r="C3" s="669"/>
      <c r="D3" s="669"/>
      <c r="E3" s="669"/>
      <c r="F3" s="669"/>
      <c r="N3" s="138"/>
    </row>
    <row r="4" spans="1:14" ht="15.75">
      <c r="A4" s="793" t="s">
        <v>314</v>
      </c>
      <c r="B4" s="793"/>
      <c r="C4" s="793"/>
      <c r="D4" s="32"/>
      <c r="E4" s="32"/>
      <c r="F4" s="468" t="s">
        <v>315</v>
      </c>
    </row>
    <row r="5" spans="1:14" ht="15.75">
      <c r="A5" s="794" t="s">
        <v>541</v>
      </c>
      <c r="B5" s="798">
        <v>2022</v>
      </c>
      <c r="C5" s="799"/>
      <c r="D5" s="798">
        <v>2023</v>
      </c>
      <c r="E5" s="798"/>
      <c r="F5" s="796" t="s">
        <v>94</v>
      </c>
    </row>
    <row r="6" spans="1:14" ht="49.5" customHeight="1">
      <c r="A6" s="795"/>
      <c r="B6" s="469" t="s">
        <v>537</v>
      </c>
      <c r="C6" s="316" t="s">
        <v>538</v>
      </c>
      <c r="D6" s="469" t="s">
        <v>537</v>
      </c>
      <c r="E6" s="316" t="s">
        <v>538</v>
      </c>
      <c r="F6" s="797"/>
      <c r="H6" s="136"/>
      <c r="N6" s="135"/>
    </row>
    <row r="7" spans="1:14" ht="24" customHeight="1" thickBot="1">
      <c r="A7" s="317" t="s">
        <v>113</v>
      </c>
      <c r="B7" s="387">
        <v>89</v>
      </c>
      <c r="C7" s="387">
        <v>82</v>
      </c>
      <c r="D7" s="387">
        <v>107</v>
      </c>
      <c r="E7" s="387">
        <v>85</v>
      </c>
      <c r="F7" s="207" t="s">
        <v>96</v>
      </c>
      <c r="H7" s="136"/>
      <c r="N7" s="135"/>
    </row>
    <row r="8" spans="1:14" ht="24" customHeight="1" thickBot="1">
      <c r="A8" s="318" t="s">
        <v>114</v>
      </c>
      <c r="B8" s="388">
        <v>6</v>
      </c>
      <c r="C8" s="388">
        <v>40</v>
      </c>
      <c r="D8" s="388">
        <v>5</v>
      </c>
      <c r="E8" s="388">
        <v>52</v>
      </c>
      <c r="F8" s="208" t="s">
        <v>266</v>
      </c>
      <c r="H8" s="136"/>
      <c r="N8" s="135"/>
    </row>
    <row r="9" spans="1:14" ht="24" customHeight="1" thickBot="1">
      <c r="A9" s="319" t="s">
        <v>115</v>
      </c>
      <c r="B9" s="389">
        <v>4</v>
      </c>
      <c r="C9" s="389">
        <v>12</v>
      </c>
      <c r="D9" s="389">
        <v>3</v>
      </c>
      <c r="E9" s="389">
        <v>16</v>
      </c>
      <c r="F9" s="209" t="s">
        <v>267</v>
      </c>
      <c r="H9" s="136"/>
      <c r="N9" s="135"/>
    </row>
    <row r="10" spans="1:14" s="139" customFormat="1" ht="24" customHeight="1" thickBot="1">
      <c r="A10" s="318" t="s">
        <v>525</v>
      </c>
      <c r="B10" s="388">
        <v>0</v>
      </c>
      <c r="C10" s="388">
        <v>9</v>
      </c>
      <c r="D10" s="388">
        <v>0</v>
      </c>
      <c r="E10" s="388">
        <v>10</v>
      </c>
      <c r="F10" s="208" t="s">
        <v>268</v>
      </c>
      <c r="G10" s="135"/>
      <c r="H10" s="140"/>
    </row>
    <row r="11" spans="1:14" ht="24" customHeight="1" thickBot="1">
      <c r="A11" s="319" t="s">
        <v>298</v>
      </c>
      <c r="B11" s="389">
        <v>1</v>
      </c>
      <c r="C11" s="389">
        <v>7</v>
      </c>
      <c r="D11" s="389">
        <v>1</v>
      </c>
      <c r="E11" s="389">
        <v>7</v>
      </c>
      <c r="F11" s="209" t="s">
        <v>299</v>
      </c>
      <c r="H11" s="136"/>
      <c r="N11" s="135"/>
    </row>
    <row r="12" spans="1:14" s="139" customFormat="1" ht="24" customHeight="1" thickBot="1">
      <c r="A12" s="318" t="s">
        <v>116</v>
      </c>
      <c r="B12" s="388">
        <v>2</v>
      </c>
      <c r="C12" s="388">
        <v>1</v>
      </c>
      <c r="D12" s="388">
        <v>2</v>
      </c>
      <c r="E12" s="388">
        <v>1</v>
      </c>
      <c r="F12" s="208" t="s">
        <v>269</v>
      </c>
      <c r="G12" s="135"/>
      <c r="K12" s="140"/>
    </row>
    <row r="13" spans="1:14" s="139" customFormat="1" ht="24" customHeight="1" thickBot="1">
      <c r="A13" s="319" t="s">
        <v>117</v>
      </c>
      <c r="B13" s="389">
        <v>8</v>
      </c>
      <c r="C13" s="389">
        <v>9</v>
      </c>
      <c r="D13" s="389">
        <v>8</v>
      </c>
      <c r="E13" s="389">
        <v>10</v>
      </c>
      <c r="F13" s="209" t="s">
        <v>270</v>
      </c>
      <c r="G13" s="135"/>
      <c r="I13" s="140"/>
    </row>
    <row r="14" spans="1:14" ht="24" customHeight="1">
      <c r="A14" s="320" t="s">
        <v>118</v>
      </c>
      <c r="B14" s="390">
        <v>0</v>
      </c>
      <c r="C14" s="390">
        <v>1</v>
      </c>
      <c r="D14" s="390">
        <v>1</v>
      </c>
      <c r="E14" s="390">
        <v>1</v>
      </c>
      <c r="F14" s="210" t="s">
        <v>184</v>
      </c>
      <c r="I14" s="136"/>
      <c r="N14" s="135"/>
    </row>
    <row r="15" spans="1:14" ht="26.25" customHeight="1">
      <c r="A15" s="321" t="s">
        <v>8</v>
      </c>
      <c r="B15" s="322">
        <f>SUM(B7:B14)</f>
        <v>110</v>
      </c>
      <c r="C15" s="322">
        <f>SUM(C7:C14)</f>
        <v>161</v>
      </c>
      <c r="D15" s="322">
        <f>SUM(D7:D14)</f>
        <v>127</v>
      </c>
      <c r="E15" s="322">
        <f>SUM(E7:E14)</f>
        <v>182</v>
      </c>
      <c r="F15" s="323" t="s">
        <v>1</v>
      </c>
      <c r="L15" s="136"/>
      <c r="N15" s="135"/>
    </row>
  </sheetData>
  <mergeCells count="8">
    <mergeCell ref="A1:F1"/>
    <mergeCell ref="A2:F2"/>
    <mergeCell ref="A3:F3"/>
    <mergeCell ref="A4:C4"/>
    <mergeCell ref="A5:A6"/>
    <mergeCell ref="F5:F6"/>
    <mergeCell ref="B5:C5"/>
    <mergeCell ref="D5:E5"/>
  </mergeCells>
  <printOptions horizontalCentered="1" verticalCentered="1"/>
  <pageMargins left="0" right="0" top="0" bottom="0" header="0" footer="0"/>
  <pageSetup paperSize="9" orientation="portrait" r:id="rId1"/>
  <headerFooter alignWithMargins="0">
    <oddFooter>&amp;L_x000D_&amp;1#&amp;"Calibri"&amp;10&amp;K0000FF Classification: C1 Internal - تصنيف الوثيقة داخلي</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5" tint="0.59999389629810485"/>
  </sheetPr>
  <dimension ref="A1:G73"/>
  <sheetViews>
    <sheetView rightToLeft="1" view="pageBreakPreview" zoomScale="80" zoomScaleNormal="100" zoomScaleSheetLayoutView="80" workbookViewId="0">
      <selection activeCell="L19" sqref="L19"/>
    </sheetView>
  </sheetViews>
  <sheetFormatPr defaultColWidth="9.140625" defaultRowHeight="14.25"/>
  <cols>
    <col min="1" max="1" width="10.140625" style="163" customWidth="1"/>
    <col min="2" max="2" width="28.28515625" style="160" customWidth="1"/>
    <col min="3" max="6" width="14.140625" style="160" bestFit="1" customWidth="1"/>
    <col min="7" max="7" width="29.85546875" style="160" customWidth="1"/>
    <col min="8" max="16384" width="9.140625" style="160"/>
  </cols>
  <sheetData>
    <row r="1" spans="1:7" ht="18" customHeight="1">
      <c r="A1" s="801" t="s">
        <v>613</v>
      </c>
      <c r="B1" s="801"/>
      <c r="C1" s="801"/>
      <c r="D1" s="801"/>
      <c r="E1" s="801"/>
      <c r="F1" s="801"/>
      <c r="G1" s="801"/>
    </row>
    <row r="2" spans="1:7" ht="15.75" customHeight="1">
      <c r="A2" s="802" t="s">
        <v>614</v>
      </c>
      <c r="B2" s="802"/>
      <c r="C2" s="802"/>
      <c r="D2" s="802"/>
      <c r="E2" s="802"/>
      <c r="F2" s="802"/>
      <c r="G2" s="802"/>
    </row>
    <row r="3" spans="1:7" ht="15.75">
      <c r="A3" s="803" t="s">
        <v>535</v>
      </c>
      <c r="B3" s="803"/>
      <c r="C3" s="803"/>
      <c r="D3" s="803"/>
      <c r="E3" s="803"/>
      <c r="F3" s="803"/>
      <c r="G3" s="803"/>
    </row>
    <row r="4" spans="1:7" ht="15.75">
      <c r="A4" s="670" t="s">
        <v>372</v>
      </c>
      <c r="B4" s="670"/>
      <c r="C4" s="401"/>
      <c r="D4" s="401"/>
      <c r="E4" s="401"/>
      <c r="F4" s="401"/>
      <c r="G4" s="161" t="s">
        <v>373</v>
      </c>
    </row>
    <row r="5" spans="1:7" ht="22.5" customHeight="1" thickBot="1">
      <c r="A5" s="804" t="s">
        <v>29</v>
      </c>
      <c r="B5" s="806" t="s">
        <v>27</v>
      </c>
      <c r="C5" s="808" t="s">
        <v>309</v>
      </c>
      <c r="D5" s="809"/>
      <c r="E5" s="809"/>
      <c r="F5" s="810"/>
      <c r="G5" s="811" t="s">
        <v>30</v>
      </c>
    </row>
    <row r="6" spans="1:7" ht="18.75" customHeight="1">
      <c r="A6" s="805"/>
      <c r="B6" s="807"/>
      <c r="C6" s="162">
        <v>2020</v>
      </c>
      <c r="D6" s="162">
        <v>2021</v>
      </c>
      <c r="E6" s="162">
        <v>2022</v>
      </c>
      <c r="F6" s="162" t="s">
        <v>675</v>
      </c>
      <c r="G6" s="812"/>
    </row>
    <row r="7" spans="1:7" ht="15" thickBot="1">
      <c r="A7" s="501" t="s">
        <v>31</v>
      </c>
      <c r="B7" s="502" t="s">
        <v>548</v>
      </c>
      <c r="C7" s="481">
        <v>47481180.697000012</v>
      </c>
      <c r="D7" s="482">
        <v>421492735.77300006</v>
      </c>
      <c r="E7" s="482">
        <v>379938796.15399998</v>
      </c>
      <c r="F7" s="482">
        <v>272179180.472</v>
      </c>
      <c r="G7" s="503" t="s">
        <v>604</v>
      </c>
    </row>
    <row r="8" spans="1:7" ht="15" thickBot="1">
      <c r="A8" s="504" t="s">
        <v>32</v>
      </c>
      <c r="B8" s="505" t="s">
        <v>549</v>
      </c>
      <c r="C8" s="483">
        <v>5896329.4020000035</v>
      </c>
      <c r="D8" s="484">
        <v>5599520.6180000007</v>
      </c>
      <c r="E8" s="484">
        <v>10090106.710000001</v>
      </c>
      <c r="F8" s="484">
        <v>9442182</v>
      </c>
      <c r="G8" s="411" t="s">
        <v>605</v>
      </c>
    </row>
    <row r="9" spans="1:7" ht="27.75" thickBot="1">
      <c r="A9" s="506" t="s">
        <v>33</v>
      </c>
      <c r="B9" s="507" t="s">
        <v>550</v>
      </c>
      <c r="C9" s="485">
        <v>1867861.0630000001</v>
      </c>
      <c r="D9" s="486">
        <v>3341466.51</v>
      </c>
      <c r="E9" s="486">
        <v>2432345.3060000017</v>
      </c>
      <c r="F9" s="486">
        <v>1705086.3670000008</v>
      </c>
      <c r="G9" s="412" t="s">
        <v>606</v>
      </c>
    </row>
    <row r="10" spans="1:7" ht="15" thickBot="1">
      <c r="A10" s="504" t="s">
        <v>34</v>
      </c>
      <c r="B10" s="505" t="s">
        <v>551</v>
      </c>
      <c r="C10" s="483">
        <v>5226149.2390000019</v>
      </c>
      <c r="D10" s="484">
        <v>2692397.199</v>
      </c>
      <c r="E10" s="484">
        <v>4027018.1639999994</v>
      </c>
      <c r="F10" s="484">
        <v>4684401.0680000009</v>
      </c>
      <c r="G10" s="411" t="s">
        <v>607</v>
      </c>
    </row>
    <row r="11" spans="1:7" ht="15" thickBot="1">
      <c r="A11" s="506" t="s">
        <v>35</v>
      </c>
      <c r="B11" s="507" t="s">
        <v>552</v>
      </c>
      <c r="C11" s="485">
        <v>1135539.2969999993</v>
      </c>
      <c r="D11" s="486">
        <v>1764637.9309999989</v>
      </c>
      <c r="E11" s="486">
        <v>2532381.1239999998</v>
      </c>
      <c r="F11" s="486">
        <v>5522539.3230000036</v>
      </c>
      <c r="G11" s="412" t="s">
        <v>608</v>
      </c>
    </row>
    <row r="12" spans="1:7" ht="15" thickBot="1">
      <c r="A12" s="504" t="s">
        <v>36</v>
      </c>
      <c r="B12" s="505" t="s">
        <v>553</v>
      </c>
      <c r="C12" s="483">
        <v>3929493.3140000012</v>
      </c>
      <c r="D12" s="484">
        <v>5740014.8829999939</v>
      </c>
      <c r="E12" s="484">
        <v>9356974.298999995</v>
      </c>
      <c r="F12" s="484">
        <v>5249117.2350000022</v>
      </c>
      <c r="G12" s="411" t="s">
        <v>609</v>
      </c>
    </row>
    <row r="13" spans="1:7" ht="27.75" thickBot="1">
      <c r="A13" s="506" t="s">
        <v>37</v>
      </c>
      <c r="B13" s="507" t="s">
        <v>554</v>
      </c>
      <c r="C13" s="485">
        <v>4181733.9670000002</v>
      </c>
      <c r="D13" s="486">
        <v>3597392.5760000008</v>
      </c>
      <c r="E13" s="486">
        <v>11847975.492999997</v>
      </c>
      <c r="F13" s="486">
        <v>5533676.9010000015</v>
      </c>
      <c r="G13" s="412" t="s">
        <v>610</v>
      </c>
    </row>
    <row r="14" spans="1:7" ht="27.75" thickBot="1">
      <c r="A14" s="504" t="s">
        <v>38</v>
      </c>
      <c r="B14" s="505" t="s">
        <v>555</v>
      </c>
      <c r="C14" s="483">
        <v>299798.56799999997</v>
      </c>
      <c r="D14" s="484">
        <v>514435.69799999986</v>
      </c>
      <c r="E14" s="484">
        <v>1205203.7440000006</v>
      </c>
      <c r="F14" s="484">
        <v>493286.39199999993</v>
      </c>
      <c r="G14" s="411" t="s">
        <v>611</v>
      </c>
    </row>
    <row r="15" spans="1:7" ht="15" thickBot="1">
      <c r="A15" s="506" t="s">
        <v>39</v>
      </c>
      <c r="B15" s="507" t="s">
        <v>556</v>
      </c>
      <c r="C15" s="485">
        <v>237004.239</v>
      </c>
      <c r="D15" s="486">
        <v>7096.7239999999993</v>
      </c>
      <c r="E15" s="486">
        <v>81232.66</v>
      </c>
      <c r="F15" s="486">
        <v>59902.864000000001</v>
      </c>
      <c r="G15" s="412" t="s">
        <v>612</v>
      </c>
    </row>
    <row r="16" spans="1:7" ht="27.75" thickBot="1">
      <c r="A16" s="504" t="s">
        <v>40</v>
      </c>
      <c r="B16" s="505" t="s">
        <v>557</v>
      </c>
      <c r="C16" s="483">
        <v>1775059.6249999991</v>
      </c>
      <c r="D16" s="484">
        <v>1753975.879999999</v>
      </c>
      <c r="E16" s="484">
        <v>1693381.8190000001</v>
      </c>
      <c r="F16" s="484">
        <v>1416066.5310000004</v>
      </c>
      <c r="G16" s="411" t="s">
        <v>584</v>
      </c>
    </row>
    <row r="17" spans="1:7" ht="27.75" thickBot="1">
      <c r="A17" s="506" t="s">
        <v>41</v>
      </c>
      <c r="B17" s="507" t="s">
        <v>558</v>
      </c>
      <c r="C17" s="485">
        <v>414508.58299999993</v>
      </c>
      <c r="D17" s="486">
        <v>392426.47700000001</v>
      </c>
      <c r="E17" s="486">
        <v>652682.82700000005</v>
      </c>
      <c r="F17" s="486">
        <v>623823.69400000002</v>
      </c>
      <c r="G17" s="412" t="s">
        <v>585</v>
      </c>
    </row>
    <row r="18" spans="1:7" ht="27.75" thickBot="1">
      <c r="A18" s="504" t="s">
        <v>42</v>
      </c>
      <c r="B18" s="505" t="s">
        <v>559</v>
      </c>
      <c r="C18" s="487">
        <v>5210708.6809999999</v>
      </c>
      <c r="D18" s="487">
        <v>6946489.1959999977</v>
      </c>
      <c r="E18" s="488">
        <v>8527055.0169999953</v>
      </c>
      <c r="F18" s="488">
        <v>9593365.8839999959</v>
      </c>
      <c r="G18" s="411" t="s">
        <v>586</v>
      </c>
    </row>
    <row r="19" spans="1:7" ht="27.75" thickBot="1">
      <c r="A19" s="506" t="s">
        <v>43</v>
      </c>
      <c r="B19" s="507" t="s">
        <v>615</v>
      </c>
      <c r="C19" s="485">
        <v>232879.82499999995</v>
      </c>
      <c r="D19" s="486">
        <v>427792.51700000011</v>
      </c>
      <c r="E19" s="486">
        <v>652220.13599999994</v>
      </c>
      <c r="F19" s="486">
        <v>711713.90300000028</v>
      </c>
      <c r="G19" s="412" t="s">
        <v>587</v>
      </c>
    </row>
    <row r="20" spans="1:7" ht="15" thickBot="1">
      <c r="A20" s="504" t="s">
        <v>44</v>
      </c>
      <c r="B20" s="505" t="s">
        <v>560</v>
      </c>
      <c r="C20" s="483">
        <v>5526416.8020000001</v>
      </c>
      <c r="D20" s="489">
        <v>6734942.7589999931</v>
      </c>
      <c r="E20" s="484">
        <v>8081853.3640000047</v>
      </c>
      <c r="F20" s="484">
        <v>7605192.4530000025</v>
      </c>
      <c r="G20" s="411" t="s">
        <v>588</v>
      </c>
    </row>
    <row r="21" spans="1:7" ht="15" thickBot="1">
      <c r="A21" s="506" t="s">
        <v>45</v>
      </c>
      <c r="B21" s="507" t="s">
        <v>561</v>
      </c>
      <c r="C21" s="485">
        <v>6259880.5760000004</v>
      </c>
      <c r="D21" s="490">
        <v>3949234.6259999983</v>
      </c>
      <c r="E21" s="486">
        <v>4566420.0570000047</v>
      </c>
      <c r="F21" s="486">
        <v>3523125.6320000007</v>
      </c>
      <c r="G21" s="412" t="s">
        <v>589</v>
      </c>
    </row>
    <row r="22" spans="1:7" ht="15" thickBot="1">
      <c r="A22" s="504" t="s">
        <v>46</v>
      </c>
      <c r="B22" s="505" t="s">
        <v>562</v>
      </c>
      <c r="C22" s="483">
        <v>74067.988000000012</v>
      </c>
      <c r="D22" s="489">
        <v>80093.734000000011</v>
      </c>
      <c r="E22" s="484">
        <v>268510.22000000003</v>
      </c>
      <c r="F22" s="484">
        <v>166490.82600000003</v>
      </c>
      <c r="G22" s="411" t="s">
        <v>590</v>
      </c>
    </row>
    <row r="23" spans="1:7" ht="15" thickBot="1">
      <c r="A23" s="506" t="s">
        <v>47</v>
      </c>
      <c r="B23" s="507" t="s">
        <v>563</v>
      </c>
      <c r="C23" s="485">
        <v>859732.73900000018</v>
      </c>
      <c r="D23" s="490">
        <v>2749400.9420000003</v>
      </c>
      <c r="E23" s="486">
        <v>3076502.4130000016</v>
      </c>
      <c r="F23" s="486">
        <v>2128536.4179999996</v>
      </c>
      <c r="G23" s="412" t="s">
        <v>591</v>
      </c>
    </row>
    <row r="24" spans="1:7" ht="15" thickBot="1">
      <c r="A24" s="504" t="s">
        <v>48</v>
      </c>
      <c r="B24" s="505" t="s">
        <v>564</v>
      </c>
      <c r="C24" s="483">
        <v>8581553.5759999994</v>
      </c>
      <c r="D24" s="489">
        <v>8488317.8059999961</v>
      </c>
      <c r="E24" s="484">
        <v>11491814.781000007</v>
      </c>
      <c r="F24" s="484">
        <v>6888916.8319999995</v>
      </c>
      <c r="G24" s="411" t="s">
        <v>616</v>
      </c>
    </row>
    <row r="25" spans="1:7" ht="15" thickBot="1">
      <c r="A25" s="506" t="s">
        <v>49</v>
      </c>
      <c r="B25" s="507" t="s">
        <v>565</v>
      </c>
      <c r="C25" s="485">
        <v>836175.96900000016</v>
      </c>
      <c r="D25" s="490">
        <v>2323126.0830000001</v>
      </c>
      <c r="E25" s="486">
        <v>1692430.5589999999</v>
      </c>
      <c r="F25" s="486">
        <v>4440665.1120000007</v>
      </c>
      <c r="G25" s="412" t="s">
        <v>592</v>
      </c>
    </row>
    <row r="26" spans="1:7" ht="15" thickBot="1">
      <c r="A26" s="504" t="s">
        <v>50</v>
      </c>
      <c r="B26" s="505" t="s">
        <v>566</v>
      </c>
      <c r="C26" s="483">
        <v>7022751.9729999974</v>
      </c>
      <c r="D26" s="489">
        <v>4134491.5959999985</v>
      </c>
      <c r="E26" s="484">
        <v>10637008.807000007</v>
      </c>
      <c r="F26" s="484">
        <v>11364848.345999999</v>
      </c>
      <c r="G26" s="411" t="s">
        <v>617</v>
      </c>
    </row>
    <row r="27" spans="1:7" ht="15" thickBot="1">
      <c r="A27" s="506" t="s">
        <v>51</v>
      </c>
      <c r="B27" s="507" t="s">
        <v>567</v>
      </c>
      <c r="C27" s="485">
        <v>614025.35199999972</v>
      </c>
      <c r="D27" s="490">
        <v>1046503.7720000003</v>
      </c>
      <c r="E27" s="486">
        <v>1136544.8099999996</v>
      </c>
      <c r="F27" s="486">
        <v>1459178.1270000001</v>
      </c>
      <c r="G27" s="412" t="s">
        <v>618</v>
      </c>
    </row>
    <row r="28" spans="1:7" ht="15" thickBot="1">
      <c r="A28" s="504" t="s">
        <v>52</v>
      </c>
      <c r="B28" s="505" t="s">
        <v>568</v>
      </c>
      <c r="C28" s="483">
        <v>6453439.3440000024</v>
      </c>
      <c r="D28" s="489">
        <v>6947608.5080000022</v>
      </c>
      <c r="E28" s="484">
        <v>6952177.5579999965</v>
      </c>
      <c r="F28" s="484">
        <v>3531377.8509999993</v>
      </c>
      <c r="G28" s="411" t="s">
        <v>619</v>
      </c>
    </row>
    <row r="29" spans="1:7" ht="27.75" thickBot="1">
      <c r="A29" s="506" t="s">
        <v>53</v>
      </c>
      <c r="B29" s="507" t="s">
        <v>569</v>
      </c>
      <c r="C29" s="491">
        <v>4007717.4750000015</v>
      </c>
      <c r="D29" s="492">
        <v>5597001.893999991</v>
      </c>
      <c r="E29" s="493">
        <v>7232210.2789999926</v>
      </c>
      <c r="F29" s="493">
        <v>7435040.3929999974</v>
      </c>
      <c r="G29" s="412" t="s">
        <v>593</v>
      </c>
    </row>
    <row r="30" spans="1:7" ht="27.75" thickBot="1">
      <c r="A30" s="504" t="s">
        <v>54</v>
      </c>
      <c r="B30" s="505" t="s">
        <v>570</v>
      </c>
      <c r="C30" s="494">
        <v>14914885.376000002</v>
      </c>
      <c r="D30" s="495">
        <v>13467009.954999987</v>
      </c>
      <c r="E30" s="495">
        <v>20891055.187000003</v>
      </c>
      <c r="F30" s="495">
        <v>18375227.584000006</v>
      </c>
      <c r="G30" s="411" t="s">
        <v>594</v>
      </c>
    </row>
    <row r="31" spans="1:7" ht="27.75" thickBot="1">
      <c r="A31" s="506" t="s">
        <v>55</v>
      </c>
      <c r="B31" s="507" t="s">
        <v>571</v>
      </c>
      <c r="C31" s="491">
        <v>34557610.667999975</v>
      </c>
      <c r="D31" s="496">
        <v>42340733.662000023</v>
      </c>
      <c r="E31" s="493">
        <v>35191262.891999975</v>
      </c>
      <c r="F31" s="493">
        <v>36516856.929999948</v>
      </c>
      <c r="G31" s="412" t="s">
        <v>595</v>
      </c>
    </row>
    <row r="32" spans="1:7" ht="27.75" thickBot="1">
      <c r="A32" s="504" t="s">
        <v>56</v>
      </c>
      <c r="B32" s="505" t="s">
        <v>572</v>
      </c>
      <c r="C32" s="494">
        <v>4265555.5539999995</v>
      </c>
      <c r="D32" s="495">
        <v>9694670.7860000022</v>
      </c>
      <c r="E32" s="495">
        <v>13444775.580000002</v>
      </c>
      <c r="F32" s="495">
        <v>5995514.4510000022</v>
      </c>
      <c r="G32" s="411" t="s">
        <v>596</v>
      </c>
    </row>
    <row r="33" spans="1:7" ht="15" thickBot="1">
      <c r="A33" s="506" t="s">
        <v>57</v>
      </c>
      <c r="B33" s="507" t="s">
        <v>573</v>
      </c>
      <c r="C33" s="491">
        <v>9178993.7020000033</v>
      </c>
      <c r="D33" s="496">
        <v>10444793.26500001</v>
      </c>
      <c r="E33" s="493">
        <v>12119096.248999998</v>
      </c>
      <c r="F33" s="493">
        <v>12483920.842000002</v>
      </c>
      <c r="G33" s="412" t="s">
        <v>620</v>
      </c>
    </row>
    <row r="34" spans="1:7" ht="15" thickBot="1">
      <c r="A34" s="504" t="s">
        <v>58</v>
      </c>
      <c r="B34" s="505" t="s">
        <v>574</v>
      </c>
      <c r="C34" s="494">
        <v>28255979.140000004</v>
      </c>
      <c r="D34" s="495">
        <v>56633952.311000034</v>
      </c>
      <c r="E34" s="495">
        <v>77037776.855999976</v>
      </c>
      <c r="F34" s="495">
        <v>57567743.827999964</v>
      </c>
      <c r="G34" s="411" t="s">
        <v>621</v>
      </c>
    </row>
    <row r="35" spans="1:7" ht="15" thickBot="1">
      <c r="A35" s="506">
        <v>64029900</v>
      </c>
      <c r="B35" s="507" t="s">
        <v>575</v>
      </c>
      <c r="C35" s="491">
        <v>45640267.51600001</v>
      </c>
      <c r="D35" s="496">
        <v>41532735.204999968</v>
      </c>
      <c r="E35" s="493">
        <v>45701533.09700001</v>
      </c>
      <c r="F35" s="493">
        <v>55449163.258000031</v>
      </c>
      <c r="G35" s="412" t="s">
        <v>622</v>
      </c>
    </row>
    <row r="36" spans="1:7" ht="27.75" thickBot="1">
      <c r="A36" s="504" t="s">
        <v>59</v>
      </c>
      <c r="B36" s="505" t="s">
        <v>576</v>
      </c>
      <c r="C36" s="494">
        <v>8966972.5240000039</v>
      </c>
      <c r="D36" s="495">
        <v>11944042.56699999</v>
      </c>
      <c r="E36" s="495">
        <v>16310363.053999994</v>
      </c>
      <c r="F36" s="495">
        <v>10027733.114000006</v>
      </c>
      <c r="G36" s="411" t="s">
        <v>597</v>
      </c>
    </row>
    <row r="37" spans="1:7" ht="15" thickBot="1">
      <c r="A37" s="506" t="s">
        <v>60</v>
      </c>
      <c r="B37" s="507" t="s">
        <v>577</v>
      </c>
      <c r="C37" s="491">
        <v>3141648.4330000002</v>
      </c>
      <c r="D37" s="496">
        <v>8544121.068</v>
      </c>
      <c r="E37" s="493">
        <v>7475442.2219999991</v>
      </c>
      <c r="F37" s="493">
        <v>12731757.341000007</v>
      </c>
      <c r="G37" s="412" t="s">
        <v>598</v>
      </c>
    </row>
    <row r="38" spans="1:7" ht="54.75" thickBot="1">
      <c r="A38" s="504" t="s">
        <v>61</v>
      </c>
      <c r="B38" s="505" t="s">
        <v>578</v>
      </c>
      <c r="C38" s="494">
        <v>117027048.50800005</v>
      </c>
      <c r="D38" s="495">
        <v>148466002.02400026</v>
      </c>
      <c r="E38" s="495">
        <v>193184566.85599971</v>
      </c>
      <c r="F38" s="495">
        <v>180048277.26999986</v>
      </c>
      <c r="G38" s="411" t="s">
        <v>599</v>
      </c>
    </row>
    <row r="39" spans="1:7" ht="15" thickBot="1">
      <c r="A39" s="506" t="s">
        <v>62</v>
      </c>
      <c r="B39" s="507" t="s">
        <v>579</v>
      </c>
      <c r="C39" s="491">
        <v>4508778.0260000005</v>
      </c>
      <c r="D39" s="496">
        <v>4489649.6860000016</v>
      </c>
      <c r="E39" s="493">
        <v>7290671.0529999994</v>
      </c>
      <c r="F39" s="493">
        <v>3865282.2020000019</v>
      </c>
      <c r="G39" s="412" t="s">
        <v>623</v>
      </c>
    </row>
    <row r="40" spans="1:7" ht="23.25" thickBot="1">
      <c r="A40" s="504">
        <v>83062100</v>
      </c>
      <c r="B40" s="505" t="s">
        <v>580</v>
      </c>
      <c r="C40" s="494">
        <v>5022476.3590000011</v>
      </c>
      <c r="D40" s="495">
        <v>4862577.6439999975</v>
      </c>
      <c r="E40" s="495">
        <v>14037840.796000002</v>
      </c>
      <c r="F40" s="495">
        <v>5912069.9039999954</v>
      </c>
      <c r="G40" s="411" t="s">
        <v>600</v>
      </c>
    </row>
    <row r="41" spans="1:7" ht="15" thickBot="1">
      <c r="A41" s="506" t="s">
        <v>63</v>
      </c>
      <c r="B41" s="507" t="s">
        <v>581</v>
      </c>
      <c r="C41" s="491">
        <v>4649513.4110000003</v>
      </c>
      <c r="D41" s="496">
        <v>6362104.2799999993</v>
      </c>
      <c r="E41" s="493">
        <v>15113852.385000009</v>
      </c>
      <c r="F41" s="493">
        <v>9286894.5030000005</v>
      </c>
      <c r="G41" s="412" t="s">
        <v>601</v>
      </c>
    </row>
    <row r="42" spans="1:7" ht="27.75" thickBot="1">
      <c r="A42" s="504" t="s">
        <v>64</v>
      </c>
      <c r="B42" s="505" t="s">
        <v>582</v>
      </c>
      <c r="C42" s="494">
        <v>2010840.2650000004</v>
      </c>
      <c r="D42" s="495">
        <v>2428361.9110000012</v>
      </c>
      <c r="E42" s="495">
        <v>5987690.4499999993</v>
      </c>
      <c r="F42" s="495">
        <v>2409138.6380000012</v>
      </c>
      <c r="G42" s="411" t="s">
        <v>602</v>
      </c>
    </row>
    <row r="43" spans="1:7" ht="54.75" thickBot="1">
      <c r="A43" s="506" t="s">
        <v>65</v>
      </c>
      <c r="B43" s="507" t="s">
        <v>583</v>
      </c>
      <c r="C43" s="491">
        <v>11648323.601999998</v>
      </c>
      <c r="D43" s="496">
        <v>6561397.9699999997</v>
      </c>
      <c r="E43" s="493">
        <v>3864663.8450000002</v>
      </c>
      <c r="F43" s="493">
        <v>1463753.301</v>
      </c>
      <c r="G43" s="412" t="s">
        <v>603</v>
      </c>
    </row>
    <row r="44" spans="1:7" ht="40.5">
      <c r="A44" s="508" t="s">
        <v>66</v>
      </c>
      <c r="B44" s="509" t="s">
        <v>662</v>
      </c>
      <c r="C44" s="497">
        <v>14254773.063000007</v>
      </c>
      <c r="D44" s="498">
        <v>3404420.5359999998</v>
      </c>
      <c r="E44" s="498">
        <v>2266468.409</v>
      </c>
      <c r="F44" s="498" t="s">
        <v>624</v>
      </c>
      <c r="G44" s="510" t="s">
        <v>625</v>
      </c>
    </row>
    <row r="45" spans="1:7" ht="45.75" thickBot="1">
      <c r="A45" s="501" t="s">
        <v>626</v>
      </c>
      <c r="B45" s="588" t="s">
        <v>627</v>
      </c>
      <c r="C45" s="522">
        <v>0</v>
      </c>
      <c r="D45" s="523">
        <v>0</v>
      </c>
      <c r="E45" s="523">
        <v>0</v>
      </c>
      <c r="F45" s="523">
        <v>468394.76399999997</v>
      </c>
      <c r="G45" s="586" t="s">
        <v>753</v>
      </c>
    </row>
    <row r="46" spans="1:7" ht="41.25" thickBot="1">
      <c r="A46" s="512" t="s">
        <v>628</v>
      </c>
      <c r="B46" s="589" t="s">
        <v>629</v>
      </c>
      <c r="C46" s="494">
        <v>0</v>
      </c>
      <c r="D46" s="495">
        <v>0</v>
      </c>
      <c r="E46" s="495">
        <v>0</v>
      </c>
      <c r="F46" s="495">
        <v>545488.03600000008</v>
      </c>
      <c r="G46" s="587" t="s">
        <v>754</v>
      </c>
    </row>
    <row r="47" spans="1:7" ht="15" thickBot="1">
      <c r="A47" s="511" t="s">
        <v>630</v>
      </c>
      <c r="B47" s="598" t="s">
        <v>631</v>
      </c>
      <c r="C47" s="485">
        <v>0</v>
      </c>
      <c r="D47" s="486">
        <v>0</v>
      </c>
      <c r="E47" s="486">
        <v>2520715.9900000002</v>
      </c>
      <c r="F47" s="486">
        <v>2023001.9849999999</v>
      </c>
      <c r="G47" s="593" t="s">
        <v>755</v>
      </c>
    </row>
    <row r="48" spans="1:7" ht="27.75" thickBot="1">
      <c r="A48" s="512" t="s">
        <v>67</v>
      </c>
      <c r="B48" s="589" t="s">
        <v>632</v>
      </c>
      <c r="C48" s="483">
        <v>414801.61299999995</v>
      </c>
      <c r="D48" s="484">
        <v>1459695.7629999993</v>
      </c>
      <c r="E48" s="484">
        <v>3425510.4950000001</v>
      </c>
      <c r="F48" s="484" t="s">
        <v>624</v>
      </c>
      <c r="G48" s="587" t="s">
        <v>730</v>
      </c>
    </row>
    <row r="49" spans="1:7" ht="27.75" thickBot="1">
      <c r="A49" s="506" t="s">
        <v>68</v>
      </c>
      <c r="B49" s="599" t="s">
        <v>633</v>
      </c>
      <c r="C49" s="491">
        <v>4401583.1440000003</v>
      </c>
      <c r="D49" s="493">
        <v>19515224.544000003</v>
      </c>
      <c r="E49" s="493">
        <v>34394598.267999999</v>
      </c>
      <c r="F49" s="493" t="s">
        <v>624</v>
      </c>
      <c r="G49" s="594" t="s">
        <v>731</v>
      </c>
    </row>
    <row r="50" spans="1:7" ht="27.75" thickBot="1">
      <c r="A50" s="504" t="s">
        <v>634</v>
      </c>
      <c r="B50" s="600" t="s">
        <v>635</v>
      </c>
      <c r="C50" s="483">
        <v>0</v>
      </c>
      <c r="D50" s="484">
        <v>0</v>
      </c>
      <c r="E50" s="484">
        <v>489761.848</v>
      </c>
      <c r="F50" s="484">
        <v>1297343.0689999999</v>
      </c>
      <c r="G50" s="595" t="s">
        <v>756</v>
      </c>
    </row>
    <row r="51" spans="1:7" ht="27.75" thickBot="1">
      <c r="A51" s="506" t="s">
        <v>636</v>
      </c>
      <c r="B51" s="599" t="s">
        <v>637</v>
      </c>
      <c r="C51" s="491">
        <v>0</v>
      </c>
      <c r="D51" s="493">
        <v>0</v>
      </c>
      <c r="E51" s="493">
        <v>0</v>
      </c>
      <c r="F51" s="493">
        <v>3344745.0249999999</v>
      </c>
      <c r="G51" s="594" t="s">
        <v>757</v>
      </c>
    </row>
    <row r="52" spans="1:7" ht="27.75" thickBot="1">
      <c r="A52" s="504" t="s">
        <v>638</v>
      </c>
      <c r="B52" s="600" t="s">
        <v>639</v>
      </c>
      <c r="C52" s="483">
        <v>0</v>
      </c>
      <c r="D52" s="484">
        <v>0</v>
      </c>
      <c r="E52" s="484">
        <v>161721.60800000001</v>
      </c>
      <c r="F52" s="484">
        <v>703295.82199999993</v>
      </c>
      <c r="G52" s="595" t="s">
        <v>758</v>
      </c>
    </row>
    <row r="53" spans="1:7" ht="27.75" thickBot="1">
      <c r="A53" s="506" t="s">
        <v>640</v>
      </c>
      <c r="B53" s="599" t="s">
        <v>641</v>
      </c>
      <c r="C53" s="491">
        <v>0</v>
      </c>
      <c r="D53" s="493">
        <v>0</v>
      </c>
      <c r="E53" s="493">
        <v>0</v>
      </c>
      <c r="F53" s="493">
        <v>5421220.1799999997</v>
      </c>
      <c r="G53" s="594" t="s">
        <v>759</v>
      </c>
    </row>
    <row r="54" spans="1:7" ht="41.25" thickBot="1">
      <c r="A54" s="504" t="s">
        <v>69</v>
      </c>
      <c r="B54" s="600" t="s">
        <v>642</v>
      </c>
      <c r="C54" s="494">
        <v>21585724.798</v>
      </c>
      <c r="D54" s="495">
        <v>26828253.132000003</v>
      </c>
      <c r="E54" s="495">
        <v>54565378.139000006</v>
      </c>
      <c r="F54" s="495">
        <v>38608042.155000009</v>
      </c>
      <c r="G54" s="595" t="s">
        <v>732</v>
      </c>
    </row>
    <row r="55" spans="1:7" ht="15" thickBot="1">
      <c r="A55" s="506" t="s">
        <v>70</v>
      </c>
      <c r="B55" s="599" t="s">
        <v>643</v>
      </c>
      <c r="C55" s="491">
        <v>1028080.8879999999</v>
      </c>
      <c r="D55" s="493">
        <v>2163577.8600000003</v>
      </c>
      <c r="E55" s="493">
        <v>7087506.1869999999</v>
      </c>
      <c r="F55" s="493">
        <v>17703901.680000003</v>
      </c>
      <c r="G55" s="594" t="s">
        <v>733</v>
      </c>
    </row>
    <row r="56" spans="1:7" ht="15" thickBot="1">
      <c r="A56" s="504" t="s">
        <v>71</v>
      </c>
      <c r="B56" s="600" t="s">
        <v>644</v>
      </c>
      <c r="C56" s="494">
        <v>8657452.2599999998</v>
      </c>
      <c r="D56" s="495">
        <v>5300993.2660000017</v>
      </c>
      <c r="E56" s="495">
        <v>10628856.303999998</v>
      </c>
      <c r="F56" s="495">
        <v>12406220.660000002</v>
      </c>
      <c r="G56" s="595" t="s">
        <v>734</v>
      </c>
    </row>
    <row r="57" spans="1:7" ht="15" thickBot="1">
      <c r="A57" s="506" t="s">
        <v>72</v>
      </c>
      <c r="B57" s="599" t="s">
        <v>645</v>
      </c>
      <c r="C57" s="491">
        <v>2715784.378</v>
      </c>
      <c r="D57" s="493">
        <v>22447719.406999998</v>
      </c>
      <c r="E57" s="493">
        <v>57107477.607000001</v>
      </c>
      <c r="F57" s="493">
        <v>5994621.8599999994</v>
      </c>
      <c r="G57" s="594" t="s">
        <v>735</v>
      </c>
    </row>
    <row r="58" spans="1:7" ht="15" thickBot="1">
      <c r="A58" s="504" t="s">
        <v>73</v>
      </c>
      <c r="B58" s="600" t="s">
        <v>646</v>
      </c>
      <c r="C58" s="494">
        <v>6159425.7009999994</v>
      </c>
      <c r="D58" s="495">
        <v>13618765.913999995</v>
      </c>
      <c r="E58" s="495">
        <v>13548131.723000003</v>
      </c>
      <c r="F58" s="495">
        <v>12205323.168</v>
      </c>
      <c r="G58" s="595" t="s">
        <v>736</v>
      </c>
    </row>
    <row r="59" spans="1:7" ht="41.25" thickBot="1">
      <c r="A59" s="506" t="s">
        <v>74</v>
      </c>
      <c r="B59" s="599" t="s">
        <v>663</v>
      </c>
      <c r="C59" s="491">
        <v>805979.55399999989</v>
      </c>
      <c r="D59" s="493">
        <v>1222562.72</v>
      </c>
      <c r="E59" s="493">
        <v>1809875.4079999998</v>
      </c>
      <c r="F59" s="493">
        <v>389830.76899999997</v>
      </c>
      <c r="G59" s="594" t="s">
        <v>737</v>
      </c>
    </row>
    <row r="60" spans="1:7" ht="27.75" thickBot="1">
      <c r="A60" s="504" t="s">
        <v>75</v>
      </c>
      <c r="B60" s="600" t="s">
        <v>647</v>
      </c>
      <c r="C60" s="494">
        <v>91769.456000000006</v>
      </c>
      <c r="D60" s="495">
        <v>407361.64300000004</v>
      </c>
      <c r="E60" s="495">
        <v>941070.8</v>
      </c>
      <c r="F60" s="495">
        <v>474260.261</v>
      </c>
      <c r="G60" s="595" t="s">
        <v>738</v>
      </c>
    </row>
    <row r="61" spans="1:7" ht="27.75" thickBot="1">
      <c r="A61" s="506" t="s">
        <v>76</v>
      </c>
      <c r="B61" s="599" t="s">
        <v>648</v>
      </c>
      <c r="C61" s="491">
        <v>647772.30800000008</v>
      </c>
      <c r="D61" s="493">
        <v>57267.585999999996</v>
      </c>
      <c r="E61" s="493">
        <v>12444.677</v>
      </c>
      <c r="F61" s="493">
        <v>15091.367</v>
      </c>
      <c r="G61" s="594" t="s">
        <v>739</v>
      </c>
    </row>
    <row r="62" spans="1:7" ht="27.75" thickBot="1">
      <c r="A62" s="504" t="s">
        <v>77</v>
      </c>
      <c r="B62" s="600" t="s">
        <v>649</v>
      </c>
      <c r="C62" s="494">
        <v>607877.85299999989</v>
      </c>
      <c r="D62" s="495">
        <v>823521.14300000016</v>
      </c>
      <c r="E62" s="495">
        <v>956579.66100000008</v>
      </c>
      <c r="F62" s="495">
        <v>470046.4</v>
      </c>
      <c r="G62" s="595" t="s">
        <v>740</v>
      </c>
    </row>
    <row r="63" spans="1:7" ht="34.5" thickBot="1">
      <c r="A63" s="506" t="s">
        <v>78</v>
      </c>
      <c r="B63" s="599" t="s">
        <v>650</v>
      </c>
      <c r="C63" s="485">
        <v>1173603.1710000001</v>
      </c>
      <c r="D63" s="486">
        <v>62447.392</v>
      </c>
      <c r="E63" s="486">
        <v>127092.72700000001</v>
      </c>
      <c r="F63" s="486">
        <v>97319.65</v>
      </c>
      <c r="G63" s="594" t="s">
        <v>741</v>
      </c>
    </row>
    <row r="64" spans="1:7" ht="34.5" thickBot="1">
      <c r="A64" s="504" t="s">
        <v>79</v>
      </c>
      <c r="B64" s="600" t="s">
        <v>651</v>
      </c>
      <c r="C64" s="483">
        <v>18662.360999999997</v>
      </c>
      <c r="D64" s="484">
        <v>216408.587</v>
      </c>
      <c r="E64" s="484">
        <v>307838.58099999995</v>
      </c>
      <c r="F64" s="484">
        <v>6467.3999999999987</v>
      </c>
      <c r="G64" s="595" t="s">
        <v>742</v>
      </c>
    </row>
    <row r="65" spans="1:7" ht="34.5" thickBot="1">
      <c r="A65" s="506" t="s">
        <v>80</v>
      </c>
      <c r="B65" s="599" t="s">
        <v>652</v>
      </c>
      <c r="C65" s="485">
        <v>7956430.0169999981</v>
      </c>
      <c r="D65" s="486">
        <v>4895679.7719999999</v>
      </c>
      <c r="E65" s="486">
        <v>60042026.973000005</v>
      </c>
      <c r="F65" s="486">
        <v>337888.30699999997</v>
      </c>
      <c r="G65" s="594" t="s">
        <v>743</v>
      </c>
    </row>
    <row r="66" spans="1:7" ht="27.75" thickBot="1">
      <c r="A66" s="504" t="s">
        <v>81</v>
      </c>
      <c r="B66" s="600" t="s">
        <v>653</v>
      </c>
      <c r="C66" s="483">
        <v>285533.32599999994</v>
      </c>
      <c r="D66" s="484">
        <v>3510731.8210000005</v>
      </c>
      <c r="E66" s="484">
        <v>210936.53899999999</v>
      </c>
      <c r="F66" s="484">
        <v>13433309.230999999</v>
      </c>
      <c r="G66" s="595" t="s">
        <v>744</v>
      </c>
    </row>
    <row r="67" spans="1:7" ht="27.75" thickBot="1">
      <c r="A67" s="506" t="s">
        <v>82</v>
      </c>
      <c r="B67" s="599" t="s">
        <v>654</v>
      </c>
      <c r="C67" s="485">
        <v>89768383.287</v>
      </c>
      <c r="D67" s="486">
        <v>66894486.464000002</v>
      </c>
      <c r="E67" s="486">
        <v>415262908.26599997</v>
      </c>
      <c r="F67" s="486">
        <v>2872587.915</v>
      </c>
      <c r="G67" s="594" t="s">
        <v>745</v>
      </c>
    </row>
    <row r="68" spans="1:7" ht="34.5" thickBot="1">
      <c r="A68" s="504" t="s">
        <v>83</v>
      </c>
      <c r="B68" s="600" t="s">
        <v>655</v>
      </c>
      <c r="C68" s="483">
        <v>108367131.88500005</v>
      </c>
      <c r="D68" s="484">
        <v>118969440.54999998</v>
      </c>
      <c r="E68" s="484">
        <v>111731887.78800008</v>
      </c>
      <c r="F68" s="484">
        <v>72739664.962999895</v>
      </c>
      <c r="G68" s="595" t="s">
        <v>746</v>
      </c>
    </row>
    <row r="69" spans="1:7" ht="15" thickBot="1">
      <c r="A69" s="506" t="s">
        <v>84</v>
      </c>
      <c r="B69" s="599" t="s">
        <v>656</v>
      </c>
      <c r="C69" s="485">
        <v>20898556.424000002</v>
      </c>
      <c r="D69" s="486">
        <v>29132962.749999993</v>
      </c>
      <c r="E69" s="486">
        <v>30320121.533000007</v>
      </c>
      <c r="F69" s="486" t="s">
        <v>624</v>
      </c>
      <c r="G69" s="594" t="s">
        <v>747</v>
      </c>
    </row>
    <row r="70" spans="1:7" ht="27.75" thickBot="1">
      <c r="A70" s="513" t="s">
        <v>657</v>
      </c>
      <c r="B70" s="601" t="s">
        <v>658</v>
      </c>
      <c r="C70" s="514">
        <v>0</v>
      </c>
      <c r="D70" s="515">
        <v>0</v>
      </c>
      <c r="E70" s="515">
        <v>555362.55700000015</v>
      </c>
      <c r="F70" s="515">
        <v>3348388.0990000018</v>
      </c>
      <c r="G70" s="596" t="s">
        <v>760</v>
      </c>
    </row>
    <row r="71" spans="1:7" ht="27.75" thickBot="1">
      <c r="A71" s="516" t="s">
        <v>659</v>
      </c>
      <c r="B71" s="602" t="s">
        <v>661</v>
      </c>
      <c r="C71" s="517">
        <v>0</v>
      </c>
      <c r="D71" s="518">
        <v>0</v>
      </c>
      <c r="E71" s="518">
        <v>2081498.4939999995</v>
      </c>
      <c r="F71" s="518">
        <v>33686263.725999996</v>
      </c>
      <c r="G71" s="597" t="s">
        <v>761</v>
      </c>
    </row>
    <row r="72" spans="1:7" ht="40.5">
      <c r="A72" s="519" t="s">
        <v>85</v>
      </c>
      <c r="B72" s="520" t="s">
        <v>660</v>
      </c>
      <c r="C72" s="499">
        <v>1311298.7910000002</v>
      </c>
      <c r="D72" s="500">
        <v>1814553.61</v>
      </c>
      <c r="E72" s="500">
        <v>1490830.6709999992</v>
      </c>
      <c r="F72" s="500">
        <v>2410909.5790000004</v>
      </c>
      <c r="G72" s="521" t="s">
        <v>748</v>
      </c>
    </row>
    <row r="73" spans="1:7">
      <c r="A73" s="671" t="s">
        <v>664</v>
      </c>
      <c r="B73" s="671"/>
      <c r="C73" s="671"/>
      <c r="D73" s="592"/>
      <c r="E73" s="800" t="s">
        <v>762</v>
      </c>
      <c r="F73" s="800"/>
      <c r="G73" s="800"/>
    </row>
  </sheetData>
  <mergeCells count="10">
    <mergeCell ref="A73:C73"/>
    <mergeCell ref="E73:G73"/>
    <mergeCell ref="A1:G1"/>
    <mergeCell ref="A2:G2"/>
    <mergeCell ref="A3:G3"/>
    <mergeCell ref="A4:B4"/>
    <mergeCell ref="A5:A6"/>
    <mergeCell ref="B5:B6"/>
    <mergeCell ref="C5:F5"/>
    <mergeCell ref="G5:G6"/>
  </mergeCells>
  <printOptions horizontalCentered="1" verticalCentered="1"/>
  <pageMargins left="0" right="0" top="0.25" bottom="0" header="0" footer="0"/>
  <pageSetup paperSize="9" scale="77" fitToHeight="0" orientation="portrait" r:id="rId1"/>
  <headerFooter>
    <oddFooter>&amp;L_x000D_&amp;1#&amp;"Calibri"&amp;10&amp;K0000FF Classification: C1 Internal - تصنيف الوثيقة داخلي</oddFooter>
  </headerFooter>
  <rowBreaks count="1" manualBreakCount="1">
    <brk id="44" max="6"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R18"/>
  <sheetViews>
    <sheetView rightToLeft="1" workbookViewId="0">
      <selection activeCell="C20" sqref="C20"/>
    </sheetView>
  </sheetViews>
  <sheetFormatPr defaultRowHeight="15.75"/>
  <cols>
    <col min="1" max="1" width="8.85546875" style="50"/>
    <col min="2" max="2" width="40" customWidth="1"/>
    <col min="3" max="3" width="24" customWidth="1"/>
    <col min="4" max="4" width="60.42578125" customWidth="1"/>
    <col min="258" max="258" width="40" customWidth="1"/>
    <col min="259" max="259" width="24" customWidth="1"/>
    <col min="260" max="260" width="60.42578125" customWidth="1"/>
    <col min="514" max="514" width="40" customWidth="1"/>
    <col min="515" max="515" width="24" customWidth="1"/>
    <col min="516" max="516" width="60.42578125" customWidth="1"/>
    <col min="770" max="770" width="40" customWidth="1"/>
    <col min="771" max="771" width="24" customWidth="1"/>
    <col min="772" max="772" width="60.42578125" customWidth="1"/>
    <col min="1026" max="1026" width="40" customWidth="1"/>
    <col min="1027" max="1027" width="24" customWidth="1"/>
    <col min="1028" max="1028" width="60.42578125" customWidth="1"/>
    <col min="1282" max="1282" width="40" customWidth="1"/>
    <col min="1283" max="1283" width="24" customWidth="1"/>
    <col min="1284" max="1284" width="60.42578125" customWidth="1"/>
    <col min="1538" max="1538" width="40" customWidth="1"/>
    <col min="1539" max="1539" width="24" customWidth="1"/>
    <col min="1540" max="1540" width="60.42578125" customWidth="1"/>
    <col min="1794" max="1794" width="40" customWidth="1"/>
    <col min="1795" max="1795" width="24" customWidth="1"/>
    <col min="1796" max="1796" width="60.42578125" customWidth="1"/>
    <col min="2050" max="2050" width="40" customWidth="1"/>
    <col min="2051" max="2051" width="24" customWidth="1"/>
    <col min="2052" max="2052" width="60.42578125" customWidth="1"/>
    <col min="2306" max="2306" width="40" customWidth="1"/>
    <col min="2307" max="2307" width="24" customWidth="1"/>
    <col min="2308" max="2308" width="60.42578125" customWidth="1"/>
    <col min="2562" max="2562" width="40" customWidth="1"/>
    <col min="2563" max="2563" width="24" customWidth="1"/>
    <col min="2564" max="2564" width="60.42578125" customWidth="1"/>
    <col min="2818" max="2818" width="40" customWidth="1"/>
    <col min="2819" max="2819" width="24" customWidth="1"/>
    <col min="2820" max="2820" width="60.42578125" customWidth="1"/>
    <col min="3074" max="3074" width="40" customWidth="1"/>
    <col min="3075" max="3075" width="24" customWidth="1"/>
    <col min="3076" max="3076" width="60.42578125" customWidth="1"/>
    <col min="3330" max="3330" width="40" customWidth="1"/>
    <col min="3331" max="3331" width="24" customWidth="1"/>
    <col min="3332" max="3332" width="60.42578125" customWidth="1"/>
    <col min="3586" max="3586" width="40" customWidth="1"/>
    <col min="3587" max="3587" width="24" customWidth="1"/>
    <col min="3588" max="3588" width="60.42578125" customWidth="1"/>
    <col min="3842" max="3842" width="40" customWidth="1"/>
    <col min="3843" max="3843" width="24" customWidth="1"/>
    <col min="3844" max="3844" width="60.42578125" customWidth="1"/>
    <col min="4098" max="4098" width="40" customWidth="1"/>
    <col min="4099" max="4099" width="24" customWidth="1"/>
    <col min="4100" max="4100" width="60.42578125" customWidth="1"/>
    <col min="4354" max="4354" width="40" customWidth="1"/>
    <col min="4355" max="4355" width="24" customWidth="1"/>
    <col min="4356" max="4356" width="60.42578125" customWidth="1"/>
    <col min="4610" max="4610" width="40" customWidth="1"/>
    <col min="4611" max="4611" width="24" customWidth="1"/>
    <col min="4612" max="4612" width="60.42578125" customWidth="1"/>
    <col min="4866" max="4866" width="40" customWidth="1"/>
    <col min="4867" max="4867" width="24" customWidth="1"/>
    <col min="4868" max="4868" width="60.42578125" customWidth="1"/>
    <col min="5122" max="5122" width="40" customWidth="1"/>
    <col min="5123" max="5123" width="24" customWidth="1"/>
    <col min="5124" max="5124" width="60.42578125" customWidth="1"/>
    <col min="5378" max="5378" width="40" customWidth="1"/>
    <col min="5379" max="5379" width="24" customWidth="1"/>
    <col min="5380" max="5380" width="60.42578125" customWidth="1"/>
    <col min="5634" max="5634" width="40" customWidth="1"/>
    <col min="5635" max="5635" width="24" customWidth="1"/>
    <col min="5636" max="5636" width="60.42578125" customWidth="1"/>
    <col min="5890" max="5890" width="40" customWidth="1"/>
    <col min="5891" max="5891" width="24" customWidth="1"/>
    <col min="5892" max="5892" width="60.42578125" customWidth="1"/>
    <col min="6146" max="6146" width="40" customWidth="1"/>
    <col min="6147" max="6147" width="24" customWidth="1"/>
    <col min="6148" max="6148" width="60.42578125" customWidth="1"/>
    <col min="6402" max="6402" width="40" customWidth="1"/>
    <col min="6403" max="6403" width="24" customWidth="1"/>
    <col min="6404" max="6404" width="60.42578125" customWidth="1"/>
    <col min="6658" max="6658" width="40" customWidth="1"/>
    <col min="6659" max="6659" width="24" customWidth="1"/>
    <col min="6660" max="6660" width="60.42578125" customWidth="1"/>
    <col min="6914" max="6914" width="40" customWidth="1"/>
    <col min="6915" max="6915" width="24" customWidth="1"/>
    <col min="6916" max="6916" width="60.42578125" customWidth="1"/>
    <col min="7170" max="7170" width="40" customWidth="1"/>
    <col min="7171" max="7171" width="24" customWidth="1"/>
    <col min="7172" max="7172" width="60.42578125" customWidth="1"/>
    <col min="7426" max="7426" width="40" customWidth="1"/>
    <col min="7427" max="7427" width="24" customWidth="1"/>
    <col min="7428" max="7428" width="60.42578125" customWidth="1"/>
    <col min="7682" max="7682" width="40" customWidth="1"/>
    <col min="7683" max="7683" width="24" customWidth="1"/>
    <col min="7684" max="7684" width="60.42578125" customWidth="1"/>
    <col min="7938" max="7938" width="40" customWidth="1"/>
    <col min="7939" max="7939" width="24" customWidth="1"/>
    <col min="7940" max="7940" width="60.42578125" customWidth="1"/>
    <col min="8194" max="8194" width="40" customWidth="1"/>
    <col min="8195" max="8195" width="24" customWidth="1"/>
    <col min="8196" max="8196" width="60.42578125" customWidth="1"/>
    <col min="8450" max="8450" width="40" customWidth="1"/>
    <col min="8451" max="8451" width="24" customWidth="1"/>
    <col min="8452" max="8452" width="60.42578125" customWidth="1"/>
    <col min="8706" max="8706" width="40" customWidth="1"/>
    <col min="8707" max="8707" width="24" customWidth="1"/>
    <col min="8708" max="8708" width="60.42578125" customWidth="1"/>
    <col min="8962" max="8962" width="40" customWidth="1"/>
    <col min="8963" max="8963" width="24" customWidth="1"/>
    <col min="8964" max="8964" width="60.42578125" customWidth="1"/>
    <col min="9218" max="9218" width="40" customWidth="1"/>
    <col min="9219" max="9219" width="24" customWidth="1"/>
    <col min="9220" max="9220" width="60.42578125" customWidth="1"/>
    <col min="9474" max="9474" width="40" customWidth="1"/>
    <col min="9475" max="9475" width="24" customWidth="1"/>
    <col min="9476" max="9476" width="60.42578125" customWidth="1"/>
    <col min="9730" max="9730" width="40" customWidth="1"/>
    <col min="9731" max="9731" width="24" customWidth="1"/>
    <col min="9732" max="9732" width="60.42578125" customWidth="1"/>
    <col min="9986" max="9986" width="40" customWidth="1"/>
    <col min="9987" max="9987" width="24" customWidth="1"/>
    <col min="9988" max="9988" width="60.42578125" customWidth="1"/>
    <col min="10242" max="10242" width="40" customWidth="1"/>
    <col min="10243" max="10243" width="24" customWidth="1"/>
    <col min="10244" max="10244" width="60.42578125" customWidth="1"/>
    <col min="10498" max="10498" width="40" customWidth="1"/>
    <col min="10499" max="10499" width="24" customWidth="1"/>
    <col min="10500" max="10500" width="60.42578125" customWidth="1"/>
    <col min="10754" max="10754" width="40" customWidth="1"/>
    <col min="10755" max="10755" width="24" customWidth="1"/>
    <col min="10756" max="10756" width="60.42578125" customWidth="1"/>
    <col min="11010" max="11010" width="40" customWidth="1"/>
    <col min="11011" max="11011" width="24" customWidth="1"/>
    <col min="11012" max="11012" width="60.42578125" customWidth="1"/>
    <col min="11266" max="11266" width="40" customWidth="1"/>
    <col min="11267" max="11267" width="24" customWidth="1"/>
    <col min="11268" max="11268" width="60.42578125" customWidth="1"/>
    <col min="11522" max="11522" width="40" customWidth="1"/>
    <col min="11523" max="11523" width="24" customWidth="1"/>
    <col min="11524" max="11524" width="60.42578125" customWidth="1"/>
    <col min="11778" max="11778" width="40" customWidth="1"/>
    <col min="11779" max="11779" width="24" customWidth="1"/>
    <col min="11780" max="11780" width="60.42578125" customWidth="1"/>
    <col min="12034" max="12034" width="40" customWidth="1"/>
    <col min="12035" max="12035" width="24" customWidth="1"/>
    <col min="12036" max="12036" width="60.42578125" customWidth="1"/>
    <col min="12290" max="12290" width="40" customWidth="1"/>
    <col min="12291" max="12291" width="24" customWidth="1"/>
    <col min="12292" max="12292" width="60.42578125" customWidth="1"/>
    <col min="12546" max="12546" width="40" customWidth="1"/>
    <col min="12547" max="12547" width="24" customWidth="1"/>
    <col min="12548" max="12548" width="60.42578125" customWidth="1"/>
    <col min="12802" max="12802" width="40" customWidth="1"/>
    <col min="12803" max="12803" width="24" customWidth="1"/>
    <col min="12804" max="12804" width="60.42578125" customWidth="1"/>
    <col min="13058" max="13058" width="40" customWidth="1"/>
    <col min="13059" max="13059" width="24" customWidth="1"/>
    <col min="13060" max="13060" width="60.42578125" customWidth="1"/>
    <col min="13314" max="13314" width="40" customWidth="1"/>
    <col min="13315" max="13315" width="24" customWidth="1"/>
    <col min="13316" max="13316" width="60.42578125" customWidth="1"/>
    <col min="13570" max="13570" width="40" customWidth="1"/>
    <col min="13571" max="13571" width="24" customWidth="1"/>
    <col min="13572" max="13572" width="60.42578125" customWidth="1"/>
    <col min="13826" max="13826" width="40" customWidth="1"/>
    <col min="13827" max="13827" width="24" customWidth="1"/>
    <col min="13828" max="13828" width="60.42578125" customWidth="1"/>
    <col min="14082" max="14082" width="40" customWidth="1"/>
    <col min="14083" max="14083" width="24" customWidth="1"/>
    <col min="14084" max="14084" width="60.42578125" customWidth="1"/>
    <col min="14338" max="14338" width="40" customWidth="1"/>
    <col min="14339" max="14339" width="24" customWidth="1"/>
    <col min="14340" max="14340" width="60.42578125" customWidth="1"/>
    <col min="14594" max="14594" width="40" customWidth="1"/>
    <col min="14595" max="14595" width="24" customWidth="1"/>
    <col min="14596" max="14596" width="60.42578125" customWidth="1"/>
    <col min="14850" max="14850" width="40" customWidth="1"/>
    <col min="14851" max="14851" width="24" customWidth="1"/>
    <col min="14852" max="14852" width="60.42578125" customWidth="1"/>
    <col min="15106" max="15106" width="40" customWidth="1"/>
    <col min="15107" max="15107" width="24" customWidth="1"/>
    <col min="15108" max="15108" width="60.42578125" customWidth="1"/>
    <col min="15362" max="15362" width="40" customWidth="1"/>
    <col min="15363" max="15363" width="24" customWidth="1"/>
    <col min="15364" max="15364" width="60.42578125" customWidth="1"/>
    <col min="15618" max="15618" width="40" customWidth="1"/>
    <col min="15619" max="15619" width="24" customWidth="1"/>
    <col min="15620" max="15620" width="60.42578125" customWidth="1"/>
    <col min="15874" max="15874" width="40" customWidth="1"/>
    <col min="15875" max="15875" width="24" customWidth="1"/>
    <col min="15876" max="15876" width="60.42578125" customWidth="1"/>
    <col min="16130" max="16130" width="40" customWidth="1"/>
    <col min="16131" max="16131" width="24" customWidth="1"/>
    <col min="16132" max="16132" width="60.42578125" customWidth="1"/>
  </cols>
  <sheetData>
    <row r="1" spans="1:18" ht="20.25">
      <c r="A1" s="813" t="s">
        <v>101</v>
      </c>
      <c r="B1" s="813"/>
      <c r="C1" s="813"/>
      <c r="D1" s="37"/>
      <c r="E1" s="37"/>
      <c r="F1" s="37"/>
      <c r="G1" s="37"/>
      <c r="H1" s="37"/>
      <c r="I1" s="37"/>
      <c r="J1" s="37"/>
      <c r="K1" s="37"/>
      <c r="L1" s="37"/>
      <c r="M1" s="37"/>
      <c r="N1" s="37"/>
      <c r="O1" s="37"/>
      <c r="P1" s="37"/>
      <c r="Q1" s="37"/>
      <c r="R1" s="37"/>
    </row>
    <row r="2" spans="1:18">
      <c r="A2" s="38"/>
      <c r="B2" s="814" t="s">
        <v>102</v>
      </c>
      <c r="C2" s="815" t="s">
        <v>103</v>
      </c>
    </row>
    <row r="3" spans="1:18">
      <c r="A3" s="38"/>
      <c r="B3" s="814"/>
      <c r="C3" s="815"/>
    </row>
    <row r="4" spans="1:18" ht="20.25">
      <c r="A4" s="38">
        <v>1</v>
      </c>
      <c r="B4" s="39" t="s">
        <v>104</v>
      </c>
      <c r="C4" s="40">
        <v>1600</v>
      </c>
    </row>
    <row r="5" spans="1:18" ht="20.25">
      <c r="A5" s="38">
        <v>2</v>
      </c>
      <c r="B5" s="41" t="s">
        <v>14</v>
      </c>
      <c r="C5" s="42">
        <v>1700</v>
      </c>
    </row>
    <row r="6" spans="1:18" ht="20.25">
      <c r="A6" s="38">
        <v>3</v>
      </c>
      <c r="B6" s="39" t="s">
        <v>15</v>
      </c>
      <c r="C6" s="43">
        <v>600</v>
      </c>
    </row>
    <row r="7" spans="1:18" ht="20.25">
      <c r="A7" s="38">
        <v>4</v>
      </c>
      <c r="B7" s="41" t="s">
        <v>16</v>
      </c>
      <c r="C7" s="44">
        <v>800</v>
      </c>
    </row>
    <row r="8" spans="1:18" ht="20.25">
      <c r="A8" s="38">
        <v>5</v>
      </c>
      <c r="B8" s="45" t="s">
        <v>17</v>
      </c>
      <c r="C8" s="40">
        <v>1600</v>
      </c>
    </row>
    <row r="9" spans="1:18" ht="20.25">
      <c r="A9" s="38">
        <v>6</v>
      </c>
      <c r="B9" s="41" t="s">
        <v>18</v>
      </c>
      <c r="C9" s="42">
        <v>2400</v>
      </c>
    </row>
    <row r="10" spans="1:18" ht="20.25">
      <c r="A10" s="38">
        <v>7</v>
      </c>
      <c r="B10" s="39" t="s">
        <v>19</v>
      </c>
      <c r="C10" s="40">
        <v>2600</v>
      </c>
    </row>
    <row r="11" spans="1:18" ht="20.25">
      <c r="A11" s="38">
        <v>8</v>
      </c>
      <c r="B11" s="41" t="s">
        <v>105</v>
      </c>
      <c r="C11" s="44">
        <v>1500</v>
      </c>
    </row>
    <row r="12" spans="1:18" ht="20.25">
      <c r="A12" s="38">
        <v>9</v>
      </c>
      <c r="B12" s="39" t="s">
        <v>20</v>
      </c>
      <c r="C12" s="40">
        <v>1300</v>
      </c>
    </row>
    <row r="13" spans="1:18" ht="20.25">
      <c r="A13" s="38">
        <v>10</v>
      </c>
      <c r="B13" s="41" t="s">
        <v>21</v>
      </c>
      <c r="C13" s="42">
        <v>1400</v>
      </c>
    </row>
    <row r="14" spans="1:18" ht="20.25">
      <c r="A14" s="38">
        <v>11</v>
      </c>
      <c r="B14" s="39" t="s">
        <v>22</v>
      </c>
      <c r="C14" s="40">
        <v>1500</v>
      </c>
    </row>
    <row r="15" spans="1:18" ht="20.25">
      <c r="A15" s="38">
        <v>12</v>
      </c>
      <c r="B15" s="41" t="s">
        <v>23</v>
      </c>
      <c r="C15" s="46">
        <v>2300</v>
      </c>
    </row>
    <row r="16" spans="1:18" ht="20.25">
      <c r="A16" s="38">
        <v>13</v>
      </c>
      <c r="B16" s="45" t="s">
        <v>24</v>
      </c>
      <c r="C16" s="47">
        <v>1500</v>
      </c>
    </row>
    <row r="17" spans="1:3" ht="20.25">
      <c r="A17" s="38">
        <v>14</v>
      </c>
      <c r="B17" s="41" t="s">
        <v>106</v>
      </c>
      <c r="C17" s="48">
        <v>4900</v>
      </c>
    </row>
    <row r="18" spans="1:3" ht="18">
      <c r="A18" s="816" t="s">
        <v>107</v>
      </c>
      <c r="B18" s="816"/>
      <c r="C18" s="49"/>
    </row>
  </sheetData>
  <mergeCells count="4">
    <mergeCell ref="A1:C1"/>
    <mergeCell ref="B2:B3"/>
    <mergeCell ref="C2:C3"/>
    <mergeCell ref="A18:B18"/>
  </mergeCells>
  <pageMargins left="0.7" right="0.7" top="0.75" bottom="0.75" header="0.3" footer="0.3"/>
  <headerFooter>
    <oddFooter>&amp;L_x000D_&amp;1#&amp;"Calibri"&amp;10&amp;K0000FF Classification: C1 Internal - تصنيف الوثيقة داخلي</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itleAR xmlns="461ad1d5-0664-4038-af92-0ff2880e8164">Sport And Youth statistics 2023</TitleAR>
    <PublishDate xmlns="461ad1d5-0664-4038-af92-0ff2880e8164" xsi:nil="true"/>
    <Year xmlns="461ad1d5-0664-4038-af92-0ff2880e8164">2026</Year>
    <PublicationType xmlns="461ad1d5-0664-4038-af92-0ff2880e8164">Yearly</PublicationType>
    <Description0 xmlns="461ad1d5-0664-4038-af92-0ff2880e8164" xsi:nil="true"/>
    <HashTags xmlns="461ad1d5-0664-4038-af92-0ff2880e8164" xsi:nil="true"/>
    <CalendarItem xmlns="461ad1d5-0664-4038-af92-0ff2880e8164">
      <Value>51</Value>
    </CalendarItem>
    <Description_x0020_Arabic xmlns="461ad1d5-0664-4038-af92-0ff2880e8164" xsi:nil="true"/>
    <RelatedFile xmlns="461ad1d5-0664-4038-af92-0ff2880e8164">
      <Url xsi:nil="true"/>
      <Description xsi:nil="true"/>
    </RelatedFile>
    <Month xmlns="461ad1d5-0664-4038-af92-0ff2880e8164">2</Month>
    <Lang xmlns="461ad1d5-0664-4038-af92-0ff2880e8164">Both</Lang>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E1E6CEA1-9EA5-4A1F-9C05-2CF4C1D40576}"/>
</file>

<file path=customXml/itemProps2.xml><?xml version="1.0" encoding="utf-8"?>
<ds:datastoreItem xmlns:ds="http://schemas.openxmlformats.org/officeDocument/2006/customXml" ds:itemID="{A560FA39-4ECD-4A8B-9369-216AA283C84E}"/>
</file>

<file path=customXml/itemProps3.xml><?xml version="1.0" encoding="utf-8"?>
<ds:datastoreItem xmlns:ds="http://schemas.openxmlformats.org/officeDocument/2006/customXml" ds:itemID="{3F888436-1F81-4F4E-84F1-135C4D7AB4D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22</vt:i4>
      </vt:variant>
      <vt:variant>
        <vt:lpstr>Charts</vt:lpstr>
      </vt:variant>
      <vt:variant>
        <vt:i4>3</vt:i4>
      </vt:variant>
      <vt:variant>
        <vt:lpstr>Named Ranges</vt:lpstr>
      </vt:variant>
      <vt:variant>
        <vt:i4>22</vt:i4>
      </vt:variant>
    </vt:vector>
  </HeadingPairs>
  <TitlesOfParts>
    <vt:vector size="47" baseType="lpstr">
      <vt:lpstr>المقدمة</vt:lpstr>
      <vt:lpstr>التقديم</vt:lpstr>
      <vt:lpstr>254</vt:lpstr>
      <vt:lpstr>255</vt:lpstr>
      <vt:lpstr>256</vt:lpstr>
      <vt:lpstr>257</vt:lpstr>
      <vt:lpstr>258</vt:lpstr>
      <vt:lpstr>259</vt:lpstr>
      <vt:lpstr>260</vt:lpstr>
      <vt:lpstr>261</vt:lpstr>
      <vt:lpstr>262</vt:lpstr>
      <vt:lpstr>263</vt:lpstr>
      <vt:lpstr>264</vt:lpstr>
      <vt:lpstr>265</vt:lpstr>
      <vt:lpstr>266</vt:lpstr>
      <vt:lpstr>267</vt:lpstr>
      <vt:lpstr>268</vt:lpstr>
      <vt:lpstr>269</vt:lpstr>
      <vt:lpstr>270</vt:lpstr>
      <vt:lpstr>271</vt:lpstr>
      <vt:lpstr>272</vt:lpstr>
      <vt:lpstr>Sheet1</vt:lpstr>
      <vt:lpstr>254 GR-53</vt:lpstr>
      <vt:lpstr>255 GR-54</vt:lpstr>
      <vt:lpstr>157 GR-55</vt:lpstr>
      <vt:lpstr>'254'!Print_Area</vt:lpstr>
      <vt:lpstr>'255'!Print_Area</vt:lpstr>
      <vt:lpstr>'256'!Print_Area</vt:lpstr>
      <vt:lpstr>'257'!Print_Area</vt:lpstr>
      <vt:lpstr>'258'!Print_Area</vt:lpstr>
      <vt:lpstr>'259'!Print_Area</vt:lpstr>
      <vt:lpstr>'260'!Print_Area</vt:lpstr>
      <vt:lpstr>'261'!Print_Area</vt:lpstr>
      <vt:lpstr>'262'!Print_Area</vt:lpstr>
      <vt:lpstr>'263'!Print_Area</vt:lpstr>
      <vt:lpstr>'264'!Print_Area</vt:lpstr>
      <vt:lpstr>'265'!Print_Area</vt:lpstr>
      <vt:lpstr>'266'!Print_Area</vt:lpstr>
      <vt:lpstr>'267'!Print_Area</vt:lpstr>
      <vt:lpstr>'268'!Print_Area</vt:lpstr>
      <vt:lpstr>'269'!Print_Area</vt:lpstr>
      <vt:lpstr>'270'!Print_Area</vt:lpstr>
      <vt:lpstr>'271'!Print_Area</vt:lpstr>
      <vt:lpstr>'272'!Print_Area</vt:lpstr>
      <vt:lpstr>التقديم!Print_Area</vt:lpstr>
      <vt:lpstr>المقدمة!Print_Area</vt:lpstr>
      <vt:lpstr>'272'!Print_Titles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Sport And Youth statistics 2023</dc:title>
  <dc:subject>51;#</dc:subject>
  <dc:creator>Neama Mohammed  Neama</dc:creator>
  <cp:lastModifiedBy>Wessal Fwaz Sarhan</cp:lastModifiedBy>
  <cp:lastPrinted>2025-09-30T07:40:55Z</cp:lastPrinted>
  <dcterms:created xsi:type="dcterms:W3CDTF">2011-10-12T06:38:53Z</dcterms:created>
  <dcterms:modified xsi:type="dcterms:W3CDTF">2025-11-05T04:52:24Z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7632f02-d5b1-46f6-b03c-86840bfc05be_Enabled">
    <vt:lpwstr>true</vt:lpwstr>
  </property>
  <property fmtid="{D5CDD505-2E9C-101B-9397-08002B2CF9AE}" pid="3" name="MSIP_Label_67632f02-d5b1-46f6-b03c-86840bfc05be_SetDate">
    <vt:lpwstr>2025-09-04T04:37:16Z</vt:lpwstr>
  </property>
  <property fmtid="{D5CDD505-2E9C-101B-9397-08002B2CF9AE}" pid="4" name="MSIP_Label_67632f02-d5b1-46f6-b03c-86840bfc05be_Method">
    <vt:lpwstr>Privileged</vt:lpwstr>
  </property>
  <property fmtid="{D5CDD505-2E9C-101B-9397-08002B2CF9AE}" pid="5" name="MSIP_Label_67632f02-d5b1-46f6-b03c-86840bfc05be_Name">
    <vt:lpwstr>C1 Internal</vt:lpwstr>
  </property>
  <property fmtid="{D5CDD505-2E9C-101B-9397-08002B2CF9AE}" pid="6" name="MSIP_Label_67632f02-d5b1-46f6-b03c-86840bfc05be_SiteId">
    <vt:lpwstr>90de3edb-8ef0-45ba-82fa-c54634620d7e</vt:lpwstr>
  </property>
  <property fmtid="{D5CDD505-2E9C-101B-9397-08002B2CF9AE}" pid="7" name="MSIP_Label_67632f02-d5b1-46f6-b03c-86840bfc05be_ActionId">
    <vt:lpwstr>f36b6fef-4a35-485c-a443-1e9c884ee09f</vt:lpwstr>
  </property>
  <property fmtid="{D5CDD505-2E9C-101B-9397-08002B2CF9AE}" pid="8" name="MSIP_Label_67632f02-d5b1-46f6-b03c-86840bfc05be_ContentBits">
    <vt:lpwstr>2</vt:lpwstr>
  </property>
  <property fmtid="{D5CDD505-2E9C-101B-9397-08002B2CF9AE}" pid="9" name="MSIP_Label_67632f02-d5b1-46f6-b03c-86840bfc05be_Tag">
    <vt:lpwstr>10, 0, 1, 1</vt:lpwstr>
  </property>
  <property fmtid="{D5CDD505-2E9C-101B-9397-08002B2CF9AE}" pid="10" name="ContentTypeId">
    <vt:lpwstr>0x010100BD9DE1A3DC318A46B4CF2BB482F1F764</vt:lpwstr>
  </property>
  <property fmtid="{D5CDD505-2E9C-101B-9397-08002B2CF9AE}" pid="11" name="Hashtags">
    <vt:lpwstr>63;#Sport|ede4fb3c-981d-4f2d-bd10-ffb4bf52b245</vt:lpwstr>
  </property>
</Properties>
</file>