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2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jarmouzi\Desktop\"/>
    </mc:Choice>
  </mc:AlternateContent>
  <xr:revisionPtr revIDLastSave="0" documentId="13_ncr:1_{8D9D8770-42BF-4A19-AD2F-928AFA7047AE}" xr6:coauthVersionLast="47" xr6:coauthVersionMax="47" xr10:uidLastSave="{00000000-0000-0000-0000-000000000000}"/>
  <bookViews>
    <workbookView xWindow="-120" yWindow="-120" windowWidth="29040" windowHeight="15840" firstSheet="2" activeTab="21" xr2:uid="{00000000-000D-0000-FFFF-FFFF00000000}"/>
  </bookViews>
  <sheets>
    <sheet name="المقدمة" sheetId="46" r:id="rId1"/>
    <sheet name="التقديم" sheetId="2" r:id="rId2"/>
    <sheet name="65" sheetId="70" r:id="rId3"/>
    <sheet name="66" sheetId="66" r:id="rId4"/>
    <sheet name="67" sheetId="4" r:id="rId5"/>
    <sheet name="68" sheetId="7" r:id="rId6"/>
    <sheet name="GR_22" sheetId="47" r:id="rId7"/>
    <sheet name="69" sheetId="21" r:id="rId8"/>
    <sheet name="70" sheetId="22" r:id="rId9"/>
    <sheet name="71" sheetId="65" r:id="rId10"/>
    <sheet name="72" sheetId="6" r:id="rId11"/>
    <sheet name="73" sheetId="49" r:id="rId12"/>
    <sheet name="75_74" sheetId="10" r:id="rId13"/>
    <sheet name="76" sheetId="11" r:id="rId14"/>
    <sheet name="77" sheetId="68" r:id="rId15"/>
    <sheet name="78" sheetId="69" r:id="rId16"/>
    <sheet name="79" sheetId="71" r:id="rId17"/>
    <sheet name="80" sheetId="64" r:id="rId18"/>
    <sheet name="GR_23" sheetId="48" r:id="rId19"/>
    <sheet name="81" sheetId="45" r:id="rId20"/>
    <sheet name="82" sheetId="28" r:id="rId21"/>
    <sheet name="83" sheetId="20" r:id="rId22"/>
  </sheets>
  <definedNames>
    <definedName name="_xlnm.Print_Area" localSheetId="2">'65'!$A$1:$E$16</definedName>
    <definedName name="_xlnm.Print_Area" localSheetId="3">'66'!$A$1:$E$24</definedName>
    <definedName name="_xlnm.Print_Area" localSheetId="4">'67'!$A$1:$G$15</definedName>
    <definedName name="_xlnm.Print_Area" localSheetId="5">'68'!$A$1:$F$23</definedName>
    <definedName name="_xlnm.Print_Area" localSheetId="7">'69'!$A$1:$G$11</definedName>
    <definedName name="_xlnm.Print_Area" localSheetId="8">'70'!$A$1:$N$14</definedName>
    <definedName name="_xlnm.Print_Area" localSheetId="9">'71'!$A$1:$G$11</definedName>
    <definedName name="_xlnm.Print_Area" localSheetId="10">'72'!$A$1:$F$21</definedName>
    <definedName name="_xlnm.Print_Area" localSheetId="11">'73'!$A$1:$J$31</definedName>
    <definedName name="_xlnm.Print_Area" localSheetId="12">'75_74'!$A$1:$G$33</definedName>
    <definedName name="_xlnm.Print_Area" localSheetId="13">'76'!$A$1:$S$22</definedName>
    <definedName name="_xlnm.Print_Area" localSheetId="14">'77'!$A$1:$K$20</definedName>
    <definedName name="_xlnm.Print_Area" localSheetId="15">'78'!$A$1:$M$22</definedName>
    <definedName name="_xlnm.Print_Area" localSheetId="16">'79'!$A$1:$K$12</definedName>
    <definedName name="_xlnm.Print_Area" localSheetId="17">'80'!$A$1:$I$13</definedName>
    <definedName name="_xlnm.Print_Area" localSheetId="19">'81'!$A$1:$K$13</definedName>
    <definedName name="_xlnm.Print_Area" localSheetId="20">'82'!$A$1:$I$12</definedName>
    <definedName name="_xlnm.Print_Area" localSheetId="21">'83'!$A$1:$N$41</definedName>
    <definedName name="_xlnm.Print_Area" localSheetId="6">GR_22!$A$1:$F$36</definedName>
    <definedName name="_xlnm.Print_Area" localSheetId="18">GR_23!$A$1:$I$39</definedName>
    <definedName name="_xlnm.Print_Area" localSheetId="1">التقديم!$A$1:$C$20</definedName>
    <definedName name="_xlnm.Print_Area" localSheetId="0">المقدمة!$A$1:$A$44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45" l="1"/>
  <c r="E11" i="45"/>
  <c r="H12" i="64"/>
  <c r="H13" i="64" s="1"/>
  <c r="E12" i="64"/>
  <c r="H11" i="64"/>
  <c r="E11" i="64"/>
  <c r="B31" i="49" l="1"/>
  <c r="F33" i="10" l="1"/>
  <c r="H39" i="20" l="1"/>
  <c r="B15" i="70" l="1"/>
  <c r="H31" i="49"/>
  <c r="G31" i="49"/>
  <c r="F31" i="49"/>
  <c r="E31" i="49"/>
  <c r="D31" i="49"/>
  <c r="C31" i="49"/>
  <c r="I31" i="49"/>
  <c r="I30" i="49"/>
  <c r="I29" i="49"/>
  <c r="I28" i="49"/>
  <c r="I27" i="49"/>
  <c r="I26" i="49"/>
  <c r="I25" i="49"/>
  <c r="I24" i="49"/>
  <c r="I23" i="49"/>
  <c r="I22" i="49"/>
  <c r="I21" i="49"/>
  <c r="I20" i="49"/>
  <c r="I19" i="49"/>
  <c r="I18" i="49"/>
  <c r="I17" i="49"/>
  <c r="I16" i="49"/>
  <c r="I15" i="49"/>
  <c r="I14" i="49"/>
  <c r="I13" i="49"/>
  <c r="I12" i="49"/>
  <c r="I11" i="49"/>
  <c r="I10" i="49"/>
  <c r="I9" i="49"/>
  <c r="D15" i="70"/>
  <c r="C15" i="70"/>
  <c r="F16" i="10" l="1"/>
  <c r="D20" i="66" l="1"/>
  <c r="B20" i="66"/>
  <c r="H11" i="71" l="1"/>
  <c r="K40" i="20" l="1"/>
  <c r="J39" i="20"/>
  <c r="E33" i="10" l="1"/>
  <c r="D33" i="10"/>
  <c r="C33" i="10"/>
  <c r="B33" i="10"/>
  <c r="L10" i="20" l="1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9" i="20"/>
  <c r="D21" i="6" l="1"/>
  <c r="B21" i="6"/>
  <c r="B20" i="68" l="1"/>
  <c r="K22" i="69" l="1"/>
  <c r="J22" i="69"/>
  <c r="I22" i="69"/>
  <c r="H22" i="69"/>
  <c r="G22" i="69"/>
  <c r="F22" i="69"/>
  <c r="E22" i="69"/>
  <c r="D22" i="69"/>
  <c r="C22" i="69"/>
  <c r="B22" i="69"/>
  <c r="L21" i="69"/>
  <c r="L20" i="69"/>
  <c r="L19" i="69"/>
  <c r="L18" i="69"/>
  <c r="L17" i="69"/>
  <c r="L16" i="69"/>
  <c r="L15" i="69"/>
  <c r="L14" i="69"/>
  <c r="L13" i="69"/>
  <c r="L12" i="69"/>
  <c r="L11" i="69"/>
  <c r="L10" i="69"/>
  <c r="I20" i="68"/>
  <c r="H20" i="68"/>
  <c r="G20" i="68"/>
  <c r="F20" i="68"/>
  <c r="E20" i="68"/>
  <c r="D20" i="68"/>
  <c r="C20" i="68"/>
  <c r="J19" i="68"/>
  <c r="J18" i="68"/>
  <c r="J17" i="68"/>
  <c r="J16" i="68"/>
  <c r="J15" i="68"/>
  <c r="J14" i="68"/>
  <c r="J13" i="68"/>
  <c r="J12" i="68"/>
  <c r="J11" i="68"/>
  <c r="J10" i="68"/>
  <c r="J9" i="68"/>
  <c r="J8" i="68"/>
  <c r="L22" i="69" l="1"/>
  <c r="J20" i="68"/>
  <c r="C40" i="20" l="1"/>
  <c r="Q22" i="11" l="1"/>
  <c r="D23" i="7" l="1"/>
  <c r="M10" i="48" l="1"/>
  <c r="M9" i="48"/>
  <c r="C20" i="66" l="1"/>
  <c r="E13" i="64" l="1"/>
  <c r="B22" i="11"/>
  <c r="E13" i="45"/>
  <c r="F13" i="45"/>
  <c r="G13" i="45"/>
  <c r="H13" i="45"/>
  <c r="I13" i="45"/>
  <c r="J13" i="45"/>
  <c r="B13" i="45"/>
  <c r="D13" i="45"/>
  <c r="C13" i="45"/>
  <c r="F13" i="64"/>
  <c r="G13" i="64"/>
  <c r="D13" i="64"/>
  <c r="C13" i="64"/>
  <c r="B13" i="64"/>
  <c r="D16" i="10"/>
  <c r="C16" i="10"/>
  <c r="B16" i="10"/>
  <c r="E21" i="6"/>
  <c r="C21" i="6"/>
  <c r="C39" i="20"/>
  <c r="D39" i="20"/>
  <c r="E39" i="20"/>
  <c r="F39" i="20"/>
  <c r="G39" i="20"/>
  <c r="I39" i="20"/>
  <c r="K39" i="20"/>
  <c r="D40" i="20"/>
  <c r="E40" i="20"/>
  <c r="F40" i="20"/>
  <c r="G40" i="20"/>
  <c r="H40" i="20"/>
  <c r="I40" i="20"/>
  <c r="J40" i="20"/>
  <c r="C41" i="20"/>
  <c r="D41" i="20"/>
  <c r="E41" i="20"/>
  <c r="F41" i="20"/>
  <c r="G41" i="20"/>
  <c r="H41" i="20"/>
  <c r="I41" i="20"/>
  <c r="J41" i="20"/>
  <c r="K41" i="20"/>
  <c r="R10" i="11"/>
  <c r="R11" i="11"/>
  <c r="R12" i="11"/>
  <c r="R13" i="11"/>
  <c r="R14" i="11"/>
  <c r="R15" i="11"/>
  <c r="R16" i="11"/>
  <c r="R17" i="11"/>
  <c r="R18" i="11"/>
  <c r="R19" i="11"/>
  <c r="R20" i="11"/>
  <c r="R21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B23" i="7"/>
  <c r="C23" i="7"/>
  <c r="E23" i="7"/>
  <c r="L41" i="20"/>
  <c r="R22" i="11" l="1"/>
  <c r="L40" i="20"/>
  <c r="L39" i="20"/>
</calcChain>
</file>

<file path=xl/sharedStrings.xml><?xml version="1.0" encoding="utf-8"?>
<sst xmlns="http://schemas.openxmlformats.org/spreadsheetml/2006/main" count="1035" uniqueCount="595">
  <si>
    <t>TRANSPORT AND COMMUNICATIONS</t>
  </si>
  <si>
    <t>STATISTICS</t>
  </si>
  <si>
    <t>مصادر البيانات :</t>
  </si>
  <si>
    <t xml:space="preserve">Data Sources : </t>
  </si>
  <si>
    <t>Other Arab Countries</t>
  </si>
  <si>
    <t>European Countries</t>
  </si>
  <si>
    <t>Other Countries</t>
  </si>
  <si>
    <t xml:space="preserve">المجموع  </t>
  </si>
  <si>
    <t xml:space="preserve">Total  </t>
  </si>
  <si>
    <t>البيــــان</t>
  </si>
  <si>
    <t>Particulars</t>
  </si>
  <si>
    <t xml:space="preserve">  القادمة</t>
  </si>
  <si>
    <t>Arriving</t>
  </si>
  <si>
    <t xml:space="preserve">  المغادرة</t>
  </si>
  <si>
    <t>Departing</t>
  </si>
  <si>
    <t xml:space="preserve">  واردة</t>
  </si>
  <si>
    <t>Received</t>
  </si>
  <si>
    <t xml:space="preserve">  صادرة</t>
  </si>
  <si>
    <t>الشهر</t>
  </si>
  <si>
    <t>Month</t>
  </si>
  <si>
    <t xml:space="preserve">  يناير</t>
  </si>
  <si>
    <t xml:space="preserve">  January</t>
  </si>
  <si>
    <t xml:space="preserve">  فبراير</t>
  </si>
  <si>
    <t xml:space="preserve">  February</t>
  </si>
  <si>
    <t xml:space="preserve">  مارس</t>
  </si>
  <si>
    <t xml:space="preserve">  March</t>
  </si>
  <si>
    <t xml:space="preserve">  ابريل</t>
  </si>
  <si>
    <t xml:space="preserve">  April</t>
  </si>
  <si>
    <t xml:space="preserve">  مايو</t>
  </si>
  <si>
    <t xml:space="preserve">  May</t>
  </si>
  <si>
    <t xml:space="preserve">  يونيو</t>
  </si>
  <si>
    <t xml:space="preserve">  June</t>
  </si>
  <si>
    <t xml:space="preserve">  يوليو</t>
  </si>
  <si>
    <t xml:space="preserve">  July</t>
  </si>
  <si>
    <t xml:space="preserve">  أغسطس</t>
  </si>
  <si>
    <t xml:space="preserve">  August</t>
  </si>
  <si>
    <t xml:space="preserve">  سبتمبر</t>
  </si>
  <si>
    <t xml:space="preserve">  September</t>
  </si>
  <si>
    <t xml:space="preserve">  أكتوبر</t>
  </si>
  <si>
    <t xml:space="preserve">  October</t>
  </si>
  <si>
    <t xml:space="preserve">  نوفمبر</t>
  </si>
  <si>
    <t xml:space="preserve">  November</t>
  </si>
  <si>
    <t xml:space="preserve">  ديسمبر</t>
  </si>
  <si>
    <t xml:space="preserve">  December</t>
  </si>
  <si>
    <t xml:space="preserve">Total    </t>
  </si>
  <si>
    <t>المجموع</t>
  </si>
  <si>
    <t>Total</t>
  </si>
  <si>
    <t>السيارات والدراجات النارية الجديدة المسجلة حسب نوع الترخيص</t>
  </si>
  <si>
    <t>حكومي</t>
  </si>
  <si>
    <t>Government</t>
  </si>
  <si>
    <t>خصوصي</t>
  </si>
  <si>
    <t>Private</t>
  </si>
  <si>
    <t>نقل خاص</t>
  </si>
  <si>
    <t>Private Transport</t>
  </si>
  <si>
    <t>معدات ثقيلة</t>
  </si>
  <si>
    <t>Heavy Equipment</t>
  </si>
  <si>
    <t>أجرة</t>
  </si>
  <si>
    <t>Taxis</t>
  </si>
  <si>
    <t>دراجات نارية</t>
  </si>
  <si>
    <t>Motorcycles</t>
  </si>
  <si>
    <t>مقطورة</t>
  </si>
  <si>
    <t>Trailer</t>
  </si>
  <si>
    <t>نقل عام</t>
  </si>
  <si>
    <t>السيارات والدراجات النارية المسجلة حسب نوع الترخيص</t>
  </si>
  <si>
    <t>REGISTERED VEHICLES AND MOTOR CYCLES BY TYPE OF LICENSE</t>
  </si>
  <si>
    <t>No.of</t>
  </si>
  <si>
    <t>بلد الميناء السابق</t>
  </si>
  <si>
    <t>العدد والحمولة</t>
  </si>
  <si>
    <t xml:space="preserve"> Vessels Gross &amp; Net </t>
  </si>
  <si>
    <t>Tonnage</t>
  </si>
  <si>
    <t xml:space="preserve"> - عدد السفن</t>
  </si>
  <si>
    <t xml:space="preserve"> - No.of Vessels</t>
  </si>
  <si>
    <t xml:space="preserve"> - اجمالي الحمولة</t>
  </si>
  <si>
    <t xml:space="preserve"> - Gross Tonnage</t>
  </si>
  <si>
    <t xml:space="preserve"> - صافي الحمولة</t>
  </si>
  <si>
    <t xml:space="preserve"> - Net Tonnage</t>
  </si>
  <si>
    <t xml:space="preserve"> Asian Countries</t>
  </si>
  <si>
    <t xml:space="preserve"> African Countries</t>
  </si>
  <si>
    <t>مكاتب البريد والوكالات وصناديق البريد</t>
  </si>
  <si>
    <t>POST OFFICES, AGENCIES AND MAIL BOXES</t>
  </si>
  <si>
    <t>عدد المكاتب البريدية</t>
  </si>
  <si>
    <t>No.of Post Offices</t>
  </si>
  <si>
    <t>عدد الوكالات البريدية</t>
  </si>
  <si>
    <t>عدد الصناديق البريدية للمشتركين</t>
  </si>
  <si>
    <t>No.of P.O.Boxes for Subscribers</t>
  </si>
  <si>
    <t>الخدمات البريدية</t>
  </si>
  <si>
    <t>الوحدة</t>
  </si>
  <si>
    <t>Unit</t>
  </si>
  <si>
    <t>أوزان البريد الجوي</t>
  </si>
  <si>
    <t>ك.غ</t>
  </si>
  <si>
    <t>kg.</t>
  </si>
  <si>
    <t>Weight of airmail</t>
  </si>
  <si>
    <t>الطرود</t>
  </si>
  <si>
    <t>Parcels</t>
  </si>
  <si>
    <t>عدد الرسائل والبطاقات الجوية العادية والمواد الأخرى المرسلة جواً</t>
  </si>
  <si>
    <t>ألف</t>
  </si>
  <si>
    <t>1000's</t>
  </si>
  <si>
    <t>عدد الطرود الجوية والبحرية</t>
  </si>
  <si>
    <t>طرد</t>
  </si>
  <si>
    <t>Parcel</t>
  </si>
  <si>
    <t>No. of Air and Surface Mail Parcels</t>
  </si>
  <si>
    <t>عدد الرسائل الجوية المسجلة</t>
  </si>
  <si>
    <t>رسالة</t>
  </si>
  <si>
    <t>Letter</t>
  </si>
  <si>
    <t>No. of Registered Airmail Letter</t>
  </si>
  <si>
    <t>كيس</t>
  </si>
  <si>
    <t>No. of Airmail Parcel Post</t>
  </si>
  <si>
    <t>مواد البريد الممتاز</t>
  </si>
  <si>
    <t>مادة</t>
  </si>
  <si>
    <t>Item</t>
  </si>
  <si>
    <t>Mumtaz Post</t>
  </si>
  <si>
    <t>عدد الخطوط الهاتفية</t>
  </si>
  <si>
    <t>عدد مشتركي الانترنت</t>
  </si>
  <si>
    <t>Transport and Communications Statistics are among the most indicative parameters of economic and social development due to the important role played by these services as an infrastructure for development.</t>
  </si>
  <si>
    <t>Dispatched</t>
  </si>
  <si>
    <t>POSTAL SERVICES</t>
  </si>
  <si>
    <t>المنشآت حسب عدد المشتغلين</t>
  </si>
  <si>
    <t>متوسط الأجر (1) الســــــــــنوي</t>
  </si>
  <si>
    <t>انتاجية المشــتغل</t>
  </si>
  <si>
    <t>Average Annual Wages (1)</t>
  </si>
  <si>
    <t>Percentage of Goods Consumed to Total Output</t>
  </si>
  <si>
    <t>Percentage of Services Consumed to Total Output</t>
  </si>
  <si>
    <t xml:space="preserve">مجموع المنشآت  </t>
  </si>
  <si>
    <t xml:space="preserve">Total Establishments  </t>
  </si>
  <si>
    <t>(1) يشمل الأجور والرواتب والمزايا العينية</t>
  </si>
  <si>
    <t>(1) Includes wages, salaries and payments-in-kind .</t>
  </si>
  <si>
    <t>أقل من 10 مشتغل</t>
  </si>
  <si>
    <t>10 مشتغل فأكثر</t>
  </si>
  <si>
    <t xml:space="preserve">No. of Internet Subscribers </t>
  </si>
  <si>
    <t>No. of Telephone Lines</t>
  </si>
  <si>
    <t xml:space="preserve"> G.C.C Countries</t>
  </si>
  <si>
    <t>REGISTERED NEW VEHICLES AND MOTOR CYCLES BY TYPE OF LICENSE</t>
  </si>
  <si>
    <r>
      <t xml:space="preserve">الصادر
</t>
    </r>
    <r>
      <rPr>
        <b/>
        <sz val="9"/>
        <rFont val="Arial"/>
        <family val="2"/>
      </rPr>
      <t>Dispatched</t>
    </r>
  </si>
  <si>
    <r>
      <t xml:space="preserve">الوارد
</t>
    </r>
    <r>
      <rPr>
        <b/>
        <sz val="9"/>
        <rFont val="Arial"/>
        <family val="2"/>
      </rPr>
      <t>Received</t>
    </r>
  </si>
  <si>
    <t>PRODUCTION AND VALUE ADDED OF TRANSPORTATION AND COMMUNICATION ACTIVITY
BY SIZE OF ESTABLISHMENT</t>
  </si>
  <si>
    <t>نسبة المستلزمات السلعية الى قيمة الانتاج %</t>
  </si>
  <si>
    <t>نسبة المستلزمات الخدمية  الى قيمة الانتاج %</t>
  </si>
  <si>
    <t xml:space="preserve">البيــــان </t>
  </si>
  <si>
    <t>دول امريكا الوسطى والكاريبية</t>
  </si>
  <si>
    <t>مجلس التعاون لدول الخليج العربية</t>
  </si>
  <si>
    <t>الدول العربية الأخرى</t>
  </si>
  <si>
    <t>الدول الأسيوية</t>
  </si>
  <si>
    <t>الدول الأفريقية</t>
  </si>
  <si>
    <t>الدول الأوروبية</t>
  </si>
  <si>
    <t xml:space="preserve">دول أمريكا  الشمالية </t>
  </si>
  <si>
    <t xml:space="preserve">دول أمريكا الجنوبية </t>
  </si>
  <si>
    <t xml:space="preserve">الدول المحيطية </t>
  </si>
  <si>
    <t>North American Countries</t>
  </si>
  <si>
    <t xml:space="preserve">Central American &amp;
Caribbean Countries </t>
  </si>
  <si>
    <t>South American Countries</t>
  </si>
  <si>
    <t>Ocean Countries</t>
  </si>
  <si>
    <t xml:space="preserve">  الطائرات :</t>
  </si>
  <si>
    <t>Aircrafts :</t>
  </si>
  <si>
    <t xml:space="preserve">  البضائع والبريد (بالطن) :</t>
  </si>
  <si>
    <t>Cargo and Mail (Tons):</t>
  </si>
  <si>
    <t>عدد الهواتف العمومية</t>
  </si>
  <si>
    <t>Public Phones</t>
  </si>
  <si>
    <r>
      <t xml:space="preserve">انواع السفن </t>
    </r>
    <r>
      <rPr>
        <b/>
        <sz val="9"/>
        <rFont val="Arial"/>
        <family val="2"/>
      </rPr>
      <t>Type of Vessels</t>
    </r>
  </si>
  <si>
    <t>السفن القادمة وحمولتها الاجمالية والصافية بالطن حسب نوع السفينة وبلد الميناء السابق</t>
  </si>
  <si>
    <t xml:space="preserve">دول أخرى </t>
  </si>
  <si>
    <r>
      <t xml:space="preserve">ناقلات ركاب
</t>
    </r>
    <r>
      <rPr>
        <sz val="8"/>
        <rFont val="Arial"/>
        <family val="2"/>
      </rPr>
      <t>Passengers Carrier</t>
    </r>
  </si>
  <si>
    <t>عدد مشتركي الهاتف المتنقل (اشتراك عادي)</t>
  </si>
  <si>
    <t>احصاءات النقل والاتصالات</t>
  </si>
  <si>
    <t>توضح جداول الاتصالات أعداد مكاتب البريد والخدمات البريدية وخدمات الهاتف والتلكس والبرقيات .</t>
  </si>
  <si>
    <t xml:space="preserve">  يناير
January</t>
  </si>
  <si>
    <t xml:space="preserve">  فبراير
 February</t>
  </si>
  <si>
    <t xml:space="preserve">  ديسمبر
  December</t>
  </si>
  <si>
    <t xml:space="preserve">  نوفمبر
  November</t>
  </si>
  <si>
    <t xml:space="preserve">  أكتوبر
  October</t>
  </si>
  <si>
    <t xml:space="preserve">  أغسطس
  August</t>
  </si>
  <si>
    <t xml:space="preserve">  يوليو
  July</t>
  </si>
  <si>
    <t xml:space="preserve">  يونيو 
 June</t>
  </si>
  <si>
    <t xml:space="preserve">  مايو
  May</t>
  </si>
  <si>
    <t xml:space="preserve">  ابريل 
 April</t>
  </si>
  <si>
    <t xml:space="preserve">  مارس
  March</t>
  </si>
  <si>
    <t xml:space="preserve">  سبتمبر
September</t>
  </si>
  <si>
    <t>الخطوط الجوية القطرية</t>
  </si>
  <si>
    <t>Qatar Airways</t>
  </si>
  <si>
    <t>مغادرة</t>
  </si>
  <si>
    <t>Departure</t>
  </si>
  <si>
    <t>الخطوط الأخرى</t>
  </si>
  <si>
    <t>Other Airlines</t>
  </si>
  <si>
    <t>معاملات تسجيل المركبات</t>
  </si>
  <si>
    <t xml:space="preserve">VEHICLE REGISTRATION TRANSACTIONS </t>
  </si>
  <si>
    <t>شرطة</t>
  </si>
  <si>
    <t>Police</t>
  </si>
  <si>
    <t>Taxi</t>
  </si>
  <si>
    <t>تصدير</t>
  </si>
  <si>
    <t>Export</t>
  </si>
  <si>
    <t>آليات حكومية</t>
  </si>
  <si>
    <t>تحت التجربة</t>
  </si>
  <si>
    <t>مقطورة حكومية</t>
  </si>
  <si>
    <t>دراجة لخويا</t>
  </si>
  <si>
    <t xml:space="preserve">المجموع </t>
  </si>
  <si>
    <t>يناير</t>
  </si>
  <si>
    <t>January</t>
  </si>
  <si>
    <t>فبراير</t>
  </si>
  <si>
    <t>February</t>
  </si>
  <si>
    <t>مارس</t>
  </si>
  <si>
    <t>March</t>
  </si>
  <si>
    <t>إبريل</t>
  </si>
  <si>
    <t>April</t>
  </si>
  <si>
    <t>مايو</t>
  </si>
  <si>
    <t xml:space="preserve">May </t>
  </si>
  <si>
    <t>يونيو</t>
  </si>
  <si>
    <t>يوليو</t>
  </si>
  <si>
    <t>July</t>
  </si>
  <si>
    <t>أغسطس</t>
  </si>
  <si>
    <t xml:space="preserve">August </t>
  </si>
  <si>
    <t>سبتمبر</t>
  </si>
  <si>
    <t>September</t>
  </si>
  <si>
    <t>أكتوبر</t>
  </si>
  <si>
    <t>October</t>
  </si>
  <si>
    <t>نوفمبر</t>
  </si>
  <si>
    <t>ديسمبر</t>
  </si>
  <si>
    <t xml:space="preserve">         النوع                
                         الشهر          </t>
  </si>
  <si>
    <t xml:space="preserve">              Type
      Month</t>
  </si>
  <si>
    <t xml:space="preserve">June </t>
  </si>
  <si>
    <t xml:space="preserve">November </t>
  </si>
  <si>
    <t>December</t>
  </si>
  <si>
    <r>
      <t xml:space="preserve">السلع
</t>
    </r>
    <r>
      <rPr>
        <sz val="8"/>
        <rFont val="Arial"/>
        <family val="2"/>
      </rPr>
      <t>Goods</t>
    </r>
  </si>
  <si>
    <r>
      <t xml:space="preserve">الخدمات
</t>
    </r>
    <r>
      <rPr>
        <sz val="8"/>
        <rFont val="Arial"/>
        <family val="2"/>
      </rPr>
      <t>Services</t>
    </r>
  </si>
  <si>
    <r>
      <t xml:space="preserve">القيمة المضافة الاجمالية
</t>
    </r>
    <r>
      <rPr>
        <sz val="8"/>
        <rFont val="Arial"/>
        <family val="2"/>
      </rPr>
      <t>Gross Value Added</t>
    </r>
  </si>
  <si>
    <r>
      <t xml:space="preserve">فائض التشغيل
</t>
    </r>
    <r>
      <rPr>
        <sz val="8"/>
        <rFont val="Arial"/>
        <family val="2"/>
      </rPr>
      <t>Operating Surplus</t>
    </r>
  </si>
  <si>
    <t>قادمة</t>
  </si>
  <si>
    <t>Arrival</t>
  </si>
  <si>
    <t>تسجيل جديد</t>
  </si>
  <si>
    <t>إعادة تسجيل</t>
  </si>
  <si>
    <t>نقل ملكية</t>
  </si>
  <si>
    <t>Re-registration</t>
  </si>
  <si>
    <t>Transfer of Ownership</t>
  </si>
  <si>
    <r>
      <t xml:space="preserve">الاهتلاك
</t>
    </r>
    <r>
      <rPr>
        <b/>
        <sz val="8"/>
        <rFont val="Arial"/>
        <family val="2"/>
      </rPr>
      <t>Depreciation</t>
    </r>
  </si>
  <si>
    <r>
      <t xml:space="preserve">غير قطري
</t>
    </r>
    <r>
      <rPr>
        <sz val="8"/>
        <rFont val="Arial"/>
        <family val="2"/>
      </rPr>
      <t>Non Qatari</t>
    </r>
  </si>
  <si>
    <r>
      <t xml:space="preserve">قطري
</t>
    </r>
    <r>
      <rPr>
        <sz val="8"/>
        <rFont val="Arial"/>
        <family val="2"/>
      </rPr>
      <t>Qatari</t>
    </r>
  </si>
  <si>
    <r>
      <t xml:space="preserve">عدد المنشآت
</t>
    </r>
    <r>
      <rPr>
        <sz val="8"/>
        <rFont val="Arial"/>
        <family val="2"/>
      </rPr>
      <t>No. Of Establishments</t>
    </r>
  </si>
  <si>
    <t>Other</t>
  </si>
  <si>
    <r>
      <t xml:space="preserve"> </t>
    </r>
    <r>
      <rPr>
        <b/>
        <sz val="11"/>
        <rFont val="Arial"/>
        <family val="2"/>
      </rPr>
      <t>خفيفة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Light</t>
    </r>
    <r>
      <rPr>
        <b/>
        <sz val="11"/>
        <rFont val="Arial"/>
        <family val="2"/>
      </rPr>
      <t xml:space="preserve">                    </t>
    </r>
  </si>
  <si>
    <r>
      <rPr>
        <b/>
        <sz val="11"/>
        <rFont val="Arial"/>
        <family val="2"/>
      </rPr>
      <t>ثقيلة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Heavy</t>
    </r>
    <r>
      <rPr>
        <b/>
        <sz val="11"/>
        <rFont val="Arial"/>
        <family val="2"/>
      </rPr>
      <t xml:space="preserve"> </t>
    </r>
  </si>
  <si>
    <r>
      <rPr>
        <b/>
        <sz val="11"/>
        <rFont val="Arial"/>
        <family val="2"/>
      </rPr>
      <t>معدات</t>
    </r>
    <r>
      <rPr>
        <b/>
        <sz val="10"/>
        <rFont val="Arial"/>
        <family val="2"/>
      </rPr>
      <t xml:space="preserve"> </t>
    </r>
    <r>
      <rPr>
        <sz val="9"/>
        <rFont val="Arial"/>
        <family val="2"/>
      </rPr>
      <t>Equipment</t>
    </r>
  </si>
  <si>
    <r>
      <t xml:space="preserve">المجموع
</t>
    </r>
    <r>
      <rPr>
        <sz val="9"/>
        <rFont val="Arial"/>
        <family val="2"/>
      </rPr>
      <t>Total</t>
    </r>
    <r>
      <rPr>
        <b/>
        <sz val="10"/>
        <rFont val="Arial"/>
        <family val="2"/>
      </rPr>
      <t xml:space="preserve">    </t>
    </r>
  </si>
  <si>
    <r>
      <t xml:space="preserve"> تجديد
</t>
    </r>
    <r>
      <rPr>
        <sz val="8"/>
        <rFont val="Arial"/>
        <family val="2"/>
      </rPr>
      <t>Renewal</t>
    </r>
    <r>
      <rPr>
        <b/>
        <sz val="11"/>
        <rFont val="Arial"/>
        <family val="2"/>
      </rPr>
      <t xml:space="preserve">                   </t>
    </r>
  </si>
  <si>
    <r>
      <t xml:space="preserve">ذكر
</t>
    </r>
    <r>
      <rPr>
        <sz val="10"/>
        <rFont val="Arial"/>
        <family val="2"/>
      </rPr>
      <t>M</t>
    </r>
    <r>
      <rPr>
        <b/>
        <sz val="10"/>
        <rFont val="Arial"/>
        <family val="2"/>
      </rPr>
      <t xml:space="preserve">  </t>
    </r>
  </si>
  <si>
    <r>
      <t xml:space="preserve">    أنثى    </t>
    </r>
    <r>
      <rPr>
        <sz val="10"/>
        <rFont val="Arial"/>
        <family val="2"/>
      </rPr>
      <t>F</t>
    </r>
    <r>
      <rPr>
        <b/>
        <sz val="10"/>
        <rFont val="Arial"/>
        <family val="2"/>
      </rPr>
      <t xml:space="preserve"> </t>
    </r>
  </si>
  <si>
    <r>
      <t xml:space="preserve">الانتاج الإجمالى
</t>
    </r>
    <r>
      <rPr>
        <sz val="8"/>
        <rFont val="Arial"/>
        <family val="2"/>
      </rPr>
      <t>Gross Out Put</t>
    </r>
    <r>
      <rPr>
        <b/>
        <sz val="10"/>
        <rFont val="Arial"/>
        <family val="2"/>
      </rPr>
      <t xml:space="preserve"> </t>
    </r>
  </si>
  <si>
    <r>
      <t xml:space="preserve">المجموع
</t>
    </r>
    <r>
      <rPr>
        <sz val="8"/>
        <rFont val="Arial"/>
        <family val="2"/>
      </rPr>
      <t>Total</t>
    </r>
  </si>
  <si>
    <r>
      <t xml:space="preserve">المجموع 
</t>
    </r>
    <r>
      <rPr>
        <b/>
        <sz val="8"/>
        <rFont val="Arial"/>
        <family val="2"/>
      </rPr>
      <t>Total</t>
    </r>
  </si>
  <si>
    <r>
      <t>ناقلات البترول</t>
    </r>
    <r>
      <rPr>
        <b/>
        <sz val="11"/>
        <rFont val="Arial"/>
        <family val="2"/>
      </rPr>
      <t xml:space="preserve">
</t>
    </r>
    <r>
      <rPr>
        <b/>
        <sz val="8"/>
        <rFont val="Arial"/>
        <family val="2"/>
      </rPr>
      <t>Oil Tanker</t>
    </r>
  </si>
  <si>
    <r>
      <t xml:space="preserve">ناقلات غاز
</t>
    </r>
    <r>
      <rPr>
        <b/>
        <sz val="8"/>
        <rFont val="Arial"/>
        <family val="2"/>
      </rPr>
      <t>Gas Tanker</t>
    </r>
  </si>
  <si>
    <r>
      <t xml:space="preserve">بضائع عامة
</t>
    </r>
    <r>
      <rPr>
        <b/>
        <sz val="8"/>
        <rFont val="Arial"/>
        <family val="2"/>
      </rPr>
      <t>General Cargo</t>
    </r>
  </si>
  <si>
    <r>
      <t xml:space="preserve">حاويات
</t>
    </r>
    <r>
      <rPr>
        <b/>
        <sz val="8"/>
        <rFont val="Arial"/>
        <family val="2"/>
      </rPr>
      <t>Containers</t>
    </r>
  </si>
  <si>
    <r>
      <t xml:space="preserve">مواد سائبة
</t>
    </r>
    <r>
      <rPr>
        <b/>
        <sz val="8"/>
        <rFont val="Arial"/>
        <family val="2"/>
      </rPr>
      <t>Bulk</t>
    </r>
  </si>
  <si>
    <r>
      <t xml:space="preserve">أغنام حية
</t>
    </r>
    <r>
      <rPr>
        <b/>
        <sz val="8"/>
        <rFont val="Arial"/>
        <family val="2"/>
      </rPr>
      <t>Live Stock</t>
    </r>
  </si>
  <si>
    <r>
      <t xml:space="preserve">ناقلات مركبات
</t>
    </r>
    <r>
      <rPr>
        <b/>
        <sz val="8"/>
        <rFont val="Arial"/>
        <family val="2"/>
      </rPr>
      <t>Auto Carrier</t>
    </r>
  </si>
  <si>
    <r>
      <t xml:space="preserve">أخرى
</t>
    </r>
    <r>
      <rPr>
        <b/>
        <sz val="8"/>
        <rFont val="Arial"/>
        <family val="2"/>
      </rPr>
      <t>Other</t>
    </r>
  </si>
  <si>
    <r>
      <t>وارد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Recd.</t>
    </r>
  </si>
  <si>
    <r>
      <t>صادر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Desp.</t>
    </r>
  </si>
  <si>
    <t>اخرى</t>
  </si>
  <si>
    <t>تعتبر بيانات النقل والاتصالات من أهم المؤشرات التي تعكس التطور الاقتصادي والاجتماعي وذلك للدور الهام الذي تؤديه وسائل النقل والاتصالات كبنية تحتية للتنمية .</t>
  </si>
  <si>
    <t>الخطوط الجوية القطرية القادمة
Qatar Airways Arrival</t>
  </si>
  <si>
    <t>الخطوط الأخرى القادمة
 Other Airlines Arrival</t>
  </si>
  <si>
    <t>New registration</t>
  </si>
  <si>
    <t>Diplomatic Corps</t>
  </si>
  <si>
    <t>Equipments</t>
  </si>
  <si>
    <t>United Nations</t>
  </si>
  <si>
    <t>Public Transport</t>
  </si>
  <si>
    <t>رخص القيادة الصادرة حسب النوع</t>
  </si>
  <si>
    <t>DRIVING LICENSES ISSUED BY TYPE</t>
  </si>
  <si>
    <r>
      <rPr>
        <b/>
        <sz val="11"/>
        <rFont val="Arial"/>
        <family val="2"/>
      </rPr>
      <t>دراجات نارية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Motorcycles</t>
    </r>
  </si>
  <si>
    <r>
      <t>المشتغلون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Employees</t>
    </r>
  </si>
  <si>
    <r>
      <t>تعويضات العاملين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Compensations of Employees</t>
    </r>
  </si>
  <si>
    <t>Establishments By Number of Employees.</t>
  </si>
  <si>
    <t>Less than 10 Employees.</t>
  </si>
  <si>
    <t>10 Employees and above</t>
  </si>
  <si>
    <r>
      <t>تعويضات العاملين
-</t>
    </r>
    <r>
      <rPr>
        <sz val="8"/>
        <rFont val="Arial"/>
        <family val="2"/>
      </rPr>
      <t>Compens ations Of Employees</t>
    </r>
  </si>
  <si>
    <t>Establishments By Number of Employees</t>
  </si>
  <si>
    <t>Establishments  By Number
of Employees</t>
  </si>
  <si>
    <t>No.of Postal Agencies</t>
  </si>
  <si>
    <t>Communications tables shows the numbers of post office, volume of posta services, telephone, telex and cable services.</t>
  </si>
  <si>
    <t>Motorcycles, Private</t>
  </si>
  <si>
    <t>Motorcycles, Lekhwiya</t>
  </si>
  <si>
    <t>أهم المؤشرات الإقتصادية في نشاط النقل والاتصالات</t>
  </si>
  <si>
    <t>Productivity Per Employee</t>
  </si>
  <si>
    <r>
      <t xml:space="preserve">نصيب المشتغل من القيمة المضافة الإجماليــة
</t>
    </r>
    <r>
      <rPr>
        <b/>
        <sz val="8"/>
        <rFont val="Arial"/>
        <family val="2"/>
      </rPr>
      <t>V.A.Per Employee</t>
    </r>
  </si>
  <si>
    <t>ARRIVING VESSELS' GROSS AND NET TONNAGE BY TYPE OF VESSEL AND COUNTRY OF PREVIOUS PORT</t>
  </si>
  <si>
    <t>Country of Previous Port</t>
  </si>
  <si>
    <t>عدد أكياس البريدية للطرود  الجويه</t>
  </si>
  <si>
    <t>bag</t>
  </si>
  <si>
    <r>
      <t xml:space="preserve">القادمون
</t>
    </r>
    <r>
      <rPr>
        <b/>
        <sz val="9"/>
        <rFont val="Arial"/>
        <family val="2"/>
      </rPr>
      <t>Arrivals</t>
    </r>
  </si>
  <si>
    <r>
      <t xml:space="preserve">المغادرون
</t>
    </r>
    <r>
      <rPr>
        <b/>
        <sz val="9"/>
        <rFont val="Arial"/>
        <family val="2"/>
      </rPr>
      <t>Departures</t>
    </r>
  </si>
  <si>
    <t>أقل من 10 مشتغل
Less than 10 Employees.</t>
  </si>
  <si>
    <t xml:space="preserve">  10 مشتغل فأكثر
10 Employees and above</t>
  </si>
  <si>
    <t xml:space="preserve">No. of G.S.M. Subscribers (Normal) </t>
  </si>
  <si>
    <t>TABLE (74)</t>
  </si>
  <si>
    <t>TABLE (76)</t>
  </si>
  <si>
    <r>
      <t xml:space="preserve"> إصدارجديد
</t>
    </r>
    <r>
      <rPr>
        <sz val="8"/>
        <rFont val="Arial"/>
        <family val="2"/>
      </rPr>
      <t>New Issuance</t>
    </r>
    <r>
      <rPr>
        <b/>
        <sz val="11"/>
        <rFont val="Arial"/>
        <family val="2"/>
      </rPr>
      <t xml:space="preserve">                                         </t>
    </r>
  </si>
  <si>
    <t>Graph (22) شكل</t>
  </si>
  <si>
    <t>TABLE (65)</t>
  </si>
  <si>
    <t>TABLE (66)</t>
  </si>
  <si>
    <t>TABLE (67)</t>
  </si>
  <si>
    <t>جدول (67)</t>
  </si>
  <si>
    <t>جدول (66)</t>
  </si>
  <si>
    <t>جدول (65)</t>
  </si>
  <si>
    <t>Graph (23) شكل</t>
  </si>
  <si>
    <t>كما يحتوي الفصل على جداول توضح عدد السيارات والدراجات المرخصة ورخص القيادة  .</t>
  </si>
  <si>
    <t>Another set of tables shows the numbers of registered road vehicles and motor cycles, driving licenses.</t>
  </si>
  <si>
    <t>7- Ministry of Transport &amp; Communications.</t>
  </si>
  <si>
    <t>5  - هيئة الأشغال العامة.</t>
  </si>
  <si>
    <t>الانتاج والقيمة المضافة لنشاط النقل والاتصالات حسب حجم المنشأة</t>
  </si>
  <si>
    <r>
      <t xml:space="preserve"> القيمة المضافة الصافية 
</t>
    </r>
    <r>
      <rPr>
        <sz val="8"/>
        <rFont val="Arial"/>
        <family val="2"/>
      </rPr>
      <t>Net Value Added</t>
    </r>
  </si>
  <si>
    <t xml:space="preserve">            الجنسية    
 الشهر          </t>
  </si>
  <si>
    <r>
      <t xml:space="preserve">     قطريون </t>
    </r>
    <r>
      <rPr>
        <sz val="10"/>
        <rFont val="Arial"/>
        <family val="2"/>
      </rPr>
      <t>Qataris</t>
    </r>
    <r>
      <rPr>
        <b/>
        <sz val="10"/>
        <rFont val="Arial"/>
        <family val="2"/>
      </rPr>
      <t xml:space="preserve"> </t>
    </r>
  </si>
  <si>
    <t xml:space="preserve"> دول مجلس التعاون  GCC                      </t>
  </si>
  <si>
    <r>
      <t xml:space="preserve"> عرب   </t>
    </r>
    <r>
      <rPr>
        <sz val="10"/>
        <rFont val="Arial"/>
        <family val="2"/>
      </rPr>
      <t>Arabs</t>
    </r>
  </si>
  <si>
    <r>
      <t xml:space="preserve">أجانب   </t>
    </r>
    <r>
      <rPr>
        <sz val="10"/>
        <rFont val="Arial"/>
        <family val="2"/>
      </rPr>
      <t>Foreigners</t>
    </r>
  </si>
  <si>
    <t xml:space="preserve">              Nationality
      Month</t>
  </si>
  <si>
    <t xml:space="preserve">            النوع
الشهر</t>
  </si>
  <si>
    <r>
      <rPr>
        <b/>
        <sz val="12"/>
        <rFont val="Arial"/>
        <family val="2"/>
      </rPr>
      <t>أجرة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Taxi</t>
    </r>
  </si>
  <si>
    <r>
      <t xml:space="preserve">نقل عام
</t>
    </r>
    <r>
      <rPr>
        <b/>
        <sz val="8"/>
        <rFont val="Arial"/>
        <family val="2"/>
      </rPr>
      <t>Public Transport</t>
    </r>
  </si>
  <si>
    <r>
      <t xml:space="preserve">نقل ركاب
</t>
    </r>
    <r>
      <rPr>
        <b/>
        <sz val="8"/>
        <rFont val="Arial"/>
        <family val="2"/>
      </rPr>
      <t>Passenger Transport</t>
    </r>
  </si>
  <si>
    <r>
      <t xml:space="preserve">مدربين
</t>
    </r>
    <r>
      <rPr>
        <b/>
        <sz val="8"/>
        <rFont val="Arial"/>
        <family val="2"/>
      </rPr>
      <t>Trainees</t>
    </r>
  </si>
  <si>
    <r>
      <t xml:space="preserve">مؤقتة </t>
    </r>
    <r>
      <rPr>
        <b/>
        <sz val="8"/>
        <rFont val="Arial"/>
        <family val="2"/>
      </rPr>
      <t>Temporary</t>
    </r>
  </si>
  <si>
    <r>
      <t xml:space="preserve">المجموع
</t>
    </r>
    <r>
      <rPr>
        <b/>
        <sz val="8"/>
        <rFont val="Arial"/>
        <family val="2"/>
      </rPr>
      <t>Total</t>
    </r>
  </si>
  <si>
    <t xml:space="preserve">                    Type
    Month</t>
  </si>
  <si>
    <t>TABLE (70)</t>
  </si>
  <si>
    <t>TABLE (71)</t>
  </si>
  <si>
    <t>1 - الهيئة العامة للطيران المدني</t>
  </si>
  <si>
    <t xml:space="preserve">2 - نشرة احصاء حركة الملاحة ، </t>
  </si>
  <si>
    <t>3 - وزارة الداخلية</t>
  </si>
  <si>
    <t xml:space="preserve">4 - الشركة القطرية للخدمات البريدية </t>
  </si>
  <si>
    <t xml:space="preserve">6 - نشرة احصاءات النقل والاتصالات ، </t>
  </si>
  <si>
    <t xml:space="preserve">7 - وزارة المواصلات والاتصالات </t>
  </si>
  <si>
    <t>1 - Civil Aviation Authority</t>
  </si>
  <si>
    <t>2 - Bulletin of Maritime Navigation .</t>
  </si>
  <si>
    <t>3 - Ministry of Interior.</t>
  </si>
  <si>
    <t>4 - Qatar Postal Services Company.</t>
  </si>
  <si>
    <t>5 - Public Works Authority ,.</t>
  </si>
  <si>
    <t xml:space="preserve">6 - Bulletin of Transport &amp; Communications Statistics </t>
  </si>
  <si>
    <t>خدمات الهاتف والانترنت</t>
  </si>
  <si>
    <t>TELEPHONE AND INTERNET SERVICES</t>
  </si>
  <si>
    <t>جدول (76)</t>
  </si>
  <si>
    <r>
      <t xml:space="preserve">الوارد
</t>
    </r>
    <r>
      <rPr>
        <b/>
        <sz val="9"/>
        <color theme="1" tint="0.249977111117893"/>
        <rFont val="Arial"/>
        <family val="2"/>
      </rPr>
      <t>Received</t>
    </r>
  </si>
  <si>
    <r>
      <t xml:space="preserve">                      البريد                         </t>
    </r>
    <r>
      <rPr>
        <b/>
        <sz val="9"/>
        <rFont val="Arial"/>
        <family val="2"/>
      </rPr>
      <t>Mail</t>
    </r>
    <r>
      <rPr>
        <b/>
        <sz val="11"/>
        <rFont val="Arial"/>
        <family val="2"/>
      </rPr>
      <t xml:space="preserve">  </t>
    </r>
  </si>
  <si>
    <r>
      <t xml:space="preserve">                           البضائع                            </t>
    </r>
    <r>
      <rPr>
        <b/>
        <sz val="9"/>
        <rFont val="Arial"/>
        <family val="2"/>
      </rPr>
      <t>Cargo</t>
    </r>
    <r>
      <rPr>
        <b/>
        <sz val="11"/>
        <rFont val="Arial"/>
        <family val="2"/>
      </rPr>
      <t xml:space="preserve">  </t>
    </r>
  </si>
  <si>
    <t>القادمون والمغادرون والعابرون عبر منافذ الدولة</t>
  </si>
  <si>
    <t>ARRIVALS,  DEPARTURES AND TRANSIT THROUGH STATE BORDERS</t>
  </si>
  <si>
    <t>منافذ الدولة</t>
  </si>
  <si>
    <t>State Borders</t>
  </si>
  <si>
    <t>مطار الدوحة الدولي</t>
  </si>
  <si>
    <t>البوابة الالكترونية الجديدة</t>
  </si>
  <si>
    <t>ميناء مسيعيد</t>
  </si>
  <si>
    <t>ميناء رأس لفان</t>
  </si>
  <si>
    <t>ميناء الرويس</t>
  </si>
  <si>
    <t>Hamad International Airport</t>
  </si>
  <si>
    <t>Doha International Airport</t>
  </si>
  <si>
    <t>New Electronic Terminal</t>
  </si>
  <si>
    <t>Doha Sea Port</t>
  </si>
  <si>
    <t>Mesaieed Sea Port</t>
  </si>
  <si>
    <t>Ras Laffan Sea Port</t>
  </si>
  <si>
    <t>Ruwais Sea Port</t>
  </si>
  <si>
    <t>جدول (70)</t>
  </si>
  <si>
    <t>جدول (73)</t>
  </si>
  <si>
    <t>TABLE (73)</t>
  </si>
  <si>
    <t>TABLE (75)</t>
  </si>
  <si>
    <t>TABLE (83)</t>
  </si>
  <si>
    <t>AIRCRAFT AND CARGO ACTIVITY AT HAMAD  INTERNATIONAL AIRPORT</t>
  </si>
  <si>
    <t>حركة الطيران والشحن  بمطار حمد الدولي</t>
  </si>
  <si>
    <t>حركة الطائرات المنتظمة وغير المنتظمة بمطار حمد الدولي حسب الشهر</t>
  </si>
  <si>
    <t>MONTHLY SCHEDULED AND NON-SCHEDULED AIRCRAFTS TRAFFIC AT HAMAD  INTERNATIONAL AIRPORT</t>
  </si>
  <si>
    <t>حركة الطائرات المنتظمة وغير المنتظمة  بمطار حمد الدولي حسب الشهر</t>
  </si>
  <si>
    <t>MONTHLY SCHEDULED AND NON-SCHEDULED AIRCRAFTS TRAFFIC  AT HAMAD  INTERNATIONAL AIRPORT</t>
  </si>
  <si>
    <t>البضائع والبريد عبر مطار حمد الدولي حسب الشهر</t>
  </si>
  <si>
    <t xml:space="preserve">CARGO AND MAIL VIA HAMAD INTERNATIONAL AIRPORT BY MONTH </t>
  </si>
  <si>
    <t>Government Equipment</t>
  </si>
  <si>
    <t>On Probation</t>
  </si>
  <si>
    <t>Trailer,Govt.</t>
  </si>
  <si>
    <t>Amiri Guard Cars</t>
  </si>
  <si>
    <t>Amiri Guard Motorcycles</t>
  </si>
  <si>
    <t>رخص القيادة الصادرة حسب الشهر و الجنسية</t>
  </si>
  <si>
    <t>المنشآت والمشتغلون وتعويضات العاملين في قطاع النقل والاتصالات حسب حجم المنشأة</t>
  </si>
  <si>
    <t xml:space="preserve"> ESTABLISHMENTS, EMPLOYEES AND COMPENSATIONS OF EMPLOYEES IN TRANSPORT AND COMMUNICATION SECTOR BY SIZE OF ESTABLISHMENT</t>
  </si>
  <si>
    <t xml:space="preserve"> ESTABLISHMENTS IN TRANSPORT AND COMMUNICATION SECTOR BY SIZE OF ESTABLISHMENT </t>
  </si>
  <si>
    <t>المنشآت في قطاع النقل والاتصالات حسب حجم المنشأة</t>
  </si>
  <si>
    <r>
      <t xml:space="preserve">الاستهلاك الوسيط
</t>
    </r>
    <r>
      <rPr>
        <b/>
        <sz val="8"/>
        <rFont val="Arial"/>
        <family val="2"/>
      </rPr>
      <t>Intermediate Consumption</t>
    </r>
  </si>
  <si>
    <t>المنشآت حسب عدد المشتغلين حسب حجم المنشأة</t>
  </si>
  <si>
    <t>MAIN ECONOMIC INDICATORS OF TRANSPORTATION AND COMMUNICATION ACTIVITY BY SIZE OF ESTABLISHMENT</t>
  </si>
  <si>
    <t>No.of Airmail Letters, Cards &amp; Other Airmail Materials</t>
  </si>
  <si>
    <t>جدول (69)</t>
  </si>
  <si>
    <t>TABLE (69)</t>
  </si>
  <si>
    <t>جدول رقم (71)</t>
  </si>
  <si>
    <t>جدول (74)</t>
  </si>
  <si>
    <t>جدول (75)</t>
  </si>
  <si>
    <t>جدول رقم (77)</t>
  </si>
  <si>
    <t>TABLE (77)</t>
  </si>
  <si>
    <t>جدول رقم (78)</t>
  </si>
  <si>
    <t>TABLE (78)</t>
  </si>
  <si>
    <t>جدول (80)(القيمة  : الف ريال قطري)</t>
  </si>
  <si>
    <t>TABLE (80)(ٍValue : 000 Q.R)</t>
  </si>
  <si>
    <t>جدول (81)(القيمة  : الف ريال قطري)</t>
  </si>
  <si>
    <t>TABLE (81)(ٍValue : 000 Q.R)</t>
  </si>
  <si>
    <t>جدول (82) (القيمة : ريال قطري)</t>
  </si>
  <si>
    <t>TABLE (82) (Values in Q.R)</t>
  </si>
  <si>
    <t>جدول (83)</t>
  </si>
  <si>
    <t>المصدر : وزارة الداخلية</t>
  </si>
  <si>
    <t>المصدر:  الهيئة العامة للطيران المدني</t>
  </si>
  <si>
    <t>وارد
Recd.</t>
  </si>
  <si>
    <t>صادر
Desp.</t>
  </si>
  <si>
    <t>عدد صناديق البريد  المتوفرة</t>
  </si>
  <si>
    <t>No. Of Available Mail Box</t>
  </si>
  <si>
    <t>سيارات الأجرة والليموزين</t>
  </si>
  <si>
    <t xml:space="preserve">معدات ثقيلة وآليات </t>
  </si>
  <si>
    <t>Heavy Equipment and Machinery</t>
  </si>
  <si>
    <t>Taxis and Limousines</t>
  </si>
  <si>
    <t>جدول (68)</t>
  </si>
  <si>
    <t>TABLE (68)</t>
  </si>
  <si>
    <t xml:space="preserve">CHAPTER X
TRANSPORT AND COMMUNICATIONS
STATISTICS
</t>
  </si>
  <si>
    <t xml:space="preserve">                          السنة
 نوع الترخيص </t>
  </si>
  <si>
    <t xml:space="preserve">                                          Year
  Type of License  </t>
  </si>
  <si>
    <t xml:space="preserve">                         السنة
 نوع الترخيص </t>
  </si>
  <si>
    <t xml:space="preserve">                                         Year
  Type of License  </t>
  </si>
  <si>
    <t>Third class roads</t>
  </si>
  <si>
    <t>طرق الدرجة الثالثة</t>
  </si>
  <si>
    <t>Secondry roads</t>
  </si>
  <si>
    <t>الطرق الثانوية</t>
  </si>
  <si>
    <t>Main roads</t>
  </si>
  <si>
    <t>الطرق الرئيسيه</t>
  </si>
  <si>
    <t>Road Type</t>
  </si>
  <si>
    <t>نوع الطريق</t>
  </si>
  <si>
    <t xml:space="preserve">No. of G.S.M. Subscribers (Prepaid services) </t>
  </si>
  <si>
    <t>عدد مشتركي الهاتف المتنقل (خدمات مسبقة الدفع )</t>
  </si>
  <si>
    <t>Source:Ministry of Interior</t>
  </si>
  <si>
    <t xml:space="preserve">أطوال الطرق المنجزه سنويا </t>
  </si>
  <si>
    <t>TABLE (79) (unit: km)</t>
  </si>
  <si>
    <t>LENGTH OFROADS ANNUALLY COMPLETED</t>
  </si>
  <si>
    <t>جدول (79)  (الوحده كيلومتر)</t>
  </si>
  <si>
    <t>يشتمل هذا الفصل على بيانات حركة الطيران بمطار حمدالدولي وحركة السفن البحرية بموانئ الدوحة ومسيعيد وحالول ورأس لفان ونتائج احصاء النقل البري للبضائع .</t>
  </si>
  <si>
    <t>This chapter displays data  for air traffic at Hamad international airport, sea traffic at Doha, Mesaieed, Halul and Ras Llfan sea ports and overland cargo statistics.</t>
  </si>
  <si>
    <t xml:space="preserve">Source:Qatar Civil Aviation Authority  </t>
  </si>
  <si>
    <t xml:space="preserve"> ملاحظه: عدد القادمون والمغادرون يشمل العابرون ولا يشمل ركاب الرحلات الخاصة</t>
  </si>
  <si>
    <t>Note: Number of arrivals and departures includes transient and excludes passengers of private flights.</t>
  </si>
  <si>
    <t>DRIVING LICENSES ISSUED BY MONTH AND NATIONALITY</t>
  </si>
  <si>
    <t xml:space="preserve">تصاريح السياقة المؤقتة حسب النوع والشهر </t>
  </si>
  <si>
    <t>TEMPORARY DRIVING PERMITS BY TYPE AND MONTH</t>
  </si>
  <si>
    <t>العابرون
Transit</t>
  </si>
  <si>
    <t>القادمون والمغادرون  والعابرون عبر مطار حمد الدولي حسب الشهر</t>
  </si>
  <si>
    <t xml:space="preserve">ARRIVAL , DEPARTURES AND TRANSI  VIA
HAMAD INTERNATIONAL AIRPORT BY MONTH </t>
  </si>
  <si>
    <r>
      <t xml:space="preserve">العابرون
</t>
    </r>
    <r>
      <rPr>
        <b/>
        <sz val="9"/>
        <rFont val="Arial"/>
        <family val="2"/>
      </rPr>
      <t>Transit</t>
    </r>
  </si>
  <si>
    <t>مطار حمد الدولي</t>
  </si>
  <si>
    <t>مركز ابو سمرة البري</t>
  </si>
  <si>
    <t>Abusamra</t>
  </si>
  <si>
    <t>ميناء الدوحة الدولي</t>
  </si>
  <si>
    <t>حكومة</t>
  </si>
  <si>
    <t>هيئة دبلوماسية</t>
  </si>
  <si>
    <t>دراجة نارية شرطة</t>
  </si>
  <si>
    <t>Motorcycles, Police</t>
  </si>
  <si>
    <t>دراجة نارية خصوصية</t>
  </si>
  <si>
    <t>أجـرة</t>
  </si>
  <si>
    <t>تجارية</t>
  </si>
  <si>
    <t>آليــات</t>
  </si>
  <si>
    <t>هيئة الامم المتحدة</t>
  </si>
  <si>
    <t>سيارة لخويا</t>
  </si>
  <si>
    <t xml:space="preserve"> cars, Lekhwiya </t>
  </si>
  <si>
    <t>سيارة الحرس الأميري</t>
  </si>
  <si>
    <t>دراجة الحرس الأميري</t>
  </si>
  <si>
    <t>معدة</t>
  </si>
  <si>
    <t>2016 - 2020</t>
  </si>
  <si>
    <t xml:space="preserve">                            المعاملة
  نوع اللوحة</t>
  </si>
  <si>
    <r>
      <t xml:space="preserve">تجديد
</t>
    </r>
    <r>
      <rPr>
        <b/>
        <sz val="9"/>
        <rFont val="Arial"/>
        <family val="2"/>
      </rPr>
      <t>Renewal</t>
    </r>
  </si>
  <si>
    <r>
      <t xml:space="preserve">إلغاء
</t>
    </r>
    <r>
      <rPr>
        <b/>
        <sz val="9"/>
        <rFont val="Arial"/>
        <family val="2"/>
      </rPr>
      <t>Cancel</t>
    </r>
  </si>
  <si>
    <r>
      <t xml:space="preserve">تصدير
</t>
    </r>
    <r>
      <rPr>
        <b/>
        <sz val="9"/>
        <rFont val="Arial"/>
        <family val="2"/>
      </rPr>
      <t>Export</t>
    </r>
  </si>
  <si>
    <r>
      <t xml:space="preserve">تعديل
</t>
    </r>
    <r>
      <rPr>
        <b/>
        <sz val="9"/>
        <rFont val="Arial"/>
        <family val="2"/>
      </rPr>
      <t>Modify</t>
    </r>
  </si>
  <si>
    <r>
      <t xml:space="preserve">المجموع
</t>
    </r>
    <r>
      <rPr>
        <b/>
        <sz val="9"/>
        <rFont val="Arial"/>
        <family val="2"/>
      </rPr>
      <t>Total</t>
    </r>
  </si>
  <si>
    <t xml:space="preserve">                        Transaction
  Plate type</t>
  </si>
  <si>
    <t>284</t>
  </si>
  <si>
    <t>32</t>
  </si>
  <si>
    <t>208</t>
  </si>
  <si>
    <t>124</t>
  </si>
  <si>
    <t>323</t>
  </si>
  <si>
    <t>1262</t>
  </si>
  <si>
    <t>98</t>
  </si>
  <si>
    <t>72</t>
  </si>
  <si>
    <t>184</t>
  </si>
  <si>
    <t>743057</t>
  </si>
  <si>
    <t>3561589</t>
  </si>
  <si>
    <t>12335460</t>
  </si>
  <si>
    <t>83511</t>
  </si>
  <si>
    <t>11807647</t>
  </si>
  <si>
    <t>48784174</t>
  </si>
  <si>
    <t>1465621</t>
  </si>
  <si>
    <t>1692680</t>
  </si>
  <si>
    <t>13122147</t>
  </si>
  <si>
    <t>267629</t>
  </si>
  <si>
    <t>2964835</t>
  </si>
  <si>
    <t>4131886</t>
  </si>
  <si>
    <t>37123</t>
  </si>
  <si>
    <t>6673602</t>
  </si>
  <si>
    <t>25313150</t>
  </si>
  <si>
    <t>700128</t>
  </si>
  <si>
    <t>836578</t>
  </si>
  <si>
    <t>8066133</t>
  </si>
  <si>
    <t>6</t>
  </si>
  <si>
    <t>0</t>
  </si>
  <si>
    <t>3</t>
  </si>
  <si>
    <t>8</t>
  </si>
  <si>
    <t>11</t>
  </si>
  <si>
    <t>87</t>
  </si>
  <si>
    <t>30</t>
  </si>
  <si>
    <t>2</t>
  </si>
  <si>
    <t>37373</t>
  </si>
  <si>
    <t>18496</t>
  </si>
  <si>
    <t>2618</t>
  </si>
  <si>
    <t>444671</t>
  </si>
  <si>
    <t>3769402</t>
  </si>
  <si>
    <t>189756</t>
  </si>
  <si>
    <t>29388</t>
  </si>
  <si>
    <t>415007</t>
  </si>
  <si>
    <t>15987</t>
  </si>
  <si>
    <t>6853</t>
  </si>
  <si>
    <t>822</t>
  </si>
  <si>
    <t>266900</t>
  </si>
  <si>
    <t>1815420</t>
  </si>
  <si>
    <t>90061</t>
  </si>
  <si>
    <t>8897</t>
  </si>
  <si>
    <t>163984</t>
  </si>
  <si>
    <t>53</t>
  </si>
  <si>
    <t>1161</t>
  </si>
  <si>
    <t>94</t>
  </si>
  <si>
    <t>66</t>
  </si>
  <si>
    <t>327</t>
  </si>
  <si>
    <t>104</t>
  </si>
  <si>
    <t>105</t>
  </si>
  <si>
    <t>50940</t>
  </si>
  <si>
    <t>88914</t>
  </si>
  <si>
    <t>683124</t>
  </si>
  <si>
    <t>2936488</t>
  </si>
  <si>
    <t>2272574</t>
  </si>
  <si>
    <t>629951</t>
  </si>
  <si>
    <t>4844703</t>
  </si>
  <si>
    <t>6682374</t>
  </si>
  <si>
    <t>15425</t>
  </si>
  <si>
    <t>29900</t>
  </si>
  <si>
    <t>253216</t>
  </si>
  <si>
    <t>1694554</t>
  </si>
  <si>
    <t>1144805</t>
  </si>
  <si>
    <t>310285</t>
  </si>
  <si>
    <t>2409637</t>
  </si>
  <si>
    <t>3969338</t>
  </si>
  <si>
    <t>1</t>
  </si>
  <si>
    <t>27623</t>
  </si>
  <si>
    <t>28434</t>
  </si>
  <si>
    <t>30285</t>
  </si>
  <si>
    <t>12561</t>
  </si>
  <si>
    <t>12369</t>
  </si>
  <si>
    <t>13885</t>
  </si>
  <si>
    <t>2924</t>
  </si>
  <si>
    <t>322248</t>
  </si>
  <si>
    <t>25674</t>
  </si>
  <si>
    <t>35648</t>
  </si>
  <si>
    <t>29433</t>
  </si>
  <si>
    <t>1468</t>
  </si>
  <si>
    <t>189473</t>
  </si>
  <si>
    <t>12591</t>
  </si>
  <si>
    <t>18191</t>
  </si>
  <si>
    <t>14107</t>
  </si>
  <si>
    <t>13965</t>
  </si>
  <si>
    <t>6351</t>
  </si>
  <si>
    <t>7250</t>
  </si>
  <si>
    <t>3617</t>
  </si>
  <si>
    <t>9618</t>
  </si>
  <si>
    <t>4260</t>
  </si>
  <si>
    <t>3931</t>
  </si>
  <si>
    <t>30083</t>
  </si>
  <si>
    <t>31987</t>
  </si>
  <si>
    <t>1179</t>
  </si>
  <si>
    <t>17843</t>
  </si>
  <si>
    <t>14439</t>
  </si>
  <si>
    <t>7</t>
  </si>
  <si>
    <t>18341</t>
  </si>
  <si>
    <t>200322</t>
  </si>
  <si>
    <t>10555</t>
  </si>
  <si>
    <t>5607</t>
  </si>
  <si>
    <t>113570</t>
  </si>
  <si>
    <t>5862</t>
  </si>
  <si>
    <t>33657</t>
  </si>
  <si>
    <t>22863</t>
  </si>
  <si>
    <t>1409</t>
  </si>
  <si>
    <t>47985</t>
  </si>
  <si>
    <t>8261</t>
  </si>
  <si>
    <t>30905</t>
  </si>
  <si>
    <t>12519</t>
  </si>
  <si>
    <t>832</t>
  </si>
  <si>
    <t>14396</t>
  </si>
  <si>
    <t>3511</t>
  </si>
  <si>
    <t>2016 -  2020</t>
  </si>
  <si>
    <t>جدول (72) (الوحدة :  الف كيلو غرام )</t>
  </si>
  <si>
    <t>TABLE (72)(Unit :000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</si>
</sst>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ر.ق.‏&quot;\ * #,##0.00_-;_-&quot;ر.ق.‏&quot;\ * #,##0.00\-;_-&quot;ر.ق.‏&quot;\ * &quot;-&quot;??_-;_-@_-"/>
    <numFmt numFmtId="165" formatCode="_-* #,##0.00_-;_-* #,##0.00\-;_-* &quot;-&quot;??_-;_-@_-"/>
    <numFmt numFmtId="166" formatCode="0.0"/>
    <numFmt numFmtId="167" formatCode="_-* #,##0_-;_-* #,##0\-;_-* &quot;-&quot;??_-;_-@_-"/>
    <numFmt numFmtId="168" formatCode="0_ ;\-0\ "/>
  </numFmts>
  <fonts count="55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name val="Traditional Arabic"/>
      <family val="1"/>
    </font>
    <font>
      <b/>
      <sz val="12"/>
      <name val="Arial"/>
      <family val="2"/>
      <charset val="178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  <charset val="178"/>
    </font>
    <font>
      <sz val="8"/>
      <name val="Arial"/>
      <family val="2"/>
      <charset val="178"/>
    </font>
    <font>
      <b/>
      <sz val="11"/>
      <name val="Arial"/>
      <family val="2"/>
      <charset val="178"/>
    </font>
    <font>
      <b/>
      <sz val="11"/>
      <name val="Arial"/>
      <family val="2"/>
    </font>
    <font>
      <b/>
      <sz val="12"/>
      <color indexed="10"/>
      <name val="Arial"/>
      <family val="2"/>
      <charset val="178"/>
    </font>
    <font>
      <b/>
      <sz val="10"/>
      <color indexed="10"/>
      <name val="Arial"/>
      <family val="2"/>
      <charset val="178"/>
    </font>
    <font>
      <b/>
      <sz val="14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9"/>
      <name val="Arial"/>
      <family val="2"/>
    </font>
    <font>
      <b/>
      <sz val="24"/>
      <color indexed="12"/>
      <name val="AGA Arabesque Desktop"/>
      <charset val="2"/>
    </font>
    <font>
      <sz val="10"/>
      <color indexed="12"/>
      <name val="Arial"/>
      <family val="2"/>
    </font>
    <font>
      <b/>
      <sz val="11"/>
      <color indexed="25"/>
      <name val="Arial"/>
      <family val="2"/>
    </font>
    <font>
      <sz val="11"/>
      <color indexed="8"/>
      <name val="Arial"/>
      <family val="2"/>
    </font>
    <font>
      <b/>
      <sz val="10"/>
      <color indexed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24"/>
      <color rgb="FFFF0000"/>
      <name val="Arial"/>
      <family val="2"/>
    </font>
    <font>
      <b/>
      <sz val="11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14"/>
      <name val="Arial"/>
      <family val="2"/>
      <charset val="178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10"/>
      <name val="Sakkal Majalla"/>
      <charset val="178"/>
    </font>
    <font>
      <b/>
      <sz val="12"/>
      <name val="Sakkal Majalla"/>
      <charset val="178"/>
    </font>
    <font>
      <b/>
      <sz val="14"/>
      <name val="Sakkal Majalla"/>
      <charset val="178"/>
    </font>
    <font>
      <b/>
      <sz val="16"/>
      <name val="Sakkal Majalla"/>
      <charset val="178"/>
    </font>
    <font>
      <sz val="12"/>
      <name val="Sakkal Majalla"/>
      <charset val="178"/>
    </font>
    <font>
      <b/>
      <sz val="10"/>
      <name val="Arial Black"/>
      <family val="2"/>
    </font>
    <font>
      <b/>
      <sz val="48"/>
      <name val="AGA Arabesque Desktop"/>
      <charset val="2"/>
    </font>
    <font>
      <b/>
      <sz val="24"/>
      <name val="Arial"/>
      <family val="2"/>
    </font>
    <font>
      <b/>
      <sz val="14"/>
      <name val="Arial Black"/>
      <family val="2"/>
    </font>
    <font>
      <sz val="14"/>
      <name val="Times New Roman"/>
      <family val="1"/>
    </font>
    <font>
      <b/>
      <sz val="11"/>
      <color rgb="FFFF0000"/>
      <name val="Arial"/>
      <family val="2"/>
    </font>
    <font>
      <sz val="11"/>
      <name val="Times New Roman"/>
      <family val="1"/>
    </font>
    <font>
      <b/>
      <sz val="14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ck">
        <color theme="0"/>
      </right>
      <top style="thin">
        <color indexed="64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 diagonalDown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  <border>
      <left/>
      <right/>
      <top style="thick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165" fontId="2" fillId="0" borderId="0" applyFont="0" applyFill="0" applyBorder="0" applyAlignment="0" applyProtection="0"/>
    <xf numFmtId="0" fontId="15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5" fillId="2" borderId="1">
      <alignment horizontal="right" vertical="center" wrapText="1"/>
    </xf>
    <xf numFmtId="1" fontId="17" fillId="2" borderId="2">
      <alignment horizontal="left" vertical="center" wrapText="1"/>
    </xf>
    <xf numFmtId="1" fontId="4" fillId="2" borderId="3">
      <alignment horizontal="center" vertical="center"/>
    </xf>
    <xf numFmtId="0" fontId="9" fillId="2" borderId="3">
      <alignment horizontal="center" vertical="center" wrapText="1"/>
    </xf>
    <xf numFmtId="0" fontId="18" fillId="2" borderId="3">
      <alignment horizontal="center" vertical="center" wrapText="1"/>
    </xf>
    <xf numFmtId="0" fontId="2" fillId="0" borderId="0">
      <alignment horizontal="center" vertical="center" readingOrder="2"/>
    </xf>
    <xf numFmtId="0" fontId="8" fillId="0" borderId="0">
      <alignment horizontal="left" vertical="center"/>
    </xf>
    <xf numFmtId="0" fontId="2" fillId="0" borderId="0"/>
    <xf numFmtId="0" fontId="2" fillId="0" borderId="0"/>
    <xf numFmtId="0" fontId="29" fillId="0" borderId="0"/>
    <xf numFmtId="0" fontId="12" fillId="0" borderId="0">
      <alignment horizontal="right" vertical="center"/>
    </xf>
    <xf numFmtId="0" fontId="19" fillId="0" borderId="0">
      <alignment horizontal="left" vertical="center"/>
    </xf>
    <xf numFmtId="0" fontId="5" fillId="0" borderId="0">
      <alignment horizontal="right" vertical="center"/>
    </xf>
    <xf numFmtId="0" fontId="2" fillId="0" borderId="0">
      <alignment horizontal="left" vertical="center"/>
    </xf>
    <xf numFmtId="0" fontId="11" fillId="2" borderId="3" applyAlignment="0">
      <alignment horizontal="center" vertical="center"/>
    </xf>
    <xf numFmtId="0" fontId="12" fillId="0" borderId="4">
      <alignment horizontal="right" vertical="center" indent="1"/>
    </xf>
    <xf numFmtId="0" fontId="5" fillId="2" borderId="4">
      <alignment horizontal="right" vertical="center" wrapText="1" indent="1" readingOrder="2"/>
    </xf>
    <xf numFmtId="0" fontId="7" fillId="0" borderId="4">
      <alignment horizontal="right" vertical="center" indent="1"/>
    </xf>
    <xf numFmtId="0" fontId="7" fillId="2" borderId="4">
      <alignment horizontal="left" vertical="center" wrapText="1" indent="1"/>
    </xf>
    <xf numFmtId="0" fontId="7" fillId="0" borderId="5">
      <alignment horizontal="left" vertical="center"/>
    </xf>
    <xf numFmtId="0" fontId="7" fillId="0" borderId="6">
      <alignment horizontal="left" vertical="center"/>
    </xf>
    <xf numFmtId="0" fontId="1" fillId="0" borderId="0"/>
    <xf numFmtId="164" fontId="40" fillId="0" borderId="0" applyFont="0" applyFill="0" applyBorder="0" applyAlignment="0" applyProtection="0"/>
    <xf numFmtId="0" fontId="7" fillId="0" borderId="4">
      <alignment horizontal="right" vertical="center" indent="1"/>
    </xf>
  </cellStyleXfs>
  <cellXfs count="47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 readingOrder="2"/>
    </xf>
    <xf numFmtId="0" fontId="5" fillId="0" borderId="0" xfId="0" applyFont="1" applyAlignment="1">
      <alignment horizontal="centerContinuous" vertical="center"/>
    </xf>
    <xf numFmtId="1" fontId="14" fillId="0" borderId="0" xfId="0" applyNumberFormat="1" applyFont="1" applyAlignment="1">
      <alignment horizontal="left" vertical="center"/>
    </xf>
    <xf numFmtId="0" fontId="5" fillId="0" borderId="0" xfId="16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11"/>
    <xf numFmtId="0" fontId="2" fillId="0" borderId="0" xfId="11" applyAlignment="1">
      <alignment vertical="center"/>
    </xf>
    <xf numFmtId="0" fontId="2" fillId="0" borderId="0" xfId="11" applyAlignment="1">
      <alignment horizontal="center" vertical="center"/>
    </xf>
    <xf numFmtId="0" fontId="23" fillId="0" borderId="0" xfId="11" applyFont="1" applyAlignment="1">
      <alignment vertical="center" wrapText="1" readingOrder="1"/>
    </xf>
    <xf numFmtId="0" fontId="24" fillId="0" borderId="0" xfId="11" applyFont="1" applyAlignment="1">
      <alignment vertical="center"/>
    </xf>
    <xf numFmtId="0" fontId="25" fillId="0" borderId="0" xfId="0" applyFont="1" applyAlignment="1">
      <alignment horizontal="centerContinuous" vertical="center"/>
    </xf>
    <xf numFmtId="0" fontId="5" fillId="0" borderId="0" xfId="3" applyFont="1" applyAlignment="1">
      <alignment horizontal="centerContinuous" vertical="center"/>
    </xf>
    <xf numFmtId="0" fontId="14" fillId="0" borderId="0" xfId="17" applyFont="1">
      <alignment horizontal="left" vertical="center"/>
    </xf>
    <xf numFmtId="0" fontId="13" fillId="0" borderId="0" xfId="2" applyFont="1" applyAlignment="1">
      <alignment horizontal="centerContinuous" vertical="center" readingOrder="2"/>
    </xf>
    <xf numFmtId="166" fontId="5" fillId="0" borderId="0" xfId="0" applyNumberFormat="1" applyFont="1" applyAlignment="1">
      <alignment horizontal="centerContinuous" vertical="center"/>
    </xf>
    <xf numFmtId="1" fontId="14" fillId="0" borderId="0" xfId="0" applyNumberFormat="1" applyFont="1" applyAlignment="1">
      <alignment horizontal="center" vertical="center"/>
    </xf>
    <xf numFmtId="0" fontId="13" fillId="0" borderId="0" xfId="2" applyFont="1" applyAlignment="1">
      <alignment horizontal="centerContinuous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3" applyFont="1" applyAlignment="1">
      <alignment horizontal="centerContinuous" vertical="center" wrapText="1"/>
    </xf>
    <xf numFmtId="0" fontId="5" fillId="0" borderId="0" xfId="2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6" fillId="0" borderId="0" xfId="3" applyFont="1" applyAlignment="1">
      <alignment horizontal="centerContinuous" vertical="center" readingOrder="2"/>
    </xf>
    <xf numFmtId="166" fontId="27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 readingOrder="2"/>
    </xf>
    <xf numFmtId="166" fontId="26" fillId="0" borderId="0" xfId="0" applyNumberFormat="1" applyFont="1" applyAlignment="1">
      <alignment horizontal="centerContinuous" vertical="center"/>
    </xf>
    <xf numFmtId="0" fontId="26" fillId="0" borderId="0" xfId="2" applyFont="1" applyAlignment="1">
      <alignment horizontal="centerContinuous" vertical="center" readingOrder="2"/>
    </xf>
    <xf numFmtId="166" fontId="26" fillId="0" borderId="0" xfId="0" applyNumberFormat="1" applyFont="1" applyAlignment="1">
      <alignment horizontal="centerContinuous" vertical="center" readingOrder="2"/>
    </xf>
    <xf numFmtId="0" fontId="5" fillId="4" borderId="8" xfId="20" applyFill="1" applyBorder="1">
      <alignment horizontal="right" vertical="center" wrapText="1" indent="1" readingOrder="2"/>
    </xf>
    <xf numFmtId="49" fontId="26" fillId="0" borderId="0" xfId="0" applyNumberFormat="1" applyFont="1" applyAlignment="1">
      <alignment horizontal="centerContinuous" vertical="center" readingOrder="2"/>
    </xf>
    <xf numFmtId="0" fontId="13" fillId="4" borderId="9" xfId="20" applyFont="1" applyFill="1" applyBorder="1">
      <alignment horizontal="right" vertical="center" wrapText="1" indent="1" readingOrder="2"/>
    </xf>
    <xf numFmtId="0" fontId="13" fillId="5" borderId="10" xfId="20" applyFont="1" applyFill="1" applyBorder="1">
      <alignment horizontal="right" vertical="center" wrapText="1" indent="1" readingOrder="2"/>
    </xf>
    <xf numFmtId="0" fontId="26" fillId="0" borderId="0" xfId="2" applyFont="1" applyAlignment="1">
      <alignment horizontal="centerContinuous" vertical="center"/>
    </xf>
    <xf numFmtId="0" fontId="5" fillId="4" borderId="13" xfId="4" applyFill="1" applyBorder="1" applyAlignment="1">
      <alignment vertical="center" wrapText="1"/>
    </xf>
    <xf numFmtId="1" fontId="17" fillId="4" borderId="14" xfId="5" applyFill="1" applyBorder="1">
      <alignment horizontal="left" vertical="center" wrapText="1"/>
    </xf>
    <xf numFmtId="0" fontId="26" fillId="0" borderId="0" xfId="0" applyFont="1" applyAlignment="1">
      <alignment horizontal="centerContinuous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6" fillId="4" borderId="11" xfId="7" applyFont="1" applyFill="1" applyBorder="1">
      <alignment horizontal="center" vertical="center" wrapText="1"/>
    </xf>
    <xf numFmtId="0" fontId="6" fillId="4" borderId="18" xfId="7" applyFont="1" applyFill="1" applyBorder="1">
      <alignment horizontal="center" vertical="center" wrapText="1"/>
    </xf>
    <xf numFmtId="0" fontId="6" fillId="4" borderId="12" xfId="7" applyFont="1" applyFill="1" applyBorder="1">
      <alignment horizontal="center" vertical="center" wrapText="1"/>
    </xf>
    <xf numFmtId="0" fontId="17" fillId="4" borderId="9" xfId="20" applyFont="1" applyFill="1" applyBorder="1" applyAlignment="1">
      <alignment horizontal="right" vertical="center" wrapText="1" readingOrder="2"/>
    </xf>
    <xf numFmtId="0" fontId="10" fillId="5" borderId="10" xfId="20" applyFont="1" applyFill="1" applyBorder="1" applyAlignment="1">
      <alignment horizontal="center" vertical="center" wrapText="1" readingOrder="2"/>
    </xf>
    <xf numFmtId="0" fontId="10" fillId="5" borderId="9" xfId="20" applyFont="1" applyFill="1" applyBorder="1" applyAlignment="1">
      <alignment horizontal="center" vertical="center" wrapText="1" readingOrder="2"/>
    </xf>
    <xf numFmtId="0" fontId="10" fillId="4" borderId="9" xfId="20" applyFont="1" applyFill="1" applyBorder="1" applyAlignment="1">
      <alignment horizontal="center" vertical="center" wrapText="1" readingOrder="2"/>
    </xf>
    <xf numFmtId="0" fontId="14" fillId="4" borderId="17" xfId="7" applyFont="1" applyFill="1" applyBorder="1" applyAlignment="1">
      <alignment horizontal="center" vertical="center" wrapText="1" readingOrder="1"/>
    </xf>
    <xf numFmtId="0" fontId="10" fillId="4" borderId="9" xfId="20" applyFont="1" applyFill="1" applyBorder="1">
      <alignment horizontal="right" vertical="center" wrapText="1" indent="1" readingOrder="2"/>
    </xf>
    <xf numFmtId="0" fontId="2" fillId="5" borderId="9" xfId="22" applyFont="1" applyFill="1" applyBorder="1">
      <alignment horizontal="left" vertical="center" wrapText="1" indent="1"/>
    </xf>
    <xf numFmtId="0" fontId="2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>
      <alignment horizontal="left" vertical="center" wrapText="1" indent="1"/>
    </xf>
    <xf numFmtId="0" fontId="5" fillId="4" borderId="9" xfId="20" applyFill="1" applyBorder="1">
      <alignment horizontal="right" vertical="center" wrapText="1" indent="1" readingOrder="2"/>
    </xf>
    <xf numFmtId="0" fontId="2" fillId="4" borderId="8" xfId="22" applyFont="1" applyFill="1" applyBorder="1">
      <alignment horizontal="left" vertical="center" wrapText="1" indent="1"/>
    </xf>
    <xf numFmtId="0" fontId="5" fillId="5" borderId="9" xfId="20" applyFill="1" applyBorder="1">
      <alignment horizontal="right" vertical="center" wrapText="1" indent="1" readingOrder="2"/>
    </xf>
    <xf numFmtId="0" fontId="5" fillId="5" borderId="10" xfId="20" applyFill="1" applyBorder="1">
      <alignment horizontal="right" vertical="center" wrapText="1" indent="1" readingOrder="2"/>
    </xf>
    <xf numFmtId="0" fontId="5" fillId="0" borderId="0" xfId="2" applyFont="1" applyAlignment="1">
      <alignment horizontal="centerContinuous" vertical="center" readingOrder="1"/>
    </xf>
    <xf numFmtId="0" fontId="14" fillId="4" borderId="9" xfId="20" applyFont="1" applyFill="1" applyBorder="1">
      <alignment horizontal="right" vertical="center" wrapText="1" indent="1" readingOrder="2"/>
    </xf>
    <xf numFmtId="0" fontId="14" fillId="5" borderId="10" xfId="20" applyFont="1" applyFill="1" applyBorder="1">
      <alignment horizontal="right" vertical="center" wrapText="1" indent="1" readingOrder="2"/>
    </xf>
    <xf numFmtId="166" fontId="14" fillId="0" borderId="0" xfId="0" applyNumberFormat="1" applyFont="1" applyAlignment="1">
      <alignment horizontal="left" vertical="center"/>
    </xf>
    <xf numFmtId="0" fontId="14" fillId="4" borderId="9" xfId="20" applyFont="1" applyFill="1" applyBorder="1" applyAlignment="1">
      <alignment horizontal="right" vertical="center" wrapText="1" indent="4" readingOrder="2"/>
    </xf>
    <xf numFmtId="0" fontId="28" fillId="0" borderId="0" xfId="11" applyFont="1" applyAlignment="1">
      <alignment vertical="center"/>
    </xf>
    <xf numFmtId="49" fontId="29" fillId="0" borderId="0" xfId="0" applyNumberFormat="1" applyFont="1" applyAlignment="1">
      <alignment vertical="center"/>
    </xf>
    <xf numFmtId="0" fontId="14" fillId="4" borderId="17" xfId="7" applyFont="1" applyFill="1" applyBorder="1">
      <alignment horizontal="center" vertical="center" wrapText="1"/>
    </xf>
    <xf numFmtId="0" fontId="2" fillId="5" borderId="10" xfId="21" applyFont="1" applyFill="1" applyBorder="1">
      <alignment horizontal="right" vertical="center" indent="1"/>
    </xf>
    <xf numFmtId="0" fontId="2" fillId="4" borderId="9" xfId="21" applyFont="1" applyFill="1" applyBorder="1">
      <alignment horizontal="right" vertical="center" indent="1"/>
    </xf>
    <xf numFmtId="0" fontId="2" fillId="5" borderId="9" xfId="21" applyFont="1" applyFill="1" applyBorder="1">
      <alignment horizontal="right" vertical="center" indent="1"/>
    </xf>
    <xf numFmtId="0" fontId="14" fillId="5" borderId="17" xfId="18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  <xf numFmtId="0" fontId="10" fillId="0" borderId="0" xfId="11" applyFont="1" applyAlignment="1">
      <alignment vertical="center" wrapText="1" readingOrder="1"/>
    </xf>
    <xf numFmtId="1" fontId="5" fillId="4" borderId="17" xfId="6" applyFont="1" applyFill="1" applyBorder="1">
      <alignment horizontal="center" vertical="center"/>
    </xf>
    <xf numFmtId="0" fontId="5" fillId="5" borderId="17" xfId="18" applyFont="1" applyFill="1" applyBorder="1" applyAlignment="1">
      <alignment horizontal="center" vertical="center"/>
    </xf>
    <xf numFmtId="0" fontId="5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 applyAlignment="1">
      <alignment horizontal="left" vertical="center" wrapText="1" indent="4"/>
    </xf>
    <xf numFmtId="0" fontId="5" fillId="5" borderId="9" xfId="20" applyFill="1" applyBorder="1" applyAlignment="1">
      <alignment horizontal="right" vertical="center" wrapText="1" indent="4" readingOrder="2"/>
    </xf>
    <xf numFmtId="0" fontId="2" fillId="5" borderId="9" xfId="22" applyFont="1" applyFill="1" applyBorder="1" applyAlignment="1">
      <alignment horizontal="left" vertical="center" wrapText="1" indent="4"/>
    </xf>
    <xf numFmtId="0" fontId="5" fillId="4" borderId="9" xfId="22" applyFont="1" applyFill="1" applyBorder="1">
      <alignment horizontal="left" vertical="center" wrapText="1" indent="1"/>
    </xf>
    <xf numFmtId="0" fontId="5" fillId="4" borderId="16" xfId="20" applyFill="1" applyBorder="1" applyAlignment="1">
      <alignment horizontal="right" vertical="center" wrapText="1" indent="4" readingOrder="2"/>
    </xf>
    <xf numFmtId="0" fontId="2" fillId="4" borderId="16" xfId="21" applyFont="1" applyFill="1" applyBorder="1">
      <alignment horizontal="right" vertical="center" indent="1"/>
    </xf>
    <xf numFmtId="0" fontId="2" fillId="4" borderId="16" xfId="22" applyFont="1" applyFill="1" applyBorder="1" applyAlignment="1">
      <alignment horizontal="left" vertical="center" wrapText="1" indent="4"/>
    </xf>
    <xf numFmtId="0" fontId="2" fillId="0" borderId="0" xfId="24" applyFont="1" applyBorder="1">
      <alignment horizontal="left" vertical="center"/>
    </xf>
    <xf numFmtId="0" fontId="14" fillId="0" borderId="0" xfId="14" applyFont="1" applyAlignment="1">
      <alignment horizontal="right" vertical="center" readingOrder="2"/>
    </xf>
    <xf numFmtId="0" fontId="18" fillId="0" borderId="0" xfId="15" applyFont="1">
      <alignment horizontal="left" vertical="center"/>
    </xf>
    <xf numFmtId="0" fontId="26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10" fillId="4" borderId="11" xfId="7" applyFont="1" applyFill="1" applyBorder="1" applyAlignment="1">
      <alignment horizontal="center" wrapText="1"/>
    </xf>
    <xf numFmtId="0" fontId="17" fillId="4" borderId="12" xfId="7" applyFont="1" applyFill="1" applyBorder="1" applyAlignment="1">
      <alignment horizontal="center" vertical="top" wrapText="1"/>
    </xf>
    <xf numFmtId="166" fontId="14" fillId="0" borderId="0" xfId="0" applyNumberFormat="1" applyFont="1" applyAlignment="1">
      <alignment horizontal="left" vertical="center" wrapText="1"/>
    </xf>
    <xf numFmtId="0" fontId="6" fillId="4" borderId="12" xfId="7" applyFont="1" applyFill="1" applyBorder="1" applyAlignment="1">
      <alignment horizontal="center" vertical="top" wrapText="1"/>
    </xf>
    <xf numFmtId="0" fontId="2" fillId="3" borderId="0" xfId="0" applyFont="1" applyFill="1"/>
    <xf numFmtId="0" fontId="2" fillId="0" borderId="0" xfId="0" applyFont="1"/>
    <xf numFmtId="0" fontId="5" fillId="5" borderId="8" xfId="20" applyFill="1" applyBorder="1">
      <alignment horizontal="right" vertical="center" wrapText="1" indent="1" readingOrder="2"/>
    </xf>
    <xf numFmtId="0" fontId="2" fillId="5" borderId="8" xfId="22" applyFont="1" applyFill="1" applyBorder="1">
      <alignment horizontal="left" vertical="center" wrapText="1" indent="1"/>
    </xf>
    <xf numFmtId="0" fontId="5" fillId="4" borderId="17" xfId="18" applyFont="1" applyFill="1" applyBorder="1" applyAlignment="1">
      <alignment horizontal="center" vertical="center"/>
    </xf>
    <xf numFmtId="0" fontId="14" fillId="4" borderId="17" xfId="18" applyFont="1" applyFill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0" fontId="14" fillId="5" borderId="10" xfId="21" applyFont="1" applyFill="1" applyBorder="1" applyAlignment="1">
      <alignment vertical="center"/>
    </xf>
    <xf numFmtId="0" fontId="14" fillId="4" borderId="9" xfId="21" applyFont="1" applyFill="1" applyBorder="1" applyAlignment="1">
      <alignment vertical="center"/>
    </xf>
    <xf numFmtId="0" fontId="14" fillId="5" borderId="9" xfId="21" applyFont="1" applyFill="1" applyBorder="1" applyAlignment="1">
      <alignment vertical="center"/>
    </xf>
    <xf numFmtId="0" fontId="2" fillId="5" borderId="10" xfId="21" applyFont="1" applyFill="1" applyBorder="1" applyAlignment="1">
      <alignment horizontal="center" vertical="center"/>
    </xf>
    <xf numFmtId="1" fontId="2" fillId="5" borderId="10" xfId="0" applyNumberFormat="1" applyFont="1" applyFill="1" applyBorder="1" applyAlignment="1">
      <alignment horizontal="center" vertical="center"/>
    </xf>
    <xf numFmtId="0" fontId="2" fillId="4" borderId="8" xfId="2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0" fontId="10" fillId="5" borderId="17" xfId="18" applyFont="1" applyFill="1" applyBorder="1" applyAlignment="1">
      <alignment horizontal="center" vertical="center"/>
    </xf>
    <xf numFmtId="166" fontId="6" fillId="0" borderId="0" xfId="0" applyNumberFormat="1" applyFont="1" applyAlignment="1">
      <alignment horizontal="left" vertical="center"/>
    </xf>
    <xf numFmtId="166" fontId="30" fillId="0" borderId="0" xfId="0" applyNumberFormat="1" applyFont="1" applyAlignment="1">
      <alignment vertical="center"/>
    </xf>
    <xf numFmtId="0" fontId="14" fillId="4" borderId="11" xfId="7" applyFont="1" applyFill="1" applyBorder="1" applyAlignment="1">
      <alignment horizontal="center" wrapText="1"/>
    </xf>
    <xf numFmtId="0" fontId="5" fillId="4" borderId="19" xfId="20" applyFill="1" applyBorder="1">
      <alignment horizontal="right" vertical="center" wrapText="1" indent="1" readingOrder="2"/>
    </xf>
    <xf numFmtId="0" fontId="5" fillId="4" borderId="20" xfId="20" applyFill="1" applyBorder="1">
      <alignment horizontal="right" vertical="center" wrapText="1" indent="1" readingOrder="2"/>
    </xf>
    <xf numFmtId="0" fontId="2" fillId="0" borderId="0" xfId="0" applyFont="1" applyAlignment="1">
      <alignment horizontal="right" vertical="center"/>
    </xf>
    <xf numFmtId="0" fontId="2" fillId="0" borderId="0" xfId="23" applyFont="1" applyBorder="1">
      <alignment horizontal="left" vertical="center"/>
    </xf>
    <xf numFmtId="1" fontId="14" fillId="0" borderId="0" xfId="0" applyNumberFormat="1" applyFont="1" applyAlignment="1">
      <alignment horizontal="center" vertical="center" readingOrder="2"/>
    </xf>
    <xf numFmtId="0" fontId="17" fillId="4" borderId="11" xfId="7" applyFont="1" applyFill="1" applyBorder="1">
      <alignment horizontal="center" vertical="center" wrapText="1"/>
    </xf>
    <xf numFmtId="0" fontId="18" fillId="4" borderId="18" xfId="7" applyFont="1" applyFill="1" applyBorder="1">
      <alignment horizontal="center" vertical="center" wrapText="1"/>
    </xf>
    <xf numFmtId="0" fontId="17" fillId="4" borderId="12" xfId="7" applyFont="1" applyFill="1" applyBorder="1">
      <alignment horizontal="center" vertical="center" wrapText="1"/>
    </xf>
    <xf numFmtId="0" fontId="17" fillId="5" borderId="10" xfId="20" applyFont="1" applyFill="1" applyBorder="1" applyAlignment="1">
      <alignment horizontal="right" vertical="center" wrapText="1" readingOrder="2"/>
    </xf>
    <xf numFmtId="0" fontId="6" fillId="5" borderId="10" xfId="22" applyFont="1" applyFill="1" applyBorder="1" applyAlignment="1">
      <alignment vertical="center" wrapText="1"/>
    </xf>
    <xf numFmtId="0" fontId="17" fillId="5" borderId="9" xfId="20" applyFont="1" applyFill="1" applyBorder="1" applyAlignment="1">
      <alignment horizontal="right" vertical="center" wrapText="1" readingOrder="2"/>
    </xf>
    <xf numFmtId="0" fontId="6" fillId="5" borderId="9" xfId="22" applyFont="1" applyFill="1" applyBorder="1" applyAlignment="1">
      <alignment vertical="center" wrapText="1"/>
    </xf>
    <xf numFmtId="0" fontId="6" fillId="4" borderId="9" xfId="22" applyFont="1" applyFill="1" applyBorder="1" applyAlignment="1">
      <alignment vertical="center" wrapText="1"/>
    </xf>
    <xf numFmtId="0" fontId="17" fillId="4" borderId="8" xfId="20" applyFont="1" applyFill="1" applyBorder="1" applyAlignment="1">
      <alignment horizontal="right" vertical="center" wrapText="1" readingOrder="2"/>
    </xf>
    <xf numFmtId="0" fontId="6" fillId="4" borderId="8" xfId="22" applyFont="1" applyFill="1" applyBorder="1" applyAlignment="1">
      <alignment vertical="center" wrapText="1"/>
    </xf>
    <xf numFmtId="0" fontId="17" fillId="5" borderId="15" xfId="18" applyFont="1" applyFill="1" applyBorder="1" applyAlignment="1">
      <alignment horizontal="right" vertical="center" readingOrder="2"/>
    </xf>
    <xf numFmtId="0" fontId="18" fillId="5" borderId="15" xfId="18" applyFont="1" applyFill="1" applyBorder="1" applyAlignment="1">
      <alignment horizontal="right" vertical="center" indent="1"/>
    </xf>
    <xf numFmtId="0" fontId="18" fillId="5" borderId="15" xfId="18" applyFont="1" applyFill="1" applyBorder="1" applyAlignment="1">
      <alignment horizontal="left" vertical="center"/>
    </xf>
    <xf numFmtId="0" fontId="17" fillId="5" borderId="9" xfId="18" applyFont="1" applyFill="1" applyBorder="1" applyAlignment="1">
      <alignment horizontal="right" vertical="center" readingOrder="2"/>
    </xf>
    <xf numFmtId="0" fontId="18" fillId="5" borderId="9" xfId="18" applyFont="1" applyFill="1" applyBorder="1" applyAlignment="1">
      <alignment horizontal="right" vertical="center" indent="1"/>
    </xf>
    <xf numFmtId="0" fontId="18" fillId="5" borderId="9" xfId="18" applyFont="1" applyFill="1" applyBorder="1" applyAlignment="1">
      <alignment horizontal="left" vertical="center"/>
    </xf>
    <xf numFmtId="0" fontId="17" fillId="5" borderId="16" xfId="18" applyFont="1" applyFill="1" applyBorder="1" applyAlignment="1">
      <alignment horizontal="right" vertical="center" readingOrder="2"/>
    </xf>
    <xf numFmtId="0" fontId="18" fillId="5" borderId="16" xfId="18" applyFont="1" applyFill="1" applyBorder="1" applyAlignment="1">
      <alignment horizontal="right" vertical="center" indent="1"/>
    </xf>
    <xf numFmtId="0" fontId="18" fillId="5" borderId="16" xfId="18" applyFont="1" applyFill="1" applyBorder="1" applyAlignment="1">
      <alignment horizontal="left" vertical="center"/>
    </xf>
    <xf numFmtId="166" fontId="2" fillId="0" borderId="0" xfId="0" applyNumberFormat="1" applyFont="1" applyAlignment="1">
      <alignment vertical="center" readingOrder="2"/>
    </xf>
    <xf numFmtId="1" fontId="14" fillId="4" borderId="17" xfId="6" applyFont="1" applyFill="1" applyBorder="1">
      <alignment horizontal="center" vertical="center"/>
    </xf>
    <xf numFmtId="1" fontId="17" fillId="4" borderId="17" xfId="6" applyFont="1" applyFill="1" applyBorder="1">
      <alignment horizontal="center" vertical="center"/>
    </xf>
    <xf numFmtId="0" fontId="5" fillId="4" borderId="16" xfId="20" applyFill="1" applyBorder="1">
      <alignment horizontal="right" vertical="center" wrapText="1" indent="1" readingOrder="2"/>
    </xf>
    <xf numFmtId="0" fontId="2" fillId="4" borderId="16" xfId="22" applyFont="1" applyFill="1" applyBorder="1">
      <alignment horizontal="left" vertical="center" wrapText="1" indent="1"/>
    </xf>
    <xf numFmtId="0" fontId="2" fillId="5" borderId="10" xfId="22" applyFont="1" applyFill="1" applyBorder="1" applyAlignment="1">
      <alignment horizontal="center" vertical="center" wrapText="1"/>
    </xf>
    <xf numFmtId="0" fontId="20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 applyAlignment="1">
      <alignment horizontal="center" vertical="center" wrapText="1"/>
    </xf>
    <xf numFmtId="0" fontId="20" fillId="4" borderId="9" xfId="22" applyFont="1" applyFill="1" applyBorder="1">
      <alignment horizontal="left" vertical="center" wrapText="1" indent="1"/>
    </xf>
    <xf numFmtId="0" fontId="2" fillId="5" borderId="9" xfId="22" applyFont="1" applyFill="1" applyBorder="1" applyAlignment="1">
      <alignment horizontal="center" vertical="center" wrapText="1"/>
    </xf>
    <xf numFmtId="0" fontId="20" fillId="5" borderId="9" xfId="22" applyFont="1" applyFill="1" applyBorder="1">
      <alignment horizontal="left" vertical="center" wrapText="1" indent="1"/>
    </xf>
    <xf numFmtId="0" fontId="6" fillId="5" borderId="9" xfId="21" applyFont="1" applyFill="1" applyBorder="1">
      <alignment horizontal="right" vertical="center" indent="1"/>
    </xf>
    <xf numFmtId="0" fontId="6" fillId="4" borderId="9" xfId="21" applyFont="1" applyFill="1" applyBorder="1">
      <alignment horizontal="right" vertical="center" indent="1"/>
    </xf>
    <xf numFmtId="0" fontId="6" fillId="4" borderId="8" xfId="21" applyFont="1" applyFill="1" applyBorder="1">
      <alignment horizontal="right" vertical="center" indent="1"/>
    </xf>
    <xf numFmtId="1" fontId="2" fillId="5" borderId="10" xfId="0" applyNumberFormat="1" applyFont="1" applyFill="1" applyBorder="1" applyAlignment="1">
      <alignment vertical="center"/>
    </xf>
    <xf numFmtId="1" fontId="2" fillId="4" borderId="8" xfId="0" applyNumberFormat="1" applyFont="1" applyFill="1" applyBorder="1" applyAlignment="1">
      <alignment vertical="center"/>
    </xf>
    <xf numFmtId="1" fontId="2" fillId="4" borderId="8" xfId="21" applyNumberFormat="1" applyFont="1" applyFill="1" applyBorder="1" applyAlignment="1">
      <alignment vertical="center"/>
    </xf>
    <xf numFmtId="1" fontId="14" fillId="5" borderId="10" xfId="0" applyNumberFormat="1" applyFont="1" applyFill="1" applyBorder="1" applyAlignment="1">
      <alignment horizontal="center" vertical="center"/>
    </xf>
    <xf numFmtId="1" fontId="14" fillId="4" borderId="8" xfId="21" applyNumberFormat="1" applyFont="1" applyFill="1" applyBorder="1" applyAlignment="1">
      <alignment horizontal="center" vertical="center"/>
    </xf>
    <xf numFmtId="1" fontId="2" fillId="5" borderId="10" xfId="21" applyNumberFormat="1" applyFont="1" applyFill="1" applyBorder="1" applyAlignment="1">
      <alignment vertical="center"/>
    </xf>
    <xf numFmtId="1" fontId="14" fillId="5" borderId="17" xfId="18" applyNumberFormat="1" applyFont="1" applyFill="1" applyBorder="1" applyAlignment="1">
      <alignment horizontal="right" vertical="center" indent="1"/>
    </xf>
    <xf numFmtId="0" fontId="14" fillId="5" borderId="12" xfId="21" applyFont="1" applyFill="1" applyBorder="1">
      <alignment horizontal="right" vertical="center" indent="1"/>
    </xf>
    <xf numFmtId="166" fontId="31" fillId="0" borderId="0" xfId="0" applyNumberFormat="1" applyFont="1" applyAlignment="1">
      <alignment vertical="center"/>
    </xf>
    <xf numFmtId="166" fontId="2" fillId="5" borderId="0" xfId="0" applyNumberFormat="1" applyFont="1" applyFill="1" applyAlignment="1">
      <alignment vertical="center"/>
    </xf>
    <xf numFmtId="1" fontId="27" fillId="0" borderId="0" xfId="0" applyNumberFormat="1" applyFont="1" applyAlignment="1">
      <alignment vertical="center"/>
    </xf>
    <xf numFmtId="166" fontId="32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8" fontId="2" fillId="4" borderId="9" xfId="1" applyNumberFormat="1" applyFont="1" applyFill="1" applyBorder="1" applyAlignment="1">
      <alignment horizontal="right" vertical="center" indent="1"/>
    </xf>
    <xf numFmtId="168" fontId="2" fillId="4" borderId="9" xfId="1" applyNumberFormat="1" applyFont="1" applyFill="1" applyBorder="1" applyAlignment="1">
      <alignment horizontal="center" vertical="center"/>
    </xf>
    <xf numFmtId="168" fontId="2" fillId="5" borderId="9" xfId="1" applyNumberFormat="1" applyFont="1" applyFill="1" applyBorder="1" applyAlignment="1">
      <alignment horizontal="right" vertical="center" indent="1"/>
    </xf>
    <xf numFmtId="168" fontId="2" fillId="5" borderId="9" xfId="1" applyNumberFormat="1" applyFont="1" applyFill="1" applyBorder="1" applyAlignment="1">
      <alignment horizontal="center" vertical="center"/>
    </xf>
    <xf numFmtId="168" fontId="2" fillId="4" borderId="16" xfId="1" applyNumberFormat="1" applyFont="1" applyFill="1" applyBorder="1" applyAlignment="1">
      <alignment horizontal="center" vertical="center"/>
    </xf>
    <xf numFmtId="0" fontId="5" fillId="5" borderId="12" xfId="18" applyFont="1" applyFill="1" applyBorder="1" applyAlignment="1">
      <alignment horizontal="center" vertical="center"/>
    </xf>
    <xf numFmtId="0" fontId="14" fillId="5" borderId="12" xfId="18" applyFont="1" applyFill="1" applyBorder="1" applyAlignment="1">
      <alignment horizontal="center" vertical="center"/>
    </xf>
    <xf numFmtId="1" fontId="2" fillId="4" borderId="9" xfId="21" applyNumberFormat="1" applyFont="1" applyFill="1" applyBorder="1">
      <alignment horizontal="right" vertical="center" indent="1"/>
    </xf>
    <xf numFmtId="1" fontId="2" fillId="5" borderId="10" xfId="21" applyNumberFormat="1" applyFont="1" applyFill="1" applyBorder="1">
      <alignment horizontal="right" vertical="center" indent="1"/>
    </xf>
    <xf numFmtId="1" fontId="2" fillId="4" borderId="8" xfId="21" applyNumberFormat="1" applyFont="1" applyFill="1" applyBorder="1">
      <alignment horizontal="right" vertical="center" indent="1"/>
    </xf>
    <xf numFmtId="166" fontId="13" fillId="0" borderId="0" xfId="0" applyNumberFormat="1" applyFont="1" applyAlignment="1">
      <alignment horizontal="centerContinuous" vertical="center"/>
    </xf>
    <xf numFmtId="1" fontId="14" fillId="5" borderId="17" xfId="1" applyNumberFormat="1" applyFont="1" applyFill="1" applyBorder="1" applyAlignment="1">
      <alignment horizontal="right" vertical="center"/>
    </xf>
    <xf numFmtId="1" fontId="10" fillId="5" borderId="17" xfId="18" applyNumberFormat="1" applyFont="1" applyFill="1" applyBorder="1" applyAlignment="1">
      <alignment horizontal="center" vertical="center"/>
    </xf>
    <xf numFmtId="1" fontId="20" fillId="5" borderId="10" xfId="21" applyNumberFormat="1" applyFont="1" applyFill="1" applyBorder="1" applyAlignment="1">
      <alignment horizontal="center" vertical="center"/>
    </xf>
    <xf numFmtId="167" fontId="2" fillId="5" borderId="10" xfId="1" applyNumberFormat="1" applyFont="1" applyFill="1" applyBorder="1" applyAlignment="1">
      <alignment horizontal="center" vertical="center"/>
    </xf>
    <xf numFmtId="167" fontId="2" fillId="4" borderId="9" xfId="1" applyNumberFormat="1" applyFont="1" applyFill="1" applyBorder="1" applyAlignment="1">
      <alignment horizontal="center" vertical="center"/>
    </xf>
    <xf numFmtId="167" fontId="2" fillId="5" borderId="9" xfId="1" applyNumberFormat="1" applyFont="1" applyFill="1" applyBorder="1" applyAlignment="1">
      <alignment horizontal="center" vertical="center"/>
    </xf>
    <xf numFmtId="166" fontId="14" fillId="0" borderId="0" xfId="0" applyNumberFormat="1" applyFont="1" applyAlignment="1">
      <alignment horizontal="right" vertical="center" readingOrder="2"/>
    </xf>
    <xf numFmtId="166" fontId="6" fillId="0" borderId="0" xfId="0" applyNumberFormat="1" applyFont="1" applyAlignment="1">
      <alignment vertical="center" readingOrder="1"/>
    </xf>
    <xf numFmtId="1" fontId="20" fillId="4" borderId="9" xfId="21" applyNumberFormat="1" applyFont="1" applyFill="1" applyBorder="1" applyAlignment="1">
      <alignment horizontal="center" vertical="center"/>
    </xf>
    <xf numFmtId="1" fontId="14" fillId="5" borderId="10" xfId="21" applyNumberFormat="1" applyFont="1" applyFill="1" applyBorder="1" applyAlignment="1">
      <alignment horizontal="center" vertical="center"/>
    </xf>
    <xf numFmtId="0" fontId="10" fillId="4" borderId="17" xfId="7" applyFont="1" applyFill="1" applyBorder="1">
      <alignment horizontal="center" vertical="center" wrapText="1"/>
    </xf>
    <xf numFmtId="0" fontId="26" fillId="0" borderId="0" xfId="2" applyFont="1" applyAlignment="1">
      <alignment horizontal="centerContinuous" vertical="center" wrapText="1"/>
    </xf>
    <xf numFmtId="0" fontId="2" fillId="0" borderId="0" xfId="14" applyFont="1" applyAlignment="1">
      <alignment horizontal="right" vertical="center" readingOrder="2"/>
    </xf>
    <xf numFmtId="0" fontId="6" fillId="0" borderId="0" xfId="15" applyFont="1">
      <alignment horizontal="left" vertical="center"/>
    </xf>
    <xf numFmtId="0" fontId="5" fillId="5" borderId="18" xfId="20" applyFill="1" applyBorder="1">
      <alignment horizontal="right" vertical="center" wrapText="1" indent="1" readingOrder="2"/>
    </xf>
    <xf numFmtId="0" fontId="20" fillId="5" borderId="8" xfId="22" applyFont="1" applyFill="1" applyBorder="1">
      <alignment horizontal="left" vertical="center" wrapText="1" indent="1"/>
    </xf>
    <xf numFmtId="1" fontId="14" fillId="4" borderId="9" xfId="21" applyNumberFormat="1" applyFont="1" applyFill="1" applyBorder="1">
      <alignment horizontal="right" vertical="center" indent="1"/>
    </xf>
    <xf numFmtId="0" fontId="14" fillId="5" borderId="12" xfId="18" applyFont="1" applyFill="1" applyBorder="1" applyAlignment="1">
      <alignment vertical="center"/>
    </xf>
    <xf numFmtId="0" fontId="14" fillId="4" borderId="16" xfId="21" applyFont="1" applyFill="1" applyBorder="1" applyAlignment="1">
      <alignment vertical="center"/>
    </xf>
    <xf numFmtId="168" fontId="2" fillId="5" borderId="10" xfId="1" applyNumberFormat="1" applyFont="1" applyFill="1" applyBorder="1" applyAlignment="1">
      <alignment vertical="center"/>
    </xf>
    <xf numFmtId="168" fontId="2" fillId="4" borderId="9" xfId="1" applyNumberFormat="1" applyFont="1" applyFill="1" applyBorder="1" applyAlignment="1">
      <alignment vertical="center"/>
    </xf>
    <xf numFmtId="168" fontId="2" fillId="5" borderId="9" xfId="1" applyNumberFormat="1" applyFont="1" applyFill="1" applyBorder="1" applyAlignment="1">
      <alignment vertical="center"/>
    </xf>
    <xf numFmtId="168" fontId="2" fillId="4" borderId="16" xfId="1" applyNumberFormat="1" applyFont="1" applyFill="1" applyBorder="1" applyAlignment="1">
      <alignment vertical="center"/>
    </xf>
    <xf numFmtId="166" fontId="13" fillId="0" borderId="0" xfId="0" applyNumberFormat="1" applyFont="1" applyAlignment="1">
      <alignment horizontal="centerContinuous" vertical="center" readingOrder="2"/>
    </xf>
    <xf numFmtId="166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vertical="center"/>
    </xf>
    <xf numFmtId="0" fontId="2" fillId="5" borderId="23" xfId="22" applyFont="1" applyFill="1" applyBorder="1">
      <alignment horizontal="left" vertical="center" wrapText="1" indent="1"/>
    </xf>
    <xf numFmtId="0" fontId="2" fillId="5" borderId="24" xfId="22" applyFont="1" applyFill="1" applyBorder="1">
      <alignment horizontal="left" vertical="center" wrapText="1" indent="1"/>
    </xf>
    <xf numFmtId="0" fontId="2" fillId="4" borderId="25" xfId="22" applyFont="1" applyFill="1" applyBorder="1">
      <alignment horizontal="left" vertical="center" wrapText="1" indent="1"/>
    </xf>
    <xf numFmtId="0" fontId="2" fillId="4" borderId="26" xfId="22" applyFont="1" applyFill="1" applyBorder="1">
      <alignment horizontal="left" vertical="center" wrapText="1" indent="1"/>
    </xf>
    <xf numFmtId="0" fontId="5" fillId="5" borderId="16" xfId="20" applyFill="1" applyBorder="1">
      <alignment horizontal="right" vertical="center" wrapText="1" indent="1" readingOrder="2"/>
    </xf>
    <xf numFmtId="167" fontId="2" fillId="5" borderId="16" xfId="1" applyNumberFormat="1" applyFont="1" applyFill="1" applyBorder="1" applyAlignment="1">
      <alignment horizontal="center" vertical="center"/>
    </xf>
    <xf numFmtId="0" fontId="2" fillId="5" borderId="16" xfId="22" applyFont="1" applyFill="1" applyBorder="1">
      <alignment horizontal="left" vertical="center" wrapText="1" indent="1"/>
    </xf>
    <xf numFmtId="1" fontId="20" fillId="5" borderId="9" xfId="21" applyNumberFormat="1" applyFont="1" applyFill="1" applyBorder="1" applyAlignment="1">
      <alignment horizontal="center" vertical="center"/>
    </xf>
    <xf numFmtId="0" fontId="10" fillId="5" borderId="16" xfId="20" applyFont="1" applyFill="1" applyBorder="1">
      <alignment horizontal="right" vertical="center" wrapText="1" indent="1" readingOrder="2"/>
    </xf>
    <xf numFmtId="0" fontId="10" fillId="5" borderId="16" xfId="20" applyFont="1" applyFill="1" applyBorder="1" applyAlignment="1">
      <alignment horizontal="center" vertical="center" wrapText="1" readingOrder="2"/>
    </xf>
    <xf numFmtId="1" fontId="20" fillId="5" borderId="16" xfId="21" applyNumberFormat="1" applyFont="1" applyFill="1" applyBorder="1" applyAlignment="1">
      <alignment horizontal="center" vertical="center"/>
    </xf>
    <xf numFmtId="0" fontId="2" fillId="5" borderId="16" xfId="22" applyFont="1" applyFill="1" applyBorder="1" applyAlignment="1">
      <alignment horizontal="center" vertical="center" wrapText="1"/>
    </xf>
    <xf numFmtId="0" fontId="20" fillId="5" borderId="16" xfId="22" applyFont="1" applyFill="1" applyBorder="1">
      <alignment horizontal="left" vertical="center" wrapText="1" indent="1"/>
    </xf>
    <xf numFmtId="1" fontId="14" fillId="4" borderId="8" xfId="21" applyNumberFormat="1" applyFont="1" applyFill="1" applyBorder="1">
      <alignment horizontal="right" vertical="center" indent="1"/>
    </xf>
    <xf numFmtId="0" fontId="2" fillId="5" borderId="10" xfId="21" applyFont="1" applyFill="1" applyBorder="1" applyAlignment="1">
      <alignment vertical="center"/>
    </xf>
    <xf numFmtId="3" fontId="2" fillId="5" borderId="10" xfId="21" applyNumberFormat="1" applyFont="1" applyFill="1" applyBorder="1" applyAlignment="1">
      <alignment vertical="center"/>
    </xf>
    <xf numFmtId="0" fontId="2" fillId="4" borderId="9" xfId="21" applyFont="1" applyFill="1" applyBorder="1" applyAlignment="1">
      <alignment vertical="center"/>
    </xf>
    <xf numFmtId="3" fontId="2" fillId="4" borderId="9" xfId="21" applyNumberFormat="1" applyFont="1" applyFill="1" applyBorder="1" applyAlignment="1">
      <alignment vertical="center"/>
    </xf>
    <xf numFmtId="0" fontId="2" fillId="5" borderId="9" xfId="21" applyFont="1" applyFill="1" applyBorder="1" applyAlignment="1">
      <alignment vertical="center"/>
    </xf>
    <xf numFmtId="3" fontId="2" fillId="5" borderId="9" xfId="21" applyNumberFormat="1" applyFont="1" applyFill="1" applyBorder="1" applyAlignment="1">
      <alignment vertical="center"/>
    </xf>
    <xf numFmtId="0" fontId="2" fillId="4" borderId="8" xfId="21" applyFont="1" applyFill="1" applyBorder="1" applyAlignment="1">
      <alignment vertical="center"/>
    </xf>
    <xf numFmtId="3" fontId="2" fillId="4" borderId="8" xfId="21" applyNumberFormat="1" applyFont="1" applyFill="1" applyBorder="1" applyAlignment="1">
      <alignment vertical="center"/>
    </xf>
    <xf numFmtId="0" fontId="14" fillId="4" borderId="8" xfId="21" applyFont="1" applyFill="1" applyBorder="1" applyAlignment="1">
      <alignment vertical="center"/>
    </xf>
    <xf numFmtId="0" fontId="14" fillId="5" borderId="17" xfId="18" applyFont="1" applyFill="1" applyBorder="1" applyAlignment="1">
      <alignment vertical="center"/>
    </xf>
    <xf numFmtId="3" fontId="14" fillId="5" borderId="17" xfId="18" applyNumberFormat="1" applyFont="1" applyFill="1" applyBorder="1" applyAlignment="1">
      <alignment vertical="center"/>
    </xf>
    <xf numFmtId="0" fontId="26" fillId="0" borderId="0" xfId="2" applyFont="1" applyAlignment="1">
      <alignment vertical="center" readingOrder="2"/>
    </xf>
    <xf numFmtId="1" fontId="2" fillId="5" borderId="10" xfId="22" applyNumberFormat="1" applyFont="1" applyFill="1" applyBorder="1" applyAlignment="1">
      <alignment horizontal="right" vertical="center" wrapText="1" indent="1"/>
    </xf>
    <xf numFmtId="1" fontId="14" fillId="5" borderId="10" xfId="21" applyNumberFormat="1" applyFont="1" applyFill="1" applyBorder="1">
      <alignment horizontal="right" vertical="center" indent="1"/>
    </xf>
    <xf numFmtId="1" fontId="2" fillId="4" borderId="9" xfId="22" applyNumberFormat="1" applyFont="1" applyFill="1" applyBorder="1" applyAlignment="1">
      <alignment horizontal="right" vertical="center" wrapText="1" indent="1"/>
    </xf>
    <xf numFmtId="1" fontId="2" fillId="4" borderId="8" xfId="22" applyNumberFormat="1" applyFont="1" applyFill="1" applyBorder="1" applyAlignment="1">
      <alignment horizontal="right" vertical="center" wrapText="1" indent="1"/>
    </xf>
    <xf numFmtId="0" fontId="10" fillId="4" borderId="12" xfId="7" applyFont="1" applyFill="1" applyBorder="1">
      <alignment horizontal="center" vertical="center" wrapText="1"/>
    </xf>
    <xf numFmtId="0" fontId="10" fillId="4" borderId="28" xfId="7" applyFont="1" applyFill="1" applyBorder="1">
      <alignment horizontal="center" vertical="center" wrapText="1"/>
    </xf>
    <xf numFmtId="0" fontId="26" fillId="0" borderId="30" xfId="2" applyFont="1" applyBorder="1" applyAlignment="1">
      <alignment horizontal="centerContinuous" vertical="center"/>
    </xf>
    <xf numFmtId="0" fontId="33" fillId="4" borderId="33" xfId="7" applyFont="1" applyFill="1" applyBorder="1">
      <alignment horizontal="center" vertical="center" wrapText="1"/>
    </xf>
    <xf numFmtId="166" fontId="35" fillId="0" borderId="0" xfId="11" applyNumberFormat="1" applyFont="1" applyAlignment="1">
      <alignment vertical="center"/>
    </xf>
    <xf numFmtId="166" fontId="2" fillId="0" borderId="0" xfId="11" applyNumberFormat="1" applyAlignment="1">
      <alignment vertical="center"/>
    </xf>
    <xf numFmtId="1" fontId="14" fillId="0" borderId="0" xfId="11" applyNumberFormat="1" applyFont="1" applyAlignment="1">
      <alignment horizontal="center" vertical="center"/>
    </xf>
    <xf numFmtId="166" fontId="14" fillId="0" borderId="0" xfId="11" applyNumberFormat="1" applyFont="1" applyAlignment="1">
      <alignment horizontal="left" vertical="center"/>
    </xf>
    <xf numFmtId="166" fontId="2" fillId="0" borderId="0" xfId="11" applyNumberFormat="1" applyAlignment="1">
      <alignment horizontal="left" vertical="center"/>
    </xf>
    <xf numFmtId="1" fontId="36" fillId="0" borderId="0" xfId="0" applyNumberFormat="1" applyFont="1" applyAlignment="1">
      <alignment horizontal="center" vertical="center"/>
    </xf>
    <xf numFmtId="166" fontId="37" fillId="0" borderId="0" xfId="0" applyNumberFormat="1" applyFont="1" applyAlignment="1">
      <alignment vertical="center"/>
    </xf>
    <xf numFmtId="1" fontId="38" fillId="0" borderId="0" xfId="0" applyNumberFormat="1" applyFont="1" applyAlignment="1">
      <alignment horizontal="center" vertical="center"/>
    </xf>
    <xf numFmtId="166" fontId="39" fillId="0" borderId="0" xfId="0" applyNumberFormat="1" applyFont="1" applyAlignment="1">
      <alignment vertical="center"/>
    </xf>
    <xf numFmtId="0" fontId="6" fillId="5" borderId="10" xfId="21" applyFont="1" applyFill="1" applyBorder="1">
      <alignment horizontal="right" vertical="center" indent="1"/>
    </xf>
    <xf numFmtId="0" fontId="6" fillId="5" borderId="15" xfId="21" applyFont="1" applyFill="1" applyBorder="1">
      <alignment horizontal="right" vertical="center" indent="1"/>
    </xf>
    <xf numFmtId="0" fontId="2" fillId="4" borderId="8" xfId="21" applyFont="1" applyFill="1" applyBorder="1">
      <alignment horizontal="right" vertical="center" indent="1"/>
    </xf>
    <xf numFmtId="168" fontId="14" fillId="5" borderId="17" xfId="1" applyNumberFormat="1" applyFont="1" applyFill="1" applyBorder="1" applyAlignment="1">
      <alignment horizontal="right" vertical="center" indent="1"/>
    </xf>
    <xf numFmtId="0" fontId="10" fillId="5" borderId="9" xfId="20" applyFont="1" applyFill="1" applyBorder="1">
      <alignment horizontal="right" vertical="center" wrapText="1" indent="1" readingOrder="2"/>
    </xf>
    <xf numFmtId="164" fontId="5" fillId="0" borderId="0" xfId="26" applyFont="1" applyAlignment="1">
      <alignment horizontal="centerContinuous" vertical="center"/>
    </xf>
    <xf numFmtId="164" fontId="5" fillId="0" borderId="0" xfId="26" applyFont="1" applyAlignment="1">
      <alignment vertical="center"/>
    </xf>
    <xf numFmtId="164" fontId="5" fillId="0" borderId="0" xfId="26" applyFont="1" applyAlignment="1">
      <alignment horizontal="centerContinuous" vertical="center" wrapText="1"/>
    </xf>
    <xf numFmtId="1" fontId="2" fillId="5" borderId="31" xfId="21" applyNumberFormat="1" applyFont="1" applyFill="1" applyBorder="1" applyAlignment="1">
      <alignment vertical="center"/>
    </xf>
    <xf numFmtId="1" fontId="2" fillId="4" borderId="9" xfId="21" applyNumberFormat="1" applyFont="1" applyFill="1" applyBorder="1" applyAlignment="1">
      <alignment vertical="center"/>
    </xf>
    <xf numFmtId="1" fontId="2" fillId="4" borderId="10" xfId="21" applyNumberFormat="1" applyFont="1" applyFill="1" applyBorder="1" applyAlignment="1">
      <alignment vertical="center"/>
    </xf>
    <xf numFmtId="1" fontId="2" fillId="5" borderId="9" xfId="21" applyNumberFormat="1" applyFont="1" applyFill="1" applyBorder="1" applyAlignment="1">
      <alignment vertical="center"/>
    </xf>
    <xf numFmtId="1" fontId="2" fillId="5" borderId="17" xfId="18" applyNumberFormat="1" applyFont="1" applyFill="1" applyBorder="1" applyAlignment="1">
      <alignment vertical="center"/>
    </xf>
    <xf numFmtId="166" fontId="41" fillId="0" borderId="0" xfId="0" applyNumberFormat="1" applyFont="1" applyAlignment="1">
      <alignment horizontal="left" vertical="center"/>
    </xf>
    <xf numFmtId="166" fontId="36" fillId="0" borderId="0" xfId="0" applyNumberFormat="1" applyFont="1" applyAlignment="1">
      <alignment horizontal="right" vertical="center"/>
    </xf>
    <xf numFmtId="168" fontId="2" fillId="4" borderId="8" xfId="1" applyNumberFormat="1" applyFont="1" applyFill="1" applyBorder="1" applyAlignment="1">
      <alignment vertical="center"/>
    </xf>
    <xf numFmtId="168" fontId="2" fillId="5" borderId="18" xfId="1" applyNumberFormat="1" applyFont="1" applyFill="1" applyBorder="1" applyAlignment="1">
      <alignment vertical="center"/>
    </xf>
    <xf numFmtId="168" fontId="14" fillId="5" borderId="17" xfId="1" applyNumberFormat="1" applyFont="1" applyFill="1" applyBorder="1" applyAlignment="1">
      <alignment vertical="center"/>
    </xf>
    <xf numFmtId="1" fontId="31" fillId="5" borderId="10" xfId="21" applyNumberFormat="1" applyFont="1" applyFill="1" applyBorder="1" applyAlignment="1">
      <alignment vertical="center"/>
    </xf>
    <xf numFmtId="1" fontId="31" fillId="4" borderId="9" xfId="21" applyNumberFormat="1" applyFont="1" applyFill="1" applyBorder="1" applyAlignment="1">
      <alignment vertical="center"/>
    </xf>
    <xf numFmtId="1" fontId="31" fillId="5" borderId="9" xfId="21" applyNumberFormat="1" applyFont="1" applyFill="1" applyBorder="1" applyAlignment="1">
      <alignment vertical="center"/>
    </xf>
    <xf numFmtId="1" fontId="31" fillId="4" borderId="8" xfId="21" applyNumberFormat="1" applyFont="1" applyFill="1" applyBorder="1" applyAlignment="1">
      <alignment vertical="center"/>
    </xf>
    <xf numFmtId="1" fontId="2" fillId="5" borderId="8" xfId="21" applyNumberFormat="1" applyFont="1" applyFill="1" applyBorder="1" applyAlignment="1">
      <alignment vertical="center"/>
    </xf>
    <xf numFmtId="1" fontId="2" fillId="5" borderId="18" xfId="21" applyNumberFormat="1" applyFont="1" applyFill="1" applyBorder="1" applyAlignment="1">
      <alignment vertical="center"/>
    </xf>
    <xf numFmtId="1" fontId="14" fillId="4" borderId="17" xfId="1" applyNumberFormat="1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right" vertical="center" wrapText="1"/>
    </xf>
    <xf numFmtId="0" fontId="43" fillId="0" borderId="0" xfId="0" applyFont="1" applyAlignment="1">
      <alignment horizontal="right" vertical="top" wrapText="1" readingOrder="2"/>
    </xf>
    <xf numFmtId="0" fontId="43" fillId="0" borderId="0" xfId="0" applyFont="1" applyAlignment="1">
      <alignment horizontal="justify" vertical="center"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right" indent="2" readingOrder="2"/>
    </xf>
    <xf numFmtId="0" fontId="46" fillId="0" borderId="0" xfId="0" applyFont="1" applyAlignment="1">
      <alignment horizontal="right" wrapText="1" indent="2" readingOrder="2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justify" vertical="top" wrapText="1"/>
    </xf>
    <xf numFmtId="0" fontId="20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center"/>
    </xf>
    <xf numFmtId="0" fontId="20" fillId="0" borderId="0" xfId="0" applyFont="1" applyAlignment="1">
      <alignment horizontal="left" vertical="center" indent="2"/>
    </xf>
    <xf numFmtId="0" fontId="20" fillId="0" borderId="0" xfId="0" applyFont="1" applyAlignment="1">
      <alignment horizontal="left" vertical="center" wrapText="1" indent="2"/>
    </xf>
    <xf numFmtId="0" fontId="47" fillId="0" borderId="0" xfId="0" applyFont="1" applyAlignment="1">
      <alignment horizontal="centerContinuous" vertical="center"/>
    </xf>
    <xf numFmtId="0" fontId="48" fillId="0" borderId="0" xfId="11" applyFont="1" applyAlignment="1">
      <alignment horizontal="center" vertical="center" wrapText="1"/>
    </xf>
    <xf numFmtId="0" fontId="49" fillId="0" borderId="0" xfId="11" applyFont="1" applyAlignment="1">
      <alignment horizontal="center" vertical="center" wrapText="1"/>
    </xf>
    <xf numFmtId="0" fontId="50" fillId="0" borderId="0" xfId="11" applyFont="1" applyAlignment="1">
      <alignment horizontal="center" vertical="center" wrapText="1"/>
    </xf>
    <xf numFmtId="166" fontId="37" fillId="5" borderId="0" xfId="0" applyNumberFormat="1" applyFont="1" applyFill="1" applyAlignment="1">
      <alignment horizontal="left" vertical="center"/>
    </xf>
    <xf numFmtId="1" fontId="14" fillId="4" borderId="17" xfId="19" applyNumberFormat="1" applyFont="1" applyFill="1" applyBorder="1" applyAlignment="1">
      <alignment horizontal="center" vertical="center"/>
    </xf>
    <xf numFmtId="1" fontId="14" fillId="4" borderId="22" xfId="19" applyNumberFormat="1" applyFont="1" applyFill="1" applyBorder="1" applyAlignment="1">
      <alignment horizontal="center" vertical="center"/>
    </xf>
    <xf numFmtId="1" fontId="20" fillId="0" borderId="10" xfId="21" applyNumberFormat="1" applyFont="1" applyBorder="1" applyAlignment="1">
      <alignment horizontal="center" vertical="center"/>
    </xf>
    <xf numFmtId="166" fontId="2" fillId="4" borderId="9" xfId="21" applyNumberFormat="1" applyFont="1" applyFill="1" applyBorder="1">
      <alignment horizontal="right" vertical="center" indent="1"/>
    </xf>
    <xf numFmtId="0" fontId="14" fillId="4" borderId="22" xfId="7" applyFont="1" applyFill="1" applyBorder="1">
      <alignment horizontal="center" vertical="center" wrapText="1"/>
    </xf>
    <xf numFmtId="0" fontId="14" fillId="4" borderId="21" xfId="7" applyFont="1" applyFill="1" applyBorder="1">
      <alignment horizontal="center" vertical="center" wrapText="1"/>
    </xf>
    <xf numFmtId="0" fontId="10" fillId="0" borderId="0" xfId="11" applyFont="1" applyAlignment="1">
      <alignment horizontal="center" vertical="center" wrapText="1" readingOrder="1"/>
    </xf>
    <xf numFmtId="1" fontId="5" fillId="4" borderId="46" xfId="6" applyFont="1" applyFill="1" applyBorder="1">
      <alignment horizontal="center" vertical="center"/>
    </xf>
    <xf numFmtId="0" fontId="10" fillId="4" borderId="46" xfId="7" applyFont="1" applyFill="1" applyBorder="1">
      <alignment horizontal="center" vertical="center" wrapText="1"/>
    </xf>
    <xf numFmtId="0" fontId="5" fillId="5" borderId="47" xfId="20" applyFill="1" applyBorder="1">
      <alignment horizontal="right" vertical="center" wrapText="1" indent="1" readingOrder="2"/>
    </xf>
    <xf numFmtId="0" fontId="5" fillId="4" borderId="48" xfId="20" applyFill="1" applyBorder="1">
      <alignment horizontal="right" vertical="center" wrapText="1" indent="1" readingOrder="2"/>
    </xf>
    <xf numFmtId="0" fontId="5" fillId="5" borderId="48" xfId="20" applyFill="1" applyBorder="1">
      <alignment horizontal="right" vertical="center" wrapText="1" indent="1" readingOrder="2"/>
    </xf>
    <xf numFmtId="166" fontId="52" fillId="0" borderId="0" xfId="11" applyNumberFormat="1" applyFont="1" applyAlignment="1">
      <alignment horizontal="right" vertical="center"/>
    </xf>
    <xf numFmtId="166" fontId="37" fillId="0" borderId="0" xfId="11" applyNumberFormat="1" applyFont="1" applyAlignment="1">
      <alignment vertical="center"/>
    </xf>
    <xf numFmtId="3" fontId="51" fillId="5" borderId="0" xfId="21" applyNumberFormat="1" applyFont="1" applyFill="1" applyBorder="1" applyAlignment="1">
      <alignment horizontal="center" vertical="center"/>
    </xf>
    <xf numFmtId="3" fontId="51" fillId="4" borderId="0" xfId="21" applyNumberFormat="1" applyFont="1" applyFill="1" applyBorder="1" applyAlignment="1">
      <alignment horizontal="center" vertical="center"/>
    </xf>
    <xf numFmtId="0" fontId="10" fillId="5" borderId="47" xfId="20" applyFont="1" applyFill="1" applyBorder="1">
      <alignment horizontal="right" vertical="center" wrapText="1" indent="1" readingOrder="2"/>
    </xf>
    <xf numFmtId="0" fontId="2" fillId="0" borderId="47" xfId="27" applyFont="1" applyBorder="1" applyAlignment="1">
      <alignment horizontal="center" vertical="center"/>
    </xf>
    <xf numFmtId="167" fontId="2" fillId="0" borderId="47" xfId="1" applyNumberFormat="1" applyFont="1" applyFill="1" applyBorder="1" applyAlignment="1">
      <alignment horizontal="left" vertical="center" indent="1"/>
    </xf>
    <xf numFmtId="0" fontId="10" fillId="4" borderId="48" xfId="20" applyFont="1" applyFill="1" applyBorder="1">
      <alignment horizontal="right" vertical="center" wrapText="1" indent="1" readingOrder="2"/>
    </xf>
    <xf numFmtId="3" fontId="0" fillId="4" borderId="48" xfId="0" applyNumberFormat="1" applyFill="1" applyBorder="1" applyAlignment="1">
      <alignment horizontal="center" vertical="center" wrapText="1" readingOrder="1"/>
    </xf>
    <xf numFmtId="167" fontId="2" fillId="4" borderId="48" xfId="1" applyNumberFormat="1" applyFont="1" applyFill="1" applyBorder="1" applyAlignment="1">
      <alignment horizontal="left" vertical="center" indent="1"/>
    </xf>
    <xf numFmtId="0" fontId="10" fillId="5" borderId="48" xfId="20" applyFont="1" applyFill="1" applyBorder="1">
      <alignment horizontal="right" vertical="center" wrapText="1" indent="1" readingOrder="2"/>
    </xf>
    <xf numFmtId="0" fontId="2" fillId="0" borderId="48" xfId="27" applyFont="1" applyBorder="1" applyAlignment="1">
      <alignment horizontal="center" vertical="center"/>
    </xf>
    <xf numFmtId="167" fontId="2" fillId="0" borderId="48" xfId="1" applyNumberFormat="1" applyFont="1" applyFill="1" applyBorder="1" applyAlignment="1">
      <alignment horizontal="left" vertical="center" indent="1"/>
    </xf>
    <xf numFmtId="0" fontId="2" fillId="5" borderId="0" xfId="22" applyFont="1" applyFill="1" applyBorder="1">
      <alignment horizontal="left" vertical="center" wrapText="1" indent="1"/>
    </xf>
    <xf numFmtId="0" fontId="2" fillId="4" borderId="0" xfId="22" applyFont="1" applyFill="1" applyBorder="1">
      <alignment horizontal="left" vertical="center" wrapText="1" indent="1"/>
    </xf>
    <xf numFmtId="0" fontId="10" fillId="4" borderId="51" xfId="20" applyFont="1" applyFill="1" applyBorder="1">
      <alignment horizontal="right" vertical="center" wrapText="1" indent="1" readingOrder="2"/>
    </xf>
    <xf numFmtId="3" fontId="0" fillId="4" borderId="51" xfId="0" applyNumberFormat="1" applyFill="1" applyBorder="1" applyAlignment="1">
      <alignment horizontal="center" vertical="center" wrapText="1" readingOrder="1"/>
    </xf>
    <xf numFmtId="3" fontId="0" fillId="4" borderId="52" xfId="0" applyNumberFormat="1" applyFill="1" applyBorder="1" applyAlignment="1">
      <alignment horizontal="center" vertical="center" wrapText="1" readingOrder="1"/>
    </xf>
    <xf numFmtId="0" fontId="5" fillId="4" borderId="51" xfId="20" applyFill="1" applyBorder="1" applyAlignment="1">
      <alignment horizontal="left" vertical="center" wrapText="1" indent="1" readingOrder="2"/>
    </xf>
    <xf numFmtId="1" fontId="10" fillId="4" borderId="49" xfId="0" applyNumberFormat="1" applyFont="1" applyFill="1" applyBorder="1" applyAlignment="1">
      <alignment horizontal="center"/>
    </xf>
    <xf numFmtId="0" fontId="17" fillId="4" borderId="56" xfId="7" applyFont="1" applyFill="1" applyBorder="1" applyAlignment="1">
      <alignment horizontal="center" vertical="top" wrapText="1" readingOrder="1"/>
    </xf>
    <xf numFmtId="0" fontId="10" fillId="5" borderId="46" xfId="20" applyFont="1" applyFill="1" applyBorder="1" applyAlignment="1">
      <alignment horizontal="center" vertical="center" wrapText="1" readingOrder="2"/>
    </xf>
    <xf numFmtId="3" fontId="14" fillId="0" borderId="46" xfId="27" applyNumberFormat="1" applyFont="1" applyBorder="1" applyAlignment="1">
      <alignment horizontal="center" vertical="center"/>
    </xf>
    <xf numFmtId="3" fontId="14" fillId="0" borderId="56" xfId="27" applyNumberFormat="1" applyFont="1" applyBorder="1" applyAlignment="1">
      <alignment horizontal="center" vertical="center"/>
    </xf>
    <xf numFmtId="167" fontId="14" fillId="5" borderId="46" xfId="1" applyNumberFormat="1" applyFont="1" applyFill="1" applyBorder="1" applyAlignment="1">
      <alignment horizontal="center" vertical="center"/>
    </xf>
    <xf numFmtId="3" fontId="53" fillId="5" borderId="47" xfId="21" applyNumberFormat="1" applyFont="1" applyFill="1" applyBorder="1" applyAlignment="1">
      <alignment horizontal="center" vertical="center"/>
    </xf>
    <xf numFmtId="3" fontId="53" fillId="4" borderId="48" xfId="21" applyNumberFormat="1" applyFont="1" applyFill="1" applyBorder="1" applyAlignment="1">
      <alignment horizontal="center" vertical="center"/>
    </xf>
    <xf numFmtId="3" fontId="53" fillId="5" borderId="48" xfId="21" applyNumberFormat="1" applyFont="1" applyFill="1" applyBorder="1" applyAlignment="1">
      <alignment horizontal="center" vertical="center"/>
    </xf>
    <xf numFmtId="0" fontId="28" fillId="0" borderId="0" xfId="11" applyFont="1" applyAlignment="1">
      <alignment horizontal="center" vertical="center"/>
    </xf>
    <xf numFmtId="0" fontId="5" fillId="0" borderId="0" xfId="16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1" fontId="13" fillId="4" borderId="22" xfId="6" applyFont="1" applyFill="1" applyBorder="1">
      <alignment horizontal="center" vertical="center"/>
    </xf>
    <xf numFmtId="0" fontId="13" fillId="4" borderId="7" xfId="18" applyFont="1" applyFill="1" applyBorder="1" applyAlignment="1">
      <alignment horizontal="center" vertical="center" wrapText="1" readingOrder="1"/>
    </xf>
    <xf numFmtId="0" fontId="13" fillId="4" borderId="21" xfId="18" applyFont="1" applyFill="1" applyBorder="1" applyAlignment="1">
      <alignment horizontal="center" vertical="center" wrapText="1" readingOrder="1"/>
    </xf>
    <xf numFmtId="1" fontId="29" fillId="5" borderId="23" xfId="19" applyNumberFormat="1" applyFont="1" applyFill="1" applyBorder="1" applyAlignment="1">
      <alignment horizontal="center" vertical="center"/>
    </xf>
    <xf numFmtId="1" fontId="29" fillId="5" borderId="41" xfId="19" applyNumberFormat="1" applyFont="1" applyFill="1" applyBorder="1" applyAlignment="1">
      <alignment horizontal="center" vertical="center"/>
    </xf>
    <xf numFmtId="1" fontId="29" fillId="5" borderId="24" xfId="19" applyNumberFormat="1" applyFont="1" applyFill="1" applyBorder="1" applyAlignment="1">
      <alignment horizontal="center" vertical="center"/>
    </xf>
    <xf numFmtId="0" fontId="29" fillId="4" borderId="36" xfId="19" applyFont="1" applyFill="1" applyBorder="1" applyAlignment="1">
      <alignment horizontal="center" vertical="center"/>
    </xf>
    <xf numFmtId="0" fontId="29" fillId="4" borderId="42" xfId="19" applyFont="1" applyFill="1" applyBorder="1" applyAlignment="1">
      <alignment horizontal="center" vertical="center"/>
    </xf>
    <xf numFmtId="0" fontId="29" fillId="4" borderId="35" xfId="19" applyFont="1" applyFill="1" applyBorder="1" applyAlignment="1">
      <alignment horizontal="center" vertical="center"/>
    </xf>
    <xf numFmtId="1" fontId="29" fillId="5" borderId="37" xfId="19" applyNumberFormat="1" applyFont="1" applyFill="1" applyBorder="1" applyAlignment="1">
      <alignment horizontal="center" vertical="center"/>
    </xf>
    <xf numFmtId="0" fontId="29" fillId="5" borderId="43" xfId="19" applyFont="1" applyFill="1" applyBorder="1" applyAlignment="1">
      <alignment horizontal="center" vertical="center"/>
    </xf>
    <xf numFmtId="0" fontId="29" fillId="5" borderId="20" xfId="19" applyFont="1" applyFill="1" applyBorder="1" applyAlignment="1">
      <alignment horizontal="center" vertical="center"/>
    </xf>
    <xf numFmtId="0" fontId="5" fillId="4" borderId="51" xfId="20" applyFill="1" applyBorder="1">
      <alignment horizontal="right" vertical="center" wrapText="1" indent="1" readingOrder="2"/>
    </xf>
    <xf numFmtId="3" fontId="53" fillId="4" borderId="51" xfId="21" applyNumberFormat="1" applyFont="1" applyFill="1" applyBorder="1" applyAlignment="1">
      <alignment horizontal="center" vertical="center"/>
    </xf>
    <xf numFmtId="0" fontId="5" fillId="5" borderId="50" xfId="20" applyFill="1" applyBorder="1">
      <alignment horizontal="right" vertical="center" wrapText="1" indent="1" readingOrder="2"/>
    </xf>
    <xf numFmtId="3" fontId="53" fillId="5" borderId="50" xfId="21" applyNumberFormat="1" applyFont="1" applyFill="1" applyBorder="1" applyAlignment="1">
      <alignment horizontal="center" vertical="center"/>
    </xf>
    <xf numFmtId="0" fontId="2" fillId="5" borderId="15" xfId="22" applyFont="1" applyFill="1" applyBorder="1">
      <alignment horizontal="left" vertical="center" wrapText="1" indent="1"/>
    </xf>
    <xf numFmtId="0" fontId="20" fillId="0" borderId="0" xfId="0" applyFont="1" applyAlignment="1">
      <alignment horizontal="left" vertical="center" wrapText="1" indent="2"/>
    </xf>
    <xf numFmtId="0" fontId="20" fillId="0" borderId="0" xfId="0" applyFont="1" applyAlignment="1">
      <alignment horizontal="left" vertical="center" indent="2"/>
    </xf>
    <xf numFmtId="0" fontId="23" fillId="0" borderId="0" xfId="11" applyFont="1" applyAlignment="1">
      <alignment horizontal="center" vertical="center" wrapText="1" readingOrder="1"/>
    </xf>
    <xf numFmtId="0" fontId="26" fillId="0" borderId="0" xfId="11" applyFont="1" applyAlignment="1">
      <alignment horizontal="center" wrapText="1" readingOrder="1"/>
    </xf>
    <xf numFmtId="0" fontId="26" fillId="0" borderId="0" xfId="2" applyFont="1" applyAlignment="1">
      <alignment horizontal="center" vertical="center" wrapText="1" readingOrder="2"/>
    </xf>
    <xf numFmtId="0" fontId="5" fillId="0" borderId="0" xfId="3" applyFont="1" applyAlignment="1">
      <alignment horizontal="center" vertical="center" readingOrder="2"/>
    </xf>
    <xf numFmtId="0" fontId="5" fillId="0" borderId="0" xfId="3" applyFont="1" applyAlignment="1">
      <alignment horizontal="center" vertical="center"/>
    </xf>
    <xf numFmtId="0" fontId="26" fillId="0" borderId="0" xfId="2" applyFont="1" applyAlignment="1">
      <alignment horizontal="center" vertical="center" wrapText="1"/>
    </xf>
    <xf numFmtId="0" fontId="26" fillId="0" borderId="0" xfId="3" applyFont="1" applyAlignment="1">
      <alignment horizontal="center" vertical="center" readingOrder="2"/>
    </xf>
    <xf numFmtId="0" fontId="14" fillId="4" borderId="17" xfId="7" applyFont="1" applyFill="1" applyBorder="1">
      <alignment horizontal="center" vertical="center" wrapText="1"/>
    </xf>
    <xf numFmtId="1" fontId="5" fillId="4" borderId="17" xfId="6" applyFont="1" applyFill="1" applyBorder="1">
      <alignment horizontal="center" vertical="center"/>
    </xf>
    <xf numFmtId="1" fontId="14" fillId="4" borderId="17" xfId="6" applyFont="1" applyFill="1" applyBorder="1">
      <alignment horizontal="center" vertical="center"/>
    </xf>
    <xf numFmtId="0" fontId="10" fillId="4" borderId="11" xfId="7" applyFont="1" applyFill="1" applyBorder="1" applyAlignment="1">
      <alignment horizontal="center" wrapText="1"/>
    </xf>
    <xf numFmtId="0" fontId="17" fillId="4" borderId="12" xfId="7" applyFont="1" applyFill="1" applyBorder="1" applyAlignment="1">
      <alignment horizontal="center" vertical="top" wrapText="1"/>
    </xf>
    <xf numFmtId="0" fontId="10" fillId="4" borderId="0" xfId="7" applyFont="1" applyFill="1" applyBorder="1" applyAlignment="1">
      <alignment horizontal="center" wrapText="1"/>
    </xf>
    <xf numFmtId="0" fontId="17" fillId="4" borderId="0" xfId="7" applyFont="1" applyFill="1" applyBorder="1" applyAlignment="1">
      <alignment horizontal="center" vertical="top" wrapText="1"/>
    </xf>
    <xf numFmtId="166" fontId="14" fillId="0" borderId="0" xfId="0" applyNumberFormat="1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readingOrder="2"/>
    </xf>
    <xf numFmtId="0" fontId="13" fillId="0" borderId="0" xfId="3" applyFont="1" applyAlignment="1">
      <alignment horizontal="center" vertical="center" wrapText="1"/>
    </xf>
    <xf numFmtId="0" fontId="5" fillId="0" borderId="0" xfId="2" applyFont="1" applyAlignment="1">
      <alignment horizontal="center" vertical="center" readingOrder="1"/>
    </xf>
    <xf numFmtId="0" fontId="10" fillId="4" borderId="17" xfId="7" applyFont="1" applyFill="1" applyBorder="1">
      <alignment horizontal="center" vertical="center" wrapText="1"/>
    </xf>
    <xf numFmtId="0" fontId="14" fillId="4" borderId="22" xfId="7" applyFont="1" applyFill="1" applyBorder="1">
      <alignment horizontal="center" vertical="center" wrapText="1"/>
    </xf>
    <xf numFmtId="0" fontId="14" fillId="4" borderId="21" xfId="7" applyFont="1" applyFill="1" applyBorder="1">
      <alignment horizontal="center" vertical="center" wrapText="1"/>
    </xf>
    <xf numFmtId="0" fontId="13" fillId="0" borderId="0" xfId="2" applyFont="1" applyAlignment="1">
      <alignment horizontal="center" vertical="center" readingOrder="2"/>
    </xf>
    <xf numFmtId="0" fontId="14" fillId="4" borderId="32" xfId="7" applyFont="1" applyFill="1" applyBorder="1">
      <alignment horizontal="center" vertical="center" wrapText="1"/>
    </xf>
    <xf numFmtId="0" fontId="14" fillId="4" borderId="34" xfId="7" applyFont="1" applyFill="1" applyBorder="1">
      <alignment horizontal="center" vertical="center" wrapText="1"/>
    </xf>
    <xf numFmtId="0" fontId="10" fillId="4" borderId="27" xfId="7" applyFont="1" applyFill="1" applyBorder="1">
      <alignment horizontal="center" vertical="center" wrapText="1"/>
    </xf>
    <xf numFmtId="0" fontId="10" fillId="4" borderId="29" xfId="7" applyFont="1" applyFill="1" applyBorder="1">
      <alignment horizontal="center" vertical="center" wrapText="1"/>
    </xf>
    <xf numFmtId="0" fontId="5" fillId="4" borderId="53" xfId="7" applyFont="1" applyFill="1" applyBorder="1" applyAlignment="1">
      <alignment horizontal="right" vertical="center" wrapText="1"/>
    </xf>
    <xf numFmtId="0" fontId="5" fillId="4" borderId="55" xfId="7" applyFont="1" applyFill="1" applyBorder="1" applyAlignment="1">
      <alignment horizontal="right" vertical="center" wrapText="1"/>
    </xf>
    <xf numFmtId="0" fontId="14" fillId="4" borderId="54" xfId="7" applyFont="1" applyFill="1" applyBorder="1" applyAlignment="1">
      <alignment horizontal="left" vertical="center" wrapText="1"/>
    </xf>
    <xf numFmtId="0" fontId="14" fillId="4" borderId="57" xfId="7" applyFont="1" applyFill="1" applyBorder="1" applyAlignment="1">
      <alignment horizontal="left" vertical="center" wrapText="1"/>
    </xf>
    <xf numFmtId="0" fontId="10" fillId="0" borderId="0" xfId="11" applyFont="1" applyAlignment="1">
      <alignment horizontal="center" vertical="center" wrapText="1" readingOrder="1"/>
    </xf>
    <xf numFmtId="0" fontId="26" fillId="0" borderId="0" xfId="2" applyFont="1" applyAlignment="1">
      <alignment horizontal="center" vertical="center" readingOrder="2"/>
    </xf>
    <xf numFmtId="1" fontId="10" fillId="4" borderId="49" xfId="0" applyNumberFormat="1" applyFont="1" applyFill="1" applyBorder="1" applyAlignment="1">
      <alignment horizontal="center" vertical="center" wrapText="1"/>
    </xf>
    <xf numFmtId="1" fontId="10" fillId="4" borderId="56" xfId="0" applyNumberFormat="1" applyFont="1" applyFill="1" applyBorder="1" applyAlignment="1">
      <alignment horizontal="center" vertical="center"/>
    </xf>
    <xf numFmtId="0" fontId="26" fillId="0" borderId="0" xfId="2" applyFont="1" applyAlignment="1">
      <alignment horizontal="center"/>
    </xf>
    <xf numFmtId="0" fontId="14" fillId="4" borderId="17" xfId="4" applyFont="1" applyFill="1" applyBorder="1" applyAlignment="1">
      <alignment horizontal="center" vertical="center" wrapText="1"/>
    </xf>
    <xf numFmtId="1" fontId="17" fillId="4" borderId="14" xfId="5" applyFill="1" applyBorder="1">
      <alignment horizontal="left" vertical="center" wrapText="1"/>
    </xf>
    <xf numFmtId="0" fontId="5" fillId="4" borderId="13" xfId="4" applyFill="1" applyBorder="1">
      <alignment horizontal="right" vertical="center" wrapText="1"/>
    </xf>
    <xf numFmtId="0" fontId="14" fillId="4" borderId="13" xfId="4" applyFont="1" applyFill="1" applyBorder="1">
      <alignment horizontal="right" vertical="center" wrapText="1"/>
    </xf>
    <xf numFmtId="1" fontId="20" fillId="4" borderId="14" xfId="5" applyFont="1" applyFill="1" applyBorder="1">
      <alignment horizontal="left" vertical="center" wrapText="1"/>
    </xf>
    <xf numFmtId="166" fontId="2" fillId="0" borderId="59" xfId="0" applyNumberFormat="1" applyFont="1" applyBorder="1" applyAlignment="1">
      <alignment horizontal="center" vertical="center"/>
    </xf>
    <xf numFmtId="0" fontId="26" fillId="5" borderId="0" xfId="2" applyFont="1" applyFill="1" applyAlignment="1">
      <alignment horizontal="center" vertical="center" readingOrder="2"/>
    </xf>
    <xf numFmtId="0" fontId="54" fillId="4" borderId="22" xfId="20" applyFont="1" applyFill="1" applyBorder="1" applyAlignment="1">
      <alignment horizontal="center" vertical="center" wrapText="1" readingOrder="2"/>
    </xf>
    <xf numFmtId="0" fontId="54" fillId="4" borderId="7" xfId="20" applyFont="1" applyFill="1" applyBorder="1" applyAlignment="1">
      <alignment horizontal="center" vertical="center" wrapText="1" readingOrder="2"/>
    </xf>
    <xf numFmtId="0" fontId="54" fillId="4" borderId="21" xfId="20" applyFont="1" applyFill="1" applyBorder="1" applyAlignment="1">
      <alignment horizontal="center" vertical="center" wrapText="1" readingOrder="2"/>
    </xf>
    <xf numFmtId="0" fontId="10" fillId="4" borderId="22" xfId="7" applyFont="1" applyFill="1" applyBorder="1">
      <alignment horizontal="center" vertical="center" wrapText="1"/>
    </xf>
    <xf numFmtId="0" fontId="10" fillId="4" borderId="7" xfId="7" applyFont="1" applyFill="1" applyBorder="1">
      <alignment horizontal="center" vertical="center" wrapText="1"/>
    </xf>
    <xf numFmtId="0" fontId="29" fillId="5" borderId="37" xfId="22" applyFont="1" applyFill="1" applyBorder="1" applyAlignment="1">
      <alignment horizontal="center" vertical="center" wrapText="1"/>
    </xf>
    <xf numFmtId="0" fontId="29" fillId="5" borderId="45" xfId="22" applyFont="1" applyFill="1" applyBorder="1" applyAlignment="1">
      <alignment horizontal="center" vertical="center" wrapText="1"/>
    </xf>
    <xf numFmtId="0" fontId="29" fillId="4" borderId="44" xfId="22" applyFont="1" applyFill="1" applyBorder="1" applyAlignment="1">
      <alignment horizontal="center" vertical="center" wrapText="1"/>
    </xf>
    <xf numFmtId="0" fontId="29" fillId="4" borderId="0" xfId="22" applyFont="1" applyFill="1" applyBorder="1" applyAlignment="1">
      <alignment horizontal="center" vertical="center" wrapText="1"/>
    </xf>
    <xf numFmtId="0" fontId="29" fillId="5" borderId="39" xfId="22" applyFont="1" applyFill="1" applyBorder="1" applyAlignment="1">
      <alignment horizontal="center" vertical="center" wrapText="1"/>
    </xf>
    <xf numFmtId="0" fontId="29" fillId="5" borderId="59" xfId="22" applyFont="1" applyFill="1" applyBorder="1" applyAlignment="1">
      <alignment horizontal="center" vertical="center" wrapText="1"/>
    </xf>
    <xf numFmtId="0" fontId="10" fillId="4" borderId="22" xfId="18" applyFont="1" applyFill="1" applyBorder="1" applyAlignment="1">
      <alignment horizontal="center" vertical="center"/>
    </xf>
    <xf numFmtId="0" fontId="10" fillId="4" borderId="7" xfId="18" applyFont="1" applyFill="1" applyBorder="1" applyAlignment="1">
      <alignment horizontal="center" vertical="center"/>
    </xf>
    <xf numFmtId="1" fontId="54" fillId="4" borderId="22" xfId="6" applyFont="1" applyFill="1" applyBorder="1">
      <alignment horizontal="center" vertical="center"/>
    </xf>
    <xf numFmtId="1" fontId="54" fillId="4" borderId="7" xfId="6" applyFont="1" applyFill="1" applyBorder="1">
      <alignment horizontal="center" vertical="center"/>
    </xf>
    <xf numFmtId="1" fontId="54" fillId="4" borderId="21" xfId="6" applyFont="1" applyFill="1" applyBorder="1">
      <alignment horizontal="center" vertical="center"/>
    </xf>
    <xf numFmtId="0" fontId="13" fillId="5" borderId="23" xfId="20" applyFont="1" applyFill="1" applyBorder="1" applyAlignment="1">
      <alignment horizontal="center" vertical="center" wrapText="1" readingOrder="2"/>
    </xf>
    <xf numFmtId="0" fontId="13" fillId="5" borderId="41" xfId="20" applyFont="1" applyFill="1" applyBorder="1" applyAlignment="1">
      <alignment horizontal="center" vertical="center" wrapText="1" readingOrder="2"/>
    </xf>
    <xf numFmtId="0" fontId="13" fillId="5" borderId="24" xfId="20" applyFont="1" applyFill="1" applyBorder="1" applyAlignment="1">
      <alignment horizontal="center" vertical="center" wrapText="1" readingOrder="2"/>
    </xf>
    <xf numFmtId="0" fontId="54" fillId="4" borderId="36" xfId="20" applyFont="1" applyFill="1" applyBorder="1" applyAlignment="1">
      <alignment horizontal="center" vertical="center" wrapText="1" readingOrder="2"/>
    </xf>
    <xf numFmtId="0" fontId="54" fillId="4" borderId="42" xfId="20" applyFont="1" applyFill="1" applyBorder="1" applyAlignment="1">
      <alignment horizontal="center" vertical="center" wrapText="1" readingOrder="2"/>
    </xf>
    <xf numFmtId="0" fontId="54" fillId="4" borderId="35" xfId="20" applyFont="1" applyFill="1" applyBorder="1" applyAlignment="1">
      <alignment horizontal="center" vertical="center" wrapText="1" readingOrder="2"/>
    </xf>
    <xf numFmtId="0" fontId="54" fillId="5" borderId="25" xfId="20" applyFont="1" applyFill="1" applyBorder="1" applyAlignment="1">
      <alignment horizontal="center" vertical="center" wrapText="1" readingOrder="2"/>
    </xf>
    <xf numFmtId="0" fontId="54" fillId="5" borderId="58" xfId="20" applyFont="1" applyFill="1" applyBorder="1" applyAlignment="1">
      <alignment horizontal="center" vertical="center" wrapText="1" readingOrder="2"/>
    </xf>
    <xf numFmtId="0" fontId="54" fillId="5" borderId="26" xfId="20" applyFont="1" applyFill="1" applyBorder="1" applyAlignment="1">
      <alignment horizontal="center" vertical="center" wrapText="1" readingOrder="2"/>
    </xf>
    <xf numFmtId="0" fontId="14" fillId="4" borderId="17" xfId="18" applyFont="1" applyFill="1" applyBorder="1" applyAlignment="1">
      <alignment horizontal="center" vertical="center" wrapText="1"/>
    </xf>
    <xf numFmtId="1" fontId="5" fillId="4" borderId="15" xfId="6" applyFont="1" applyFill="1" applyBorder="1">
      <alignment horizontal="center" vertical="center"/>
    </xf>
    <xf numFmtId="1" fontId="5" fillId="4" borderId="9" xfId="6" applyFont="1" applyFill="1" applyBorder="1">
      <alignment horizontal="center" vertical="center"/>
    </xf>
    <xf numFmtId="1" fontId="14" fillId="4" borderId="9" xfId="6" applyFont="1" applyFill="1" applyBorder="1">
      <alignment horizontal="center" vertical="center"/>
    </xf>
    <xf numFmtId="1" fontId="5" fillId="4" borderId="16" xfId="6" applyFont="1" applyFill="1" applyBorder="1">
      <alignment horizontal="center" vertical="center"/>
    </xf>
    <xf numFmtId="0" fontId="5" fillId="4" borderId="17" xfId="7" applyFont="1" applyFill="1" applyBorder="1">
      <alignment horizontal="center" vertical="center" wrapText="1"/>
    </xf>
    <xf numFmtId="0" fontId="6" fillId="4" borderId="15" xfId="7" applyFont="1" applyFill="1" applyBorder="1">
      <alignment horizontal="center" vertical="center" wrapText="1"/>
    </xf>
    <xf numFmtId="0" fontId="18" fillId="4" borderId="9" xfId="7" applyFont="1" applyFill="1" applyBorder="1">
      <alignment horizontal="center" vertical="center" wrapText="1"/>
    </xf>
    <xf numFmtId="0" fontId="18" fillId="4" borderId="16" xfId="7" applyFont="1" applyFill="1" applyBorder="1">
      <alignment horizontal="center" vertical="center" wrapText="1"/>
    </xf>
    <xf numFmtId="0" fontId="14" fillId="4" borderId="10" xfId="7" applyFont="1" applyFill="1" applyBorder="1">
      <alignment horizontal="center" vertical="center" wrapText="1"/>
    </xf>
    <xf numFmtId="0" fontId="14" fillId="4" borderId="16" xfId="7" applyFont="1" applyFill="1" applyBorder="1">
      <alignment horizontal="center" vertical="center" wrapText="1"/>
    </xf>
    <xf numFmtId="0" fontId="10" fillId="4" borderId="15" xfId="7" applyFont="1" applyFill="1" applyBorder="1">
      <alignment horizontal="center" vertical="center" wrapText="1"/>
    </xf>
    <xf numFmtId="0" fontId="10" fillId="4" borderId="16" xfId="7" applyFont="1" applyFill="1" applyBorder="1">
      <alignment horizontal="center" vertical="center" wrapText="1"/>
    </xf>
    <xf numFmtId="0" fontId="14" fillId="4" borderId="15" xfId="7" applyFont="1" applyFill="1" applyBorder="1">
      <alignment horizontal="center" vertical="center" wrapText="1"/>
    </xf>
    <xf numFmtId="0" fontId="14" fillId="4" borderId="9" xfId="7" applyFont="1" applyFill="1" applyBorder="1">
      <alignment horizontal="center" vertical="center" wrapText="1"/>
    </xf>
    <xf numFmtId="0" fontId="14" fillId="4" borderId="10" xfId="18" applyFont="1" applyFill="1" applyBorder="1" applyAlignment="1">
      <alignment horizontal="center" vertical="center" wrapText="1"/>
    </xf>
    <xf numFmtId="0" fontId="14" fillId="4" borderId="16" xfId="18" applyFont="1" applyFill="1" applyBorder="1" applyAlignment="1">
      <alignment horizontal="center" vertical="center" wrapText="1"/>
    </xf>
    <xf numFmtId="0" fontId="5" fillId="5" borderId="17" xfId="18" applyFont="1" applyFill="1" applyBorder="1" applyAlignment="1">
      <alignment horizontal="center" vertical="center" readingOrder="2"/>
    </xf>
    <xf numFmtId="0" fontId="14" fillId="5" borderId="17" xfId="18" applyFont="1" applyFill="1" applyBorder="1" applyAlignment="1">
      <alignment horizontal="center" vertical="center"/>
    </xf>
    <xf numFmtId="1" fontId="5" fillId="4" borderId="37" xfId="6" applyFont="1" applyFill="1" applyBorder="1" applyAlignment="1">
      <alignment horizontal="center" vertical="center" wrapText="1"/>
    </xf>
    <xf numFmtId="1" fontId="5" fillId="4" borderId="38" xfId="6" applyFont="1" applyFill="1" applyBorder="1" applyAlignment="1">
      <alignment horizontal="center" vertical="center" wrapText="1"/>
    </xf>
    <xf numFmtId="1" fontId="5" fillId="4" borderId="39" xfId="6" applyFont="1" applyFill="1" applyBorder="1" applyAlignment="1">
      <alignment horizontal="center" vertical="center" wrapText="1"/>
    </xf>
    <xf numFmtId="1" fontId="5" fillId="4" borderId="40" xfId="6" applyFont="1" applyFill="1" applyBorder="1" applyAlignment="1">
      <alignment horizontal="center" vertical="center" wrapText="1"/>
    </xf>
    <xf numFmtId="1" fontId="2" fillId="4" borderId="11" xfId="6" applyFont="1" applyFill="1" applyBorder="1" applyAlignment="1">
      <alignment horizontal="center" vertical="center" wrapText="1"/>
    </xf>
    <xf numFmtId="1" fontId="2" fillId="4" borderId="11" xfId="6" applyFont="1" applyFill="1" applyBorder="1">
      <alignment horizontal="center" vertical="center"/>
    </xf>
    <xf numFmtId="1" fontId="2" fillId="4" borderId="12" xfId="6" applyFont="1" applyFill="1" applyBorder="1">
      <alignment horizontal="center" vertical="center"/>
    </xf>
    <xf numFmtId="0" fontId="14" fillId="4" borderId="11" xfId="7" applyFont="1" applyFill="1" applyBorder="1" applyAlignment="1">
      <alignment horizontal="center" vertical="center" wrapText="1" readingOrder="1"/>
    </xf>
    <xf numFmtId="0" fontId="14" fillId="4" borderId="12" xfId="7" applyFont="1" applyFill="1" applyBorder="1" applyAlignment="1">
      <alignment horizontal="center" vertical="center" wrapText="1" readingOrder="1"/>
    </xf>
    <xf numFmtId="0" fontId="5" fillId="5" borderId="15" xfId="18" applyFont="1" applyFill="1" applyBorder="1" applyAlignment="1">
      <alignment horizontal="center" vertical="center" readingOrder="2"/>
    </xf>
    <xf numFmtId="0" fontId="5" fillId="5" borderId="9" xfId="18" applyFont="1" applyFill="1" applyBorder="1" applyAlignment="1">
      <alignment horizontal="center" vertical="center" readingOrder="2"/>
    </xf>
    <xf numFmtId="0" fontId="5" fillId="5" borderId="16" xfId="18" applyFont="1" applyFill="1" applyBorder="1" applyAlignment="1">
      <alignment horizontal="center" vertical="center" readingOrder="2"/>
    </xf>
    <xf numFmtId="0" fontId="14" fillId="4" borderId="18" xfId="7" applyFont="1" applyFill="1" applyBorder="1">
      <alignment horizontal="center" vertical="center" wrapText="1"/>
    </xf>
    <xf numFmtId="0" fontId="14" fillId="4" borderId="12" xfId="7" applyFont="1" applyFill="1" applyBorder="1">
      <alignment horizontal="center" vertical="center" wrapText="1"/>
    </xf>
    <xf numFmtId="0" fontId="5" fillId="4" borderId="9" xfId="20" applyFill="1" applyBorder="1">
      <alignment horizontal="right" vertical="center" wrapText="1" indent="1" readingOrder="2"/>
    </xf>
    <xf numFmtId="0" fontId="5" fillId="5" borderId="9" xfId="20" applyFill="1" applyBorder="1">
      <alignment horizontal="right" vertical="center" wrapText="1" indent="1" readingOrder="2"/>
    </xf>
    <xf numFmtId="0" fontId="5" fillId="4" borderId="8" xfId="20" applyFill="1" applyBorder="1">
      <alignment horizontal="right" vertical="center" wrapText="1" indent="1" readingOrder="2"/>
    </xf>
    <xf numFmtId="0" fontId="5" fillId="5" borderId="10" xfId="20" applyFill="1" applyBorder="1">
      <alignment horizontal="right" vertical="center" wrapText="1" indent="1" readingOrder="2"/>
    </xf>
    <xf numFmtId="1" fontId="5" fillId="4" borderId="11" xfId="6" applyFont="1" applyFill="1" applyBorder="1">
      <alignment horizontal="center" vertical="center"/>
    </xf>
    <xf numFmtId="1" fontId="5" fillId="4" borderId="18" xfId="6" applyFont="1" applyFill="1" applyBorder="1">
      <alignment horizontal="center" vertical="center"/>
    </xf>
    <xf numFmtId="1" fontId="14" fillId="4" borderId="12" xfId="6" applyFont="1" applyFill="1" applyBorder="1">
      <alignment horizontal="center" vertical="center"/>
    </xf>
    <xf numFmtId="0" fontId="10" fillId="4" borderId="11" xfId="7" applyFont="1" applyFill="1" applyBorder="1">
      <alignment horizontal="center" vertical="center" wrapText="1"/>
    </xf>
    <xf numFmtId="0" fontId="10" fillId="4" borderId="18" xfId="7" applyFont="1" applyFill="1" applyBorder="1">
      <alignment horizontal="center" vertical="center" wrapText="1"/>
    </xf>
    <xf numFmtId="0" fontId="10" fillId="4" borderId="12" xfId="7" applyFont="1" applyFill="1" applyBorder="1">
      <alignment horizontal="center" vertical="center" wrapText="1"/>
    </xf>
    <xf numFmtId="0" fontId="14" fillId="5" borderId="15" xfId="18" applyFont="1" applyFill="1" applyBorder="1" applyAlignment="1">
      <alignment horizontal="center" vertical="center"/>
    </xf>
    <xf numFmtId="0" fontId="14" fillId="5" borderId="9" xfId="18" applyFont="1" applyFill="1" applyBorder="1" applyAlignment="1">
      <alignment horizontal="center" vertical="center"/>
    </xf>
    <xf numFmtId="0" fontId="14" fillId="5" borderId="16" xfId="18" applyFont="1" applyFill="1" applyBorder="1" applyAlignment="1">
      <alignment horizontal="center" vertical="center"/>
    </xf>
    <xf numFmtId="0" fontId="2" fillId="5" borderId="10" xfId="22" applyFont="1" applyFill="1" applyBorder="1">
      <alignment horizontal="left" vertical="center" wrapText="1" indent="1"/>
    </xf>
    <xf numFmtId="0" fontId="2" fillId="5" borderId="9" xfId="22" applyFont="1" applyFill="1" applyBorder="1">
      <alignment horizontal="left" vertical="center" wrapText="1" indent="1"/>
    </xf>
    <xf numFmtId="0" fontId="2" fillId="4" borderId="9" xfId="22" applyFont="1" applyFill="1" applyBorder="1">
      <alignment horizontal="left" vertical="center" wrapText="1" indent="1"/>
    </xf>
    <xf numFmtId="0" fontId="2" fillId="4" borderId="8" xfId="22" applyFont="1" applyFill="1" applyBorder="1">
      <alignment horizontal="left" vertical="center" wrapText="1" indent="1"/>
    </xf>
    <xf numFmtId="0" fontId="5" fillId="0" borderId="0" xfId="2" applyFont="1" applyAlignment="1">
      <alignment horizontal="center" vertical="center"/>
    </xf>
    <xf numFmtId="0" fontId="14" fillId="4" borderId="11" xfId="18" applyFont="1" applyFill="1" applyBorder="1" applyAlignment="1">
      <alignment horizontal="center" vertical="center" wrapText="1"/>
    </xf>
    <xf numFmtId="0" fontId="14" fillId="4" borderId="18" xfId="18" applyFont="1" applyFill="1" applyBorder="1" applyAlignment="1">
      <alignment horizontal="center" vertical="center" wrapText="1"/>
    </xf>
    <xf numFmtId="0" fontId="14" fillId="4" borderId="12" xfId="18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</cellXfs>
  <cellStyles count="28">
    <cellStyle name="Comma" xfId="1" builtinId="3"/>
    <cellStyle name="Currency" xfId="26" builtinId="4"/>
    <cellStyle name="H1" xfId="2" xr:uid="{00000000-0005-0000-0000-000002000000}"/>
    <cellStyle name="H2" xfId="3" xr:uid="{00000000-0005-0000-0000-000003000000}"/>
    <cellStyle name="had" xfId="4" xr:uid="{00000000-0005-0000-0000-000004000000}"/>
    <cellStyle name="had0" xfId="5" xr:uid="{00000000-0005-0000-0000-000005000000}"/>
    <cellStyle name="Had1" xfId="6" xr:uid="{00000000-0005-0000-0000-000006000000}"/>
    <cellStyle name="Had2" xfId="7" xr:uid="{00000000-0005-0000-0000-000007000000}"/>
    <cellStyle name="Had3" xfId="8" xr:uid="{00000000-0005-0000-0000-000008000000}"/>
    <cellStyle name="inxa" xfId="9" xr:uid="{00000000-0005-0000-0000-000009000000}"/>
    <cellStyle name="inxe" xfId="10" xr:uid="{00000000-0005-0000-0000-00000A000000}"/>
    <cellStyle name="Normal" xfId="0" builtinId="0"/>
    <cellStyle name="Normal 2" xfId="11" xr:uid="{00000000-0005-0000-0000-00000C000000}"/>
    <cellStyle name="Normal 3" xfId="12" xr:uid="{00000000-0005-0000-0000-00000D000000}"/>
    <cellStyle name="Normal 4" xfId="13" xr:uid="{00000000-0005-0000-0000-00000E000000}"/>
    <cellStyle name="Normal 5" xfId="25" xr:uid="{00000000-0005-0000-0000-00000F000000}"/>
    <cellStyle name="NotA" xfId="14" xr:uid="{00000000-0005-0000-0000-000010000000}"/>
    <cellStyle name="Note" xfId="15" builtinId="10" customBuiltin="1"/>
    <cellStyle name="T1" xfId="16" xr:uid="{00000000-0005-0000-0000-000012000000}"/>
    <cellStyle name="T2" xfId="17" xr:uid="{00000000-0005-0000-0000-000013000000}"/>
    <cellStyle name="Total" xfId="18" builtinId="25" customBuiltin="1"/>
    <cellStyle name="Total1" xfId="19" xr:uid="{00000000-0005-0000-0000-000015000000}"/>
    <cellStyle name="TXT1" xfId="20" xr:uid="{00000000-0005-0000-0000-000016000000}"/>
    <cellStyle name="TXT2" xfId="21" xr:uid="{00000000-0005-0000-0000-000017000000}"/>
    <cellStyle name="TXT2_خدمات الانقاذ والإغاثة" xfId="27" xr:uid="{9298C957-68CE-4A15-98A1-36DD286C17DE}"/>
    <cellStyle name="TXT3" xfId="22" xr:uid="{00000000-0005-0000-0000-000018000000}"/>
    <cellStyle name="TXT4" xfId="23" xr:uid="{00000000-0005-0000-0000-000019000000}"/>
    <cellStyle name="TXT5" xfId="24" xr:uid="{00000000-0005-0000-0000-00001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239499103016162E-2"/>
          <c:y val="5.0000046950164287E-2"/>
          <c:w val="0.92750273219214596"/>
          <c:h val="0.7903853575583661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GR_22!$C$38</c:f>
              <c:strCache>
                <c:ptCount val="1"/>
                <c:pt idx="0">
                  <c:v>الخطوط الجوية القطرية القادمة
Qatar Airways Arrival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GR_22!$A$37:$A$48</c:f>
              <c:strCache>
                <c:ptCount val="12"/>
                <c:pt idx="0">
                  <c:v>  يناير
January</c:v>
                </c:pt>
                <c:pt idx="1">
                  <c:v>  فبراير
 February</c:v>
                </c:pt>
                <c:pt idx="2">
                  <c:v>  مارس
  March</c:v>
                </c:pt>
                <c:pt idx="3">
                  <c:v>  ابريل 
 April</c:v>
                </c:pt>
                <c:pt idx="4">
                  <c:v>  مايو
  May</c:v>
                </c:pt>
                <c:pt idx="5">
                  <c:v>  يونيو 
 June</c:v>
                </c:pt>
                <c:pt idx="6">
                  <c:v>  يوليو
  July</c:v>
                </c:pt>
                <c:pt idx="7">
                  <c:v>  أغسطس
  August</c:v>
                </c:pt>
                <c:pt idx="8">
                  <c:v>  سبتمبر
September</c:v>
                </c:pt>
                <c:pt idx="9">
                  <c:v>  أكتوبر
  October</c:v>
                </c:pt>
                <c:pt idx="10">
                  <c:v>  نوفمبر
  November</c:v>
                </c:pt>
                <c:pt idx="11">
                  <c:v>  ديسمبر
  December</c:v>
                </c:pt>
              </c:strCache>
            </c:strRef>
          </c:cat>
          <c:val>
            <c:numRef>
              <c:f>'68'!$B$11:$B$22</c:f>
              <c:numCache>
                <c:formatCode>General</c:formatCode>
                <c:ptCount val="12"/>
                <c:pt idx="0">
                  <c:v>8648</c:v>
                </c:pt>
                <c:pt idx="1">
                  <c:v>7976</c:v>
                </c:pt>
                <c:pt idx="2">
                  <c:v>6110</c:v>
                </c:pt>
                <c:pt idx="3">
                  <c:v>2527</c:v>
                </c:pt>
                <c:pt idx="4">
                  <c:v>2934</c:v>
                </c:pt>
                <c:pt idx="5">
                  <c:v>2981</c:v>
                </c:pt>
                <c:pt idx="6">
                  <c:v>3807</c:v>
                </c:pt>
                <c:pt idx="7">
                  <c:v>4304</c:v>
                </c:pt>
                <c:pt idx="8">
                  <c:v>4526</c:v>
                </c:pt>
                <c:pt idx="9">
                  <c:v>5044</c:v>
                </c:pt>
                <c:pt idx="10">
                  <c:v>5023</c:v>
                </c:pt>
                <c:pt idx="11">
                  <c:v>5396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5E-45A2-A08F-BAF30B6D5F27}"/>
            </c:ext>
          </c:extLst>
        </c:ser>
        <c:ser>
          <c:idx val="0"/>
          <c:order val="1"/>
          <c:tx>
            <c:strRef>
              <c:f>GR_22!$E$38</c:f>
              <c:strCache>
                <c:ptCount val="1"/>
                <c:pt idx="0">
                  <c:v>الخطوط الأخرى القادمة
 Other Airlines Arrival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GR_22!$A$37:$A$48</c:f>
              <c:strCache>
                <c:ptCount val="12"/>
                <c:pt idx="0">
                  <c:v>  يناير
January</c:v>
                </c:pt>
                <c:pt idx="1">
                  <c:v>  فبراير
 February</c:v>
                </c:pt>
                <c:pt idx="2">
                  <c:v>  مارس
  March</c:v>
                </c:pt>
                <c:pt idx="3">
                  <c:v>  ابريل 
 April</c:v>
                </c:pt>
                <c:pt idx="4">
                  <c:v>  مايو
  May</c:v>
                </c:pt>
                <c:pt idx="5">
                  <c:v>  يونيو 
 June</c:v>
                </c:pt>
                <c:pt idx="6">
                  <c:v>  يوليو
  July</c:v>
                </c:pt>
                <c:pt idx="7">
                  <c:v>  أغسطس
  August</c:v>
                </c:pt>
                <c:pt idx="8">
                  <c:v>  سبتمبر
September</c:v>
                </c:pt>
                <c:pt idx="9">
                  <c:v>  أكتوبر
  October</c:v>
                </c:pt>
                <c:pt idx="10">
                  <c:v>  نوفمبر
  November</c:v>
                </c:pt>
                <c:pt idx="11">
                  <c:v>  ديسمبر
  December</c:v>
                </c:pt>
              </c:strCache>
            </c:strRef>
          </c:cat>
          <c:val>
            <c:numRef>
              <c:f>'68'!$D$11:$D$22</c:f>
              <c:numCache>
                <c:formatCode>General</c:formatCode>
                <c:ptCount val="12"/>
                <c:pt idx="0">
                  <c:v>1508</c:v>
                </c:pt>
                <c:pt idx="1">
                  <c:v>1391</c:v>
                </c:pt>
                <c:pt idx="2">
                  <c:v>601</c:v>
                </c:pt>
                <c:pt idx="3">
                  <c:v>70</c:v>
                </c:pt>
                <c:pt idx="4">
                  <c:v>144</c:v>
                </c:pt>
                <c:pt idx="5">
                  <c:v>304</c:v>
                </c:pt>
                <c:pt idx="6">
                  <c:v>471</c:v>
                </c:pt>
                <c:pt idx="7">
                  <c:v>445</c:v>
                </c:pt>
                <c:pt idx="8">
                  <c:v>508</c:v>
                </c:pt>
                <c:pt idx="9">
                  <c:v>490</c:v>
                </c:pt>
                <c:pt idx="10">
                  <c:v>513</c:v>
                </c:pt>
                <c:pt idx="11">
                  <c:v>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5E-45A2-A08F-BAF30B6D5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3934720"/>
        <c:axId val="113936256"/>
      </c:barChart>
      <c:catAx>
        <c:axId val="113934720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393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36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393472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15225926461027234"/>
          <c:y val="4.5708869724617757E-3"/>
          <c:w val="0.73757880035637768"/>
          <c:h val="8.4858351279162608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416773007622522"/>
          <c:y val="2.6319681310236931E-2"/>
          <c:w val="0.5716645740242815"/>
          <c:h val="0.96054344551982118"/>
        </c:manualLayout>
      </c:layout>
      <c:pieChart>
        <c:varyColors val="1"/>
        <c:ser>
          <c:idx val="0"/>
          <c:order val="0"/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3D7-480C-963D-A248CE417A6D}"/>
              </c:ext>
            </c:extLst>
          </c:dPt>
          <c:dLbls>
            <c:dLbl>
              <c:idx val="1"/>
              <c:tx>
                <c:rich>
                  <a:bodyPr/>
                  <a:lstStyle/>
                  <a:p>
                    <a:r>
                      <a:rPr lang="ar-QA"/>
                      <a:t>  10 مشتغل فأكثر
10 </a:t>
                    </a:r>
                    <a:r>
                      <a:rPr lang="en-US"/>
                      <a:t>Employees and above
71%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3D7-480C-963D-A248CE417A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GR_23!$L$9:$L$10</c:f>
              <c:strCache>
                <c:ptCount val="2"/>
                <c:pt idx="0">
                  <c:v>أقل من 10 مشتغل
Less than 10 Employees.</c:v>
                </c:pt>
                <c:pt idx="1">
                  <c:v>  10 مشتغل فأكثر
10 Employees and above</c:v>
                </c:pt>
              </c:strCache>
            </c:strRef>
          </c:cat>
          <c:val>
            <c:numRef>
              <c:f>GR_23!$M$9:$M$10</c:f>
              <c:numCache>
                <c:formatCode>0</c:formatCode>
                <c:ptCount val="2"/>
                <c:pt idx="0">
                  <c:v>145</c:v>
                </c:pt>
                <c:pt idx="1">
                  <c:v>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D7-480C-963D-A248CE417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2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41909</xdr:colOff>
      <xdr:row>0</xdr:row>
      <xdr:rowOff>0</xdr:rowOff>
    </xdr:from>
    <xdr:to>
      <xdr:col>1</xdr:col>
      <xdr:colOff>40665</xdr:colOff>
      <xdr:row>4</xdr:row>
      <xdr:rowOff>114299</xdr:rowOff>
    </xdr:to>
    <xdr:pic>
      <xdr:nvPicPr>
        <xdr:cNvPr id="29201" name="Picture 5" descr="ORNA430.WMF">
          <a:extLst>
            <a:ext uri="{FF2B5EF4-FFF2-40B4-BE49-F238E27FC236}">
              <a16:creationId xmlns:a16="http://schemas.microsoft.com/office/drawing/2014/main" id="{00000000-0008-0000-0000-0000117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0237866863" y="-1153808"/>
          <a:ext cx="2842259" cy="5149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9525</xdr:rowOff>
    </xdr:from>
    <xdr:to>
      <xdr:col>11</xdr:col>
      <xdr:colOff>9524</xdr:colOff>
      <xdr:row>0</xdr:row>
      <xdr:rowOff>180975</xdr:rowOff>
    </xdr:to>
    <xdr:pic>
      <xdr:nvPicPr>
        <xdr:cNvPr id="30559" name="Picture 8" descr="logo">
          <a:extLst>
            <a:ext uri="{FF2B5EF4-FFF2-40B4-BE49-F238E27FC236}">
              <a16:creationId xmlns:a16="http://schemas.microsoft.com/office/drawing/2014/main" id="{00000000-0008-0000-0100-00005F7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2536280</xdr:colOff>
      <xdr:row>0</xdr:row>
      <xdr:rowOff>0</xdr:rowOff>
    </xdr:from>
    <xdr:to>
      <xdr:col>2</xdr:col>
      <xdr:colOff>271780</xdr:colOff>
      <xdr:row>1</xdr:row>
      <xdr:rowOff>364400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6418520" y="0"/>
          <a:ext cx="720000" cy="7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57089</xdr:colOff>
      <xdr:row>0</xdr:row>
      <xdr:rowOff>22860</xdr:rowOff>
    </xdr:from>
    <xdr:to>
      <xdr:col>0</xdr:col>
      <xdr:colOff>777089</xdr:colOff>
      <xdr:row>1</xdr:row>
      <xdr:rowOff>95580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2470831" y="2286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9525</xdr:rowOff>
    </xdr:from>
    <xdr:to>
      <xdr:col>9</xdr:col>
      <xdr:colOff>9525</xdr:colOff>
      <xdr:row>0</xdr:row>
      <xdr:rowOff>180975</xdr:rowOff>
    </xdr:to>
    <xdr:pic>
      <xdr:nvPicPr>
        <xdr:cNvPr id="2" name="Picture 8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190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49860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054476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9525</xdr:rowOff>
    </xdr:from>
    <xdr:to>
      <xdr:col>7</xdr:col>
      <xdr:colOff>9525</xdr:colOff>
      <xdr:row>0</xdr:row>
      <xdr:rowOff>180975</xdr:rowOff>
    </xdr:to>
    <xdr:pic>
      <xdr:nvPicPr>
        <xdr:cNvPr id="14167" name="Picture 8" descr="logo">
          <a:extLst>
            <a:ext uri="{FF2B5EF4-FFF2-40B4-BE49-F238E27FC236}">
              <a16:creationId xmlns:a16="http://schemas.microsoft.com/office/drawing/2014/main" id="{00000000-0008-0000-0400-0000573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808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49860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0377120" y="0"/>
          <a:ext cx="720000" cy="7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9525</xdr:rowOff>
    </xdr:from>
    <xdr:to>
      <xdr:col>8</xdr:col>
      <xdr:colOff>9525</xdr:colOff>
      <xdr:row>0</xdr:row>
      <xdr:rowOff>180975</xdr:rowOff>
    </xdr:to>
    <xdr:pic>
      <xdr:nvPicPr>
        <xdr:cNvPr id="4947" name="Picture 8" descr="logo">
          <a:extLst>
            <a:ext uri="{FF2B5EF4-FFF2-40B4-BE49-F238E27FC236}">
              <a16:creationId xmlns:a16="http://schemas.microsoft.com/office/drawing/2014/main" id="{00000000-0008-0000-05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712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87960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8578800" y="0"/>
          <a:ext cx="720000" cy="71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9525</xdr:rowOff>
    </xdr:from>
    <xdr:to>
      <xdr:col>11</xdr:col>
      <xdr:colOff>9525</xdr:colOff>
      <xdr:row>0</xdr:row>
      <xdr:rowOff>180975</xdr:rowOff>
    </xdr:to>
    <xdr:pic>
      <xdr:nvPicPr>
        <xdr:cNvPr id="924939" name="Picture 8" descr="logo">
          <a:extLst>
            <a:ext uri="{FF2B5EF4-FFF2-40B4-BE49-F238E27FC236}">
              <a16:creationId xmlns:a16="http://schemas.microsoft.com/office/drawing/2014/main" id="{00000000-0008-0000-0600-00000B1D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</xdr:row>
      <xdr:rowOff>0</xdr:rowOff>
    </xdr:from>
    <xdr:to>
      <xdr:col>5</xdr:col>
      <xdr:colOff>1409700</xdr:colOff>
      <xdr:row>34</xdr:row>
      <xdr:rowOff>104775</xdr:rowOff>
    </xdr:to>
    <xdr:graphicFrame macro="">
      <xdr:nvGraphicFramePr>
        <xdr:cNvPr id="924940" name="Chart 4">
          <a:extLst>
            <a:ext uri="{FF2B5EF4-FFF2-40B4-BE49-F238E27FC236}">
              <a16:creationId xmlns:a16="http://schemas.microsoft.com/office/drawing/2014/main" id="{00000000-0008-0000-0600-00000C1D0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49860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1474400" y="0"/>
          <a:ext cx="720000" cy="71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133680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0491420" y="0"/>
          <a:ext cx="720000" cy="712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209880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0346640" y="0"/>
          <a:ext cx="720000" cy="712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187020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1413440" y="0"/>
          <a:ext cx="720000" cy="712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9525</xdr:rowOff>
    </xdr:from>
    <xdr:to>
      <xdr:col>8</xdr:col>
      <xdr:colOff>9525</xdr:colOff>
      <xdr:row>0</xdr:row>
      <xdr:rowOff>180975</xdr:rowOff>
    </xdr:to>
    <xdr:pic>
      <xdr:nvPicPr>
        <xdr:cNvPr id="3924" name="Picture 8" descr="logo">
          <a:extLst>
            <a:ext uri="{FF2B5EF4-FFF2-40B4-BE49-F238E27FC236}">
              <a16:creationId xmlns:a16="http://schemas.microsoft.com/office/drawing/2014/main" id="{00000000-0008-0000-0A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712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95580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904680" y="0"/>
          <a:ext cx="720000" cy="712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3</xdr:row>
      <xdr:rowOff>19380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912300" y="0"/>
          <a:ext cx="720000" cy="712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1276350</xdr:colOff>
      <xdr:row>0</xdr:row>
      <xdr:rowOff>0</xdr:rowOff>
    </xdr:from>
    <xdr:to>
      <xdr:col>9</xdr:col>
      <xdr:colOff>9525</xdr:colOff>
      <xdr:row>0</xdr:row>
      <xdr:rowOff>171450</xdr:rowOff>
    </xdr:to>
    <xdr:pic>
      <xdr:nvPicPr>
        <xdr:cNvPr id="15189" name="Picture 8" descr="logo">
          <a:extLst>
            <a:ext uri="{FF2B5EF4-FFF2-40B4-BE49-F238E27FC236}">
              <a16:creationId xmlns:a16="http://schemas.microsoft.com/office/drawing/2014/main" id="{00000000-0008-0000-0C00-0000553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093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0</xdr:row>
      <xdr:rowOff>712800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8723580" y="0"/>
          <a:ext cx="720000" cy="712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3</xdr:row>
      <xdr:rowOff>110288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3478163" y="0"/>
          <a:ext cx="720000" cy="712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217500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7900620" y="0"/>
          <a:ext cx="720000" cy="712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164160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743640" y="0"/>
          <a:ext cx="720000" cy="712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739652</xdr:colOff>
      <xdr:row>1</xdr:row>
      <xdr:rowOff>240360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5629860" y="15240"/>
          <a:ext cx="720000" cy="712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202260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645600" y="0"/>
          <a:ext cx="720000" cy="712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21770</xdr:rowOff>
    </xdr:from>
    <xdr:to>
      <xdr:col>8</xdr:col>
      <xdr:colOff>1143000</xdr:colOff>
      <xdr:row>35</xdr:row>
      <xdr:rowOff>130628</xdr:rowOff>
    </xdr:to>
    <xdr:graphicFrame macro="">
      <xdr:nvGraphicFramePr>
        <xdr:cNvPr id="34611" name="Chart 2">
          <a:extLst>
            <a:ext uri="{FF2B5EF4-FFF2-40B4-BE49-F238E27FC236}">
              <a16:creationId xmlns:a16="http://schemas.microsoft.com/office/drawing/2014/main" id="{00000000-0008-0000-1200-0000338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165545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8205691" y="0"/>
          <a:ext cx="720000" cy="7128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202260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8997900" y="0"/>
          <a:ext cx="720000" cy="7128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476160</xdr:colOff>
      <xdr:row>2</xdr:row>
      <xdr:rowOff>11760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0300920" y="0"/>
          <a:ext cx="720000" cy="7128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1003300</xdr:colOff>
      <xdr:row>0</xdr:row>
      <xdr:rowOff>0</xdr:rowOff>
    </xdr:from>
    <xdr:to>
      <xdr:col>13</xdr:col>
      <xdr:colOff>1713775</xdr:colOff>
      <xdr:row>2</xdr:row>
      <xdr:rowOff>212000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7086650" y="0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204800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9215150" y="0"/>
          <a:ext cx="720000" cy="7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5"/>
  <sheetViews>
    <sheetView showGridLines="0" rightToLeft="1" view="pageBreakPreview" zoomScaleSheetLayoutView="100" workbookViewId="0">
      <selection activeCell="A2" sqref="A2:XFD2"/>
    </sheetView>
  </sheetViews>
  <sheetFormatPr defaultColWidth="9.140625" defaultRowHeight="12.75"/>
  <cols>
    <col min="1" max="1" width="75.140625" style="14" customWidth="1"/>
    <col min="2" max="16384" width="9.140625" style="14"/>
  </cols>
  <sheetData>
    <row r="1" spans="1:1" ht="21" customHeight="1"/>
    <row r="2" spans="1:1" s="15" customFormat="1" ht="63" customHeight="1">
      <c r="A2" s="289"/>
    </row>
    <row r="3" spans="1:1" s="15" customFormat="1" ht="48.75" customHeight="1">
      <c r="A3" s="290" t="s">
        <v>162</v>
      </c>
    </row>
    <row r="4" spans="1:1" s="15" customFormat="1" ht="82.5" customHeight="1">
      <c r="A4" s="291" t="s">
        <v>414</v>
      </c>
    </row>
    <row r="5" spans="1:1" s="15" customFormat="1" ht="13.5" customHeight="1">
      <c r="A5" s="16"/>
    </row>
  </sheetData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K20"/>
  <sheetViews>
    <sheetView showGridLines="0" rightToLeft="1" view="pageBreakPreview" zoomScale="120" zoomScaleNormal="100" zoomScaleSheetLayoutView="120" workbookViewId="0">
      <selection activeCell="A36" sqref="A36"/>
    </sheetView>
  </sheetViews>
  <sheetFormatPr defaultColWidth="9.140625" defaultRowHeight="12.75"/>
  <cols>
    <col min="1" max="1" width="40.7109375" style="1" customWidth="1"/>
    <col min="2" max="2" width="2.7109375" style="1" customWidth="1"/>
    <col min="3" max="3" width="40.7109375" style="5" customWidth="1"/>
    <col min="4" max="16384" width="9.140625" style="1"/>
  </cols>
  <sheetData>
    <row r="1" spans="1:11" s="18" customFormat="1" ht="28.15" customHeight="1">
      <c r="A1" s="355"/>
      <c r="B1" s="355"/>
      <c r="C1" s="355"/>
      <c r="D1" s="17"/>
      <c r="E1" s="17"/>
      <c r="F1" s="17"/>
      <c r="G1" s="17"/>
      <c r="H1" s="17"/>
      <c r="I1" s="17"/>
      <c r="J1" s="17"/>
      <c r="K1" s="17"/>
    </row>
    <row r="2" spans="1:11" s="12" customFormat="1" ht="34.5" customHeight="1">
      <c r="A2" s="11"/>
      <c r="C2" s="19"/>
    </row>
    <row r="3" spans="1:11" s="12" customFormat="1" ht="15.75" customHeight="1">
      <c r="A3" s="278" t="s">
        <v>162</v>
      </c>
      <c r="B3" s="166"/>
      <c r="C3" s="288" t="s">
        <v>0</v>
      </c>
    </row>
    <row r="4" spans="1:11" ht="15">
      <c r="A4" s="273"/>
      <c r="B4" s="167"/>
      <c r="C4" s="288" t="s">
        <v>1</v>
      </c>
    </row>
    <row r="5" spans="1:11" s="2" customFormat="1" ht="70.5" customHeight="1">
      <c r="A5" s="274" t="s">
        <v>257</v>
      </c>
      <c r="B5" s="281"/>
      <c r="C5" s="282" t="s">
        <v>113</v>
      </c>
    </row>
    <row r="6" spans="1:11" s="2" customFormat="1" ht="11.25" customHeight="1">
      <c r="A6" s="274"/>
      <c r="B6" s="281"/>
      <c r="C6" s="282"/>
    </row>
    <row r="7" spans="1:11" s="2" customFormat="1" ht="56.25">
      <c r="A7" s="275" t="s">
        <v>434</v>
      </c>
      <c r="B7" s="281"/>
      <c r="C7" s="282" t="s">
        <v>435</v>
      </c>
    </row>
    <row r="8" spans="1:11" s="2" customFormat="1" ht="11.25" customHeight="1">
      <c r="A8" s="276"/>
      <c r="B8" s="281"/>
      <c r="C8" s="282"/>
    </row>
    <row r="9" spans="1:11" s="2" customFormat="1" ht="54.75" customHeight="1">
      <c r="A9" s="275" t="s">
        <v>303</v>
      </c>
      <c r="B9" s="281"/>
      <c r="C9" s="282" t="s">
        <v>304</v>
      </c>
    </row>
    <row r="10" spans="1:11" s="2" customFormat="1" ht="12.75" customHeight="1">
      <c r="A10" s="276"/>
      <c r="B10" s="281"/>
      <c r="C10" s="282"/>
    </row>
    <row r="11" spans="1:11" s="2" customFormat="1" ht="38.25" customHeight="1">
      <c r="A11" s="276" t="s">
        <v>163</v>
      </c>
      <c r="B11" s="281"/>
      <c r="C11" s="283" t="s">
        <v>277</v>
      </c>
    </row>
    <row r="12" spans="1:11" s="2" customFormat="1" ht="13.5" customHeight="1">
      <c r="A12" s="276"/>
      <c r="B12" s="281"/>
      <c r="C12" s="284"/>
    </row>
    <row r="13" spans="1:11" s="2" customFormat="1" ht="19.5" customHeight="1">
      <c r="A13" s="277" t="s">
        <v>2</v>
      </c>
      <c r="B13" s="281"/>
      <c r="C13" s="285" t="s">
        <v>3</v>
      </c>
    </row>
    <row r="14" spans="1:11" s="6" customFormat="1" ht="18.75">
      <c r="A14" s="279" t="s">
        <v>325</v>
      </c>
      <c r="B14" s="286"/>
      <c r="C14" s="286" t="s">
        <v>331</v>
      </c>
    </row>
    <row r="15" spans="1:11" ht="18.75">
      <c r="A15" s="280" t="s">
        <v>326</v>
      </c>
      <c r="B15" s="286"/>
      <c r="C15" s="287" t="s">
        <v>332</v>
      </c>
    </row>
    <row r="16" spans="1:11" ht="18.75">
      <c r="A16" s="279" t="s">
        <v>327</v>
      </c>
      <c r="B16" s="286"/>
      <c r="C16" s="286" t="s">
        <v>333</v>
      </c>
    </row>
    <row r="17" spans="1:4" ht="18.75">
      <c r="A17" s="279" t="s">
        <v>328</v>
      </c>
      <c r="B17" s="286"/>
      <c r="C17" s="286" t="s">
        <v>334</v>
      </c>
    </row>
    <row r="18" spans="1:4" ht="18.75">
      <c r="A18" s="279" t="s">
        <v>306</v>
      </c>
      <c r="B18" s="286"/>
      <c r="C18" s="286" t="s">
        <v>335</v>
      </c>
    </row>
    <row r="19" spans="1:4" ht="12.75" customHeight="1">
      <c r="A19" s="279" t="s">
        <v>329</v>
      </c>
      <c r="B19" s="353" t="s">
        <v>336</v>
      </c>
      <c r="C19" s="354"/>
    </row>
    <row r="20" spans="1:4" s="13" customFormat="1" ht="14.25" customHeight="1">
      <c r="A20" s="279" t="s">
        <v>330</v>
      </c>
      <c r="B20" s="286"/>
      <c r="C20" s="286" t="s">
        <v>305</v>
      </c>
      <c r="D20" s="6"/>
    </row>
  </sheetData>
  <mergeCells count="2">
    <mergeCell ref="B19:C19"/>
    <mergeCell ref="A1:C1"/>
  </mergeCells>
  <phoneticPr fontId="6" type="noConversion"/>
  <printOptions horizontalCentered="1"/>
  <pageMargins left="0" right="0" top="0.78740157480314965" bottom="0.78740157480314965" header="0.51181102362204722" footer="0.51181102362204722"/>
  <pageSetup paperSize="9" scale="95" orientation="portrait" errors="blank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E19"/>
  <sheetViews>
    <sheetView rightToLeft="1" view="pageBreakPreview" zoomScaleNormal="100" workbookViewId="0">
      <selection activeCell="E11" sqref="E11"/>
    </sheetView>
  </sheetViews>
  <sheetFormatPr defaultRowHeight="12.75"/>
  <cols>
    <col min="1" max="1" width="25.7109375" style="242" customWidth="1"/>
    <col min="2" max="2" width="14.7109375" style="240" customWidth="1"/>
    <col min="3" max="3" width="12.28515625" style="240" customWidth="1"/>
    <col min="4" max="4" width="19.7109375" style="243" customWidth="1"/>
    <col min="5" max="5" width="28.5703125" style="240" customWidth="1"/>
    <col min="6" max="255" width="9.140625" style="240"/>
    <col min="256" max="256" width="40.7109375" style="240" customWidth="1"/>
    <col min="257" max="259" width="10.7109375" style="240" customWidth="1"/>
    <col min="260" max="260" width="40.7109375" style="240" customWidth="1"/>
    <col min="261" max="511" width="9.140625" style="240"/>
    <col min="512" max="512" width="40.7109375" style="240" customWidth="1"/>
    <col min="513" max="515" width="10.7109375" style="240" customWidth="1"/>
    <col min="516" max="516" width="40.7109375" style="240" customWidth="1"/>
    <col min="517" max="767" width="9.140625" style="240"/>
    <col min="768" max="768" width="40.7109375" style="240" customWidth="1"/>
    <col min="769" max="771" width="10.7109375" style="240" customWidth="1"/>
    <col min="772" max="772" width="40.7109375" style="240" customWidth="1"/>
    <col min="773" max="1023" width="9.140625" style="240"/>
    <col min="1024" max="1024" width="40.7109375" style="240" customWidth="1"/>
    <col min="1025" max="1027" width="10.7109375" style="240" customWidth="1"/>
    <col min="1028" max="1028" width="40.7109375" style="240" customWidth="1"/>
    <col min="1029" max="1279" width="9.140625" style="240"/>
    <col min="1280" max="1280" width="40.7109375" style="240" customWidth="1"/>
    <col min="1281" max="1283" width="10.7109375" style="240" customWidth="1"/>
    <col min="1284" max="1284" width="40.7109375" style="240" customWidth="1"/>
    <col min="1285" max="1535" width="9.140625" style="240"/>
    <col min="1536" max="1536" width="40.7109375" style="240" customWidth="1"/>
    <col min="1537" max="1539" width="10.7109375" style="240" customWidth="1"/>
    <col min="1540" max="1540" width="40.7109375" style="240" customWidth="1"/>
    <col min="1541" max="1791" width="9.140625" style="240"/>
    <col min="1792" max="1792" width="40.7109375" style="240" customWidth="1"/>
    <col min="1793" max="1795" width="10.7109375" style="240" customWidth="1"/>
    <col min="1796" max="1796" width="40.7109375" style="240" customWidth="1"/>
    <col min="1797" max="2047" width="9.140625" style="240"/>
    <col min="2048" max="2048" width="40.7109375" style="240" customWidth="1"/>
    <col min="2049" max="2051" width="10.7109375" style="240" customWidth="1"/>
    <col min="2052" max="2052" width="40.7109375" style="240" customWidth="1"/>
    <col min="2053" max="2303" width="9.140625" style="240"/>
    <col min="2304" max="2304" width="40.7109375" style="240" customWidth="1"/>
    <col min="2305" max="2307" width="10.7109375" style="240" customWidth="1"/>
    <col min="2308" max="2308" width="40.7109375" style="240" customWidth="1"/>
    <col min="2309" max="2559" width="9.140625" style="240"/>
    <col min="2560" max="2560" width="40.7109375" style="240" customWidth="1"/>
    <col min="2561" max="2563" width="10.7109375" style="240" customWidth="1"/>
    <col min="2564" max="2564" width="40.7109375" style="240" customWidth="1"/>
    <col min="2565" max="2815" width="9.140625" style="240"/>
    <col min="2816" max="2816" width="40.7109375" style="240" customWidth="1"/>
    <col min="2817" max="2819" width="10.7109375" style="240" customWidth="1"/>
    <col min="2820" max="2820" width="40.7109375" style="240" customWidth="1"/>
    <col min="2821" max="3071" width="9.140625" style="240"/>
    <col min="3072" max="3072" width="40.7109375" style="240" customWidth="1"/>
    <col min="3073" max="3075" width="10.7109375" style="240" customWidth="1"/>
    <col min="3076" max="3076" width="40.7109375" style="240" customWidth="1"/>
    <col min="3077" max="3327" width="9.140625" style="240"/>
    <col min="3328" max="3328" width="40.7109375" style="240" customWidth="1"/>
    <col min="3329" max="3331" width="10.7109375" style="240" customWidth="1"/>
    <col min="3332" max="3332" width="40.7109375" style="240" customWidth="1"/>
    <col min="3333" max="3583" width="9.140625" style="240"/>
    <col min="3584" max="3584" width="40.7109375" style="240" customWidth="1"/>
    <col min="3585" max="3587" width="10.7109375" style="240" customWidth="1"/>
    <col min="3588" max="3588" width="40.7109375" style="240" customWidth="1"/>
    <col min="3589" max="3839" width="9.140625" style="240"/>
    <col min="3840" max="3840" width="40.7109375" style="240" customWidth="1"/>
    <col min="3841" max="3843" width="10.7109375" style="240" customWidth="1"/>
    <col min="3844" max="3844" width="40.7109375" style="240" customWidth="1"/>
    <col min="3845" max="4095" width="9.140625" style="240"/>
    <col min="4096" max="4096" width="40.7109375" style="240" customWidth="1"/>
    <col min="4097" max="4099" width="10.7109375" style="240" customWidth="1"/>
    <col min="4100" max="4100" width="40.7109375" style="240" customWidth="1"/>
    <col min="4101" max="4351" width="9.140625" style="240"/>
    <col min="4352" max="4352" width="40.7109375" style="240" customWidth="1"/>
    <col min="4353" max="4355" width="10.7109375" style="240" customWidth="1"/>
    <col min="4356" max="4356" width="40.7109375" style="240" customWidth="1"/>
    <col min="4357" max="4607" width="9.140625" style="240"/>
    <col min="4608" max="4608" width="40.7109375" style="240" customWidth="1"/>
    <col min="4609" max="4611" width="10.7109375" style="240" customWidth="1"/>
    <col min="4612" max="4612" width="40.7109375" style="240" customWidth="1"/>
    <col min="4613" max="4863" width="9.140625" style="240"/>
    <col min="4864" max="4864" width="40.7109375" style="240" customWidth="1"/>
    <col min="4865" max="4867" width="10.7109375" style="240" customWidth="1"/>
    <col min="4868" max="4868" width="40.7109375" style="240" customWidth="1"/>
    <col min="4869" max="5119" width="9.140625" style="240"/>
    <col min="5120" max="5120" width="40.7109375" style="240" customWidth="1"/>
    <col min="5121" max="5123" width="10.7109375" style="240" customWidth="1"/>
    <col min="5124" max="5124" width="40.7109375" style="240" customWidth="1"/>
    <col min="5125" max="5375" width="9.140625" style="240"/>
    <col min="5376" max="5376" width="40.7109375" style="240" customWidth="1"/>
    <col min="5377" max="5379" width="10.7109375" style="240" customWidth="1"/>
    <col min="5380" max="5380" width="40.7109375" style="240" customWidth="1"/>
    <col min="5381" max="5631" width="9.140625" style="240"/>
    <col min="5632" max="5632" width="40.7109375" style="240" customWidth="1"/>
    <col min="5633" max="5635" width="10.7109375" style="240" customWidth="1"/>
    <col min="5636" max="5636" width="40.7109375" style="240" customWidth="1"/>
    <col min="5637" max="5887" width="9.140625" style="240"/>
    <col min="5888" max="5888" width="40.7109375" style="240" customWidth="1"/>
    <col min="5889" max="5891" width="10.7109375" style="240" customWidth="1"/>
    <col min="5892" max="5892" width="40.7109375" style="240" customWidth="1"/>
    <col min="5893" max="6143" width="9.140625" style="240"/>
    <col min="6144" max="6144" width="40.7109375" style="240" customWidth="1"/>
    <col min="6145" max="6147" width="10.7109375" style="240" customWidth="1"/>
    <col min="6148" max="6148" width="40.7109375" style="240" customWidth="1"/>
    <col min="6149" max="6399" width="9.140625" style="240"/>
    <col min="6400" max="6400" width="40.7109375" style="240" customWidth="1"/>
    <col min="6401" max="6403" width="10.7109375" style="240" customWidth="1"/>
    <col min="6404" max="6404" width="40.7109375" style="240" customWidth="1"/>
    <col min="6405" max="6655" width="9.140625" style="240"/>
    <col min="6656" max="6656" width="40.7109375" style="240" customWidth="1"/>
    <col min="6657" max="6659" width="10.7109375" style="240" customWidth="1"/>
    <col min="6660" max="6660" width="40.7109375" style="240" customWidth="1"/>
    <col min="6661" max="6911" width="9.140625" style="240"/>
    <col min="6912" max="6912" width="40.7109375" style="240" customWidth="1"/>
    <col min="6913" max="6915" width="10.7109375" style="240" customWidth="1"/>
    <col min="6916" max="6916" width="40.7109375" style="240" customWidth="1"/>
    <col min="6917" max="7167" width="9.140625" style="240"/>
    <col min="7168" max="7168" width="40.7109375" style="240" customWidth="1"/>
    <col min="7169" max="7171" width="10.7109375" style="240" customWidth="1"/>
    <col min="7172" max="7172" width="40.7109375" style="240" customWidth="1"/>
    <col min="7173" max="7423" width="9.140625" style="240"/>
    <col min="7424" max="7424" width="40.7109375" style="240" customWidth="1"/>
    <col min="7425" max="7427" width="10.7109375" style="240" customWidth="1"/>
    <col min="7428" max="7428" width="40.7109375" style="240" customWidth="1"/>
    <col min="7429" max="7679" width="9.140625" style="240"/>
    <col min="7680" max="7680" width="40.7109375" style="240" customWidth="1"/>
    <col min="7681" max="7683" width="10.7109375" style="240" customWidth="1"/>
    <col min="7684" max="7684" width="40.7109375" style="240" customWidth="1"/>
    <col min="7685" max="7935" width="9.140625" style="240"/>
    <col min="7936" max="7936" width="40.7109375" style="240" customWidth="1"/>
    <col min="7937" max="7939" width="10.7109375" style="240" customWidth="1"/>
    <col min="7940" max="7940" width="40.7109375" style="240" customWidth="1"/>
    <col min="7941" max="8191" width="9.140625" style="240"/>
    <col min="8192" max="8192" width="40.7109375" style="240" customWidth="1"/>
    <col min="8193" max="8195" width="10.7109375" style="240" customWidth="1"/>
    <col min="8196" max="8196" width="40.7109375" style="240" customWidth="1"/>
    <col min="8197" max="8447" width="9.140625" style="240"/>
    <col min="8448" max="8448" width="40.7109375" style="240" customWidth="1"/>
    <col min="8449" max="8451" width="10.7109375" style="240" customWidth="1"/>
    <col min="8452" max="8452" width="40.7109375" style="240" customWidth="1"/>
    <col min="8453" max="8703" width="9.140625" style="240"/>
    <col min="8704" max="8704" width="40.7109375" style="240" customWidth="1"/>
    <col min="8705" max="8707" width="10.7109375" style="240" customWidth="1"/>
    <col min="8708" max="8708" width="40.7109375" style="240" customWidth="1"/>
    <col min="8709" max="8959" width="9.140625" style="240"/>
    <col min="8960" max="8960" width="40.7109375" style="240" customWidth="1"/>
    <col min="8961" max="8963" width="10.7109375" style="240" customWidth="1"/>
    <col min="8964" max="8964" width="40.7109375" style="240" customWidth="1"/>
    <col min="8965" max="9215" width="9.140625" style="240"/>
    <col min="9216" max="9216" width="40.7109375" style="240" customWidth="1"/>
    <col min="9217" max="9219" width="10.7109375" style="240" customWidth="1"/>
    <col min="9220" max="9220" width="40.7109375" style="240" customWidth="1"/>
    <col min="9221" max="9471" width="9.140625" style="240"/>
    <col min="9472" max="9472" width="40.7109375" style="240" customWidth="1"/>
    <col min="9473" max="9475" width="10.7109375" style="240" customWidth="1"/>
    <col min="9476" max="9476" width="40.7109375" style="240" customWidth="1"/>
    <col min="9477" max="9727" width="9.140625" style="240"/>
    <col min="9728" max="9728" width="40.7109375" style="240" customWidth="1"/>
    <col min="9729" max="9731" width="10.7109375" style="240" customWidth="1"/>
    <col min="9732" max="9732" width="40.7109375" style="240" customWidth="1"/>
    <col min="9733" max="9983" width="9.140625" style="240"/>
    <col min="9984" max="9984" width="40.7109375" style="240" customWidth="1"/>
    <col min="9985" max="9987" width="10.7109375" style="240" customWidth="1"/>
    <col min="9988" max="9988" width="40.7109375" style="240" customWidth="1"/>
    <col min="9989" max="10239" width="9.140625" style="240"/>
    <col min="10240" max="10240" width="40.7109375" style="240" customWidth="1"/>
    <col min="10241" max="10243" width="10.7109375" style="240" customWidth="1"/>
    <col min="10244" max="10244" width="40.7109375" style="240" customWidth="1"/>
    <col min="10245" max="10495" width="9.140625" style="240"/>
    <col min="10496" max="10496" width="40.7109375" style="240" customWidth="1"/>
    <col min="10497" max="10499" width="10.7109375" style="240" customWidth="1"/>
    <col min="10500" max="10500" width="40.7109375" style="240" customWidth="1"/>
    <col min="10501" max="10751" width="9.140625" style="240"/>
    <col min="10752" max="10752" width="40.7109375" style="240" customWidth="1"/>
    <col min="10753" max="10755" width="10.7109375" style="240" customWidth="1"/>
    <col min="10756" max="10756" width="40.7109375" style="240" customWidth="1"/>
    <col min="10757" max="11007" width="9.140625" style="240"/>
    <col min="11008" max="11008" width="40.7109375" style="240" customWidth="1"/>
    <col min="11009" max="11011" width="10.7109375" style="240" customWidth="1"/>
    <col min="11012" max="11012" width="40.7109375" style="240" customWidth="1"/>
    <col min="11013" max="11263" width="9.140625" style="240"/>
    <col min="11264" max="11264" width="40.7109375" style="240" customWidth="1"/>
    <col min="11265" max="11267" width="10.7109375" style="240" customWidth="1"/>
    <col min="11268" max="11268" width="40.7109375" style="240" customWidth="1"/>
    <col min="11269" max="11519" width="9.140625" style="240"/>
    <col min="11520" max="11520" width="40.7109375" style="240" customWidth="1"/>
    <col min="11521" max="11523" width="10.7109375" style="240" customWidth="1"/>
    <col min="11524" max="11524" width="40.7109375" style="240" customWidth="1"/>
    <col min="11525" max="11775" width="9.140625" style="240"/>
    <col min="11776" max="11776" width="40.7109375" style="240" customWidth="1"/>
    <col min="11777" max="11779" width="10.7109375" style="240" customWidth="1"/>
    <col min="11780" max="11780" width="40.7109375" style="240" customWidth="1"/>
    <col min="11781" max="12031" width="9.140625" style="240"/>
    <col min="12032" max="12032" width="40.7109375" style="240" customWidth="1"/>
    <col min="12033" max="12035" width="10.7109375" style="240" customWidth="1"/>
    <col min="12036" max="12036" width="40.7109375" style="240" customWidth="1"/>
    <col min="12037" max="12287" width="9.140625" style="240"/>
    <col min="12288" max="12288" width="40.7109375" style="240" customWidth="1"/>
    <col min="12289" max="12291" width="10.7109375" style="240" customWidth="1"/>
    <col min="12292" max="12292" width="40.7109375" style="240" customWidth="1"/>
    <col min="12293" max="12543" width="9.140625" style="240"/>
    <col min="12544" max="12544" width="40.7109375" style="240" customWidth="1"/>
    <col min="12545" max="12547" width="10.7109375" style="240" customWidth="1"/>
    <col min="12548" max="12548" width="40.7109375" style="240" customWidth="1"/>
    <col min="12549" max="12799" width="9.140625" style="240"/>
    <col min="12800" max="12800" width="40.7109375" style="240" customWidth="1"/>
    <col min="12801" max="12803" width="10.7109375" style="240" customWidth="1"/>
    <col min="12804" max="12804" width="40.7109375" style="240" customWidth="1"/>
    <col min="12805" max="13055" width="9.140625" style="240"/>
    <col min="13056" max="13056" width="40.7109375" style="240" customWidth="1"/>
    <col min="13057" max="13059" width="10.7109375" style="240" customWidth="1"/>
    <col min="13060" max="13060" width="40.7109375" style="240" customWidth="1"/>
    <col min="13061" max="13311" width="9.140625" style="240"/>
    <col min="13312" max="13312" width="40.7109375" style="240" customWidth="1"/>
    <col min="13313" max="13315" width="10.7109375" style="240" customWidth="1"/>
    <col min="13316" max="13316" width="40.7109375" style="240" customWidth="1"/>
    <col min="13317" max="13567" width="9.140625" style="240"/>
    <col min="13568" max="13568" width="40.7109375" style="240" customWidth="1"/>
    <col min="13569" max="13571" width="10.7109375" style="240" customWidth="1"/>
    <col min="13572" max="13572" width="40.7109375" style="240" customWidth="1"/>
    <col min="13573" max="13823" width="9.140625" style="240"/>
    <col min="13824" max="13824" width="40.7109375" style="240" customWidth="1"/>
    <col min="13825" max="13827" width="10.7109375" style="240" customWidth="1"/>
    <col min="13828" max="13828" width="40.7109375" style="240" customWidth="1"/>
    <col min="13829" max="14079" width="9.140625" style="240"/>
    <col min="14080" max="14080" width="40.7109375" style="240" customWidth="1"/>
    <col min="14081" max="14083" width="10.7109375" style="240" customWidth="1"/>
    <col min="14084" max="14084" width="40.7109375" style="240" customWidth="1"/>
    <col min="14085" max="14335" width="9.140625" style="240"/>
    <col min="14336" max="14336" width="40.7109375" style="240" customWidth="1"/>
    <col min="14337" max="14339" width="10.7109375" style="240" customWidth="1"/>
    <col min="14340" max="14340" width="40.7109375" style="240" customWidth="1"/>
    <col min="14341" max="14591" width="9.140625" style="240"/>
    <col min="14592" max="14592" width="40.7109375" style="240" customWidth="1"/>
    <col min="14593" max="14595" width="10.7109375" style="240" customWidth="1"/>
    <col min="14596" max="14596" width="40.7109375" style="240" customWidth="1"/>
    <col min="14597" max="14847" width="9.140625" style="240"/>
    <col min="14848" max="14848" width="40.7109375" style="240" customWidth="1"/>
    <col min="14849" max="14851" width="10.7109375" style="240" customWidth="1"/>
    <col min="14852" max="14852" width="40.7109375" style="240" customWidth="1"/>
    <col min="14853" max="15103" width="9.140625" style="240"/>
    <col min="15104" max="15104" width="40.7109375" style="240" customWidth="1"/>
    <col min="15105" max="15107" width="10.7109375" style="240" customWidth="1"/>
    <col min="15108" max="15108" width="40.7109375" style="240" customWidth="1"/>
    <col min="15109" max="15359" width="9.140625" style="240"/>
    <col min="15360" max="15360" width="40.7109375" style="240" customWidth="1"/>
    <col min="15361" max="15363" width="10.7109375" style="240" customWidth="1"/>
    <col min="15364" max="15364" width="40.7109375" style="240" customWidth="1"/>
    <col min="15365" max="15615" width="9.140625" style="240"/>
    <col min="15616" max="15616" width="40.7109375" style="240" customWidth="1"/>
    <col min="15617" max="15619" width="10.7109375" style="240" customWidth="1"/>
    <col min="15620" max="15620" width="40.7109375" style="240" customWidth="1"/>
    <col min="15621" max="15871" width="9.140625" style="240"/>
    <col min="15872" max="15872" width="40.7109375" style="240" customWidth="1"/>
    <col min="15873" max="15875" width="10.7109375" style="240" customWidth="1"/>
    <col min="15876" max="15876" width="40.7109375" style="240" customWidth="1"/>
    <col min="15877" max="16127" width="9.140625" style="240"/>
    <col min="16128" max="16128" width="40.7109375" style="240" customWidth="1"/>
    <col min="16129" max="16131" width="10.7109375" style="240" customWidth="1"/>
    <col min="16132" max="16132" width="40.7109375" style="240" customWidth="1"/>
    <col min="16133" max="16383" width="9.140625" style="240"/>
    <col min="16384" max="16384" width="9.140625" style="240" customWidth="1"/>
  </cols>
  <sheetData>
    <row r="1" spans="1:5" s="239" customFormat="1" ht="50.45" customHeight="1">
      <c r="A1" s="356" t="s">
        <v>343</v>
      </c>
      <c r="B1" s="356"/>
      <c r="C1" s="356"/>
      <c r="D1" s="356"/>
      <c r="E1" s="356"/>
    </row>
    <row r="2" spans="1:5" s="239" customFormat="1" ht="20.25" customHeight="1">
      <c r="A2" s="357">
        <v>2020</v>
      </c>
      <c r="B2" s="357"/>
      <c r="C2" s="357"/>
      <c r="D2" s="357"/>
      <c r="E2" s="357"/>
    </row>
    <row r="3" spans="1:5" ht="21.95" customHeight="1">
      <c r="A3" s="358" t="s">
        <v>344</v>
      </c>
      <c r="B3" s="358"/>
      <c r="C3" s="358"/>
      <c r="D3" s="358"/>
      <c r="E3" s="358"/>
    </row>
    <row r="4" spans="1:5" ht="21.95" customHeight="1">
      <c r="A4" s="359">
        <v>2020</v>
      </c>
      <c r="B4" s="359"/>
      <c r="C4" s="359"/>
      <c r="D4" s="359"/>
      <c r="E4" s="359"/>
    </row>
    <row r="5" spans="1:5" s="24" customFormat="1" ht="23.25" customHeight="1">
      <c r="A5" s="10" t="s">
        <v>301</v>
      </c>
      <c r="E5" s="21" t="s">
        <v>296</v>
      </c>
    </row>
    <row r="6" spans="1:5" s="241" customFormat="1" ht="30" customHeight="1">
      <c r="A6" s="300" t="s">
        <v>345</v>
      </c>
      <c r="B6" s="301" t="s">
        <v>287</v>
      </c>
      <c r="C6" s="301" t="s">
        <v>288</v>
      </c>
      <c r="D6" s="301" t="s">
        <v>445</v>
      </c>
      <c r="E6" s="301" t="s">
        <v>346</v>
      </c>
    </row>
    <row r="7" spans="1:5" ht="28.15" customHeight="1" thickBot="1">
      <c r="A7" s="302" t="s">
        <v>446</v>
      </c>
      <c r="B7" s="330">
        <v>1138402</v>
      </c>
      <c r="C7" s="330">
        <v>1295287</v>
      </c>
      <c r="D7" s="330">
        <v>82033</v>
      </c>
      <c r="E7" s="59" t="s">
        <v>352</v>
      </c>
    </row>
    <row r="8" spans="1:5" ht="24" customHeight="1" thickTop="1" thickBot="1">
      <c r="A8" s="303" t="s">
        <v>347</v>
      </c>
      <c r="B8" s="331">
        <v>18598</v>
      </c>
      <c r="C8" s="331">
        <v>8008</v>
      </c>
      <c r="D8" s="331">
        <v>18</v>
      </c>
      <c r="E8" s="60" t="s">
        <v>353</v>
      </c>
    </row>
    <row r="9" spans="1:5" ht="24" customHeight="1" thickBot="1">
      <c r="A9" s="304" t="s">
        <v>348</v>
      </c>
      <c r="B9" s="332">
        <v>907652</v>
      </c>
      <c r="C9" s="332">
        <v>927392</v>
      </c>
      <c r="D9" s="332">
        <v>314</v>
      </c>
      <c r="E9" s="59" t="s">
        <v>354</v>
      </c>
    </row>
    <row r="10" spans="1:5" ht="24" customHeight="1" thickTop="1" thickBot="1">
      <c r="A10" s="303" t="s">
        <v>447</v>
      </c>
      <c r="B10" s="331">
        <v>25</v>
      </c>
      <c r="C10" s="331">
        <v>23</v>
      </c>
      <c r="D10" s="331">
        <v>0</v>
      </c>
      <c r="E10" s="60" t="s">
        <v>448</v>
      </c>
    </row>
    <row r="11" spans="1:5" ht="24" customHeight="1" thickBot="1">
      <c r="A11" s="304" t="s">
        <v>449</v>
      </c>
      <c r="B11" s="332">
        <v>80647</v>
      </c>
      <c r="C11" s="332">
        <v>79312</v>
      </c>
      <c r="D11" s="332">
        <v>2</v>
      </c>
      <c r="E11" s="59" t="s">
        <v>355</v>
      </c>
    </row>
    <row r="12" spans="1:5" ht="24" customHeight="1" thickTop="1" thickBot="1">
      <c r="A12" s="303" t="s">
        <v>349</v>
      </c>
      <c r="B12" s="331">
        <v>7479</v>
      </c>
      <c r="C12" s="331">
        <v>9037</v>
      </c>
      <c r="D12" s="331">
        <v>0</v>
      </c>
      <c r="E12" s="60" t="s">
        <v>356</v>
      </c>
    </row>
    <row r="13" spans="1:5" ht="24" customHeight="1" thickBot="1">
      <c r="A13" s="304" t="s">
        <v>350</v>
      </c>
      <c r="B13" s="332">
        <v>18250</v>
      </c>
      <c r="C13" s="332">
        <v>16903</v>
      </c>
      <c r="D13" s="332">
        <v>0</v>
      </c>
      <c r="E13" s="59" t="s">
        <v>357</v>
      </c>
    </row>
    <row r="14" spans="1:5" ht="24" customHeight="1" thickTop="1">
      <c r="A14" s="348" t="s">
        <v>351</v>
      </c>
      <c r="B14" s="349">
        <v>28328</v>
      </c>
      <c r="C14" s="349">
        <v>28047</v>
      </c>
      <c r="D14" s="349">
        <v>0</v>
      </c>
      <c r="E14" s="62" t="s">
        <v>358</v>
      </c>
    </row>
    <row r="15" spans="1:5" ht="24" customHeight="1" thickBot="1">
      <c r="A15" s="350" t="s">
        <v>7</v>
      </c>
      <c r="B15" s="351">
        <f>SUM(B7:B14)</f>
        <v>2199381</v>
      </c>
      <c r="C15" s="351">
        <f>SUM(C7:C14)</f>
        <v>2364009</v>
      </c>
      <c r="D15" s="351">
        <f>SUM(D7:D14)</f>
        <v>82367</v>
      </c>
      <c r="E15" s="352" t="s">
        <v>44</v>
      </c>
    </row>
    <row r="16" spans="1:5" ht="15">
      <c r="A16" s="305" t="s">
        <v>402</v>
      </c>
      <c r="B16" s="306"/>
      <c r="C16" s="306"/>
      <c r="D16" s="306"/>
      <c r="E16" s="306" t="s">
        <v>429</v>
      </c>
    </row>
    <row r="17" spans="5:5" ht="18.75">
      <c r="E17" s="307"/>
    </row>
    <row r="18" spans="5:5" ht="18.75">
      <c r="E18" s="308"/>
    </row>
    <row r="19" spans="5:5" ht="18.75">
      <c r="E19" s="307"/>
    </row>
  </sheetData>
  <mergeCells count="4">
    <mergeCell ref="A1:E1"/>
    <mergeCell ref="A2:E2"/>
    <mergeCell ref="A3:E3"/>
    <mergeCell ref="A4:E4"/>
  </mergeCells>
  <printOptions horizontalCentered="1"/>
  <pageMargins left="0" right="0" top="0.98425196850393704" bottom="0" header="0.51181102362204722" footer="0.51181102362204722"/>
  <pageSetup paperSize="9" scale="8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L25"/>
  <sheetViews>
    <sheetView showGridLines="0" rightToLeft="1" view="pageBreakPreview" topLeftCell="A10" zoomScaleNormal="100" zoomScaleSheetLayoutView="100" workbookViewId="0">
      <selection activeCell="A36" sqref="A36"/>
    </sheetView>
  </sheetViews>
  <sheetFormatPr defaultColWidth="9.140625" defaultRowHeight="12.75"/>
  <cols>
    <col min="1" max="1" width="24" style="68" customWidth="1"/>
    <col min="2" max="2" width="17.85546875" style="4" customWidth="1"/>
    <col min="3" max="4" width="20" style="4" customWidth="1"/>
    <col min="5" max="5" width="27.42578125" style="77" customWidth="1"/>
    <col min="6" max="6" width="9.5703125" style="4" bestFit="1" customWidth="1"/>
    <col min="7" max="7" width="9.42578125" style="4" bestFit="1" customWidth="1"/>
    <col min="8" max="16384" width="9.140625" style="4"/>
  </cols>
  <sheetData>
    <row r="1" spans="1:12" s="70" customFormat="1" ht="52.1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s="92" customFormat="1" ht="20.25">
      <c r="A2" s="190" t="s">
        <v>443</v>
      </c>
      <c r="B2" s="43"/>
      <c r="C2" s="43"/>
      <c r="D2" s="43"/>
      <c r="E2" s="43"/>
    </row>
    <row r="3" spans="1:12" s="92" customFormat="1" ht="20.25">
      <c r="A3" s="37">
        <v>2020</v>
      </c>
      <c r="B3" s="43"/>
      <c r="C3" s="43"/>
      <c r="D3" s="43"/>
      <c r="E3" s="37"/>
    </row>
    <row r="4" spans="1:12" s="93" customFormat="1" ht="31.5">
      <c r="A4" s="27" t="s">
        <v>444</v>
      </c>
      <c r="B4" s="20"/>
      <c r="C4" s="20"/>
      <c r="D4" s="20"/>
      <c r="E4" s="20"/>
    </row>
    <row r="5" spans="1:12" s="93" customFormat="1" ht="15.75">
      <c r="A5" s="20">
        <v>2020</v>
      </c>
      <c r="B5" s="20"/>
      <c r="C5" s="20"/>
      <c r="D5" s="20"/>
      <c r="E5" s="20"/>
    </row>
    <row r="6" spans="1:12" s="24" customFormat="1" ht="23.25" customHeight="1">
      <c r="A6" s="10" t="s">
        <v>300</v>
      </c>
      <c r="E6" s="21" t="s">
        <v>297</v>
      </c>
    </row>
    <row r="7" spans="1:12" s="24" customFormat="1" ht="45.75" customHeight="1">
      <c r="A7" s="79" t="s">
        <v>18</v>
      </c>
      <c r="B7" s="189" t="s">
        <v>287</v>
      </c>
      <c r="C7" s="189" t="s">
        <v>288</v>
      </c>
      <c r="D7" s="189" t="s">
        <v>442</v>
      </c>
      <c r="E7" s="72" t="s">
        <v>19</v>
      </c>
    </row>
    <row r="8" spans="1:12" ht="29.25" customHeight="1" thickBot="1">
      <c r="A8" s="67" t="s">
        <v>20</v>
      </c>
      <c r="B8" s="73">
        <v>1814037</v>
      </c>
      <c r="C8" s="73">
        <v>1750748</v>
      </c>
      <c r="D8" s="73"/>
      <c r="E8" s="59" t="s">
        <v>21</v>
      </c>
    </row>
    <row r="9" spans="1:12" ht="29.25" customHeight="1" thickTop="1" thickBot="1">
      <c r="A9" s="61" t="s">
        <v>22</v>
      </c>
      <c r="B9" s="74">
        <v>1524295</v>
      </c>
      <c r="C9" s="74">
        <v>1509279</v>
      </c>
      <c r="D9" s="74">
        <v>22</v>
      </c>
      <c r="E9" s="60" t="s">
        <v>23</v>
      </c>
    </row>
    <row r="10" spans="1:12" ht="29.25" customHeight="1" thickTop="1" thickBot="1">
      <c r="A10" s="63" t="s">
        <v>24</v>
      </c>
      <c r="B10" s="75">
        <v>852749</v>
      </c>
      <c r="C10" s="75">
        <v>887373</v>
      </c>
      <c r="D10" s="75">
        <v>4431</v>
      </c>
      <c r="E10" s="58" t="s">
        <v>25</v>
      </c>
    </row>
    <row r="11" spans="1:12" ht="29.25" customHeight="1" thickTop="1" thickBot="1">
      <c r="A11" s="61" t="s">
        <v>26</v>
      </c>
      <c r="B11" s="74">
        <v>103906</v>
      </c>
      <c r="C11" s="74">
        <v>107276</v>
      </c>
      <c r="D11" s="74">
        <v>8165</v>
      </c>
      <c r="E11" s="60" t="s">
        <v>27</v>
      </c>
    </row>
    <row r="12" spans="1:12" ht="29.25" customHeight="1" thickTop="1" thickBot="1">
      <c r="A12" s="63" t="s">
        <v>28</v>
      </c>
      <c r="B12" s="75">
        <v>57635</v>
      </c>
      <c r="C12" s="75">
        <v>69409</v>
      </c>
      <c r="D12" s="75">
        <v>8983</v>
      </c>
      <c r="E12" s="58" t="s">
        <v>29</v>
      </c>
    </row>
    <row r="13" spans="1:12" ht="29.25" customHeight="1" thickTop="1" thickBot="1">
      <c r="A13" s="61" t="s">
        <v>30</v>
      </c>
      <c r="B13" s="74">
        <v>118624</v>
      </c>
      <c r="C13" s="74">
        <v>160714</v>
      </c>
      <c r="D13" s="74">
        <v>7895</v>
      </c>
      <c r="E13" s="60" t="s">
        <v>31</v>
      </c>
    </row>
    <row r="14" spans="1:12" ht="29.25" customHeight="1" thickTop="1" thickBot="1">
      <c r="A14" s="63" t="s">
        <v>32</v>
      </c>
      <c r="B14" s="75">
        <v>206876</v>
      </c>
      <c r="C14" s="75">
        <v>276942</v>
      </c>
      <c r="D14" s="75">
        <v>2226</v>
      </c>
      <c r="E14" s="58" t="s">
        <v>33</v>
      </c>
    </row>
    <row r="15" spans="1:12" ht="29.25" customHeight="1" thickTop="1" thickBot="1">
      <c r="A15" s="61" t="s">
        <v>34</v>
      </c>
      <c r="B15" s="74">
        <v>258431</v>
      </c>
      <c r="C15" s="74">
        <v>286029</v>
      </c>
      <c r="D15" s="296">
        <v>1313</v>
      </c>
      <c r="E15" s="60" t="s">
        <v>35</v>
      </c>
    </row>
    <row r="16" spans="1:12" ht="29.25" customHeight="1" thickTop="1" thickBot="1">
      <c r="A16" s="63" t="s">
        <v>36</v>
      </c>
      <c r="B16" s="75">
        <v>271103</v>
      </c>
      <c r="C16" s="75">
        <v>291604</v>
      </c>
      <c r="D16" s="75">
        <v>2392</v>
      </c>
      <c r="E16" s="58" t="s">
        <v>37</v>
      </c>
    </row>
    <row r="17" spans="1:5" ht="29.25" customHeight="1" thickTop="1" thickBot="1">
      <c r="A17" s="61" t="s">
        <v>38</v>
      </c>
      <c r="B17" s="74">
        <v>312065</v>
      </c>
      <c r="C17" s="74">
        <v>323274</v>
      </c>
      <c r="D17" s="74">
        <v>1006</v>
      </c>
      <c r="E17" s="60" t="s">
        <v>39</v>
      </c>
    </row>
    <row r="18" spans="1:5" ht="29.25" customHeight="1" thickTop="1" thickBot="1">
      <c r="A18" s="63" t="s">
        <v>40</v>
      </c>
      <c r="B18" s="75">
        <v>288633</v>
      </c>
      <c r="C18" s="75">
        <v>294401</v>
      </c>
      <c r="D18" s="75">
        <v>29</v>
      </c>
      <c r="E18" s="58" t="s">
        <v>41</v>
      </c>
    </row>
    <row r="19" spans="1:5" ht="29.25" customHeight="1" thickTop="1">
      <c r="A19" s="39" t="s">
        <v>42</v>
      </c>
      <c r="B19" s="250">
        <v>380325</v>
      </c>
      <c r="C19" s="250">
        <v>413239</v>
      </c>
      <c r="D19" s="250">
        <v>217</v>
      </c>
      <c r="E19" s="62" t="s">
        <v>43</v>
      </c>
    </row>
    <row r="20" spans="1:5" ht="29.25" customHeight="1">
      <c r="A20" s="80" t="s">
        <v>7</v>
      </c>
      <c r="B20" s="251">
        <f>SUM(B8:B19)</f>
        <v>6188679</v>
      </c>
      <c r="C20" s="251">
        <f>SUM(C8:C19)</f>
        <v>6370288</v>
      </c>
      <c r="D20" s="251">
        <f>SUM(D8:D19)</f>
        <v>36679</v>
      </c>
      <c r="E20" s="76" t="s">
        <v>44</v>
      </c>
    </row>
    <row r="21" spans="1:5" ht="6" customHeight="1"/>
    <row r="22" spans="1:5" ht="12" customHeight="1">
      <c r="A22" s="261" t="s">
        <v>403</v>
      </c>
      <c r="E22" s="292" t="s">
        <v>436</v>
      </c>
    </row>
    <row r="23" spans="1:5" ht="24" customHeight="1">
      <c r="A23" s="191" t="s">
        <v>437</v>
      </c>
      <c r="E23" s="4"/>
    </row>
    <row r="24" spans="1:5">
      <c r="E24" s="192" t="s">
        <v>438</v>
      </c>
    </row>
    <row r="25" spans="1:5">
      <c r="A25" s="4"/>
      <c r="E25" s="4"/>
    </row>
  </sheetData>
  <printOptions horizontalCentered="1"/>
  <pageMargins left="0.78740157480314965" right="0.78740157480314965" top="0.98425196850393704" bottom="0.39370078740157483" header="0.51181102362204722" footer="0.51181102362204722"/>
  <pageSetup paperSize="9" scale="7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J15"/>
  <sheetViews>
    <sheetView showGridLines="0" rightToLeft="1" view="pageBreakPreview" zoomScaleSheetLayoutView="100" workbookViewId="0">
      <selection activeCell="A36" sqref="A36"/>
    </sheetView>
  </sheetViews>
  <sheetFormatPr defaultColWidth="9.140625" defaultRowHeight="12.75"/>
  <cols>
    <col min="1" max="1" width="30.7109375" style="68" customWidth="1"/>
    <col min="2" max="2" width="12" style="4" bestFit="1" customWidth="1"/>
    <col min="3" max="5" width="12" style="4" customWidth="1"/>
    <col min="6" max="6" width="12" style="4" bestFit="1" customWidth="1"/>
    <col min="7" max="7" width="30.7109375" style="4" customWidth="1"/>
    <col min="8" max="16384" width="9.140625" style="4"/>
  </cols>
  <sheetData>
    <row r="1" spans="1:10" s="70" customFormat="1" ht="27.75" customHeight="1">
      <c r="A1" s="78"/>
      <c r="B1" s="78"/>
      <c r="C1" s="78"/>
      <c r="D1" s="78"/>
      <c r="E1" s="78"/>
      <c r="F1" s="78"/>
      <c r="G1" s="78"/>
      <c r="H1" s="78"/>
      <c r="I1" s="78"/>
      <c r="J1" s="78"/>
    </row>
    <row r="2" spans="1:10" s="34" customFormat="1" ht="24.95" customHeight="1">
      <c r="A2" s="360" t="s">
        <v>365</v>
      </c>
      <c r="B2" s="360"/>
      <c r="C2" s="360"/>
      <c r="D2" s="360"/>
      <c r="E2" s="360"/>
      <c r="F2" s="360"/>
      <c r="G2" s="360"/>
    </row>
    <row r="3" spans="1:10" s="35" customFormat="1" ht="24.95" customHeight="1">
      <c r="A3" s="361" t="s">
        <v>464</v>
      </c>
      <c r="B3" s="361"/>
      <c r="C3" s="361"/>
      <c r="D3" s="361"/>
      <c r="E3" s="361"/>
      <c r="F3" s="361"/>
      <c r="G3" s="361"/>
    </row>
    <row r="4" spans="1:10" ht="24.95" customHeight="1">
      <c r="A4" s="359" t="s">
        <v>364</v>
      </c>
      <c r="B4" s="359"/>
      <c r="C4" s="359"/>
      <c r="D4" s="359"/>
      <c r="E4" s="359"/>
      <c r="F4" s="359"/>
      <c r="G4" s="359"/>
    </row>
    <row r="5" spans="1:10" s="71" customFormat="1" ht="24.95" customHeight="1">
      <c r="A5" s="359" t="s">
        <v>464</v>
      </c>
      <c r="B5" s="359"/>
      <c r="C5" s="359"/>
      <c r="D5" s="359"/>
      <c r="E5" s="359"/>
      <c r="F5" s="359"/>
      <c r="G5" s="359"/>
    </row>
    <row r="6" spans="1:10" s="24" customFormat="1" ht="24.95" customHeight="1">
      <c r="A6" s="10" t="s">
        <v>299</v>
      </c>
      <c r="G6" s="9" t="s">
        <v>298</v>
      </c>
    </row>
    <row r="7" spans="1:10" s="24" customFormat="1" ht="38.25" customHeight="1">
      <c r="A7" s="79" t="s">
        <v>9</v>
      </c>
      <c r="B7" s="72">
        <v>2016</v>
      </c>
      <c r="C7" s="72">
        <v>2017</v>
      </c>
      <c r="D7" s="72">
        <v>2018</v>
      </c>
      <c r="E7" s="72">
        <v>2019</v>
      </c>
      <c r="F7" s="72">
        <v>2020</v>
      </c>
      <c r="G7" s="72" t="s">
        <v>10</v>
      </c>
    </row>
    <row r="8" spans="1:10" ht="30.75" customHeight="1" thickBot="1">
      <c r="A8" s="42" t="s">
        <v>151</v>
      </c>
      <c r="B8" s="73"/>
      <c r="C8" s="73"/>
      <c r="D8" s="73"/>
      <c r="E8" s="73"/>
      <c r="G8" s="81" t="s">
        <v>152</v>
      </c>
    </row>
    <row r="9" spans="1:10" ht="30.75" customHeight="1" thickTop="1" thickBot="1">
      <c r="A9" s="69" t="s">
        <v>11</v>
      </c>
      <c r="B9" s="168">
        <v>122898</v>
      </c>
      <c r="C9" s="168">
        <v>111166</v>
      </c>
      <c r="D9" s="168">
        <v>110322</v>
      </c>
      <c r="E9" s="168">
        <v>116462</v>
      </c>
      <c r="F9" s="168">
        <v>66287</v>
      </c>
      <c r="G9" s="82" t="s">
        <v>12</v>
      </c>
    </row>
    <row r="10" spans="1:10" ht="30.75" customHeight="1" thickTop="1" thickBot="1">
      <c r="A10" s="83" t="s">
        <v>13</v>
      </c>
      <c r="B10" s="170">
        <v>122895</v>
      </c>
      <c r="C10" s="170">
        <v>111154</v>
      </c>
      <c r="D10" s="170">
        <v>110307</v>
      </c>
      <c r="E10" s="170">
        <v>116455</v>
      </c>
      <c r="F10" s="170">
        <v>66334</v>
      </c>
      <c r="G10" s="84" t="s">
        <v>14</v>
      </c>
    </row>
    <row r="11" spans="1:10" ht="30.75" customHeight="1" thickTop="1" thickBot="1">
      <c r="A11" s="41" t="s">
        <v>153</v>
      </c>
      <c r="B11" s="169"/>
      <c r="C11" s="169"/>
      <c r="D11" s="169"/>
      <c r="E11" s="169"/>
      <c r="F11" s="169"/>
      <c r="G11" s="85" t="s">
        <v>154</v>
      </c>
    </row>
    <row r="12" spans="1:10" ht="30.75" customHeight="1" thickTop="1" thickBot="1">
      <c r="A12" s="83" t="s">
        <v>15</v>
      </c>
      <c r="B12" s="171">
        <v>854703</v>
      </c>
      <c r="C12" s="171">
        <v>1139831</v>
      </c>
      <c r="D12" s="171">
        <v>1218364</v>
      </c>
      <c r="E12" s="171">
        <v>1217844</v>
      </c>
      <c r="F12" s="171">
        <v>1192087</v>
      </c>
      <c r="G12" s="84" t="s">
        <v>16</v>
      </c>
    </row>
    <row r="13" spans="1:10" ht="30.75" customHeight="1" thickTop="1">
      <c r="A13" s="86" t="s">
        <v>17</v>
      </c>
      <c r="B13" s="172">
        <v>792272</v>
      </c>
      <c r="C13" s="172">
        <v>881112</v>
      </c>
      <c r="D13" s="172">
        <v>979946</v>
      </c>
      <c r="E13" s="172">
        <v>997961</v>
      </c>
      <c r="F13" s="172">
        <v>983205</v>
      </c>
      <c r="G13" s="88" t="s">
        <v>114</v>
      </c>
    </row>
    <row r="14" spans="1:10">
      <c r="A14" s="89"/>
      <c r="B14" s="89"/>
      <c r="C14" s="89"/>
      <c r="D14" s="89"/>
      <c r="E14" s="89"/>
      <c r="F14" s="89"/>
      <c r="G14" s="89"/>
    </row>
    <row r="15" spans="1:10">
      <c r="A15" s="90"/>
    </row>
  </sheetData>
  <mergeCells count="4">
    <mergeCell ref="A5:G5"/>
    <mergeCell ref="A2:G2"/>
    <mergeCell ref="A3:G3"/>
    <mergeCell ref="A4:G4"/>
  </mergeCells>
  <phoneticPr fontId="6" type="noConversion"/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M23"/>
  <sheetViews>
    <sheetView showGridLines="0" rightToLeft="1" view="pageBreakPreview" topLeftCell="A4" zoomScaleSheetLayoutView="100" workbookViewId="0">
      <selection activeCell="A36" sqref="A36"/>
    </sheetView>
  </sheetViews>
  <sheetFormatPr defaultColWidth="9.140625" defaultRowHeight="12.75"/>
  <cols>
    <col min="1" max="1" width="20.7109375" style="68" customWidth="1"/>
    <col min="2" max="2" width="9.140625" style="4" customWidth="1"/>
    <col min="3" max="3" width="12.28515625" style="4" customWidth="1"/>
    <col min="4" max="4" width="9" style="4" customWidth="1"/>
    <col min="5" max="5" width="15.28515625" style="4" customWidth="1"/>
    <col min="6" max="6" width="22.5703125" style="77" customWidth="1"/>
    <col min="7" max="16384" width="9.140625" style="4"/>
  </cols>
  <sheetData>
    <row r="1" spans="1:13" s="70" customFormat="1" ht="49.1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s="92" customFormat="1" ht="33" customHeight="1">
      <c r="A2" s="43" t="s">
        <v>366</v>
      </c>
      <c r="B2" s="43"/>
      <c r="C2" s="43"/>
      <c r="D2" s="43"/>
      <c r="E2" s="43"/>
      <c r="F2" s="43"/>
    </row>
    <row r="3" spans="1:13" s="92" customFormat="1" ht="20.25">
      <c r="A3" s="37">
        <v>2020</v>
      </c>
      <c r="B3" s="43"/>
      <c r="C3" s="43"/>
      <c r="D3" s="43"/>
      <c r="E3" s="43"/>
      <c r="F3" s="37"/>
    </row>
    <row r="4" spans="1:13" s="254" customFormat="1" ht="33.75" customHeight="1">
      <c r="A4" s="255" t="s">
        <v>367</v>
      </c>
      <c r="B4" s="253"/>
      <c r="C4" s="253"/>
      <c r="D4" s="253"/>
      <c r="E4" s="253"/>
      <c r="F4" s="253"/>
    </row>
    <row r="5" spans="1:13" s="93" customFormat="1" ht="15.75">
      <c r="A5" s="20">
        <v>2020</v>
      </c>
      <c r="B5" s="20"/>
      <c r="C5" s="20"/>
      <c r="D5" s="20"/>
      <c r="E5" s="20"/>
      <c r="F5" s="20"/>
    </row>
    <row r="6" spans="1:13" s="24" customFormat="1" ht="15" customHeight="1">
      <c r="A6" s="10" t="s">
        <v>412</v>
      </c>
      <c r="F6" s="21" t="s">
        <v>413</v>
      </c>
    </row>
    <row r="7" spans="1:13" s="24" customFormat="1" ht="15">
      <c r="A7" s="363" t="s">
        <v>18</v>
      </c>
      <c r="B7" s="365" t="s">
        <v>176</v>
      </c>
      <c r="C7" s="365"/>
      <c r="D7" s="365" t="s">
        <v>180</v>
      </c>
      <c r="E7" s="365"/>
      <c r="F7" s="362" t="s">
        <v>19</v>
      </c>
    </row>
    <row r="8" spans="1:13" s="24" customFormat="1">
      <c r="A8" s="363"/>
      <c r="B8" s="366" t="s">
        <v>177</v>
      </c>
      <c r="C8" s="366"/>
      <c r="D8" s="366" t="s">
        <v>181</v>
      </c>
      <c r="E8" s="366"/>
      <c r="F8" s="362"/>
    </row>
    <row r="9" spans="1:13" s="24" customFormat="1" ht="18" customHeight="1">
      <c r="A9" s="364"/>
      <c r="B9" s="94" t="s">
        <v>224</v>
      </c>
      <c r="C9" s="94" t="s">
        <v>178</v>
      </c>
      <c r="D9" s="94" t="s">
        <v>224</v>
      </c>
      <c r="E9" s="94" t="s">
        <v>178</v>
      </c>
      <c r="F9" s="362"/>
    </row>
    <row r="10" spans="1:13" s="3" customFormat="1" ht="16.5" customHeight="1">
      <c r="A10" s="363"/>
      <c r="B10" s="95" t="s">
        <v>225</v>
      </c>
      <c r="C10" s="95" t="s">
        <v>179</v>
      </c>
      <c r="D10" s="95" t="s">
        <v>225</v>
      </c>
      <c r="E10" s="95" t="s">
        <v>179</v>
      </c>
      <c r="F10" s="362"/>
    </row>
    <row r="11" spans="1:13" ht="29.25" customHeight="1" thickBot="1">
      <c r="A11" s="64" t="s">
        <v>20</v>
      </c>
      <c r="B11" s="73">
        <v>8648</v>
      </c>
      <c r="C11" s="73">
        <v>8620</v>
      </c>
      <c r="D11" s="73">
        <v>1508</v>
      </c>
      <c r="E11" s="73">
        <v>1524</v>
      </c>
      <c r="F11" s="59" t="s">
        <v>21</v>
      </c>
    </row>
    <row r="12" spans="1:13" ht="29.25" customHeight="1" thickTop="1" thickBot="1">
      <c r="A12" s="61" t="s">
        <v>22</v>
      </c>
      <c r="B12" s="74">
        <v>7976</v>
      </c>
      <c r="C12" s="74">
        <v>7996</v>
      </c>
      <c r="D12" s="74">
        <v>1391</v>
      </c>
      <c r="E12" s="74">
        <v>1393</v>
      </c>
      <c r="F12" s="60" t="s">
        <v>23</v>
      </c>
    </row>
    <row r="13" spans="1:13" ht="29.25" customHeight="1" thickTop="1" thickBot="1">
      <c r="A13" s="63" t="s">
        <v>24</v>
      </c>
      <c r="B13" s="75">
        <v>6110</v>
      </c>
      <c r="C13" s="75">
        <v>6190</v>
      </c>
      <c r="D13" s="75">
        <v>601</v>
      </c>
      <c r="E13" s="75">
        <v>596</v>
      </c>
      <c r="F13" s="58" t="s">
        <v>25</v>
      </c>
    </row>
    <row r="14" spans="1:13" ht="29.25" customHeight="1" thickTop="1" thickBot="1">
      <c r="A14" s="61" t="s">
        <v>26</v>
      </c>
      <c r="B14" s="74">
        <v>2527</v>
      </c>
      <c r="C14" s="74">
        <v>2522</v>
      </c>
      <c r="D14" s="74">
        <v>70</v>
      </c>
      <c r="E14" s="74">
        <v>71</v>
      </c>
      <c r="F14" s="60" t="s">
        <v>27</v>
      </c>
    </row>
    <row r="15" spans="1:13" ht="29.25" customHeight="1" thickTop="1" thickBot="1">
      <c r="A15" s="63" t="s">
        <v>28</v>
      </c>
      <c r="B15" s="75">
        <v>2934</v>
      </c>
      <c r="C15" s="75">
        <v>2943</v>
      </c>
      <c r="D15" s="75">
        <v>144</v>
      </c>
      <c r="E15" s="75">
        <v>143</v>
      </c>
      <c r="F15" s="58" t="s">
        <v>29</v>
      </c>
    </row>
    <row r="16" spans="1:13" ht="29.25" customHeight="1" thickTop="1" thickBot="1">
      <c r="A16" s="61" t="s">
        <v>30</v>
      </c>
      <c r="B16" s="74">
        <v>2981</v>
      </c>
      <c r="C16" s="74">
        <v>2971</v>
      </c>
      <c r="D16" s="74">
        <v>304</v>
      </c>
      <c r="E16" s="74">
        <v>307</v>
      </c>
      <c r="F16" s="60" t="s">
        <v>31</v>
      </c>
    </row>
    <row r="17" spans="1:6" ht="29.25" customHeight="1" thickTop="1" thickBot="1">
      <c r="A17" s="63" t="s">
        <v>32</v>
      </c>
      <c r="B17" s="75">
        <v>3807</v>
      </c>
      <c r="C17" s="75">
        <v>3805</v>
      </c>
      <c r="D17" s="75">
        <v>471</v>
      </c>
      <c r="E17" s="75">
        <v>468</v>
      </c>
      <c r="F17" s="58" t="s">
        <v>33</v>
      </c>
    </row>
    <row r="18" spans="1:6" ht="29.25" customHeight="1" thickTop="1" thickBot="1">
      <c r="A18" s="61" t="s">
        <v>34</v>
      </c>
      <c r="B18" s="74">
        <v>4304</v>
      </c>
      <c r="C18" s="74">
        <v>4298</v>
      </c>
      <c r="D18" s="74">
        <v>445</v>
      </c>
      <c r="E18" s="74">
        <v>448</v>
      </c>
      <c r="F18" s="60" t="s">
        <v>35</v>
      </c>
    </row>
    <row r="19" spans="1:6" ht="29.25" customHeight="1" thickTop="1" thickBot="1">
      <c r="A19" s="63" t="s">
        <v>36</v>
      </c>
      <c r="B19" s="75">
        <v>4526</v>
      </c>
      <c r="C19" s="75">
        <v>4522</v>
      </c>
      <c r="D19" s="75">
        <v>508</v>
      </c>
      <c r="E19" s="75">
        <v>510</v>
      </c>
      <c r="F19" s="58" t="s">
        <v>37</v>
      </c>
    </row>
    <row r="20" spans="1:6" ht="29.25" customHeight="1" thickTop="1" thickBot="1">
      <c r="A20" s="61" t="s">
        <v>38</v>
      </c>
      <c r="B20" s="74">
        <v>5044</v>
      </c>
      <c r="C20" s="74">
        <v>5018</v>
      </c>
      <c r="D20" s="74">
        <v>490</v>
      </c>
      <c r="E20" s="74">
        <v>490</v>
      </c>
      <c r="F20" s="60" t="s">
        <v>39</v>
      </c>
    </row>
    <row r="21" spans="1:6" ht="29.25" customHeight="1" thickTop="1" thickBot="1">
      <c r="A21" s="63" t="s">
        <v>40</v>
      </c>
      <c r="B21" s="75">
        <v>5023</v>
      </c>
      <c r="C21" s="75">
        <v>5025</v>
      </c>
      <c r="D21" s="75">
        <v>513</v>
      </c>
      <c r="E21" s="75">
        <v>511</v>
      </c>
      <c r="F21" s="58" t="s">
        <v>41</v>
      </c>
    </row>
    <row r="22" spans="1:6" ht="29.25" customHeight="1" thickTop="1">
      <c r="A22" s="143" t="s">
        <v>42</v>
      </c>
      <c r="B22" s="87">
        <v>5396</v>
      </c>
      <c r="C22" s="87">
        <v>5396</v>
      </c>
      <c r="D22" s="87">
        <v>566</v>
      </c>
      <c r="E22" s="87">
        <v>567</v>
      </c>
      <c r="F22" s="144" t="s">
        <v>43</v>
      </c>
    </row>
    <row r="23" spans="1:6" ht="29.25" customHeight="1">
      <c r="A23" s="173" t="s">
        <v>7</v>
      </c>
      <c r="B23" s="161">
        <f>SUM(B11:B22)</f>
        <v>59276</v>
      </c>
      <c r="C23" s="161">
        <f>SUM(C11:C22)</f>
        <v>59306</v>
      </c>
      <c r="D23" s="161">
        <f>SUM(D11:D22)</f>
        <v>7011</v>
      </c>
      <c r="E23" s="161">
        <f>SUM(E11:E22)</f>
        <v>7028</v>
      </c>
      <c r="F23" s="174" t="s">
        <v>46</v>
      </c>
    </row>
  </sheetData>
  <mergeCells count="6">
    <mergeCell ref="F7:F10"/>
    <mergeCell ref="A7:A10"/>
    <mergeCell ref="B7:C7"/>
    <mergeCell ref="B8:C8"/>
    <mergeCell ref="D7:E7"/>
    <mergeCell ref="D8:E8"/>
  </mergeCells>
  <phoneticPr fontId="6" type="noConversion"/>
  <printOptions horizontalCentered="1" verticalCentered="1"/>
  <pageMargins left="0.78740157480314965" right="0.78740157480314965" top="0.59055118110236227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P48"/>
  <sheetViews>
    <sheetView showGridLines="0" rightToLeft="1" view="pageBreakPreview" workbookViewId="0">
      <selection activeCell="A36" sqref="A36"/>
    </sheetView>
  </sheetViews>
  <sheetFormatPr defaultColWidth="9.140625" defaultRowHeight="12.75"/>
  <cols>
    <col min="1" max="1" width="20.7109375" style="68" customWidth="1"/>
    <col min="2" max="5" width="20.7109375" style="4" customWidth="1"/>
    <col min="6" max="6" width="21.5703125" style="77" customWidth="1"/>
    <col min="7" max="16384" width="9.140625" style="4"/>
  </cols>
  <sheetData>
    <row r="1" spans="1:16" s="70" customFormat="1" ht="31.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s="92" customFormat="1" ht="20.25">
      <c r="A2" s="43" t="s">
        <v>368</v>
      </c>
      <c r="B2" s="43"/>
      <c r="C2" s="43"/>
      <c r="D2" s="43"/>
      <c r="E2" s="43"/>
      <c r="F2" s="43"/>
    </row>
    <row r="3" spans="1:16" s="92" customFormat="1" ht="20.25">
      <c r="A3" s="37">
        <v>2020</v>
      </c>
      <c r="B3" s="43"/>
      <c r="C3" s="43"/>
      <c r="D3" s="43"/>
      <c r="E3" s="43"/>
      <c r="F3" s="37"/>
    </row>
    <row r="4" spans="1:16" s="93" customFormat="1" ht="36.75" customHeight="1">
      <c r="A4" s="27" t="s">
        <v>369</v>
      </c>
      <c r="B4" s="27"/>
      <c r="C4" s="27"/>
      <c r="D4" s="27"/>
      <c r="E4" s="27"/>
      <c r="F4" s="27"/>
    </row>
    <row r="5" spans="1:16" s="93" customFormat="1" ht="15.75">
      <c r="A5" s="20">
        <v>2020</v>
      </c>
      <c r="B5" s="20"/>
      <c r="C5" s="20"/>
      <c r="D5" s="20"/>
      <c r="E5" s="20"/>
      <c r="F5" s="20"/>
    </row>
    <row r="36" spans="1:6">
      <c r="A36" s="369" t="s">
        <v>295</v>
      </c>
      <c r="B36" s="369"/>
      <c r="C36" s="369"/>
      <c r="D36" s="369"/>
      <c r="E36" s="369"/>
      <c r="F36" s="369"/>
    </row>
    <row r="37" spans="1:6" ht="25.5">
      <c r="A37" s="96" t="s">
        <v>164</v>
      </c>
    </row>
    <row r="38" spans="1:6" ht="36.75" customHeight="1">
      <c r="A38" s="96" t="s">
        <v>165</v>
      </c>
      <c r="C38" s="367" t="s">
        <v>258</v>
      </c>
      <c r="D38" s="367"/>
      <c r="E38" s="367" t="s">
        <v>259</v>
      </c>
      <c r="F38" s="367"/>
    </row>
    <row r="39" spans="1:6" ht="25.5">
      <c r="A39" s="96" t="s">
        <v>174</v>
      </c>
      <c r="C39" s="368"/>
      <c r="D39" s="368"/>
      <c r="E39" s="368"/>
      <c r="F39" s="368"/>
    </row>
    <row r="40" spans="1:6" ht="25.5">
      <c r="A40" s="96" t="s">
        <v>173</v>
      </c>
    </row>
    <row r="41" spans="1:6" ht="25.5">
      <c r="A41" s="96" t="s">
        <v>172</v>
      </c>
    </row>
    <row r="42" spans="1:6" ht="25.5">
      <c r="A42" s="96" t="s">
        <v>171</v>
      </c>
    </row>
    <row r="43" spans="1:6" ht="25.5">
      <c r="A43" s="96" t="s">
        <v>170</v>
      </c>
    </row>
    <row r="44" spans="1:6" ht="25.5">
      <c r="A44" s="96" t="s">
        <v>169</v>
      </c>
    </row>
    <row r="45" spans="1:6" ht="25.5">
      <c r="A45" s="96" t="s">
        <v>175</v>
      </c>
    </row>
    <row r="46" spans="1:6" ht="25.5">
      <c r="A46" s="96" t="s">
        <v>168</v>
      </c>
    </row>
    <row r="47" spans="1:6" ht="25.5">
      <c r="A47" s="96" t="s">
        <v>167</v>
      </c>
    </row>
    <row r="48" spans="1:6" ht="25.5">
      <c r="A48" s="96" t="s">
        <v>166</v>
      </c>
    </row>
  </sheetData>
  <mergeCells count="5">
    <mergeCell ref="C38:D38"/>
    <mergeCell ref="E38:F38"/>
    <mergeCell ref="C39:D39"/>
    <mergeCell ref="E39:F39"/>
    <mergeCell ref="A36:F36"/>
  </mergeCells>
  <phoneticPr fontId="6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O28"/>
  <sheetViews>
    <sheetView showGridLines="0" rightToLeft="1" view="pageBreakPreview" zoomScaleSheetLayoutView="100" workbookViewId="0">
      <selection activeCell="A36" sqref="A36"/>
    </sheetView>
  </sheetViews>
  <sheetFormatPr defaultColWidth="9.140625" defaultRowHeight="12.75"/>
  <cols>
    <col min="1" max="1" width="35.7109375" style="68" customWidth="1"/>
    <col min="2" max="6" width="9.7109375" style="4" customWidth="1"/>
    <col min="7" max="7" width="35.7109375" style="77" customWidth="1"/>
    <col min="8" max="16384" width="9.140625" style="4"/>
  </cols>
  <sheetData>
    <row r="1" spans="1:15" s="70" customFormat="1" ht="24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s="34" customFormat="1" ht="21.95" customHeight="1">
      <c r="A2" s="43" t="s">
        <v>78</v>
      </c>
      <c r="B2" s="36"/>
      <c r="C2" s="36"/>
      <c r="D2" s="36"/>
      <c r="E2" s="36"/>
      <c r="F2" s="36"/>
      <c r="G2" s="36"/>
    </row>
    <row r="3" spans="1:15" s="35" customFormat="1" ht="21.95" customHeight="1">
      <c r="A3" s="22" t="s">
        <v>464</v>
      </c>
      <c r="B3" s="40"/>
      <c r="C3" s="40"/>
      <c r="D3" s="40"/>
      <c r="E3" s="40"/>
      <c r="F3" s="40"/>
      <c r="G3" s="40"/>
    </row>
    <row r="4" spans="1:15" ht="21.95" customHeight="1">
      <c r="A4" s="27" t="s">
        <v>79</v>
      </c>
      <c r="B4" s="23"/>
      <c r="C4" s="23"/>
      <c r="D4" s="23"/>
      <c r="E4" s="23"/>
      <c r="F4" s="23"/>
      <c r="G4" s="23"/>
    </row>
    <row r="5" spans="1:15" s="71" customFormat="1" ht="21.95" customHeight="1">
      <c r="A5" s="65" t="s">
        <v>464</v>
      </c>
      <c r="B5" s="26"/>
      <c r="C5" s="26"/>
      <c r="D5" s="26"/>
      <c r="E5" s="26"/>
      <c r="F5" s="26"/>
      <c r="G5" s="26"/>
    </row>
    <row r="6" spans="1:15" s="24" customFormat="1" ht="20.100000000000001" customHeight="1">
      <c r="A6" s="10" t="s">
        <v>386</v>
      </c>
      <c r="G6" s="30" t="s">
        <v>387</v>
      </c>
    </row>
    <row r="7" spans="1:15" s="24" customFormat="1" ht="45" customHeight="1">
      <c r="A7" s="79" t="s">
        <v>9</v>
      </c>
      <c r="B7" s="141">
        <v>2016</v>
      </c>
      <c r="C7" s="141">
        <v>2017</v>
      </c>
      <c r="D7" s="141">
        <v>2018</v>
      </c>
      <c r="E7" s="141">
        <v>2019</v>
      </c>
      <c r="F7" s="141">
        <v>2020</v>
      </c>
      <c r="G7" s="142" t="s">
        <v>10</v>
      </c>
    </row>
    <row r="8" spans="1:15" ht="41.25" customHeight="1" thickBot="1">
      <c r="A8" s="64" t="s">
        <v>80</v>
      </c>
      <c r="B8" s="73">
        <v>29</v>
      </c>
      <c r="C8" s="73">
        <v>23</v>
      </c>
      <c r="D8" s="73">
        <v>24</v>
      </c>
      <c r="E8" s="73">
        <v>24</v>
      </c>
      <c r="F8" s="73">
        <v>19</v>
      </c>
      <c r="G8" s="59" t="s">
        <v>81</v>
      </c>
    </row>
    <row r="9" spans="1:15" ht="41.25" customHeight="1" thickTop="1" thickBot="1">
      <c r="A9" s="61" t="s">
        <v>82</v>
      </c>
      <c r="B9" s="74">
        <v>13</v>
      </c>
      <c r="C9" s="74">
        <v>8</v>
      </c>
      <c r="D9" s="74">
        <v>27</v>
      </c>
      <c r="E9" s="74">
        <v>27</v>
      </c>
      <c r="F9" s="74">
        <v>26</v>
      </c>
      <c r="G9" s="60" t="s">
        <v>276</v>
      </c>
    </row>
    <row r="10" spans="1:15" ht="41.25" customHeight="1" thickTop="1" thickBot="1">
      <c r="A10" s="64" t="s">
        <v>406</v>
      </c>
      <c r="B10" s="73">
        <v>56396</v>
      </c>
      <c r="C10" s="73">
        <v>55961</v>
      </c>
      <c r="D10" s="73">
        <v>58202</v>
      </c>
      <c r="E10" s="73">
        <v>58202</v>
      </c>
      <c r="F10" s="73">
        <v>49208</v>
      </c>
      <c r="G10" s="59" t="s">
        <v>407</v>
      </c>
    </row>
    <row r="11" spans="1:15" ht="41.25" customHeight="1" thickTop="1" thickBot="1">
      <c r="A11" s="61" t="s">
        <v>83</v>
      </c>
      <c r="B11" s="74">
        <v>49020</v>
      </c>
      <c r="C11" s="74">
        <v>28582</v>
      </c>
      <c r="D11" s="74">
        <v>41735</v>
      </c>
      <c r="E11" s="74">
        <v>41735</v>
      </c>
      <c r="F11" s="74">
        <v>32243</v>
      </c>
      <c r="G11" s="60" t="s">
        <v>84</v>
      </c>
    </row>
    <row r="12" spans="1:15" ht="13.5" thickTop="1">
      <c r="A12" s="89"/>
      <c r="B12" s="89"/>
      <c r="C12" s="89"/>
      <c r="D12" s="89"/>
      <c r="E12" s="89"/>
      <c r="F12" s="89"/>
      <c r="G12" s="89"/>
    </row>
    <row r="24" spans="2:2" ht="18">
      <c r="B24" s="25"/>
    </row>
    <row r="25" spans="2:2" ht="18">
      <c r="B25" s="22"/>
    </row>
    <row r="26" spans="2:2" ht="15.75">
      <c r="B26" s="27"/>
    </row>
    <row r="27" spans="2:2" ht="15.75">
      <c r="B27" s="28"/>
    </row>
    <row r="28" spans="2:2" ht="15.75">
      <c r="B28" s="10"/>
    </row>
  </sheetData>
  <phoneticPr fontId="6" type="noConversion"/>
  <printOptions horizontalCentered="1" verticalCentered="1"/>
  <pageMargins left="0.47244094488188981" right="0.47244094488188981" top="0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N14"/>
  <sheetViews>
    <sheetView showGridLines="0" rightToLeft="1" view="pageBreakPreview" zoomScaleSheetLayoutView="100" workbookViewId="0">
      <selection activeCell="A36" sqref="A36"/>
    </sheetView>
  </sheetViews>
  <sheetFormatPr defaultColWidth="9.140625" defaultRowHeight="12.75"/>
  <cols>
    <col min="1" max="1" width="36.7109375" style="68" customWidth="1"/>
    <col min="2" max="2" width="6.5703125" style="4" customWidth="1"/>
    <col min="3" max="4" width="8.7109375" style="4" customWidth="1"/>
    <col min="5" max="5" width="8.85546875" style="4" customWidth="1"/>
    <col min="6" max="6" width="8.7109375" style="4" customWidth="1"/>
    <col min="7" max="7" width="8.7109375" style="245" customWidth="1"/>
    <col min="8" max="8" width="8.7109375" style="247" customWidth="1"/>
    <col min="9" max="10" width="11.5703125" style="247" bestFit="1" customWidth="1"/>
    <col min="11" max="11" width="10.28515625" style="245" customWidth="1"/>
    <col min="12" max="12" width="11.28515625" style="247" customWidth="1"/>
    <col min="13" max="13" width="8.85546875" style="4" customWidth="1"/>
    <col min="14" max="14" width="36.5703125" style="4" customWidth="1"/>
    <col min="15" max="16384" width="9.140625" style="4"/>
  </cols>
  <sheetData>
    <row r="1" spans="1:14" s="34" customFormat="1" ht="20.100000000000001" customHeight="1">
      <c r="A1" s="370" t="s">
        <v>85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</row>
    <row r="2" spans="1:14" s="35" customFormat="1" ht="20.100000000000001" customHeight="1">
      <c r="A2" s="371" t="s">
        <v>464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</row>
    <row r="3" spans="1:14" ht="20.100000000000001" customHeight="1">
      <c r="A3" s="372" t="s">
        <v>115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</row>
    <row r="4" spans="1:14" s="71" customFormat="1" ht="20.100000000000001" customHeight="1">
      <c r="A4" s="373" t="s">
        <v>464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</row>
    <row r="5" spans="1:14" s="24" customFormat="1" ht="20.100000000000001" customHeight="1">
      <c r="A5" s="10" t="s">
        <v>359</v>
      </c>
      <c r="G5" s="244"/>
      <c r="H5" s="246"/>
      <c r="I5" s="246"/>
      <c r="J5" s="246"/>
      <c r="K5" s="244"/>
      <c r="L5" s="246"/>
      <c r="N5" s="30" t="s">
        <v>323</v>
      </c>
    </row>
    <row r="6" spans="1:14" s="24" customFormat="1" ht="38.25" customHeight="1">
      <c r="A6" s="363" t="s">
        <v>137</v>
      </c>
      <c r="B6" s="374" t="s">
        <v>86</v>
      </c>
      <c r="C6" s="375">
        <v>2016</v>
      </c>
      <c r="D6" s="376"/>
      <c r="E6" s="297">
        <v>2017</v>
      </c>
      <c r="F6" s="298"/>
      <c r="G6" s="297">
        <v>2018</v>
      </c>
      <c r="H6" s="298"/>
      <c r="I6" s="362">
        <v>2019</v>
      </c>
      <c r="J6" s="362"/>
      <c r="K6" s="362">
        <v>2020</v>
      </c>
      <c r="L6" s="362"/>
      <c r="M6" s="374" t="s">
        <v>87</v>
      </c>
      <c r="N6" s="362" t="s">
        <v>10</v>
      </c>
    </row>
    <row r="7" spans="1:14" s="24" customFormat="1" ht="38.25" customHeight="1">
      <c r="A7" s="363"/>
      <c r="B7" s="374"/>
      <c r="C7" s="56" t="s">
        <v>254</v>
      </c>
      <c r="D7" s="56" t="s">
        <v>255</v>
      </c>
      <c r="E7" s="56" t="s">
        <v>254</v>
      </c>
      <c r="F7" s="56" t="s">
        <v>255</v>
      </c>
      <c r="G7" s="56" t="s">
        <v>404</v>
      </c>
      <c r="H7" s="56" t="s">
        <v>405</v>
      </c>
      <c r="I7" s="56" t="s">
        <v>254</v>
      </c>
      <c r="J7" s="56" t="s">
        <v>255</v>
      </c>
      <c r="K7" s="56" t="s">
        <v>254</v>
      </c>
      <c r="L7" s="56" t="s">
        <v>255</v>
      </c>
      <c r="M7" s="374"/>
      <c r="N7" s="362"/>
    </row>
    <row r="8" spans="1:14" ht="39" customHeight="1" thickBot="1">
      <c r="A8" s="67" t="s">
        <v>88</v>
      </c>
      <c r="B8" s="53" t="s">
        <v>89</v>
      </c>
      <c r="C8" s="181">
        <v>279229</v>
      </c>
      <c r="D8" s="181">
        <v>35214</v>
      </c>
      <c r="E8" s="181">
        <v>420835</v>
      </c>
      <c r="F8" s="181">
        <v>35068</v>
      </c>
      <c r="G8" s="181">
        <v>1010318</v>
      </c>
      <c r="H8" s="181">
        <v>222227</v>
      </c>
      <c r="I8" s="181">
        <v>443903</v>
      </c>
      <c r="J8" s="295">
        <v>23043</v>
      </c>
      <c r="K8" s="181">
        <v>593869</v>
      </c>
      <c r="L8" s="295">
        <v>33783</v>
      </c>
      <c r="M8" s="145" t="s">
        <v>90</v>
      </c>
      <c r="N8" s="146" t="s">
        <v>91</v>
      </c>
    </row>
    <row r="9" spans="1:14" ht="39" customHeight="1" thickTop="1" thickBot="1">
      <c r="A9" s="57" t="s">
        <v>92</v>
      </c>
      <c r="B9" s="55" t="s">
        <v>89</v>
      </c>
      <c r="C9" s="187">
        <v>48212</v>
      </c>
      <c r="D9" s="187">
        <v>278043</v>
      </c>
      <c r="E9" s="187">
        <v>312472</v>
      </c>
      <c r="F9" s="187">
        <v>173487</v>
      </c>
      <c r="G9" s="187">
        <v>375620</v>
      </c>
      <c r="H9" s="187">
        <v>148012</v>
      </c>
      <c r="I9" s="187">
        <v>434920</v>
      </c>
      <c r="J9" s="187">
        <v>143282</v>
      </c>
      <c r="K9" s="187">
        <v>473182</v>
      </c>
      <c r="L9" s="187">
        <v>166552</v>
      </c>
      <c r="M9" s="147" t="s">
        <v>90</v>
      </c>
      <c r="N9" s="148" t="s">
        <v>93</v>
      </c>
    </row>
    <row r="10" spans="1:14" ht="50.25" customHeight="1" thickTop="1" thickBot="1">
      <c r="A10" s="252" t="s">
        <v>94</v>
      </c>
      <c r="B10" s="54" t="s">
        <v>95</v>
      </c>
      <c r="C10" s="212">
        <v>4653816</v>
      </c>
      <c r="D10" s="212">
        <v>3846738</v>
      </c>
      <c r="E10" s="212">
        <v>420840</v>
      </c>
      <c r="F10" s="212">
        <v>35068</v>
      </c>
      <c r="G10" s="212">
        <v>676469</v>
      </c>
      <c r="H10" s="212">
        <v>30750</v>
      </c>
      <c r="I10" s="212">
        <v>711</v>
      </c>
      <c r="J10" s="212">
        <v>21</v>
      </c>
      <c r="K10" s="212">
        <v>971</v>
      </c>
      <c r="L10" s="212">
        <v>16</v>
      </c>
      <c r="M10" s="149" t="s">
        <v>96</v>
      </c>
      <c r="N10" s="150" t="s">
        <v>385</v>
      </c>
    </row>
    <row r="11" spans="1:14" ht="39" customHeight="1" thickTop="1" thickBot="1">
      <c r="A11" s="57" t="s">
        <v>97</v>
      </c>
      <c r="B11" s="55" t="s">
        <v>98</v>
      </c>
      <c r="C11" s="187">
        <v>22423</v>
      </c>
      <c r="D11" s="187">
        <v>48212</v>
      </c>
      <c r="E11" s="187">
        <v>49743</v>
      </c>
      <c r="F11" s="187">
        <v>16304</v>
      </c>
      <c r="G11" s="187">
        <v>55465</v>
      </c>
      <c r="H11" s="187">
        <v>11659</v>
      </c>
      <c r="I11" s="187">
        <v>54435</v>
      </c>
      <c r="J11" s="187">
        <v>11387</v>
      </c>
      <c r="K11" s="187">
        <v>59724</v>
      </c>
      <c r="L11" s="187">
        <v>15046</v>
      </c>
      <c r="M11" s="147" t="s">
        <v>99</v>
      </c>
      <c r="N11" s="148" t="s">
        <v>100</v>
      </c>
    </row>
    <row r="12" spans="1:14" ht="50.25" customHeight="1" thickTop="1" thickBot="1">
      <c r="A12" s="252" t="s">
        <v>101</v>
      </c>
      <c r="B12" s="54" t="s">
        <v>102</v>
      </c>
      <c r="C12" s="212">
        <v>457882</v>
      </c>
      <c r="D12" s="212">
        <v>78528</v>
      </c>
      <c r="E12" s="212">
        <v>107160</v>
      </c>
      <c r="F12" s="212">
        <v>784</v>
      </c>
      <c r="G12" s="212">
        <v>676469</v>
      </c>
      <c r="H12" s="212">
        <v>30750</v>
      </c>
      <c r="I12" s="212">
        <v>706085</v>
      </c>
      <c r="J12" s="212">
        <v>20495</v>
      </c>
      <c r="K12" s="212">
        <v>1024504</v>
      </c>
      <c r="L12" s="212">
        <v>55447</v>
      </c>
      <c r="M12" s="149" t="s">
        <v>103</v>
      </c>
      <c r="N12" s="150" t="s">
        <v>104</v>
      </c>
    </row>
    <row r="13" spans="1:14" ht="39" customHeight="1" thickTop="1" thickBot="1">
      <c r="A13" s="57" t="s">
        <v>285</v>
      </c>
      <c r="B13" s="55" t="s">
        <v>105</v>
      </c>
      <c r="C13" s="187">
        <v>22622</v>
      </c>
      <c r="D13" s="187">
        <v>19954</v>
      </c>
      <c r="E13" s="187">
        <v>55470</v>
      </c>
      <c r="F13" s="187">
        <v>9596</v>
      </c>
      <c r="G13" s="187">
        <v>39103</v>
      </c>
      <c r="H13" s="187">
        <v>43227</v>
      </c>
      <c r="I13" s="187">
        <v>54328</v>
      </c>
      <c r="J13" s="187">
        <v>11387</v>
      </c>
      <c r="K13" s="187">
        <v>48570</v>
      </c>
      <c r="L13" s="187">
        <v>14278</v>
      </c>
      <c r="M13" s="147" t="s">
        <v>286</v>
      </c>
      <c r="N13" s="148" t="s">
        <v>106</v>
      </c>
    </row>
    <row r="14" spans="1:14" ht="50.25" customHeight="1" thickTop="1">
      <c r="A14" s="213" t="s">
        <v>107</v>
      </c>
      <c r="B14" s="214" t="s">
        <v>108</v>
      </c>
      <c r="C14" s="215">
        <v>81666</v>
      </c>
      <c r="D14" s="215">
        <v>60030</v>
      </c>
      <c r="E14" s="215">
        <v>98714</v>
      </c>
      <c r="F14" s="215">
        <v>48143</v>
      </c>
      <c r="G14" s="215">
        <v>55956</v>
      </c>
      <c r="H14" s="215">
        <v>27897</v>
      </c>
      <c r="I14" s="215">
        <v>58462</v>
      </c>
      <c r="J14" s="215">
        <v>29049</v>
      </c>
      <c r="K14" s="215">
        <v>56930</v>
      </c>
      <c r="L14" s="215">
        <v>23573</v>
      </c>
      <c r="M14" s="216" t="s">
        <v>109</v>
      </c>
      <c r="N14" s="217" t="s">
        <v>110</v>
      </c>
    </row>
  </sheetData>
  <mergeCells count="11">
    <mergeCell ref="A1:N1"/>
    <mergeCell ref="A2:N2"/>
    <mergeCell ref="A3:N3"/>
    <mergeCell ref="A4:N4"/>
    <mergeCell ref="B6:B7"/>
    <mergeCell ref="A6:A7"/>
    <mergeCell ref="M6:M7"/>
    <mergeCell ref="N6:N7"/>
    <mergeCell ref="K6:L6"/>
    <mergeCell ref="C6:D6"/>
    <mergeCell ref="I6:J6"/>
  </mergeCells>
  <phoneticPr fontId="6" type="noConversion"/>
  <printOptions horizontalCentered="1" verticalCentered="1"/>
  <pageMargins left="0" right="0" top="0" bottom="0" header="0.51181102362204722" footer="0.51181102362204722"/>
  <pageSetup paperSize="9" scale="73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G12"/>
  <sheetViews>
    <sheetView showGridLines="0" rightToLeft="1" view="pageBreakPreview" zoomScaleSheetLayoutView="100" workbookViewId="0">
      <selection activeCell="A36" sqref="A36"/>
    </sheetView>
  </sheetViews>
  <sheetFormatPr defaultColWidth="9.140625" defaultRowHeight="12.75"/>
  <cols>
    <col min="1" max="1" width="37.28515625" style="68" customWidth="1"/>
    <col min="2" max="6" width="12.7109375" style="4" customWidth="1"/>
    <col min="7" max="7" width="32.42578125" style="4" customWidth="1"/>
    <col min="8" max="16384" width="9.140625" style="4"/>
  </cols>
  <sheetData>
    <row r="1" spans="1:7" s="34" customFormat="1" ht="20.25">
      <c r="A1" s="370" t="s">
        <v>337</v>
      </c>
      <c r="B1" s="370"/>
      <c r="C1" s="370"/>
      <c r="D1" s="370"/>
      <c r="E1" s="370"/>
      <c r="F1" s="370"/>
      <c r="G1" s="370"/>
    </row>
    <row r="2" spans="1:7" s="35" customFormat="1" ht="20.25">
      <c r="A2" s="377" t="s">
        <v>464</v>
      </c>
      <c r="B2" s="377"/>
      <c r="C2" s="377"/>
      <c r="D2" s="377"/>
      <c r="E2" s="377"/>
      <c r="F2" s="377"/>
      <c r="G2" s="377"/>
    </row>
    <row r="3" spans="1:7" ht="15.75">
      <c r="A3" s="359" t="s">
        <v>338</v>
      </c>
      <c r="B3" s="359"/>
      <c r="C3" s="359"/>
      <c r="D3" s="359"/>
      <c r="E3" s="359"/>
      <c r="F3" s="359"/>
      <c r="G3" s="359"/>
    </row>
    <row r="4" spans="1:7" s="71" customFormat="1" ht="15.75">
      <c r="A4" s="373" t="s">
        <v>464</v>
      </c>
      <c r="B4" s="373"/>
      <c r="C4" s="373"/>
      <c r="D4" s="373"/>
      <c r="E4" s="373"/>
      <c r="F4" s="373"/>
      <c r="G4" s="373"/>
    </row>
    <row r="5" spans="1:7" s="24" customFormat="1" ht="29.25" customHeight="1">
      <c r="A5" s="10" t="s">
        <v>388</v>
      </c>
      <c r="G5" s="21" t="s">
        <v>324</v>
      </c>
    </row>
    <row r="6" spans="1:7" s="24" customFormat="1" ht="45" customHeight="1">
      <c r="A6" s="79" t="s">
        <v>9</v>
      </c>
      <c r="B6" s="141">
        <v>2016</v>
      </c>
      <c r="C6" s="141">
        <v>2017</v>
      </c>
      <c r="D6" s="141">
        <v>2018</v>
      </c>
      <c r="E6" s="141">
        <v>2019</v>
      </c>
      <c r="F6" s="141">
        <v>2020</v>
      </c>
      <c r="G6" s="142" t="s">
        <v>10</v>
      </c>
    </row>
    <row r="7" spans="1:7" s="163" customFormat="1" ht="36" customHeight="1" thickBot="1">
      <c r="A7" s="64" t="s">
        <v>111</v>
      </c>
      <c r="B7" s="182">
        <v>467148</v>
      </c>
      <c r="C7" s="182">
        <v>454282</v>
      </c>
      <c r="D7" s="182">
        <v>452088</v>
      </c>
      <c r="E7" s="182">
        <v>461289</v>
      </c>
      <c r="F7" s="182">
        <v>454701</v>
      </c>
      <c r="G7" s="59" t="s">
        <v>129</v>
      </c>
    </row>
    <row r="8" spans="1:7" s="163" customFormat="1" ht="36" customHeight="1" thickTop="1" thickBot="1">
      <c r="A8" s="61" t="s">
        <v>161</v>
      </c>
      <c r="B8" s="183">
        <v>783310</v>
      </c>
      <c r="C8" s="183">
        <v>893739</v>
      </c>
      <c r="D8" s="183">
        <v>842044</v>
      </c>
      <c r="E8" s="183">
        <v>976015</v>
      </c>
      <c r="F8" s="183">
        <v>1025525</v>
      </c>
      <c r="G8" s="60" t="s">
        <v>291</v>
      </c>
    </row>
    <row r="9" spans="1:7" s="163" customFormat="1" ht="36" customHeight="1" thickTop="1" thickBot="1">
      <c r="A9" s="63" t="s">
        <v>428</v>
      </c>
      <c r="B9" s="184">
        <v>2869269</v>
      </c>
      <c r="C9" s="184">
        <v>2678695</v>
      </c>
      <c r="D9" s="184">
        <v>3103934</v>
      </c>
      <c r="E9" s="184">
        <v>2941556</v>
      </c>
      <c r="F9" s="184">
        <v>2772989</v>
      </c>
      <c r="G9" s="58" t="s">
        <v>427</v>
      </c>
    </row>
    <row r="10" spans="1:7" s="163" customFormat="1" ht="36" customHeight="1" thickTop="1" thickBot="1">
      <c r="A10" s="61" t="s">
        <v>112</v>
      </c>
      <c r="B10" s="183">
        <v>253718</v>
      </c>
      <c r="C10" s="183">
        <v>248793</v>
      </c>
      <c r="D10" s="183">
        <v>267906</v>
      </c>
      <c r="E10" s="183">
        <v>284679</v>
      </c>
      <c r="F10" s="183">
        <v>296126</v>
      </c>
      <c r="G10" s="60" t="s">
        <v>128</v>
      </c>
    </row>
    <row r="11" spans="1:7" s="163" customFormat="1" ht="36" customHeight="1" thickTop="1">
      <c r="A11" s="209" t="s">
        <v>155</v>
      </c>
      <c r="B11" s="210">
        <v>212</v>
      </c>
      <c r="C11" s="210">
        <v>221</v>
      </c>
      <c r="D11" s="210">
        <v>226</v>
      </c>
      <c r="E11" s="210">
        <v>238</v>
      </c>
      <c r="F11" s="210">
        <v>238</v>
      </c>
      <c r="G11" s="211" t="s">
        <v>156</v>
      </c>
    </row>
    <row r="12" spans="1:7" ht="21" customHeight="1">
      <c r="A12" s="185"/>
      <c r="G12" s="186"/>
    </row>
  </sheetData>
  <mergeCells count="4">
    <mergeCell ref="A1:G1"/>
    <mergeCell ref="A2:G2"/>
    <mergeCell ref="A3:G3"/>
    <mergeCell ref="A4:G4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9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1:L21"/>
  <sheetViews>
    <sheetView showGridLines="0" rightToLeft="1" view="pageBreakPreview" topLeftCell="A7" zoomScaleSheetLayoutView="100" workbookViewId="0">
      <selection activeCell="A36" sqref="A36"/>
    </sheetView>
  </sheetViews>
  <sheetFormatPr defaultColWidth="9.140625" defaultRowHeight="12.75"/>
  <cols>
    <col min="1" max="1" width="18.28515625" style="68" customWidth="1"/>
    <col min="2" max="2" width="15.5703125" style="68" customWidth="1"/>
    <col min="3" max="4" width="15.28515625" style="4" customWidth="1"/>
    <col min="5" max="5" width="16.140625" style="4" customWidth="1"/>
    <col min="6" max="6" width="21.28515625" style="77" customWidth="1"/>
    <col min="7" max="16384" width="9.140625" style="4"/>
  </cols>
  <sheetData>
    <row r="1" spans="1:12" s="70" customFormat="1" ht="27.6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s="92" customFormat="1" ht="20.25">
      <c r="A2" s="237" t="s">
        <v>370</v>
      </c>
      <c r="B2" s="43"/>
      <c r="C2" s="43"/>
      <c r="D2" s="43"/>
      <c r="E2" s="43"/>
      <c r="F2" s="43"/>
    </row>
    <row r="3" spans="1:12" s="92" customFormat="1" ht="20.25">
      <c r="A3" s="37">
        <v>2020</v>
      </c>
      <c r="B3" s="37"/>
      <c r="C3" s="43"/>
      <c r="D3" s="43"/>
      <c r="E3" s="43"/>
      <c r="F3" s="37"/>
    </row>
    <row r="4" spans="1:12" s="93" customFormat="1" ht="15.75">
      <c r="A4" s="20" t="s">
        <v>371</v>
      </c>
      <c r="B4" s="20"/>
      <c r="C4" s="20"/>
      <c r="D4" s="20"/>
      <c r="E4" s="20"/>
      <c r="F4" s="20"/>
    </row>
    <row r="5" spans="1:12" s="93" customFormat="1" ht="15.75">
      <c r="A5" s="20">
        <v>2020</v>
      </c>
      <c r="B5" s="20"/>
      <c r="C5" s="20"/>
      <c r="D5" s="20"/>
      <c r="E5" s="20"/>
      <c r="F5" s="20"/>
    </row>
    <row r="6" spans="1:12" s="24" customFormat="1" ht="15" customHeight="1">
      <c r="A6" s="10" t="s">
        <v>593</v>
      </c>
      <c r="B6" s="10"/>
      <c r="F6" s="21" t="s">
        <v>594</v>
      </c>
    </row>
    <row r="7" spans="1:12" s="24" customFormat="1" ht="39.75" customHeight="1">
      <c r="A7" s="363" t="s">
        <v>18</v>
      </c>
      <c r="B7" s="380" t="s">
        <v>341</v>
      </c>
      <c r="C7" s="381"/>
      <c r="D7" s="380" t="s">
        <v>342</v>
      </c>
      <c r="E7" s="381"/>
      <c r="F7" s="378" t="s">
        <v>19</v>
      </c>
    </row>
    <row r="8" spans="1:12" s="24" customFormat="1" ht="27.75" customHeight="1">
      <c r="A8" s="363"/>
      <c r="B8" s="235" t="s">
        <v>132</v>
      </c>
      <c r="C8" s="236" t="s">
        <v>133</v>
      </c>
      <c r="D8" s="235" t="s">
        <v>132</v>
      </c>
      <c r="E8" s="238" t="s">
        <v>340</v>
      </c>
      <c r="F8" s="379"/>
    </row>
    <row r="9" spans="1:12" ht="29.25" customHeight="1" thickBot="1">
      <c r="A9" s="67" t="s">
        <v>20</v>
      </c>
      <c r="B9" s="159">
        <v>1623</v>
      </c>
      <c r="C9" s="159">
        <v>1741</v>
      </c>
      <c r="D9" s="256">
        <v>79703</v>
      </c>
      <c r="E9" s="159">
        <v>96576</v>
      </c>
      <c r="F9" s="59" t="s">
        <v>21</v>
      </c>
    </row>
    <row r="10" spans="1:12" ht="29.25" customHeight="1" thickTop="1" thickBot="1">
      <c r="A10" s="61" t="s">
        <v>22</v>
      </c>
      <c r="B10" s="257">
        <v>1109</v>
      </c>
      <c r="C10" s="257">
        <v>1236</v>
      </c>
      <c r="D10" s="258">
        <v>78024</v>
      </c>
      <c r="E10" s="257">
        <v>95224</v>
      </c>
      <c r="F10" s="60" t="s">
        <v>23</v>
      </c>
    </row>
    <row r="11" spans="1:12" ht="29.25" customHeight="1" thickTop="1" thickBot="1">
      <c r="A11" s="63" t="s">
        <v>24</v>
      </c>
      <c r="B11" s="259">
        <v>1237</v>
      </c>
      <c r="C11" s="259">
        <v>1330</v>
      </c>
      <c r="D11" s="259">
        <v>81677</v>
      </c>
      <c r="E11" s="259">
        <v>98233</v>
      </c>
      <c r="F11" s="58" t="s">
        <v>25</v>
      </c>
    </row>
    <row r="12" spans="1:12" ht="29.25" customHeight="1" thickTop="1" thickBot="1">
      <c r="A12" s="61" t="s">
        <v>26</v>
      </c>
      <c r="B12" s="257">
        <v>698</v>
      </c>
      <c r="C12" s="257">
        <v>773</v>
      </c>
      <c r="D12" s="257">
        <v>57725</v>
      </c>
      <c r="E12" s="257">
        <v>72977</v>
      </c>
      <c r="F12" s="60" t="s">
        <v>27</v>
      </c>
    </row>
    <row r="13" spans="1:12" ht="29.25" customHeight="1" thickTop="1" thickBot="1">
      <c r="A13" s="63" t="s">
        <v>28</v>
      </c>
      <c r="B13" s="259">
        <v>1014</v>
      </c>
      <c r="C13" s="259">
        <v>1084</v>
      </c>
      <c r="D13" s="259">
        <v>67508</v>
      </c>
      <c r="E13" s="259">
        <v>83706</v>
      </c>
      <c r="F13" s="58" t="s">
        <v>29</v>
      </c>
    </row>
    <row r="14" spans="1:12" ht="29.25" customHeight="1" thickTop="1" thickBot="1">
      <c r="A14" s="61" t="s">
        <v>30</v>
      </c>
      <c r="B14" s="257">
        <v>1292</v>
      </c>
      <c r="C14" s="257">
        <v>1371</v>
      </c>
      <c r="D14" s="257">
        <v>68457</v>
      </c>
      <c r="E14" s="257">
        <v>85972</v>
      </c>
      <c r="F14" s="60" t="s">
        <v>31</v>
      </c>
    </row>
    <row r="15" spans="1:12" ht="29.25" customHeight="1" thickTop="1" thickBot="1">
      <c r="A15" s="63" t="s">
        <v>32</v>
      </c>
      <c r="B15" s="259">
        <v>936</v>
      </c>
      <c r="C15" s="259">
        <v>1050</v>
      </c>
      <c r="D15" s="259">
        <v>80618</v>
      </c>
      <c r="E15" s="259">
        <v>100393</v>
      </c>
      <c r="F15" s="58" t="s">
        <v>33</v>
      </c>
    </row>
    <row r="16" spans="1:12" ht="29.25" customHeight="1" thickTop="1" thickBot="1">
      <c r="A16" s="61" t="s">
        <v>34</v>
      </c>
      <c r="B16" s="257">
        <v>982</v>
      </c>
      <c r="C16" s="257">
        <v>1105</v>
      </c>
      <c r="D16" s="257">
        <v>82872</v>
      </c>
      <c r="E16" s="257">
        <v>100956</v>
      </c>
      <c r="F16" s="60" t="s">
        <v>35</v>
      </c>
    </row>
    <row r="17" spans="1:6" ht="29.25" customHeight="1" thickTop="1" thickBot="1">
      <c r="A17" s="63" t="s">
        <v>36</v>
      </c>
      <c r="B17" s="259">
        <v>1148</v>
      </c>
      <c r="C17" s="259">
        <v>1301</v>
      </c>
      <c r="D17" s="259">
        <v>85470</v>
      </c>
      <c r="E17" s="259">
        <v>102891</v>
      </c>
      <c r="F17" s="58" t="s">
        <v>37</v>
      </c>
    </row>
    <row r="18" spans="1:6" ht="29.25" customHeight="1" thickTop="1" thickBot="1">
      <c r="A18" s="61" t="s">
        <v>38</v>
      </c>
      <c r="B18" s="257">
        <v>1275</v>
      </c>
      <c r="C18" s="257">
        <v>1401</v>
      </c>
      <c r="D18" s="257">
        <v>95505</v>
      </c>
      <c r="E18" s="257">
        <v>113266</v>
      </c>
      <c r="F18" s="60" t="s">
        <v>39</v>
      </c>
    </row>
    <row r="19" spans="1:6" ht="29.25" customHeight="1" thickTop="1" thickBot="1">
      <c r="A19" s="63" t="s">
        <v>40</v>
      </c>
      <c r="B19" s="259">
        <v>1443</v>
      </c>
      <c r="C19" s="259">
        <v>1597</v>
      </c>
      <c r="D19" s="259">
        <v>95534</v>
      </c>
      <c r="E19" s="259">
        <v>112315</v>
      </c>
      <c r="F19" s="58" t="s">
        <v>41</v>
      </c>
    </row>
    <row r="20" spans="1:6" ht="29.25" customHeight="1" thickTop="1">
      <c r="A20" s="39" t="s">
        <v>42</v>
      </c>
      <c r="B20" s="156">
        <v>1649</v>
      </c>
      <c r="C20" s="156">
        <v>1819</v>
      </c>
      <c r="D20" s="156">
        <v>95704</v>
      </c>
      <c r="E20" s="156">
        <v>113770</v>
      </c>
      <c r="F20" s="62" t="s">
        <v>43</v>
      </c>
    </row>
    <row r="21" spans="1:6" ht="29.25" customHeight="1">
      <c r="A21" s="80" t="s">
        <v>7</v>
      </c>
      <c r="B21" s="260">
        <f>SUM(B9:B20)</f>
        <v>14406</v>
      </c>
      <c r="C21" s="260">
        <f>SUM(C9:C20)</f>
        <v>15808</v>
      </c>
      <c r="D21" s="260">
        <f>SUM(D9:D20)</f>
        <v>968797</v>
      </c>
      <c r="E21" s="260">
        <f>SUM(E9:E20)</f>
        <v>1176279</v>
      </c>
      <c r="F21" s="76" t="s">
        <v>46</v>
      </c>
    </row>
  </sheetData>
  <mergeCells count="4">
    <mergeCell ref="A7:A8"/>
    <mergeCell ref="F7:F8"/>
    <mergeCell ref="B7:C7"/>
    <mergeCell ref="D7:E7"/>
  </mergeCells>
  <phoneticPr fontId="6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78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R31"/>
  <sheetViews>
    <sheetView showGridLines="0" rightToLeft="1" view="pageBreakPreview" zoomScaleSheetLayoutView="100" workbookViewId="0">
      <selection activeCell="A36" sqref="A36"/>
    </sheetView>
  </sheetViews>
  <sheetFormatPr defaultColWidth="9.140625" defaultRowHeight="12.75"/>
  <cols>
    <col min="1" max="1" width="30.7109375" style="68" customWidth="1"/>
    <col min="2" max="8" width="9.7109375" style="3" customWidth="1"/>
    <col min="9" max="9" width="9.5703125" style="3" customWidth="1"/>
    <col min="10" max="10" width="30.7109375" style="4" customWidth="1"/>
    <col min="11" max="16384" width="9.140625" style="4"/>
  </cols>
  <sheetData>
    <row r="1" spans="1:18" s="70" customFormat="1" ht="12.6" customHeight="1">
      <c r="A1" s="386"/>
      <c r="B1" s="386"/>
      <c r="C1" s="386"/>
      <c r="D1" s="386"/>
      <c r="E1" s="386"/>
      <c r="F1" s="386"/>
      <c r="G1" s="386"/>
      <c r="H1" s="386"/>
      <c r="I1" s="386"/>
      <c r="J1" s="386"/>
      <c r="K1" s="78"/>
      <c r="L1" s="78"/>
      <c r="M1" s="78"/>
      <c r="N1" s="78"/>
      <c r="O1" s="78"/>
    </row>
    <row r="2" spans="1:18" s="34" customFormat="1" ht="20.25">
      <c r="A2" s="370" t="s">
        <v>182</v>
      </c>
      <c r="B2" s="370"/>
      <c r="C2" s="370"/>
      <c r="D2" s="370"/>
      <c r="E2" s="370"/>
      <c r="F2" s="370"/>
      <c r="G2" s="370"/>
      <c r="H2" s="370"/>
      <c r="I2" s="370"/>
      <c r="J2" s="370"/>
    </row>
    <row r="3" spans="1:18" s="35" customFormat="1" ht="20.25">
      <c r="A3" s="387">
        <v>2020</v>
      </c>
      <c r="B3" s="387"/>
      <c r="C3" s="387"/>
      <c r="D3" s="387"/>
      <c r="E3" s="387"/>
      <c r="F3" s="387"/>
      <c r="G3" s="387"/>
      <c r="H3" s="387"/>
      <c r="I3" s="387"/>
      <c r="J3" s="387"/>
    </row>
    <row r="4" spans="1:18" ht="15.75">
      <c r="A4" s="359" t="s">
        <v>183</v>
      </c>
      <c r="B4" s="359"/>
      <c r="C4" s="359"/>
      <c r="D4" s="359"/>
      <c r="E4" s="359"/>
      <c r="F4" s="359"/>
      <c r="G4" s="359"/>
      <c r="H4" s="359"/>
      <c r="I4" s="359"/>
      <c r="J4" s="359"/>
    </row>
    <row r="5" spans="1:18" s="71" customFormat="1" ht="15" customHeight="1">
      <c r="A5" s="359">
        <v>2020</v>
      </c>
      <c r="B5" s="359"/>
      <c r="C5" s="359"/>
      <c r="D5" s="359"/>
      <c r="E5" s="359"/>
      <c r="F5" s="359"/>
      <c r="G5" s="359"/>
      <c r="H5" s="359"/>
      <c r="I5" s="359"/>
      <c r="J5" s="359"/>
    </row>
    <row r="6" spans="1:18" s="24" customFormat="1" ht="15.75">
      <c r="A6" s="10" t="s">
        <v>360</v>
      </c>
      <c r="J6" s="21" t="s">
        <v>361</v>
      </c>
    </row>
    <row r="7" spans="1:18" s="24" customFormat="1" ht="17.25" customHeight="1">
      <c r="A7" s="382" t="s">
        <v>465</v>
      </c>
      <c r="B7" s="324" t="s">
        <v>226</v>
      </c>
      <c r="C7" s="324" t="s">
        <v>227</v>
      </c>
      <c r="D7" s="388" t="s">
        <v>466</v>
      </c>
      <c r="E7" s="324" t="s">
        <v>228</v>
      </c>
      <c r="F7" s="388" t="s">
        <v>467</v>
      </c>
      <c r="G7" s="388" t="s">
        <v>468</v>
      </c>
      <c r="H7" s="388" t="s">
        <v>469</v>
      </c>
      <c r="I7" s="388" t="s">
        <v>470</v>
      </c>
      <c r="J7" s="384" t="s">
        <v>471</v>
      </c>
    </row>
    <row r="8" spans="1:18" s="99" customFormat="1" ht="25.5" customHeight="1">
      <c r="A8" s="383"/>
      <c r="B8" s="325" t="s">
        <v>260</v>
      </c>
      <c r="C8" s="325" t="s">
        <v>229</v>
      </c>
      <c r="D8" s="389"/>
      <c r="E8" s="325" t="s">
        <v>230</v>
      </c>
      <c r="F8" s="389"/>
      <c r="G8" s="389"/>
      <c r="H8" s="389"/>
      <c r="I8" s="389"/>
      <c r="J8" s="385"/>
      <c r="K8" s="98"/>
      <c r="L8" s="98"/>
      <c r="M8" s="98"/>
      <c r="N8" s="98"/>
      <c r="O8" s="98"/>
      <c r="P8" s="98"/>
      <c r="Q8" s="98"/>
      <c r="R8" s="98"/>
    </row>
    <row r="9" spans="1:18" s="99" customFormat="1" ht="17.25" customHeight="1" thickBot="1">
      <c r="A9" s="309" t="s">
        <v>50</v>
      </c>
      <c r="B9" s="310">
        <v>36921</v>
      </c>
      <c r="C9" s="310">
        <v>708</v>
      </c>
      <c r="D9" s="310">
        <v>562068</v>
      </c>
      <c r="E9" s="310">
        <v>235652</v>
      </c>
      <c r="F9" s="310">
        <v>10883</v>
      </c>
      <c r="G9" s="310">
        <v>0</v>
      </c>
      <c r="H9" s="310">
        <v>21971</v>
      </c>
      <c r="I9" s="310">
        <f>SUM(B9:H9)</f>
        <v>868203</v>
      </c>
      <c r="J9" s="311" t="s">
        <v>51</v>
      </c>
      <c r="K9" s="98"/>
      <c r="L9" s="98"/>
      <c r="M9" s="98"/>
      <c r="N9" s="98"/>
      <c r="O9" s="98"/>
      <c r="P9" s="98"/>
      <c r="Q9" s="98"/>
      <c r="R9" s="98"/>
    </row>
    <row r="10" spans="1:18" s="99" customFormat="1" ht="17.25" customHeight="1" thickBot="1">
      <c r="A10" s="312" t="s">
        <v>450</v>
      </c>
      <c r="B10" s="313">
        <v>125</v>
      </c>
      <c r="C10" s="313">
        <v>62</v>
      </c>
      <c r="D10" s="313">
        <v>2031</v>
      </c>
      <c r="E10" s="313">
        <v>2</v>
      </c>
      <c r="F10" s="313">
        <v>114</v>
      </c>
      <c r="G10" s="313">
        <v>0</v>
      </c>
      <c r="H10" s="313">
        <v>371</v>
      </c>
      <c r="I10" s="313">
        <f t="shared" ref="I10:I31" si="0">SUM(B10:H10)</f>
        <v>2705</v>
      </c>
      <c r="J10" s="314" t="s">
        <v>49</v>
      </c>
      <c r="K10" s="98"/>
      <c r="L10" s="98"/>
      <c r="M10" s="98"/>
      <c r="N10" s="98"/>
      <c r="O10" s="98"/>
      <c r="P10" s="98"/>
      <c r="Q10" s="98"/>
      <c r="R10" s="98"/>
    </row>
    <row r="11" spans="1:18" s="99" customFormat="1" ht="17.25" customHeight="1" thickBot="1">
      <c r="A11" s="315" t="s">
        <v>451</v>
      </c>
      <c r="B11" s="316">
        <v>82</v>
      </c>
      <c r="C11" s="316">
        <v>1</v>
      </c>
      <c r="D11" s="316">
        <v>776</v>
      </c>
      <c r="E11" s="316">
        <v>22</v>
      </c>
      <c r="F11" s="316">
        <v>9</v>
      </c>
      <c r="G11" s="316">
        <v>0</v>
      </c>
      <c r="H11" s="316">
        <v>27</v>
      </c>
      <c r="I11" s="316">
        <f t="shared" si="0"/>
        <v>917</v>
      </c>
      <c r="J11" s="317" t="s">
        <v>261</v>
      </c>
      <c r="K11" s="98"/>
      <c r="L11" s="98"/>
      <c r="M11" s="98"/>
      <c r="N11" s="98"/>
      <c r="O11" s="98"/>
      <c r="P11" s="98"/>
      <c r="Q11" s="98"/>
      <c r="R11" s="98"/>
    </row>
    <row r="12" spans="1:18" s="99" customFormat="1" ht="17.25" customHeight="1" thickBot="1">
      <c r="A12" s="312" t="s">
        <v>184</v>
      </c>
      <c r="B12" s="313">
        <v>391</v>
      </c>
      <c r="C12" s="313">
        <v>0</v>
      </c>
      <c r="D12" s="313">
        <v>98</v>
      </c>
      <c r="E12" s="313">
        <v>174</v>
      </c>
      <c r="F12" s="313">
        <v>216</v>
      </c>
      <c r="G12" s="313">
        <v>0</v>
      </c>
      <c r="H12" s="313">
        <v>53</v>
      </c>
      <c r="I12" s="313">
        <f t="shared" si="0"/>
        <v>932</v>
      </c>
      <c r="J12" s="314" t="s">
        <v>185</v>
      </c>
      <c r="K12" s="98"/>
      <c r="L12" s="98"/>
      <c r="M12" s="98"/>
      <c r="N12" s="98"/>
      <c r="O12" s="98"/>
      <c r="P12" s="98"/>
      <c r="Q12" s="98"/>
      <c r="R12" s="98"/>
    </row>
    <row r="13" spans="1:18" s="99" customFormat="1" ht="17.25" customHeight="1" thickBot="1">
      <c r="A13" s="315" t="s">
        <v>452</v>
      </c>
      <c r="B13" s="316">
        <v>20</v>
      </c>
      <c r="C13" s="316">
        <v>1</v>
      </c>
      <c r="D13" s="316">
        <v>0</v>
      </c>
      <c r="E13" s="316">
        <v>0</v>
      </c>
      <c r="F13" s="316">
        <v>5</v>
      </c>
      <c r="G13" s="316">
        <v>0</v>
      </c>
      <c r="H13" s="316">
        <v>16</v>
      </c>
      <c r="I13" s="316">
        <f t="shared" si="0"/>
        <v>42</v>
      </c>
      <c r="J13" s="317" t="s">
        <v>453</v>
      </c>
      <c r="K13" s="98"/>
      <c r="L13" s="98"/>
      <c r="M13" s="98"/>
      <c r="N13" s="98"/>
      <c r="O13" s="98"/>
      <c r="P13" s="98"/>
      <c r="Q13" s="98"/>
      <c r="R13" s="98"/>
    </row>
    <row r="14" spans="1:18" s="99" customFormat="1" ht="17.25" customHeight="1" thickBot="1">
      <c r="A14" s="312" t="s">
        <v>454</v>
      </c>
      <c r="B14" s="313">
        <v>3657</v>
      </c>
      <c r="C14" s="313">
        <v>45</v>
      </c>
      <c r="D14" s="313">
        <v>9380</v>
      </c>
      <c r="E14" s="313">
        <v>5536</v>
      </c>
      <c r="F14" s="313">
        <v>286</v>
      </c>
      <c r="G14" s="313">
        <v>0</v>
      </c>
      <c r="H14" s="313">
        <v>1081</v>
      </c>
      <c r="I14" s="313">
        <f t="shared" si="0"/>
        <v>19985</v>
      </c>
      <c r="J14" s="314" t="s">
        <v>278</v>
      </c>
      <c r="K14" s="98"/>
      <c r="L14" s="318"/>
      <c r="M14" s="98"/>
      <c r="N14" s="98"/>
      <c r="O14" s="98"/>
      <c r="P14" s="98"/>
      <c r="Q14" s="98"/>
      <c r="R14" s="98"/>
    </row>
    <row r="15" spans="1:18" s="99" customFormat="1" ht="17.25" customHeight="1" thickBot="1">
      <c r="A15" s="315" t="s">
        <v>455</v>
      </c>
      <c r="B15" s="316">
        <v>239</v>
      </c>
      <c r="C15" s="316">
        <v>6</v>
      </c>
      <c r="D15" s="316">
        <v>1101</v>
      </c>
      <c r="E15" s="316">
        <v>366</v>
      </c>
      <c r="F15" s="316">
        <v>826</v>
      </c>
      <c r="G15" s="316">
        <v>0</v>
      </c>
      <c r="H15" s="316">
        <v>64</v>
      </c>
      <c r="I15" s="316">
        <f t="shared" si="0"/>
        <v>2602</v>
      </c>
      <c r="J15" s="317" t="s">
        <v>186</v>
      </c>
      <c r="K15" s="98"/>
      <c r="L15" s="319"/>
      <c r="M15" s="98"/>
      <c r="N15" s="98"/>
      <c r="O15" s="98"/>
      <c r="P15" s="98"/>
      <c r="Q15" s="98"/>
      <c r="R15" s="98"/>
    </row>
    <row r="16" spans="1:18" s="99" customFormat="1" ht="17.25" customHeight="1" thickBot="1">
      <c r="A16" s="312" t="s">
        <v>456</v>
      </c>
      <c r="B16" s="313"/>
      <c r="C16" s="313"/>
      <c r="D16" s="313"/>
      <c r="E16" s="313"/>
      <c r="F16" s="313"/>
      <c r="G16" s="313"/>
      <c r="H16" s="313"/>
      <c r="I16" s="313">
        <f t="shared" si="0"/>
        <v>0</v>
      </c>
      <c r="J16" s="314"/>
      <c r="K16" s="98"/>
      <c r="L16" s="318"/>
      <c r="M16" s="98"/>
      <c r="N16" s="98"/>
      <c r="O16" s="98"/>
      <c r="P16" s="98"/>
      <c r="Q16" s="98"/>
      <c r="R16" s="98"/>
    </row>
    <row r="17" spans="1:18" s="99" customFormat="1" ht="17.25" customHeight="1" thickBot="1">
      <c r="A17" s="315" t="s">
        <v>52</v>
      </c>
      <c r="B17" s="316">
        <v>12903</v>
      </c>
      <c r="C17" s="316">
        <v>222</v>
      </c>
      <c r="D17" s="316">
        <v>204939</v>
      </c>
      <c r="E17" s="316">
        <v>55570</v>
      </c>
      <c r="F17" s="316">
        <v>4271</v>
      </c>
      <c r="G17" s="316">
        <v>0</v>
      </c>
      <c r="H17" s="316">
        <v>11884</v>
      </c>
      <c r="I17" s="316">
        <f t="shared" si="0"/>
        <v>289789</v>
      </c>
      <c r="J17" s="317" t="s">
        <v>53</v>
      </c>
      <c r="K17" s="98"/>
      <c r="L17" s="319"/>
      <c r="M17" s="98"/>
      <c r="N17" s="98"/>
      <c r="O17" s="98"/>
      <c r="P17" s="98"/>
      <c r="Q17" s="98"/>
      <c r="R17" s="98"/>
    </row>
    <row r="18" spans="1:18" s="99" customFormat="1" ht="17.25" customHeight="1" thickBot="1">
      <c r="A18" s="312" t="s">
        <v>457</v>
      </c>
      <c r="B18" s="313">
        <v>0</v>
      </c>
      <c r="C18" s="313">
        <v>0</v>
      </c>
      <c r="D18" s="313">
        <v>335</v>
      </c>
      <c r="E18" s="313">
        <v>111</v>
      </c>
      <c r="F18" s="313">
        <v>125</v>
      </c>
      <c r="G18" s="313">
        <v>0</v>
      </c>
      <c r="H18" s="313">
        <v>148</v>
      </c>
      <c r="I18" s="313">
        <f t="shared" si="0"/>
        <v>719</v>
      </c>
      <c r="J18" s="314" t="s">
        <v>262</v>
      </c>
      <c r="K18" s="98"/>
      <c r="L18" s="318"/>
      <c r="M18" s="98"/>
      <c r="N18" s="98"/>
      <c r="O18" s="98"/>
      <c r="P18" s="98"/>
      <c r="Q18" s="98"/>
      <c r="R18" s="98"/>
    </row>
    <row r="19" spans="1:18" s="99" customFormat="1" ht="17.25" customHeight="1" thickBot="1">
      <c r="A19" s="315" t="s">
        <v>60</v>
      </c>
      <c r="B19" s="316">
        <v>331</v>
      </c>
      <c r="C19" s="316">
        <v>60</v>
      </c>
      <c r="D19" s="316">
        <v>21191</v>
      </c>
      <c r="E19" s="316">
        <v>4847</v>
      </c>
      <c r="F19" s="316">
        <v>399</v>
      </c>
      <c r="G19" s="316">
        <v>0</v>
      </c>
      <c r="H19" s="316">
        <v>1040</v>
      </c>
      <c r="I19" s="316">
        <f t="shared" si="0"/>
        <v>27868</v>
      </c>
      <c r="J19" s="317" t="s">
        <v>61</v>
      </c>
      <c r="K19" s="98"/>
      <c r="L19" s="319"/>
      <c r="M19" s="98"/>
      <c r="N19" s="98"/>
      <c r="O19" s="98"/>
      <c r="P19" s="98"/>
      <c r="Q19" s="98"/>
      <c r="R19" s="98"/>
    </row>
    <row r="20" spans="1:18" s="99" customFormat="1" ht="17.25" customHeight="1" thickBot="1">
      <c r="A20" s="312" t="s">
        <v>62</v>
      </c>
      <c r="B20" s="313">
        <v>28</v>
      </c>
      <c r="C20" s="313">
        <v>2</v>
      </c>
      <c r="D20" s="313">
        <v>1538</v>
      </c>
      <c r="E20" s="313">
        <v>3</v>
      </c>
      <c r="F20" s="313">
        <v>34</v>
      </c>
      <c r="G20" s="313">
        <v>0</v>
      </c>
      <c r="H20" s="313">
        <v>635</v>
      </c>
      <c r="I20" s="313">
        <f t="shared" si="0"/>
        <v>2240</v>
      </c>
      <c r="J20" s="314" t="s">
        <v>264</v>
      </c>
      <c r="K20" s="98"/>
      <c r="L20" s="318"/>
      <c r="M20" s="98"/>
      <c r="N20" s="98"/>
      <c r="O20" s="98"/>
      <c r="P20" s="98"/>
      <c r="Q20" s="98"/>
      <c r="R20" s="98"/>
    </row>
    <row r="21" spans="1:18" s="99" customFormat="1" ht="17.25" customHeight="1" thickBot="1">
      <c r="A21" s="315" t="s">
        <v>458</v>
      </c>
      <c r="B21" s="316">
        <v>0</v>
      </c>
      <c r="C21" s="316">
        <v>0</v>
      </c>
      <c r="D21" s="316">
        <v>2</v>
      </c>
      <c r="E21" s="316">
        <v>0</v>
      </c>
      <c r="F21" s="316">
        <v>0</v>
      </c>
      <c r="G21" s="316">
        <v>0</v>
      </c>
      <c r="H21" s="316">
        <v>0</v>
      </c>
      <c r="I21" s="316">
        <f t="shared" si="0"/>
        <v>2</v>
      </c>
      <c r="J21" s="317" t="s">
        <v>263</v>
      </c>
      <c r="K21" s="98"/>
      <c r="L21" s="319"/>
      <c r="M21" s="98"/>
      <c r="N21" s="98"/>
      <c r="O21" s="98"/>
      <c r="P21" s="98"/>
      <c r="Q21" s="98"/>
      <c r="R21" s="98"/>
    </row>
    <row r="22" spans="1:18" s="99" customFormat="1" ht="17.25" customHeight="1" thickBot="1">
      <c r="A22" s="312" t="s">
        <v>187</v>
      </c>
      <c r="B22" s="313">
        <v>877</v>
      </c>
      <c r="C22" s="313">
        <v>115</v>
      </c>
      <c r="D22" s="313">
        <v>0</v>
      </c>
      <c r="E22" s="313">
        <v>1145</v>
      </c>
      <c r="F22" s="313">
        <v>313</v>
      </c>
      <c r="G22" s="313">
        <v>13707</v>
      </c>
      <c r="H22" s="313">
        <v>743</v>
      </c>
      <c r="I22" s="313">
        <f t="shared" si="0"/>
        <v>16900</v>
      </c>
      <c r="J22" s="314" t="s">
        <v>188</v>
      </c>
      <c r="K22" s="98"/>
      <c r="L22" s="318"/>
      <c r="M22" s="98"/>
      <c r="N22" s="98"/>
      <c r="O22" s="98"/>
      <c r="P22" s="98"/>
      <c r="Q22" s="98"/>
      <c r="R22" s="98"/>
    </row>
    <row r="23" spans="1:18" s="99" customFormat="1" ht="17.25" customHeight="1" thickBot="1">
      <c r="A23" s="315" t="s">
        <v>189</v>
      </c>
      <c r="B23" s="316">
        <v>0</v>
      </c>
      <c r="C23" s="316">
        <v>0</v>
      </c>
      <c r="D23" s="316">
        <v>7</v>
      </c>
      <c r="E23" s="316">
        <v>0</v>
      </c>
      <c r="F23" s="316">
        <v>2</v>
      </c>
      <c r="G23" s="316">
        <v>0</v>
      </c>
      <c r="H23" s="316">
        <v>1</v>
      </c>
      <c r="I23" s="316">
        <f t="shared" si="0"/>
        <v>10</v>
      </c>
      <c r="J23" s="317" t="s">
        <v>372</v>
      </c>
      <c r="K23" s="98"/>
      <c r="L23" s="319"/>
      <c r="M23" s="98"/>
      <c r="N23" s="98"/>
      <c r="O23" s="98"/>
      <c r="P23" s="98"/>
      <c r="Q23" s="98"/>
      <c r="R23" s="98"/>
    </row>
    <row r="24" spans="1:18" s="99" customFormat="1" ht="17.25" customHeight="1" thickBot="1">
      <c r="A24" s="312" t="s">
        <v>190</v>
      </c>
      <c r="B24" s="313">
        <v>1</v>
      </c>
      <c r="C24" s="313">
        <v>0</v>
      </c>
      <c r="D24" s="313">
        <v>0</v>
      </c>
      <c r="E24" s="313">
        <v>0</v>
      </c>
      <c r="F24" s="313">
        <v>1</v>
      </c>
      <c r="G24" s="313">
        <v>0</v>
      </c>
      <c r="H24" s="313">
        <v>0</v>
      </c>
      <c r="I24" s="313">
        <f t="shared" si="0"/>
        <v>2</v>
      </c>
      <c r="J24" s="314" t="s">
        <v>373</v>
      </c>
      <c r="K24" s="98"/>
      <c r="L24" s="318"/>
      <c r="M24" s="98"/>
      <c r="N24" s="98"/>
      <c r="O24" s="98"/>
      <c r="P24" s="98"/>
      <c r="Q24" s="98"/>
      <c r="R24" s="98"/>
    </row>
    <row r="25" spans="1:18" s="99" customFormat="1" ht="17.25" customHeight="1" thickBot="1">
      <c r="A25" s="315" t="s">
        <v>191</v>
      </c>
      <c r="B25" s="316">
        <v>0</v>
      </c>
      <c r="C25" s="316">
        <v>0</v>
      </c>
      <c r="D25" s="316">
        <v>0</v>
      </c>
      <c r="E25" s="316">
        <v>0</v>
      </c>
      <c r="F25" s="316">
        <v>0</v>
      </c>
      <c r="G25" s="316">
        <v>0</v>
      </c>
      <c r="H25" s="316">
        <v>2</v>
      </c>
      <c r="I25" s="316">
        <f t="shared" si="0"/>
        <v>2</v>
      </c>
      <c r="J25" s="317" t="s">
        <v>374</v>
      </c>
      <c r="K25" s="98"/>
      <c r="L25" s="319"/>
      <c r="M25" s="98"/>
      <c r="N25" s="98"/>
      <c r="O25" s="98"/>
      <c r="P25" s="98"/>
      <c r="Q25" s="98"/>
      <c r="R25" s="98"/>
    </row>
    <row r="26" spans="1:18" s="99" customFormat="1" ht="17.25" customHeight="1" thickBot="1">
      <c r="A26" s="312" t="s">
        <v>459</v>
      </c>
      <c r="B26" s="313">
        <v>25</v>
      </c>
      <c r="C26" s="313">
        <v>0</v>
      </c>
      <c r="D26" s="313">
        <v>810</v>
      </c>
      <c r="E26" s="313">
        <v>0</v>
      </c>
      <c r="F26" s="313">
        <v>29</v>
      </c>
      <c r="G26" s="313">
        <v>0</v>
      </c>
      <c r="H26" s="313">
        <v>6</v>
      </c>
      <c r="I26" s="313">
        <f t="shared" si="0"/>
        <v>870</v>
      </c>
      <c r="J26" s="314" t="s">
        <v>460</v>
      </c>
      <c r="K26" s="98"/>
      <c r="L26" s="318"/>
      <c r="M26" s="98"/>
      <c r="N26" s="98"/>
      <c r="O26" s="98"/>
      <c r="P26" s="98"/>
      <c r="Q26" s="98"/>
      <c r="R26" s="98"/>
    </row>
    <row r="27" spans="1:18" s="99" customFormat="1" ht="17.25" customHeight="1" thickBot="1">
      <c r="A27" s="315" t="s">
        <v>192</v>
      </c>
      <c r="B27" s="316">
        <v>0</v>
      </c>
      <c r="C27" s="316">
        <v>0</v>
      </c>
      <c r="D27" s="316">
        <v>98</v>
      </c>
      <c r="E27" s="316">
        <v>0</v>
      </c>
      <c r="F27" s="316">
        <v>0</v>
      </c>
      <c r="G27" s="316">
        <v>0</v>
      </c>
      <c r="H27" s="316">
        <v>0</v>
      </c>
      <c r="I27" s="316">
        <f t="shared" si="0"/>
        <v>98</v>
      </c>
      <c r="J27" s="317" t="s">
        <v>279</v>
      </c>
      <c r="K27" s="98"/>
      <c r="L27" s="319"/>
      <c r="M27" s="98"/>
      <c r="N27" s="98"/>
      <c r="O27" s="98"/>
      <c r="P27" s="98"/>
      <c r="Q27" s="98"/>
      <c r="R27" s="98"/>
    </row>
    <row r="28" spans="1:18" s="99" customFormat="1" ht="17.25" customHeight="1" thickBot="1">
      <c r="A28" s="312" t="s">
        <v>461</v>
      </c>
      <c r="B28" s="313">
        <v>35</v>
      </c>
      <c r="C28" s="313">
        <v>8</v>
      </c>
      <c r="D28" s="313">
        <v>301</v>
      </c>
      <c r="E28" s="313">
        <v>0</v>
      </c>
      <c r="F28" s="313">
        <v>1</v>
      </c>
      <c r="G28" s="313">
        <v>0</v>
      </c>
      <c r="H28" s="313">
        <v>92</v>
      </c>
      <c r="I28" s="313">
        <f t="shared" si="0"/>
        <v>437</v>
      </c>
      <c r="J28" s="314" t="s">
        <v>375</v>
      </c>
      <c r="K28" s="98"/>
      <c r="L28" s="318"/>
      <c r="M28" s="98"/>
      <c r="N28" s="98"/>
      <c r="O28" s="98"/>
      <c r="P28" s="98"/>
      <c r="Q28" s="98"/>
      <c r="R28" s="98"/>
    </row>
    <row r="29" spans="1:18" s="99" customFormat="1" ht="17.25" customHeight="1" thickBot="1">
      <c r="A29" s="315" t="s">
        <v>462</v>
      </c>
      <c r="B29" s="316">
        <v>0</v>
      </c>
      <c r="C29" s="316">
        <v>0</v>
      </c>
      <c r="D29" s="316">
        <v>3</v>
      </c>
      <c r="E29" s="316">
        <v>0</v>
      </c>
      <c r="F29" s="316">
        <v>0</v>
      </c>
      <c r="G29" s="316">
        <v>0</v>
      </c>
      <c r="H29" s="316">
        <v>0</v>
      </c>
      <c r="I29" s="316">
        <f t="shared" si="0"/>
        <v>3</v>
      </c>
      <c r="J29" s="317" t="s">
        <v>376</v>
      </c>
      <c r="K29" s="98"/>
      <c r="L29" s="319"/>
      <c r="M29" s="98"/>
      <c r="N29" s="98"/>
      <c r="O29" s="98"/>
      <c r="P29" s="98"/>
      <c r="Q29" s="98"/>
      <c r="R29" s="98"/>
    </row>
    <row r="30" spans="1:18" s="99" customFormat="1" ht="17.25" customHeight="1">
      <c r="A30" s="320" t="s">
        <v>463</v>
      </c>
      <c r="B30" s="321">
        <v>1997</v>
      </c>
      <c r="C30" s="321">
        <v>53</v>
      </c>
      <c r="D30" s="321">
        <v>29011</v>
      </c>
      <c r="E30" s="321">
        <v>5050</v>
      </c>
      <c r="F30" s="321">
        <v>286</v>
      </c>
      <c r="G30" s="321">
        <v>0</v>
      </c>
      <c r="H30" s="321">
        <v>1422</v>
      </c>
      <c r="I30" s="322">
        <f t="shared" si="0"/>
        <v>37819</v>
      </c>
      <c r="J30" s="323"/>
      <c r="K30" s="98"/>
      <c r="L30" s="319"/>
      <c r="M30" s="98"/>
      <c r="N30" s="98"/>
      <c r="O30" s="98"/>
      <c r="P30" s="98"/>
      <c r="Q30" s="98"/>
      <c r="R30" s="98"/>
    </row>
    <row r="31" spans="1:18" s="99" customFormat="1" ht="21" customHeight="1">
      <c r="A31" s="326" t="s">
        <v>193</v>
      </c>
      <c r="B31" s="327">
        <f>SUM(B9:B30)</f>
        <v>57632</v>
      </c>
      <c r="C31" s="327">
        <f t="shared" ref="C31:H31" si="1">SUM(C9:C30)</f>
        <v>1283</v>
      </c>
      <c r="D31" s="327">
        <f t="shared" si="1"/>
        <v>833689</v>
      </c>
      <c r="E31" s="327">
        <f t="shared" si="1"/>
        <v>308478</v>
      </c>
      <c r="F31" s="327">
        <f t="shared" si="1"/>
        <v>17800</v>
      </c>
      <c r="G31" s="327">
        <f t="shared" si="1"/>
        <v>13707</v>
      </c>
      <c r="H31" s="327">
        <f t="shared" si="1"/>
        <v>39556</v>
      </c>
      <c r="I31" s="328">
        <f t="shared" si="0"/>
        <v>1272145</v>
      </c>
      <c r="J31" s="329" t="s">
        <v>46</v>
      </c>
      <c r="K31" s="98"/>
      <c r="L31" s="319"/>
      <c r="M31" s="98"/>
      <c r="N31" s="98"/>
      <c r="O31" s="98"/>
      <c r="P31" s="98"/>
      <c r="Q31" s="98"/>
      <c r="R31" s="98"/>
    </row>
  </sheetData>
  <mergeCells count="12">
    <mergeCell ref="A7:A8"/>
    <mergeCell ref="J7:J8"/>
    <mergeCell ref="A1:J1"/>
    <mergeCell ref="A2:J2"/>
    <mergeCell ref="A3:J3"/>
    <mergeCell ref="A4:J4"/>
    <mergeCell ref="A5:J5"/>
    <mergeCell ref="D7:D8"/>
    <mergeCell ref="F7:F8"/>
    <mergeCell ref="G7:G8"/>
    <mergeCell ref="H7:H8"/>
    <mergeCell ref="I7:I8"/>
  </mergeCells>
  <printOptions horizontalCentered="1" verticalCentered="1"/>
  <pageMargins left="0" right="0" top="0" bottom="0" header="0.51181102362204722" footer="0.51181102362204722"/>
  <pageSetup paperSize="9" scale="94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</sheetPr>
  <dimension ref="A1:BB35"/>
  <sheetViews>
    <sheetView showGridLines="0" rightToLeft="1" view="pageBreakPreview" topLeftCell="A10" zoomScale="106" zoomScaleSheetLayoutView="106" workbookViewId="0">
      <selection activeCell="A36" sqref="A36"/>
    </sheetView>
  </sheetViews>
  <sheetFormatPr defaultColWidth="9.140625" defaultRowHeight="12.75"/>
  <cols>
    <col min="1" max="1" width="23.42578125" style="68" customWidth="1"/>
    <col min="2" max="6" width="8.7109375" style="4" customWidth="1"/>
    <col min="7" max="7" width="23.85546875" style="4" customWidth="1"/>
    <col min="8" max="8" width="3.28515625" style="77" customWidth="1"/>
    <col min="9" max="9" width="9.140625" style="4"/>
    <col min="10" max="10" width="18.85546875" style="4" bestFit="1" customWidth="1"/>
    <col min="11" max="16384" width="9.140625" style="4"/>
  </cols>
  <sheetData>
    <row r="1" spans="1:54" s="34" customFormat="1" ht="61.9" customHeight="1">
      <c r="A1" s="390" t="s">
        <v>47</v>
      </c>
      <c r="B1" s="390"/>
      <c r="C1" s="390"/>
      <c r="D1" s="390"/>
      <c r="E1" s="390"/>
      <c r="F1" s="390"/>
      <c r="G1" s="390"/>
      <c r="H1" s="36"/>
    </row>
    <row r="2" spans="1:54" s="35" customFormat="1" ht="17.45" customHeight="1">
      <c r="A2" s="33" t="s">
        <v>464</v>
      </c>
      <c r="B2" s="40"/>
      <c r="C2" s="40"/>
      <c r="D2" s="40"/>
      <c r="E2" s="40"/>
      <c r="F2" s="40"/>
      <c r="G2" s="40"/>
      <c r="H2" s="40"/>
    </row>
    <row r="3" spans="1:54" ht="20.25" customHeight="1">
      <c r="A3" s="359" t="s">
        <v>131</v>
      </c>
      <c r="B3" s="359"/>
      <c r="C3" s="359"/>
      <c r="D3" s="359"/>
      <c r="E3" s="359"/>
      <c r="F3" s="359"/>
      <c r="G3" s="359"/>
      <c r="H3" s="23"/>
    </row>
    <row r="4" spans="1:54" s="71" customFormat="1" ht="15.75">
      <c r="A4" s="20" t="s">
        <v>592</v>
      </c>
      <c r="B4" s="26"/>
      <c r="C4" s="26"/>
      <c r="D4" s="26"/>
      <c r="E4" s="26"/>
      <c r="F4" s="26"/>
      <c r="G4" s="26"/>
      <c r="H4" s="26"/>
    </row>
    <row r="5" spans="1:54" s="24" customFormat="1" ht="18.600000000000001" customHeight="1">
      <c r="A5" s="10" t="s">
        <v>389</v>
      </c>
      <c r="G5" s="21" t="s">
        <v>292</v>
      </c>
    </row>
    <row r="6" spans="1:54" s="104" customFormat="1" ht="47.25" customHeight="1">
      <c r="A6" s="44" t="s">
        <v>415</v>
      </c>
      <c r="B6" s="72">
        <v>2016</v>
      </c>
      <c r="C6" s="72">
        <v>2017</v>
      </c>
      <c r="D6" s="72">
        <v>2018</v>
      </c>
      <c r="E6" s="72">
        <v>2019</v>
      </c>
      <c r="F6" s="72">
        <v>2020</v>
      </c>
      <c r="G6" s="45" t="s">
        <v>416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9.899999999999999" customHeight="1" thickBot="1">
      <c r="A7" s="64" t="s">
        <v>48</v>
      </c>
      <c r="B7" s="159">
        <v>224</v>
      </c>
      <c r="C7" s="266">
        <v>46</v>
      </c>
      <c r="D7" s="266">
        <v>369</v>
      </c>
      <c r="E7" s="266">
        <v>176</v>
      </c>
      <c r="F7" s="198">
        <v>125</v>
      </c>
      <c r="G7" s="59" t="s">
        <v>49</v>
      </c>
      <c r="H7" s="4"/>
    </row>
    <row r="8" spans="1:54" ht="19.899999999999999" customHeight="1" thickTop="1" thickBot="1">
      <c r="A8" s="66" t="s">
        <v>50</v>
      </c>
      <c r="B8" s="257">
        <v>55964</v>
      </c>
      <c r="C8" s="267">
        <v>43868</v>
      </c>
      <c r="D8" s="267">
        <v>43659</v>
      </c>
      <c r="E8" s="267">
        <v>45979</v>
      </c>
      <c r="F8" s="199">
        <v>36921</v>
      </c>
      <c r="G8" s="60"/>
      <c r="H8" s="4"/>
    </row>
    <row r="9" spans="1:54" ht="19.899999999999999" customHeight="1" thickTop="1" thickBot="1">
      <c r="A9" s="63" t="s">
        <v>52</v>
      </c>
      <c r="B9" s="259">
        <v>23801</v>
      </c>
      <c r="C9" s="268">
        <v>18713</v>
      </c>
      <c r="D9" s="268">
        <v>14150</v>
      </c>
      <c r="E9" s="268">
        <v>13167</v>
      </c>
      <c r="F9" s="200">
        <v>12903</v>
      </c>
      <c r="G9" s="58" t="s">
        <v>53</v>
      </c>
      <c r="H9" s="4"/>
    </row>
    <row r="10" spans="1:54" ht="19.899999999999999" customHeight="1" thickTop="1" thickBot="1">
      <c r="A10" s="61" t="s">
        <v>54</v>
      </c>
      <c r="B10" s="257">
        <v>4494</v>
      </c>
      <c r="C10" s="267">
        <v>3469</v>
      </c>
      <c r="D10" s="267">
        <v>2429</v>
      </c>
      <c r="E10" s="267">
        <v>1635</v>
      </c>
      <c r="F10" s="199">
        <v>1997</v>
      </c>
      <c r="G10" s="60" t="s">
        <v>55</v>
      </c>
      <c r="H10" s="4"/>
    </row>
    <row r="11" spans="1:54" ht="19.899999999999999" customHeight="1" thickTop="1" thickBot="1">
      <c r="A11" s="63" t="s">
        <v>56</v>
      </c>
      <c r="B11" s="259">
        <v>727</v>
      </c>
      <c r="C11" s="268">
        <v>876</v>
      </c>
      <c r="D11" s="268">
        <v>571</v>
      </c>
      <c r="E11" s="268">
        <v>385</v>
      </c>
      <c r="F11" s="200">
        <v>239</v>
      </c>
      <c r="G11" s="58" t="s">
        <v>57</v>
      </c>
      <c r="H11" s="4"/>
    </row>
    <row r="12" spans="1:54" ht="19.899999999999999" customHeight="1" thickTop="1" thickBot="1">
      <c r="A12" s="61" t="s">
        <v>58</v>
      </c>
      <c r="B12" s="257">
        <v>1654</v>
      </c>
      <c r="C12" s="267">
        <v>2404</v>
      </c>
      <c r="D12" s="267">
        <v>2881</v>
      </c>
      <c r="E12" s="267">
        <v>3205</v>
      </c>
      <c r="F12" s="199">
        <v>3657</v>
      </c>
      <c r="G12" s="60" t="s">
        <v>59</v>
      </c>
      <c r="H12" s="4"/>
    </row>
    <row r="13" spans="1:54" ht="19.899999999999999" customHeight="1" thickTop="1" thickBot="1">
      <c r="A13" s="63" t="s">
        <v>60</v>
      </c>
      <c r="B13" s="259">
        <v>3406</v>
      </c>
      <c r="C13" s="268">
        <v>1679</v>
      </c>
      <c r="D13" s="268">
        <v>919</v>
      </c>
      <c r="E13" s="268">
        <v>515</v>
      </c>
      <c r="F13" s="200">
        <v>331</v>
      </c>
      <c r="G13" s="58" t="s">
        <v>61</v>
      </c>
      <c r="H13" s="4"/>
    </row>
    <row r="14" spans="1:54" ht="19.899999999999999" customHeight="1" thickTop="1" thickBot="1">
      <c r="A14" s="61" t="s">
        <v>62</v>
      </c>
      <c r="B14" s="257">
        <v>19</v>
      </c>
      <c r="C14" s="267">
        <v>7</v>
      </c>
      <c r="D14" s="267">
        <v>7</v>
      </c>
      <c r="E14" s="269">
        <v>24</v>
      </c>
      <c r="F14" s="263">
        <v>28</v>
      </c>
      <c r="G14" s="60" t="s">
        <v>264</v>
      </c>
      <c r="H14" s="4"/>
      <c r="J14" s="165"/>
    </row>
    <row r="15" spans="1:54" ht="19.899999999999999" customHeight="1" thickTop="1">
      <c r="A15" s="100" t="s">
        <v>256</v>
      </c>
      <c r="B15" s="270">
        <v>405</v>
      </c>
      <c r="C15" s="270">
        <v>435</v>
      </c>
      <c r="D15" s="270">
        <v>97</v>
      </c>
      <c r="E15" s="271">
        <v>594</v>
      </c>
      <c r="F15" s="264">
        <v>1431</v>
      </c>
      <c r="G15" s="101" t="s">
        <v>235</v>
      </c>
      <c r="H15" s="4"/>
    </row>
    <row r="16" spans="1:54" ht="35.1" customHeight="1">
      <c r="A16" s="102" t="s">
        <v>7</v>
      </c>
      <c r="B16" s="272">
        <f>SUM(B7:B15)</f>
        <v>90694</v>
      </c>
      <c r="C16" s="272">
        <f>SUM(C7:C15)</f>
        <v>71497</v>
      </c>
      <c r="D16" s="272">
        <f>SUM(D7:D15)</f>
        <v>65082</v>
      </c>
      <c r="E16" s="272">
        <v>114651</v>
      </c>
      <c r="F16" s="272">
        <f>SUM(F7:F15)</f>
        <v>57632</v>
      </c>
      <c r="G16" s="103" t="s">
        <v>8</v>
      </c>
      <c r="H16" s="4"/>
    </row>
    <row r="17" spans="1:54" ht="20.100000000000001" customHeight="1">
      <c r="D17" s="164"/>
      <c r="E17" s="164"/>
      <c r="F17" s="162"/>
    </row>
    <row r="18" spans="1:54" s="34" customFormat="1" ht="18" customHeight="1">
      <c r="A18" s="43" t="s">
        <v>63</v>
      </c>
      <c r="B18" s="36"/>
      <c r="C18" s="36"/>
      <c r="D18" s="36"/>
      <c r="E18" s="36"/>
      <c r="F18" s="36"/>
      <c r="G18" s="36"/>
      <c r="H18" s="36"/>
    </row>
    <row r="19" spans="1:54" s="35" customFormat="1" ht="18" customHeight="1">
      <c r="A19" s="33" t="s">
        <v>464</v>
      </c>
      <c r="B19" s="40"/>
      <c r="C19" s="40"/>
      <c r="D19" s="40"/>
      <c r="E19" s="40"/>
      <c r="F19" s="40"/>
      <c r="G19" s="40"/>
      <c r="H19" s="40"/>
    </row>
    <row r="20" spans="1:54" ht="15.75">
      <c r="A20" s="20" t="s">
        <v>64</v>
      </c>
      <c r="B20" s="23"/>
      <c r="C20" s="23"/>
      <c r="D20" s="23"/>
      <c r="E20" s="23"/>
      <c r="F20" s="23"/>
      <c r="G20" s="23"/>
      <c r="H20" s="23"/>
    </row>
    <row r="21" spans="1:54" s="71" customFormat="1" ht="15.75">
      <c r="A21" s="20" t="s">
        <v>464</v>
      </c>
      <c r="B21" s="26"/>
      <c r="C21" s="26"/>
      <c r="D21" s="26"/>
      <c r="E21" s="26"/>
      <c r="F21" s="26"/>
      <c r="G21" s="26"/>
      <c r="H21" s="26"/>
    </row>
    <row r="22" spans="1:54" s="24" customFormat="1" ht="15" customHeight="1">
      <c r="A22" s="10" t="s">
        <v>390</v>
      </c>
      <c r="G22" s="21" t="s">
        <v>362</v>
      </c>
    </row>
    <row r="23" spans="1:54" s="104" customFormat="1" ht="47.25" customHeight="1">
      <c r="A23" s="44" t="s">
        <v>417</v>
      </c>
      <c r="B23" s="72">
        <v>2016</v>
      </c>
      <c r="C23" s="72">
        <v>2017</v>
      </c>
      <c r="D23" s="72">
        <v>2018</v>
      </c>
      <c r="E23" s="72">
        <v>2019</v>
      </c>
      <c r="F23" s="72">
        <v>2020</v>
      </c>
      <c r="G23" s="45" t="s">
        <v>418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9.899999999999999" customHeight="1" thickBot="1">
      <c r="A24" s="64" t="s">
        <v>48</v>
      </c>
      <c r="B24" s="198">
        <v>14895</v>
      </c>
      <c r="C24" s="198">
        <v>3531</v>
      </c>
      <c r="D24" s="198">
        <v>13608</v>
      </c>
      <c r="E24" s="198">
        <v>13503</v>
      </c>
      <c r="F24" s="198">
        <v>13985</v>
      </c>
      <c r="G24" s="59" t="s">
        <v>49</v>
      </c>
      <c r="H24" s="4"/>
    </row>
    <row r="25" spans="1:54" ht="19.899999999999999" customHeight="1" thickTop="1" thickBot="1">
      <c r="A25" s="61" t="s">
        <v>50</v>
      </c>
      <c r="B25" s="199">
        <v>908995</v>
      </c>
      <c r="C25" s="199">
        <v>955328</v>
      </c>
      <c r="D25" s="199">
        <v>998987</v>
      </c>
      <c r="E25" s="199">
        <v>998987</v>
      </c>
      <c r="F25" s="199">
        <v>1083377</v>
      </c>
      <c r="G25" s="60" t="s">
        <v>51</v>
      </c>
      <c r="H25" s="4"/>
    </row>
    <row r="26" spans="1:54" ht="19.899999999999999" customHeight="1" thickTop="1" thickBot="1">
      <c r="A26" s="63" t="s">
        <v>52</v>
      </c>
      <c r="B26" s="200">
        <v>381439</v>
      </c>
      <c r="C26" s="200">
        <v>401028</v>
      </c>
      <c r="D26" s="200">
        <v>415178</v>
      </c>
      <c r="E26" s="200">
        <v>428668</v>
      </c>
      <c r="F26" s="200">
        <v>441651</v>
      </c>
      <c r="G26" s="58" t="s">
        <v>53</v>
      </c>
      <c r="H26" s="4"/>
    </row>
    <row r="27" spans="1:54" ht="27" thickTop="1" thickBot="1">
      <c r="A27" s="61" t="s">
        <v>409</v>
      </c>
      <c r="B27" s="199">
        <v>61582</v>
      </c>
      <c r="C27" s="199">
        <v>26699</v>
      </c>
      <c r="D27" s="199">
        <v>67555</v>
      </c>
      <c r="E27" s="199">
        <v>69254</v>
      </c>
      <c r="F27" s="199">
        <v>71259</v>
      </c>
      <c r="G27" s="60" t="s">
        <v>410</v>
      </c>
      <c r="H27" s="4"/>
    </row>
    <row r="28" spans="1:54" ht="19.899999999999999" customHeight="1" thickTop="1" thickBot="1">
      <c r="A28" s="63" t="s">
        <v>408</v>
      </c>
      <c r="B28" s="200">
        <v>12243</v>
      </c>
      <c r="C28" s="200">
        <v>13143</v>
      </c>
      <c r="D28" s="200">
        <v>13714</v>
      </c>
      <c r="E28" s="200">
        <v>14122</v>
      </c>
      <c r="F28" s="200">
        <v>14320</v>
      </c>
      <c r="G28" s="58" t="s">
        <v>411</v>
      </c>
      <c r="H28" s="4"/>
    </row>
    <row r="29" spans="1:54" ht="19.899999999999999" customHeight="1" thickTop="1" thickBot="1">
      <c r="A29" s="61" t="s">
        <v>58</v>
      </c>
      <c r="B29" s="199">
        <v>17261</v>
      </c>
      <c r="C29" s="199">
        <v>19742</v>
      </c>
      <c r="D29" s="199">
        <v>22972</v>
      </c>
      <c r="E29" s="199">
        <v>26233</v>
      </c>
      <c r="F29" s="199">
        <v>29938</v>
      </c>
      <c r="G29" s="60" t="s">
        <v>59</v>
      </c>
      <c r="H29" s="4"/>
    </row>
    <row r="30" spans="1:54" ht="19.899999999999999" customHeight="1" thickTop="1" thickBot="1">
      <c r="A30" s="63" t="s">
        <v>60</v>
      </c>
      <c r="B30" s="200">
        <v>42855</v>
      </c>
      <c r="C30" s="200">
        <v>44737</v>
      </c>
      <c r="D30" s="200">
        <v>45656</v>
      </c>
      <c r="E30" s="200">
        <v>46217</v>
      </c>
      <c r="F30" s="200">
        <v>46580</v>
      </c>
      <c r="G30" s="58" t="s">
        <v>61</v>
      </c>
      <c r="H30" s="4"/>
    </row>
    <row r="31" spans="1:54" ht="19.899999999999999" customHeight="1" thickTop="1" thickBot="1">
      <c r="A31" s="39" t="s">
        <v>62</v>
      </c>
      <c r="B31" s="263">
        <v>2813</v>
      </c>
      <c r="C31" s="263">
        <v>2821</v>
      </c>
      <c r="D31" s="263">
        <v>2828</v>
      </c>
      <c r="E31" s="263">
        <v>2900</v>
      </c>
      <c r="F31" s="263">
        <v>2912</v>
      </c>
      <c r="G31" s="62" t="s">
        <v>264</v>
      </c>
      <c r="H31" s="4"/>
    </row>
    <row r="32" spans="1:54" ht="19.899999999999999" customHeight="1" thickTop="1">
      <c r="A32" s="193" t="s">
        <v>256</v>
      </c>
      <c r="B32" s="264">
        <v>5396</v>
      </c>
      <c r="C32" s="264">
        <v>55704</v>
      </c>
      <c r="D32" s="264">
        <v>7317</v>
      </c>
      <c r="E32" s="264">
        <v>55816</v>
      </c>
      <c r="F32" s="264">
        <v>27262</v>
      </c>
      <c r="G32" s="194" t="s">
        <v>235</v>
      </c>
      <c r="H32" s="4"/>
    </row>
    <row r="33" spans="1:8" ht="35.1" customHeight="1">
      <c r="A33" s="80" t="s">
        <v>7</v>
      </c>
      <c r="B33" s="265">
        <f>SUM(B24:B32)</f>
        <v>1447479</v>
      </c>
      <c r="C33" s="265">
        <f>SUM(C24:C32)</f>
        <v>1522733</v>
      </c>
      <c r="D33" s="265">
        <f>SUM(D24:D32)</f>
        <v>1587815</v>
      </c>
      <c r="E33" s="265">
        <f>SUM(E24:E32)</f>
        <v>1655700</v>
      </c>
      <c r="F33" s="265">
        <f>SUM(F24:F32)</f>
        <v>1731284</v>
      </c>
      <c r="G33" s="76" t="s">
        <v>8</v>
      </c>
      <c r="H33" s="4"/>
    </row>
    <row r="35" spans="1:8">
      <c r="A35" s="262"/>
      <c r="B35" s="245"/>
      <c r="C35" s="245"/>
      <c r="D35" s="245"/>
      <c r="E35" s="245"/>
      <c r="F35" s="245"/>
      <c r="G35" s="245"/>
    </row>
  </sheetData>
  <mergeCells count="2">
    <mergeCell ref="A3:G3"/>
    <mergeCell ref="A1:G1"/>
  </mergeCells>
  <phoneticPr fontId="6" type="noConversion"/>
  <printOptions horizontalCentered="1" verticalCentered="1"/>
  <pageMargins left="0.39370078740157483" right="0.39370078740157483" top="0" bottom="0" header="0.51181102362204722" footer="0.51181102362204722"/>
  <pageSetup paperSize="9" scale="90" orientation="portrait" r:id="rId1"/>
  <headerFooter alignWithMargins="0"/>
  <ignoredErrors>
    <ignoredError sqref="B33:E33 B16:E16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</sheetPr>
  <dimension ref="A1:X23"/>
  <sheetViews>
    <sheetView showGridLines="0" rightToLeft="1" view="pageBreakPreview" zoomScale="86" zoomScaleSheetLayoutView="86" workbookViewId="0">
      <selection activeCell="A36" sqref="A36"/>
    </sheetView>
  </sheetViews>
  <sheetFormatPr defaultColWidth="9.140625" defaultRowHeight="12.75"/>
  <cols>
    <col min="1" max="1" width="12.7109375" style="68" customWidth="1"/>
    <col min="2" max="2" width="6.5703125" style="68" bestFit="1" customWidth="1"/>
    <col min="3" max="3" width="6.5703125" style="4" bestFit="1" customWidth="1"/>
    <col min="4" max="4" width="7.7109375" style="4" bestFit="1" customWidth="1"/>
    <col min="5" max="6" width="6.5703125" style="4" bestFit="1" customWidth="1"/>
    <col min="7" max="7" width="6" style="4" bestFit="1" customWidth="1"/>
    <col min="8" max="8" width="6.5703125" style="4" bestFit="1" customWidth="1"/>
    <col min="9" max="9" width="5.7109375" style="4" customWidth="1"/>
    <col min="10" max="10" width="6.5703125" style="4" bestFit="1" customWidth="1"/>
    <col min="11" max="11" width="5.7109375" style="4" customWidth="1"/>
    <col min="12" max="12" width="5.7109375" style="77" customWidth="1"/>
    <col min="13" max="17" width="5.7109375" style="4" customWidth="1"/>
    <col min="18" max="18" width="8.7109375" style="4" customWidth="1"/>
    <col min="19" max="19" width="12.7109375" style="4" customWidth="1"/>
    <col min="20" max="16384" width="9.140625" style="4"/>
  </cols>
  <sheetData>
    <row r="1" spans="1:24" s="70" customFormat="1" ht="5.45" customHeight="1">
      <c r="A1" s="386"/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</row>
    <row r="2" spans="1:24" s="34" customFormat="1" ht="20.25">
      <c r="A2" s="370" t="s">
        <v>265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</row>
    <row r="3" spans="1:24" s="35" customFormat="1" ht="20.25">
      <c r="A3" s="387">
        <v>2020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</row>
    <row r="4" spans="1:24" ht="15.75">
      <c r="A4" s="359" t="s">
        <v>266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</row>
    <row r="5" spans="1:24" s="71" customFormat="1" ht="15.75">
      <c r="A5" s="359">
        <v>2020</v>
      </c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  <c r="S5" s="359"/>
    </row>
    <row r="6" spans="1:24" s="24" customFormat="1" ht="15" customHeight="1">
      <c r="A6" s="10" t="s">
        <v>339</v>
      </c>
      <c r="B6" s="10"/>
      <c r="S6" s="9" t="s">
        <v>293</v>
      </c>
    </row>
    <row r="7" spans="1:24" s="32" customFormat="1" ht="15.75" customHeight="1">
      <c r="A7" s="393" t="s">
        <v>215</v>
      </c>
      <c r="B7" s="362" t="s">
        <v>236</v>
      </c>
      <c r="C7" s="362"/>
      <c r="D7" s="362"/>
      <c r="E7" s="362"/>
      <c r="F7" s="362" t="s">
        <v>237</v>
      </c>
      <c r="G7" s="362"/>
      <c r="H7" s="362"/>
      <c r="I7" s="362"/>
      <c r="J7" s="362" t="s">
        <v>238</v>
      </c>
      <c r="K7" s="362"/>
      <c r="L7" s="362"/>
      <c r="M7" s="362"/>
      <c r="N7" s="362" t="s">
        <v>267</v>
      </c>
      <c r="O7" s="362"/>
      <c r="P7" s="362"/>
      <c r="Q7" s="362"/>
      <c r="R7" s="391" t="s">
        <v>239</v>
      </c>
      <c r="S7" s="392" t="s">
        <v>216</v>
      </c>
      <c r="T7" s="31"/>
      <c r="U7" s="31"/>
      <c r="V7" s="31"/>
      <c r="W7" s="31"/>
      <c r="X7" s="31"/>
    </row>
    <row r="8" spans="1:24" s="32" customFormat="1" ht="28.5" customHeight="1">
      <c r="A8" s="393"/>
      <c r="B8" s="362" t="s">
        <v>294</v>
      </c>
      <c r="C8" s="362"/>
      <c r="D8" s="362" t="s">
        <v>240</v>
      </c>
      <c r="E8" s="362"/>
      <c r="F8" s="362" t="s">
        <v>294</v>
      </c>
      <c r="G8" s="362"/>
      <c r="H8" s="362" t="s">
        <v>240</v>
      </c>
      <c r="I8" s="362"/>
      <c r="J8" s="362" t="s">
        <v>294</v>
      </c>
      <c r="K8" s="362"/>
      <c r="L8" s="362" t="s">
        <v>240</v>
      </c>
      <c r="M8" s="362"/>
      <c r="N8" s="362" t="s">
        <v>294</v>
      </c>
      <c r="O8" s="362"/>
      <c r="P8" s="362" t="s">
        <v>240</v>
      </c>
      <c r="Q8" s="362"/>
      <c r="R8" s="391"/>
      <c r="S8" s="392"/>
      <c r="T8" s="31"/>
      <c r="U8" s="31"/>
      <c r="V8" s="31"/>
      <c r="W8" s="31"/>
      <c r="X8" s="31"/>
    </row>
    <row r="9" spans="1:24" s="32" customFormat="1" ht="38.25">
      <c r="A9" s="394"/>
      <c r="B9" s="72" t="s">
        <v>241</v>
      </c>
      <c r="C9" s="72" t="s">
        <v>242</v>
      </c>
      <c r="D9" s="72" t="s">
        <v>241</v>
      </c>
      <c r="E9" s="72" t="s">
        <v>242</v>
      </c>
      <c r="F9" s="72" t="s">
        <v>241</v>
      </c>
      <c r="G9" s="72" t="s">
        <v>242</v>
      </c>
      <c r="H9" s="72" t="s">
        <v>241</v>
      </c>
      <c r="I9" s="72" t="s">
        <v>242</v>
      </c>
      <c r="J9" s="72" t="s">
        <v>241</v>
      </c>
      <c r="K9" s="72" t="s">
        <v>242</v>
      </c>
      <c r="L9" s="72" t="s">
        <v>241</v>
      </c>
      <c r="M9" s="72" t="s">
        <v>242</v>
      </c>
      <c r="N9" s="72" t="s">
        <v>241</v>
      </c>
      <c r="O9" s="72" t="s">
        <v>242</v>
      </c>
      <c r="P9" s="72" t="s">
        <v>241</v>
      </c>
      <c r="Q9" s="72" t="s">
        <v>242</v>
      </c>
      <c r="R9" s="391"/>
      <c r="S9" s="392"/>
      <c r="T9" s="31"/>
      <c r="U9" s="31"/>
      <c r="V9" s="31"/>
      <c r="W9" s="31"/>
      <c r="X9" s="31"/>
    </row>
    <row r="10" spans="1:24" s="32" customFormat="1" ht="23.25" customHeight="1" thickBot="1">
      <c r="A10" s="64" t="s">
        <v>194</v>
      </c>
      <c r="B10" s="198">
        <v>6622</v>
      </c>
      <c r="C10" s="198">
        <v>1270</v>
      </c>
      <c r="D10" s="198">
        <v>9222</v>
      </c>
      <c r="E10" s="198">
        <v>1372</v>
      </c>
      <c r="F10" s="198">
        <v>546</v>
      </c>
      <c r="G10" s="198"/>
      <c r="H10" s="198">
        <v>1612</v>
      </c>
      <c r="I10" s="198">
        <v>1</v>
      </c>
      <c r="J10" s="198">
        <v>340</v>
      </c>
      <c r="K10" s="198"/>
      <c r="L10" s="198">
        <v>614</v>
      </c>
      <c r="M10" s="198"/>
      <c r="N10" s="198">
        <v>415</v>
      </c>
      <c r="O10" s="198"/>
      <c r="P10" s="198">
        <v>207</v>
      </c>
      <c r="Q10" s="198">
        <v>4</v>
      </c>
      <c r="R10" s="105">
        <f>SUM(B10:Q10)</f>
        <v>22225</v>
      </c>
      <c r="S10" s="59" t="s">
        <v>195</v>
      </c>
      <c r="T10" s="31"/>
      <c r="U10" s="31"/>
      <c r="V10" s="31"/>
      <c r="W10" s="31"/>
      <c r="X10" s="31"/>
    </row>
    <row r="11" spans="1:24" s="32" customFormat="1" ht="23.25" customHeight="1" thickTop="1" thickBot="1">
      <c r="A11" s="61" t="s">
        <v>196</v>
      </c>
      <c r="B11" s="199">
        <v>5507</v>
      </c>
      <c r="C11" s="199">
        <v>1089</v>
      </c>
      <c r="D11" s="199">
        <v>8335</v>
      </c>
      <c r="E11" s="199">
        <v>1368</v>
      </c>
      <c r="F11" s="199">
        <v>470</v>
      </c>
      <c r="G11" s="199"/>
      <c r="H11" s="199">
        <v>1493</v>
      </c>
      <c r="I11" s="199"/>
      <c r="J11" s="199">
        <v>465</v>
      </c>
      <c r="K11" s="199">
        <v>2</v>
      </c>
      <c r="L11" s="199">
        <v>608</v>
      </c>
      <c r="M11" s="199"/>
      <c r="N11" s="199">
        <v>343</v>
      </c>
      <c r="O11" s="199">
        <v>1</v>
      </c>
      <c r="P11" s="199">
        <v>164</v>
      </c>
      <c r="Q11" s="199">
        <v>2</v>
      </c>
      <c r="R11" s="106">
        <f t="shared" ref="R11:R21" si="0">SUM(B11:Q11)</f>
        <v>19847</v>
      </c>
      <c r="S11" s="60" t="s">
        <v>197</v>
      </c>
      <c r="T11" s="31"/>
      <c r="U11" s="31"/>
      <c r="V11" s="31"/>
      <c r="W11" s="31"/>
      <c r="X11" s="31"/>
    </row>
    <row r="12" spans="1:24" s="32" customFormat="1" ht="23.25" customHeight="1" thickTop="1" thickBot="1">
      <c r="A12" s="63" t="s">
        <v>198</v>
      </c>
      <c r="B12" s="200">
        <v>3492</v>
      </c>
      <c r="C12" s="200">
        <v>692</v>
      </c>
      <c r="D12" s="200">
        <v>7750</v>
      </c>
      <c r="E12" s="200">
        <v>1265</v>
      </c>
      <c r="F12" s="200">
        <v>370</v>
      </c>
      <c r="G12" s="200"/>
      <c r="H12" s="200">
        <v>1190</v>
      </c>
      <c r="I12" s="198">
        <v>1</v>
      </c>
      <c r="J12" s="200">
        <v>437</v>
      </c>
      <c r="K12" s="200"/>
      <c r="L12" s="200">
        <v>542</v>
      </c>
      <c r="M12" s="200"/>
      <c r="N12" s="200">
        <v>243</v>
      </c>
      <c r="O12" s="200"/>
      <c r="P12" s="200">
        <v>147</v>
      </c>
      <c r="Q12" s="200">
        <v>2</v>
      </c>
      <c r="R12" s="107">
        <f t="shared" si="0"/>
        <v>16131</v>
      </c>
      <c r="S12" s="58" t="s">
        <v>199</v>
      </c>
      <c r="T12" s="31"/>
      <c r="U12" s="31"/>
      <c r="V12" s="31"/>
      <c r="W12" s="31"/>
      <c r="X12" s="31"/>
    </row>
    <row r="13" spans="1:24" s="32" customFormat="1" ht="23.25" customHeight="1" thickTop="1" thickBot="1">
      <c r="A13" s="61" t="s">
        <v>200</v>
      </c>
      <c r="B13" s="199">
        <v>127</v>
      </c>
      <c r="C13" s="199">
        <v>10</v>
      </c>
      <c r="D13" s="199">
        <v>5197</v>
      </c>
      <c r="E13" s="199">
        <v>946</v>
      </c>
      <c r="F13" s="199">
        <v>7</v>
      </c>
      <c r="G13" s="199"/>
      <c r="H13" s="199">
        <v>582</v>
      </c>
      <c r="I13" s="199"/>
      <c r="J13" s="199"/>
      <c r="K13" s="199"/>
      <c r="L13" s="199">
        <v>289</v>
      </c>
      <c r="M13" s="199"/>
      <c r="N13" s="199">
        <v>4</v>
      </c>
      <c r="O13" s="199"/>
      <c r="P13" s="199">
        <v>93</v>
      </c>
      <c r="Q13" s="199">
        <v>1</v>
      </c>
      <c r="R13" s="106">
        <f t="shared" si="0"/>
        <v>7256</v>
      </c>
      <c r="S13" s="60" t="s">
        <v>201</v>
      </c>
      <c r="T13" s="31"/>
      <c r="U13" s="31"/>
      <c r="V13" s="31"/>
      <c r="W13" s="31"/>
      <c r="X13" s="31"/>
    </row>
    <row r="14" spans="1:24" s="32" customFormat="1" ht="23.25" customHeight="1" thickTop="1" thickBot="1">
      <c r="A14" s="63" t="s">
        <v>202</v>
      </c>
      <c r="B14" s="200">
        <v>133</v>
      </c>
      <c r="C14" s="200">
        <v>8</v>
      </c>
      <c r="D14" s="200">
        <v>5895</v>
      </c>
      <c r="E14" s="200">
        <v>1192</v>
      </c>
      <c r="F14" s="200">
        <v>40</v>
      </c>
      <c r="G14" s="200"/>
      <c r="H14" s="200">
        <v>687</v>
      </c>
      <c r="I14" s="198"/>
      <c r="J14" s="200">
        <v>1</v>
      </c>
      <c r="K14" s="200"/>
      <c r="L14" s="200">
        <v>384</v>
      </c>
      <c r="M14" s="200"/>
      <c r="N14" s="200">
        <v>60</v>
      </c>
      <c r="O14" s="200"/>
      <c r="P14" s="200">
        <v>99</v>
      </c>
      <c r="Q14" s="200">
        <v>1</v>
      </c>
      <c r="R14" s="107">
        <f t="shared" si="0"/>
        <v>8500</v>
      </c>
      <c r="S14" s="58" t="s">
        <v>203</v>
      </c>
      <c r="T14" s="31"/>
      <c r="U14" s="31"/>
      <c r="V14" s="31"/>
      <c r="W14" s="31"/>
      <c r="X14" s="31"/>
    </row>
    <row r="15" spans="1:24" s="32" customFormat="1" ht="23.25" customHeight="1" thickTop="1" thickBot="1">
      <c r="A15" s="61" t="s">
        <v>204</v>
      </c>
      <c r="B15" s="199">
        <v>890</v>
      </c>
      <c r="C15" s="199">
        <v>51</v>
      </c>
      <c r="D15" s="199">
        <v>8141</v>
      </c>
      <c r="E15" s="199">
        <v>1456</v>
      </c>
      <c r="F15" s="199">
        <v>53</v>
      </c>
      <c r="G15" s="199"/>
      <c r="H15" s="199">
        <v>1528</v>
      </c>
      <c r="I15" s="199"/>
      <c r="J15" s="199">
        <v>95</v>
      </c>
      <c r="K15" s="199"/>
      <c r="L15" s="199">
        <v>740</v>
      </c>
      <c r="M15" s="199"/>
      <c r="N15" s="199">
        <v>95</v>
      </c>
      <c r="O15" s="199"/>
      <c r="P15" s="199">
        <v>115</v>
      </c>
      <c r="Q15" s="199"/>
      <c r="R15" s="106">
        <f t="shared" si="0"/>
        <v>13164</v>
      </c>
      <c r="S15" s="60" t="s">
        <v>217</v>
      </c>
      <c r="T15" s="31"/>
      <c r="U15" s="31"/>
      <c r="V15" s="31"/>
      <c r="W15" s="31"/>
      <c r="X15" s="31"/>
    </row>
    <row r="16" spans="1:24" s="32" customFormat="1" ht="23.25" customHeight="1" thickTop="1" thickBot="1">
      <c r="A16" s="63" t="s">
        <v>205</v>
      </c>
      <c r="B16" s="200">
        <v>1647</v>
      </c>
      <c r="C16" s="200">
        <v>93</v>
      </c>
      <c r="D16" s="200">
        <v>6940</v>
      </c>
      <c r="E16" s="200">
        <v>1265</v>
      </c>
      <c r="F16" s="200">
        <v>80</v>
      </c>
      <c r="G16" s="200"/>
      <c r="H16" s="200">
        <v>1403</v>
      </c>
      <c r="I16" s="198"/>
      <c r="J16" s="200">
        <v>21</v>
      </c>
      <c r="K16" s="200"/>
      <c r="L16" s="200">
        <v>631</v>
      </c>
      <c r="M16" s="200"/>
      <c r="N16" s="200">
        <v>97</v>
      </c>
      <c r="O16" s="200"/>
      <c r="P16" s="200">
        <v>94</v>
      </c>
      <c r="Q16" s="200">
        <v>1</v>
      </c>
      <c r="R16" s="107">
        <f t="shared" si="0"/>
        <v>12272</v>
      </c>
      <c r="S16" s="58" t="s">
        <v>206</v>
      </c>
      <c r="T16" s="31"/>
      <c r="U16" s="31"/>
      <c r="V16" s="31"/>
      <c r="W16" s="31"/>
      <c r="X16" s="31"/>
    </row>
    <row r="17" spans="1:24" s="32" customFormat="1" ht="23.25" customHeight="1" thickTop="1" thickBot="1">
      <c r="A17" s="61" t="s">
        <v>207</v>
      </c>
      <c r="B17" s="199">
        <v>3040</v>
      </c>
      <c r="C17" s="199">
        <v>465</v>
      </c>
      <c r="D17" s="199">
        <v>6631</v>
      </c>
      <c r="E17" s="199">
        <v>1232</v>
      </c>
      <c r="F17" s="199">
        <v>218</v>
      </c>
      <c r="G17" s="199"/>
      <c r="H17" s="199">
        <v>1271</v>
      </c>
      <c r="I17" s="199">
        <v>1</v>
      </c>
      <c r="J17" s="199">
        <v>302</v>
      </c>
      <c r="K17" s="199"/>
      <c r="L17" s="199">
        <v>689</v>
      </c>
      <c r="M17" s="199"/>
      <c r="N17" s="199">
        <v>278</v>
      </c>
      <c r="O17" s="199">
        <v>1</v>
      </c>
      <c r="P17" s="199">
        <v>122</v>
      </c>
      <c r="Q17" s="199">
        <v>1</v>
      </c>
      <c r="R17" s="106">
        <f t="shared" si="0"/>
        <v>14251</v>
      </c>
      <c r="S17" s="60" t="s">
        <v>208</v>
      </c>
      <c r="T17" s="31"/>
      <c r="U17" s="31"/>
      <c r="V17" s="31"/>
      <c r="W17" s="31"/>
      <c r="X17" s="31"/>
    </row>
    <row r="18" spans="1:24" s="32" customFormat="1" ht="23.25" customHeight="1" thickTop="1" thickBot="1">
      <c r="A18" s="63" t="s">
        <v>209</v>
      </c>
      <c r="B18" s="200">
        <v>4394</v>
      </c>
      <c r="C18" s="200">
        <v>1119</v>
      </c>
      <c r="D18" s="200">
        <v>6881</v>
      </c>
      <c r="E18" s="200">
        <v>1216</v>
      </c>
      <c r="F18" s="200">
        <v>381</v>
      </c>
      <c r="G18" s="200"/>
      <c r="H18" s="200">
        <v>1082</v>
      </c>
      <c r="I18" s="198"/>
      <c r="J18" s="200">
        <v>455</v>
      </c>
      <c r="K18" s="200"/>
      <c r="L18" s="200">
        <v>515</v>
      </c>
      <c r="M18" s="200"/>
      <c r="N18" s="200">
        <v>386</v>
      </c>
      <c r="O18" s="200">
        <v>5</v>
      </c>
      <c r="P18" s="200">
        <v>132</v>
      </c>
      <c r="Q18" s="200">
        <v>1</v>
      </c>
      <c r="R18" s="107">
        <f t="shared" si="0"/>
        <v>16567</v>
      </c>
      <c r="S18" s="58" t="s">
        <v>210</v>
      </c>
      <c r="T18" s="31"/>
      <c r="U18" s="31"/>
      <c r="V18" s="31"/>
      <c r="W18" s="31"/>
      <c r="X18" s="31"/>
    </row>
    <row r="19" spans="1:24" s="32" customFormat="1" ht="23.25" customHeight="1" thickTop="1" thickBot="1">
      <c r="A19" s="61" t="s">
        <v>211</v>
      </c>
      <c r="B19" s="199">
        <v>4921</v>
      </c>
      <c r="C19" s="199">
        <v>1230</v>
      </c>
      <c r="D19" s="199">
        <v>7440</v>
      </c>
      <c r="E19" s="199">
        <v>1307</v>
      </c>
      <c r="F19" s="199">
        <v>460</v>
      </c>
      <c r="G19" s="199">
        <v>1</v>
      </c>
      <c r="H19" s="199">
        <v>1104</v>
      </c>
      <c r="I19" s="199"/>
      <c r="J19" s="199">
        <v>511</v>
      </c>
      <c r="K19" s="199"/>
      <c r="L19" s="199">
        <v>537</v>
      </c>
      <c r="M19" s="199"/>
      <c r="N19" s="199">
        <v>473</v>
      </c>
      <c r="O19" s="199">
        <v>3</v>
      </c>
      <c r="P19" s="199">
        <v>158</v>
      </c>
      <c r="Q19" s="199"/>
      <c r="R19" s="106">
        <f t="shared" si="0"/>
        <v>18145</v>
      </c>
      <c r="S19" s="60" t="s">
        <v>212</v>
      </c>
      <c r="T19" s="31"/>
      <c r="U19" s="31"/>
      <c r="V19" s="31"/>
      <c r="W19" s="31"/>
      <c r="X19" s="31"/>
    </row>
    <row r="20" spans="1:24" s="32" customFormat="1" ht="23.25" customHeight="1" thickTop="1" thickBot="1">
      <c r="A20" s="63" t="s">
        <v>213</v>
      </c>
      <c r="B20" s="200">
        <v>5587</v>
      </c>
      <c r="C20" s="200">
        <v>1462</v>
      </c>
      <c r="D20" s="200">
        <v>7667</v>
      </c>
      <c r="E20" s="200">
        <v>1400</v>
      </c>
      <c r="F20" s="200">
        <v>493</v>
      </c>
      <c r="G20" s="200"/>
      <c r="H20" s="200">
        <v>1224</v>
      </c>
      <c r="I20" s="198"/>
      <c r="J20" s="200">
        <v>759</v>
      </c>
      <c r="K20" s="200"/>
      <c r="L20" s="200">
        <v>574</v>
      </c>
      <c r="M20" s="200">
        <v>1</v>
      </c>
      <c r="N20" s="200">
        <v>582</v>
      </c>
      <c r="O20" s="200">
        <v>8</v>
      </c>
      <c r="P20" s="200">
        <v>207</v>
      </c>
      <c r="Q20" s="200">
        <v>4</v>
      </c>
      <c r="R20" s="107">
        <f t="shared" si="0"/>
        <v>19968</v>
      </c>
      <c r="S20" s="58" t="s">
        <v>218</v>
      </c>
      <c r="T20" s="31"/>
      <c r="U20" s="31"/>
      <c r="V20" s="31"/>
      <c r="W20" s="31"/>
      <c r="X20" s="31"/>
    </row>
    <row r="21" spans="1:24" s="32" customFormat="1" ht="23.25" customHeight="1" thickTop="1">
      <c r="A21" s="143" t="s">
        <v>214</v>
      </c>
      <c r="B21" s="201">
        <v>5208</v>
      </c>
      <c r="C21" s="201">
        <v>1232</v>
      </c>
      <c r="D21" s="201">
        <v>8272</v>
      </c>
      <c r="E21" s="201">
        <v>1418</v>
      </c>
      <c r="F21" s="201">
        <v>519</v>
      </c>
      <c r="G21" s="201"/>
      <c r="H21" s="201">
        <v>1391</v>
      </c>
      <c r="I21" s="201">
        <v>1</v>
      </c>
      <c r="J21" s="201">
        <v>921</v>
      </c>
      <c r="K21" s="201"/>
      <c r="L21" s="201">
        <v>735</v>
      </c>
      <c r="M21" s="201"/>
      <c r="N21" s="201">
        <v>575</v>
      </c>
      <c r="O21" s="201">
        <v>6</v>
      </c>
      <c r="P21" s="201">
        <v>198</v>
      </c>
      <c r="Q21" s="201">
        <v>5</v>
      </c>
      <c r="R21" s="197">
        <f t="shared" si="0"/>
        <v>20481</v>
      </c>
      <c r="S21" s="144" t="s">
        <v>219</v>
      </c>
      <c r="T21" s="31"/>
      <c r="U21" s="31"/>
      <c r="V21" s="31"/>
      <c r="W21" s="31"/>
      <c r="X21" s="31"/>
    </row>
    <row r="22" spans="1:24" s="32" customFormat="1" ht="38.25" customHeight="1">
      <c r="A22" s="173" t="s">
        <v>45</v>
      </c>
      <c r="B22" s="196">
        <f>SUM(B10:B21)</f>
        <v>41568</v>
      </c>
      <c r="C22" s="196">
        <f t="shared" ref="C22:Q22" si="1">SUM(C10:C21)</f>
        <v>8721</v>
      </c>
      <c r="D22" s="196">
        <f t="shared" si="1"/>
        <v>88371</v>
      </c>
      <c r="E22" s="196">
        <f t="shared" si="1"/>
        <v>15437</v>
      </c>
      <c r="F22" s="196">
        <f t="shared" si="1"/>
        <v>3637</v>
      </c>
      <c r="G22" s="196">
        <f t="shared" si="1"/>
        <v>1</v>
      </c>
      <c r="H22" s="196">
        <f t="shared" si="1"/>
        <v>14567</v>
      </c>
      <c r="I22" s="196">
        <f t="shared" si="1"/>
        <v>4</v>
      </c>
      <c r="J22" s="196">
        <f t="shared" si="1"/>
        <v>4307</v>
      </c>
      <c r="K22" s="196">
        <f t="shared" si="1"/>
        <v>2</v>
      </c>
      <c r="L22" s="196">
        <f t="shared" si="1"/>
        <v>6858</v>
      </c>
      <c r="M22" s="196">
        <f t="shared" si="1"/>
        <v>1</v>
      </c>
      <c r="N22" s="196">
        <f t="shared" si="1"/>
        <v>3551</v>
      </c>
      <c r="O22" s="196">
        <f t="shared" si="1"/>
        <v>24</v>
      </c>
      <c r="P22" s="196">
        <f t="shared" si="1"/>
        <v>1736</v>
      </c>
      <c r="Q22" s="196">
        <f t="shared" si="1"/>
        <v>22</v>
      </c>
      <c r="R22" s="196">
        <f>SUM(R10:R21)</f>
        <v>188807</v>
      </c>
      <c r="S22" s="174" t="s">
        <v>46</v>
      </c>
      <c r="T22" s="31"/>
      <c r="U22" s="31"/>
      <c r="V22" s="31"/>
      <c r="W22" s="31"/>
      <c r="X22" s="31"/>
    </row>
    <row r="23" spans="1:24">
      <c r="A23" s="262"/>
      <c r="S23" s="245"/>
    </row>
  </sheetData>
  <mergeCells count="20">
    <mergeCell ref="A1:S1"/>
    <mergeCell ref="A2:S2"/>
    <mergeCell ref="A3:S3"/>
    <mergeCell ref="A4:S4"/>
    <mergeCell ref="A5:S5"/>
    <mergeCell ref="A7:A9"/>
    <mergeCell ref="B7:E7"/>
    <mergeCell ref="F7:I7"/>
    <mergeCell ref="J7:M7"/>
    <mergeCell ref="N7:Q7"/>
    <mergeCell ref="P8:Q8"/>
    <mergeCell ref="D8:E8"/>
    <mergeCell ref="F8:G8"/>
    <mergeCell ref="H8:I8"/>
    <mergeCell ref="J8:K8"/>
    <mergeCell ref="R7:R9"/>
    <mergeCell ref="S7:S9"/>
    <mergeCell ref="B8:C8"/>
    <mergeCell ref="L8:M8"/>
    <mergeCell ref="N8:O8"/>
  </mergeCells>
  <phoneticPr fontId="6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39997558519241921"/>
  </sheetPr>
  <dimension ref="A1:P20"/>
  <sheetViews>
    <sheetView showGridLines="0" rightToLeft="1" view="pageBreakPreview" zoomScaleNormal="100" zoomScaleSheetLayoutView="100" workbookViewId="0">
      <selection activeCell="A36" sqref="A36"/>
    </sheetView>
  </sheetViews>
  <sheetFormatPr defaultColWidth="9.140625" defaultRowHeight="12.75"/>
  <cols>
    <col min="1" max="1" width="15.7109375" style="68" customWidth="1"/>
    <col min="2" max="2" width="9.7109375" style="68" customWidth="1"/>
    <col min="3" max="6" width="9.7109375" style="4" customWidth="1"/>
    <col min="7" max="7" width="9.7109375" style="77" customWidth="1"/>
    <col min="8" max="10" width="9.7109375" style="4" customWidth="1"/>
    <col min="11" max="11" width="15.7109375" style="4" customWidth="1"/>
    <col min="12" max="16384" width="9.140625" style="4"/>
  </cols>
  <sheetData>
    <row r="1" spans="1:16" s="34" customFormat="1" ht="39" customHeight="1">
      <c r="A1" s="390" t="s">
        <v>377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</row>
    <row r="2" spans="1:16" s="35" customFormat="1" ht="20.25">
      <c r="A2" s="387">
        <v>2020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</row>
    <row r="3" spans="1:16" ht="15.75">
      <c r="A3" s="359" t="s">
        <v>439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</row>
    <row r="4" spans="1:16" s="71" customFormat="1" ht="15.75">
      <c r="A4" s="359">
        <v>2020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</row>
    <row r="5" spans="1:16" s="24" customFormat="1" ht="15" customHeight="1">
      <c r="A5" s="10" t="s">
        <v>391</v>
      </c>
      <c r="B5" s="10"/>
      <c r="K5" s="9" t="s">
        <v>392</v>
      </c>
    </row>
    <row r="6" spans="1:16" s="32" customFormat="1" ht="18" customHeight="1">
      <c r="A6" s="393" t="s">
        <v>309</v>
      </c>
      <c r="B6" s="362" t="s">
        <v>310</v>
      </c>
      <c r="C6" s="362"/>
      <c r="D6" s="362" t="s">
        <v>311</v>
      </c>
      <c r="E6" s="362"/>
      <c r="F6" s="362" t="s">
        <v>312</v>
      </c>
      <c r="G6" s="362"/>
      <c r="H6" s="362" t="s">
        <v>313</v>
      </c>
      <c r="I6" s="362"/>
      <c r="J6" s="391" t="s">
        <v>239</v>
      </c>
      <c r="K6" s="395" t="s">
        <v>314</v>
      </c>
      <c r="L6" s="31"/>
      <c r="M6" s="31"/>
      <c r="N6" s="31"/>
      <c r="O6" s="31"/>
      <c r="P6" s="31"/>
    </row>
    <row r="7" spans="1:16" s="32" customFormat="1" ht="45" customHeight="1">
      <c r="A7" s="393"/>
      <c r="B7" s="72" t="s">
        <v>294</v>
      </c>
      <c r="C7" s="72" t="s">
        <v>240</v>
      </c>
      <c r="D7" s="72" t="s">
        <v>294</v>
      </c>
      <c r="E7" s="72" t="s">
        <v>240</v>
      </c>
      <c r="F7" s="72" t="s">
        <v>294</v>
      </c>
      <c r="G7" s="72" t="s">
        <v>240</v>
      </c>
      <c r="H7" s="72" t="s">
        <v>294</v>
      </c>
      <c r="I7" s="72" t="s">
        <v>240</v>
      </c>
      <c r="J7" s="391"/>
      <c r="K7" s="395"/>
      <c r="L7" s="31"/>
      <c r="M7" s="31"/>
      <c r="N7" s="31"/>
      <c r="O7" s="31"/>
      <c r="P7" s="31"/>
    </row>
    <row r="8" spans="1:16" s="32" customFormat="1" ht="23.25" customHeight="1" thickBot="1">
      <c r="A8" s="64" t="s">
        <v>194</v>
      </c>
      <c r="B8" s="219">
        <v>680</v>
      </c>
      <c r="C8" s="220">
        <v>556</v>
      </c>
      <c r="D8" s="219">
        <v>65</v>
      </c>
      <c r="E8" s="219">
        <v>119</v>
      </c>
      <c r="F8" s="220">
        <v>2000</v>
      </c>
      <c r="G8" s="220">
        <v>3462</v>
      </c>
      <c r="H8" s="220">
        <v>6448</v>
      </c>
      <c r="I8" s="220">
        <v>8895</v>
      </c>
      <c r="J8" s="105">
        <f>SUM(B8:I8)</f>
        <v>22225</v>
      </c>
      <c r="K8" s="59" t="s">
        <v>195</v>
      </c>
      <c r="L8" s="31"/>
      <c r="M8" s="31"/>
      <c r="N8" s="31"/>
      <c r="O8" s="31"/>
      <c r="P8" s="31"/>
    </row>
    <row r="9" spans="1:16" s="32" customFormat="1" ht="23.25" customHeight="1" thickTop="1" thickBot="1">
      <c r="A9" s="61" t="s">
        <v>196</v>
      </c>
      <c r="B9" s="221">
        <v>532</v>
      </c>
      <c r="C9" s="222">
        <v>538</v>
      </c>
      <c r="D9" s="221">
        <v>39</v>
      </c>
      <c r="E9" s="221">
        <v>100</v>
      </c>
      <c r="F9" s="222">
        <v>1721</v>
      </c>
      <c r="G9" s="222">
        <v>3141</v>
      </c>
      <c r="H9" s="222">
        <v>5585</v>
      </c>
      <c r="I9" s="222">
        <v>8191</v>
      </c>
      <c r="J9" s="106">
        <f t="shared" ref="J9:J19" si="0">SUM(B9:I9)</f>
        <v>19847</v>
      </c>
      <c r="K9" s="60" t="s">
        <v>197</v>
      </c>
      <c r="L9" s="31"/>
      <c r="M9" s="31"/>
      <c r="N9" s="31"/>
      <c r="O9" s="31"/>
      <c r="P9" s="31"/>
    </row>
    <row r="10" spans="1:16" s="32" customFormat="1" ht="23.25" customHeight="1" thickTop="1" thickBot="1">
      <c r="A10" s="63" t="s">
        <v>198</v>
      </c>
      <c r="B10" s="223">
        <v>388</v>
      </c>
      <c r="C10" s="224">
        <v>473</v>
      </c>
      <c r="D10" s="223">
        <v>48</v>
      </c>
      <c r="E10" s="223">
        <v>77</v>
      </c>
      <c r="F10" s="224">
        <v>1182</v>
      </c>
      <c r="G10" s="224">
        <v>3100</v>
      </c>
      <c r="H10" s="224">
        <v>3616</v>
      </c>
      <c r="I10" s="224">
        <v>7247</v>
      </c>
      <c r="J10" s="107">
        <f t="shared" si="0"/>
        <v>16131</v>
      </c>
      <c r="K10" s="58" t="s">
        <v>199</v>
      </c>
      <c r="L10" s="31"/>
      <c r="M10" s="31"/>
      <c r="N10" s="31"/>
      <c r="O10" s="31"/>
      <c r="P10" s="31"/>
    </row>
    <row r="11" spans="1:16" s="32" customFormat="1" ht="23.25" customHeight="1" thickTop="1" thickBot="1">
      <c r="A11" s="61" t="s">
        <v>200</v>
      </c>
      <c r="B11" s="221">
        <v>59</v>
      </c>
      <c r="C11" s="222">
        <v>314</v>
      </c>
      <c r="D11" s="221">
        <v>2</v>
      </c>
      <c r="E11" s="221">
        <v>50</v>
      </c>
      <c r="F11" s="222">
        <v>38</v>
      </c>
      <c r="G11" s="222">
        <v>2121</v>
      </c>
      <c r="H11" s="222">
        <v>49</v>
      </c>
      <c r="I11" s="222">
        <v>4623</v>
      </c>
      <c r="J11" s="106">
        <f t="shared" si="0"/>
        <v>7256</v>
      </c>
      <c r="K11" s="60" t="s">
        <v>201</v>
      </c>
      <c r="L11" s="31"/>
      <c r="M11" s="31"/>
      <c r="N11" s="31"/>
      <c r="O11" s="31"/>
      <c r="P11" s="31"/>
    </row>
    <row r="12" spans="1:16" s="32" customFormat="1" ht="23.25" customHeight="1" thickTop="1" thickBot="1">
      <c r="A12" s="63" t="s">
        <v>202</v>
      </c>
      <c r="B12" s="223">
        <v>25</v>
      </c>
      <c r="C12" s="224">
        <v>412</v>
      </c>
      <c r="D12" s="223">
        <v>6</v>
      </c>
      <c r="E12" s="223">
        <v>61</v>
      </c>
      <c r="F12" s="224">
        <v>50</v>
      </c>
      <c r="G12" s="224">
        <v>2406</v>
      </c>
      <c r="H12" s="224">
        <v>161</v>
      </c>
      <c r="I12" s="224">
        <v>5379</v>
      </c>
      <c r="J12" s="107">
        <f t="shared" si="0"/>
        <v>8500</v>
      </c>
      <c r="K12" s="58" t="s">
        <v>203</v>
      </c>
      <c r="L12" s="31"/>
      <c r="M12" s="31"/>
      <c r="N12" s="31"/>
      <c r="O12" s="31"/>
      <c r="P12" s="31"/>
    </row>
    <row r="13" spans="1:16" s="32" customFormat="1" ht="23.25" customHeight="1" thickTop="1" thickBot="1">
      <c r="A13" s="61" t="s">
        <v>204</v>
      </c>
      <c r="B13" s="221">
        <v>343</v>
      </c>
      <c r="C13" s="222">
        <v>637</v>
      </c>
      <c r="D13" s="221">
        <v>20</v>
      </c>
      <c r="E13" s="221">
        <v>92</v>
      </c>
      <c r="F13" s="222">
        <v>281</v>
      </c>
      <c r="G13" s="222">
        <v>3050</v>
      </c>
      <c r="H13" s="222">
        <v>540</v>
      </c>
      <c r="I13" s="222">
        <v>8201</v>
      </c>
      <c r="J13" s="106">
        <f t="shared" si="0"/>
        <v>13164</v>
      </c>
      <c r="K13" s="60" t="s">
        <v>217</v>
      </c>
      <c r="L13" s="31"/>
      <c r="M13" s="31"/>
      <c r="N13" s="31"/>
      <c r="O13" s="31"/>
      <c r="P13" s="31"/>
    </row>
    <row r="14" spans="1:16" s="32" customFormat="1" ht="23.25" customHeight="1" thickTop="1" thickBot="1">
      <c r="A14" s="63" t="s">
        <v>205</v>
      </c>
      <c r="B14" s="223">
        <v>979</v>
      </c>
      <c r="C14" s="224">
        <v>688</v>
      </c>
      <c r="D14" s="223">
        <v>34</v>
      </c>
      <c r="E14" s="223">
        <v>84</v>
      </c>
      <c r="F14" s="224">
        <v>346</v>
      </c>
      <c r="G14" s="224">
        <v>2728</v>
      </c>
      <c r="H14" s="224">
        <v>579</v>
      </c>
      <c r="I14" s="224">
        <v>6834</v>
      </c>
      <c r="J14" s="107">
        <f t="shared" si="0"/>
        <v>12272</v>
      </c>
      <c r="K14" s="58" t="s">
        <v>206</v>
      </c>
      <c r="L14" s="31"/>
      <c r="M14" s="31"/>
      <c r="N14" s="31"/>
      <c r="O14" s="31"/>
      <c r="P14" s="31"/>
    </row>
    <row r="15" spans="1:16" s="32" customFormat="1" ht="23.25" customHeight="1" thickTop="1" thickBot="1">
      <c r="A15" s="61" t="s">
        <v>207</v>
      </c>
      <c r="B15" s="221">
        <v>603</v>
      </c>
      <c r="C15" s="222">
        <v>560</v>
      </c>
      <c r="D15" s="221">
        <v>34</v>
      </c>
      <c r="E15" s="221">
        <v>91</v>
      </c>
      <c r="F15" s="222">
        <v>1016</v>
      </c>
      <c r="G15" s="222">
        <v>2585</v>
      </c>
      <c r="H15" s="222">
        <v>2651</v>
      </c>
      <c r="I15" s="222">
        <v>6711</v>
      </c>
      <c r="J15" s="106">
        <f t="shared" si="0"/>
        <v>14251</v>
      </c>
      <c r="K15" s="60" t="s">
        <v>208</v>
      </c>
      <c r="L15" s="31"/>
      <c r="M15" s="31"/>
      <c r="N15" s="31"/>
      <c r="O15" s="31"/>
      <c r="P15" s="31"/>
    </row>
    <row r="16" spans="1:16" s="32" customFormat="1" ht="23.25" customHeight="1" thickTop="1" thickBot="1">
      <c r="A16" s="63" t="s">
        <v>209</v>
      </c>
      <c r="B16" s="223">
        <v>910</v>
      </c>
      <c r="C16" s="224">
        <v>602</v>
      </c>
      <c r="D16" s="223">
        <v>68</v>
      </c>
      <c r="E16" s="223">
        <v>112</v>
      </c>
      <c r="F16" s="224">
        <v>1592</v>
      </c>
      <c r="G16" s="224">
        <v>2655</v>
      </c>
      <c r="H16" s="224">
        <v>4170</v>
      </c>
      <c r="I16" s="224">
        <v>6458</v>
      </c>
      <c r="J16" s="107">
        <f t="shared" si="0"/>
        <v>16567</v>
      </c>
      <c r="K16" s="58" t="s">
        <v>210</v>
      </c>
      <c r="L16" s="31"/>
      <c r="M16" s="31"/>
      <c r="N16" s="31"/>
      <c r="O16" s="31"/>
      <c r="P16" s="31"/>
    </row>
    <row r="17" spans="1:16" s="32" customFormat="1" ht="23.25" customHeight="1" thickTop="1" thickBot="1">
      <c r="A17" s="61" t="s">
        <v>211</v>
      </c>
      <c r="B17" s="221">
        <v>797</v>
      </c>
      <c r="C17" s="222">
        <v>542</v>
      </c>
      <c r="D17" s="221">
        <v>55</v>
      </c>
      <c r="E17" s="221">
        <v>96</v>
      </c>
      <c r="F17" s="222">
        <v>1824</v>
      </c>
      <c r="G17" s="222">
        <v>2853</v>
      </c>
      <c r="H17" s="222">
        <v>4923</v>
      </c>
      <c r="I17" s="222">
        <v>7055</v>
      </c>
      <c r="J17" s="106">
        <f t="shared" si="0"/>
        <v>18145</v>
      </c>
      <c r="K17" s="60" t="s">
        <v>212</v>
      </c>
      <c r="L17" s="31"/>
      <c r="M17" s="31"/>
      <c r="N17" s="31"/>
      <c r="O17" s="31"/>
      <c r="P17" s="31"/>
    </row>
    <row r="18" spans="1:16" s="32" customFormat="1" ht="23.25" customHeight="1" thickTop="1" thickBot="1">
      <c r="A18" s="63" t="s">
        <v>213</v>
      </c>
      <c r="B18" s="223">
        <v>771</v>
      </c>
      <c r="C18" s="223">
        <v>628</v>
      </c>
      <c r="D18" s="223">
        <v>71</v>
      </c>
      <c r="E18" s="223">
        <v>98</v>
      </c>
      <c r="F18" s="224">
        <v>1978</v>
      </c>
      <c r="G18" s="224">
        <v>3034</v>
      </c>
      <c r="H18" s="224">
        <v>6071</v>
      </c>
      <c r="I18" s="224">
        <v>7317</v>
      </c>
      <c r="J18" s="107">
        <f t="shared" si="0"/>
        <v>19968</v>
      </c>
      <c r="K18" s="58" t="s">
        <v>218</v>
      </c>
      <c r="L18" s="31"/>
      <c r="M18" s="31"/>
      <c r="N18" s="31"/>
      <c r="O18" s="31"/>
      <c r="P18" s="31"/>
    </row>
    <row r="19" spans="1:16" s="32" customFormat="1" ht="23.25" customHeight="1" thickTop="1">
      <c r="A19" s="39" t="s">
        <v>214</v>
      </c>
      <c r="B19" s="225">
        <v>716</v>
      </c>
      <c r="C19" s="226">
        <v>599</v>
      </c>
      <c r="D19" s="225">
        <v>62</v>
      </c>
      <c r="E19" s="225">
        <v>94</v>
      </c>
      <c r="F19" s="226">
        <v>1897</v>
      </c>
      <c r="G19" s="226">
        <v>3209</v>
      </c>
      <c r="H19" s="226">
        <v>5786</v>
      </c>
      <c r="I19" s="226">
        <v>8118</v>
      </c>
      <c r="J19" s="227">
        <f t="shared" si="0"/>
        <v>20481</v>
      </c>
      <c r="K19" s="62" t="s">
        <v>219</v>
      </c>
      <c r="L19" s="31"/>
      <c r="M19" s="31"/>
      <c r="N19" s="31"/>
      <c r="O19" s="31"/>
      <c r="P19" s="31"/>
    </row>
    <row r="20" spans="1:16" s="32" customFormat="1" ht="38.25" customHeight="1">
      <c r="A20" s="80" t="s">
        <v>45</v>
      </c>
      <c r="B20" s="228">
        <f t="shared" ref="B20:J20" si="1">SUM(B8:B19)</f>
        <v>6803</v>
      </c>
      <c r="C20" s="229">
        <f t="shared" si="1"/>
        <v>6549</v>
      </c>
      <c r="D20" s="228">
        <f t="shared" si="1"/>
        <v>504</v>
      </c>
      <c r="E20" s="228">
        <f t="shared" si="1"/>
        <v>1074</v>
      </c>
      <c r="F20" s="228">
        <f t="shared" si="1"/>
        <v>13925</v>
      </c>
      <c r="G20" s="229">
        <f t="shared" si="1"/>
        <v>34344</v>
      </c>
      <c r="H20" s="229">
        <f t="shared" si="1"/>
        <v>40579</v>
      </c>
      <c r="I20" s="229">
        <f t="shared" si="1"/>
        <v>85029</v>
      </c>
      <c r="J20" s="229">
        <f t="shared" si="1"/>
        <v>188807</v>
      </c>
      <c r="K20" s="76" t="s">
        <v>46</v>
      </c>
      <c r="L20" s="31"/>
      <c r="M20" s="31"/>
      <c r="N20" s="31"/>
      <c r="O20" s="31"/>
      <c r="P20" s="31"/>
    </row>
  </sheetData>
  <mergeCells count="11">
    <mergeCell ref="K6:K7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J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39997558519241921"/>
  </sheetPr>
  <dimension ref="A1:S22"/>
  <sheetViews>
    <sheetView showGridLines="0" rightToLeft="1" view="pageBreakPreview" zoomScaleNormal="100" zoomScaleSheetLayoutView="100" workbookViewId="0">
      <selection activeCell="A36" sqref="A36"/>
    </sheetView>
  </sheetViews>
  <sheetFormatPr defaultRowHeight="12.75"/>
  <cols>
    <col min="1" max="1" width="13.42578125" customWidth="1"/>
    <col min="13" max="13" width="15.7109375" customWidth="1"/>
  </cols>
  <sheetData>
    <row r="1" spans="1:19" s="70" customFormat="1" ht="22.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1:19" s="34" customFormat="1" ht="20.25">
      <c r="A2" s="370" t="s">
        <v>440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92"/>
      <c r="O2" s="92"/>
      <c r="P2" s="92"/>
      <c r="Q2" s="92"/>
      <c r="R2" s="92"/>
      <c r="S2" s="92"/>
    </row>
    <row r="3" spans="1:19" s="35" customFormat="1" ht="20.25">
      <c r="A3" s="387">
        <v>2020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230"/>
      <c r="O3" s="230"/>
      <c r="P3" s="230"/>
      <c r="Q3" s="230"/>
      <c r="R3" s="230"/>
      <c r="S3" s="230"/>
    </row>
    <row r="4" spans="1:19" s="4" customFormat="1" ht="15.75">
      <c r="A4" s="359" t="s">
        <v>441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93"/>
      <c r="O4" s="93"/>
      <c r="P4" s="93"/>
      <c r="Q4" s="93"/>
      <c r="R4" s="93"/>
      <c r="S4" s="93"/>
    </row>
    <row r="5" spans="1:19" s="71" customFormat="1" ht="15.75">
      <c r="A5" s="359"/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93"/>
      <c r="O5" s="93"/>
      <c r="P5" s="93"/>
      <c r="Q5" s="93"/>
      <c r="R5" s="93"/>
      <c r="S5" s="93"/>
    </row>
    <row r="6" spans="1:19" s="71" customFormat="1" ht="15.75">
      <c r="A6" s="359">
        <v>2020</v>
      </c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</row>
    <row r="7" spans="1:19" s="24" customFormat="1" ht="15" customHeight="1">
      <c r="A7" s="10" t="s">
        <v>393</v>
      </c>
      <c r="B7" s="10"/>
      <c r="M7" s="9" t="s">
        <v>394</v>
      </c>
    </row>
    <row r="8" spans="1:19" ht="33.75" customHeight="1">
      <c r="A8" s="393" t="s">
        <v>315</v>
      </c>
      <c r="B8" s="362" t="s">
        <v>316</v>
      </c>
      <c r="C8" s="362"/>
      <c r="D8" s="362" t="s">
        <v>317</v>
      </c>
      <c r="E8" s="362"/>
      <c r="F8" s="362" t="s">
        <v>318</v>
      </c>
      <c r="G8" s="362"/>
      <c r="H8" s="362" t="s">
        <v>319</v>
      </c>
      <c r="I8" s="362"/>
      <c r="J8" s="362" t="s">
        <v>320</v>
      </c>
      <c r="K8" s="362"/>
      <c r="L8" s="391" t="s">
        <v>321</v>
      </c>
      <c r="M8" s="395" t="s">
        <v>322</v>
      </c>
    </row>
    <row r="9" spans="1:19" ht="42.75" customHeight="1">
      <c r="A9" s="393" t="s">
        <v>18</v>
      </c>
      <c r="B9" s="72" t="s">
        <v>294</v>
      </c>
      <c r="C9" s="72" t="s">
        <v>240</v>
      </c>
      <c r="D9" s="72" t="s">
        <v>294</v>
      </c>
      <c r="E9" s="72" t="s">
        <v>240</v>
      </c>
      <c r="F9" s="72" t="s">
        <v>294</v>
      </c>
      <c r="G9" s="72" t="s">
        <v>240</v>
      </c>
      <c r="H9" s="72" t="s">
        <v>294</v>
      </c>
      <c r="I9" s="72" t="s">
        <v>240</v>
      </c>
      <c r="J9" s="72" t="s">
        <v>294</v>
      </c>
      <c r="K9" s="72" t="s">
        <v>240</v>
      </c>
      <c r="L9" s="391"/>
      <c r="M9" s="395"/>
    </row>
    <row r="10" spans="1:19" s="32" customFormat="1" ht="23.25" customHeight="1" thickBot="1">
      <c r="A10" s="64" t="s">
        <v>194</v>
      </c>
      <c r="B10" s="176">
        <v>0</v>
      </c>
      <c r="C10" s="176">
        <v>0</v>
      </c>
      <c r="D10" s="176">
        <v>0</v>
      </c>
      <c r="E10" s="176">
        <v>0</v>
      </c>
      <c r="F10" s="176">
        <v>0</v>
      </c>
      <c r="G10" s="176">
        <v>0</v>
      </c>
      <c r="H10" s="176">
        <v>8</v>
      </c>
      <c r="I10" s="176">
        <v>62</v>
      </c>
      <c r="J10" s="176">
        <v>1327</v>
      </c>
      <c r="K10" s="231">
        <v>627</v>
      </c>
      <c r="L10" s="232">
        <f>SUM(B10:K10)</f>
        <v>2024</v>
      </c>
      <c r="M10" s="59" t="s">
        <v>195</v>
      </c>
      <c r="N10" s="31"/>
      <c r="O10" s="31"/>
      <c r="P10" s="31"/>
    </row>
    <row r="11" spans="1:19" s="32" customFormat="1" ht="23.25" customHeight="1" thickTop="1" thickBot="1">
      <c r="A11" s="61" t="s">
        <v>196</v>
      </c>
      <c r="B11" s="175">
        <v>0</v>
      </c>
      <c r="C11" s="175">
        <v>0</v>
      </c>
      <c r="D11" s="175">
        <v>0</v>
      </c>
      <c r="E11" s="175">
        <v>0</v>
      </c>
      <c r="F11" s="175">
        <v>0</v>
      </c>
      <c r="G11" s="175">
        <v>0</v>
      </c>
      <c r="H11" s="175">
        <v>8</v>
      </c>
      <c r="I11" s="175">
        <v>44</v>
      </c>
      <c r="J11" s="175">
        <v>1237</v>
      </c>
      <c r="K11" s="233">
        <v>505</v>
      </c>
      <c r="L11" s="195">
        <f t="shared" ref="L11:L21" si="0">SUM(B11:K11)</f>
        <v>1794</v>
      </c>
      <c r="M11" s="60" t="s">
        <v>197</v>
      </c>
      <c r="N11" s="31"/>
      <c r="O11" s="31"/>
      <c r="P11" s="31"/>
    </row>
    <row r="12" spans="1:19" s="32" customFormat="1" ht="23.25" customHeight="1" thickTop="1" thickBot="1">
      <c r="A12" s="64" t="s">
        <v>198</v>
      </c>
      <c r="B12" s="176">
        <v>0</v>
      </c>
      <c r="C12" s="176">
        <v>0</v>
      </c>
      <c r="D12" s="176">
        <v>0</v>
      </c>
      <c r="E12" s="176">
        <v>0</v>
      </c>
      <c r="F12" s="176">
        <v>0</v>
      </c>
      <c r="G12" s="176">
        <v>0</v>
      </c>
      <c r="H12" s="176">
        <v>3</v>
      </c>
      <c r="I12" s="176">
        <v>25</v>
      </c>
      <c r="J12" s="176">
        <v>605</v>
      </c>
      <c r="K12" s="231">
        <v>327</v>
      </c>
      <c r="L12" s="232">
        <f t="shared" si="0"/>
        <v>960</v>
      </c>
      <c r="M12" s="58" t="s">
        <v>199</v>
      </c>
      <c r="N12" s="31"/>
      <c r="O12" s="31"/>
      <c r="P12" s="31"/>
    </row>
    <row r="13" spans="1:19" s="32" customFormat="1" ht="23.25" customHeight="1" thickTop="1" thickBot="1">
      <c r="A13" s="61" t="s">
        <v>200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10</v>
      </c>
      <c r="K13" s="233">
        <v>169</v>
      </c>
      <c r="L13" s="195">
        <f t="shared" si="0"/>
        <v>179</v>
      </c>
      <c r="M13" s="60" t="s">
        <v>201</v>
      </c>
      <c r="N13" s="31"/>
      <c r="O13" s="31"/>
      <c r="P13" s="31"/>
    </row>
    <row r="14" spans="1:19" s="32" customFormat="1" ht="23.25" customHeight="1" thickTop="1" thickBot="1">
      <c r="A14" s="64" t="s">
        <v>202</v>
      </c>
      <c r="B14" s="176">
        <v>0</v>
      </c>
      <c r="C14" s="176">
        <v>0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22</v>
      </c>
      <c r="K14" s="231">
        <v>183</v>
      </c>
      <c r="L14" s="232">
        <f t="shared" si="0"/>
        <v>205</v>
      </c>
      <c r="M14" s="58" t="s">
        <v>203</v>
      </c>
      <c r="N14" s="31"/>
      <c r="O14" s="31"/>
      <c r="P14" s="31"/>
    </row>
    <row r="15" spans="1:19" s="32" customFormat="1" ht="23.25" customHeight="1" thickTop="1" thickBot="1">
      <c r="A15" s="61" t="s">
        <v>204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80</v>
      </c>
      <c r="K15" s="233">
        <v>594</v>
      </c>
      <c r="L15" s="195">
        <f t="shared" si="0"/>
        <v>674</v>
      </c>
      <c r="M15" s="60" t="s">
        <v>217</v>
      </c>
      <c r="N15" s="31"/>
      <c r="O15" s="31"/>
      <c r="P15" s="31"/>
    </row>
    <row r="16" spans="1:19" s="32" customFormat="1" ht="23.25" customHeight="1" thickTop="1" thickBot="1">
      <c r="A16" s="64" t="s">
        <v>205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62</v>
      </c>
      <c r="J16" s="176">
        <v>66</v>
      </c>
      <c r="K16" s="231">
        <v>516</v>
      </c>
      <c r="L16" s="232">
        <f t="shared" si="0"/>
        <v>644</v>
      </c>
      <c r="M16" s="58" t="s">
        <v>206</v>
      </c>
      <c r="N16" s="31"/>
      <c r="O16" s="31"/>
      <c r="P16" s="31"/>
    </row>
    <row r="17" spans="1:16" s="32" customFormat="1" ht="23.25" customHeight="1" thickTop="1" thickBot="1">
      <c r="A17" s="61" t="s">
        <v>207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2</v>
      </c>
      <c r="I17" s="175">
        <v>305</v>
      </c>
      <c r="J17" s="175">
        <v>161</v>
      </c>
      <c r="K17" s="233">
        <v>488</v>
      </c>
      <c r="L17" s="195">
        <f t="shared" si="0"/>
        <v>956</v>
      </c>
      <c r="M17" s="60" t="s">
        <v>208</v>
      </c>
      <c r="N17" s="31"/>
      <c r="O17" s="31"/>
      <c r="P17" s="31"/>
    </row>
    <row r="18" spans="1:16" s="32" customFormat="1" ht="23.25" customHeight="1" thickTop="1" thickBot="1">
      <c r="A18" s="64" t="s">
        <v>209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4</v>
      </c>
      <c r="I18" s="176">
        <v>62</v>
      </c>
      <c r="J18" s="176">
        <v>375</v>
      </c>
      <c r="K18" s="231">
        <v>536</v>
      </c>
      <c r="L18" s="232">
        <f t="shared" si="0"/>
        <v>977</v>
      </c>
      <c r="M18" s="58" t="s">
        <v>210</v>
      </c>
      <c r="N18" s="31"/>
      <c r="O18" s="31"/>
      <c r="P18" s="31"/>
    </row>
    <row r="19" spans="1:16" s="32" customFormat="1" ht="23.25" customHeight="1" thickTop="1" thickBot="1">
      <c r="A19" s="61" t="s">
        <v>211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6</v>
      </c>
      <c r="I19" s="175">
        <v>54</v>
      </c>
      <c r="J19" s="175">
        <v>281</v>
      </c>
      <c r="K19" s="233">
        <v>603</v>
      </c>
      <c r="L19" s="195">
        <f t="shared" si="0"/>
        <v>944</v>
      </c>
      <c r="M19" s="60" t="s">
        <v>212</v>
      </c>
      <c r="N19" s="31"/>
      <c r="O19" s="31"/>
      <c r="P19" s="31"/>
    </row>
    <row r="20" spans="1:16" s="32" customFormat="1" ht="23.25" customHeight="1" thickTop="1" thickBot="1">
      <c r="A20" s="64" t="s">
        <v>213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3</v>
      </c>
      <c r="I20" s="176">
        <v>60</v>
      </c>
      <c r="J20" s="176">
        <v>283</v>
      </c>
      <c r="K20" s="231">
        <v>580</v>
      </c>
      <c r="L20" s="232">
        <f t="shared" si="0"/>
        <v>926</v>
      </c>
      <c r="M20" s="58" t="s">
        <v>218</v>
      </c>
      <c r="N20" s="31"/>
      <c r="O20" s="31"/>
      <c r="P20" s="31"/>
    </row>
    <row r="21" spans="1:16" s="32" customFormat="1" ht="23.25" customHeight="1" thickTop="1">
      <c r="A21" s="39" t="s">
        <v>214</v>
      </c>
      <c r="B21" s="177">
        <v>0</v>
      </c>
      <c r="C21" s="177">
        <v>0</v>
      </c>
      <c r="D21" s="177">
        <v>0</v>
      </c>
      <c r="E21" s="177">
        <v>0</v>
      </c>
      <c r="F21" s="177">
        <v>0</v>
      </c>
      <c r="G21" s="177">
        <v>0</v>
      </c>
      <c r="H21" s="177">
        <v>5</v>
      </c>
      <c r="I21" s="177">
        <v>51</v>
      </c>
      <c r="J21" s="177">
        <v>263</v>
      </c>
      <c r="K21" s="234">
        <v>628</v>
      </c>
      <c r="L21" s="218">
        <f t="shared" si="0"/>
        <v>947</v>
      </c>
      <c r="M21" s="62" t="s">
        <v>219</v>
      </c>
      <c r="N21" s="31"/>
      <c r="O21" s="31"/>
      <c r="P21" s="31"/>
    </row>
    <row r="22" spans="1:16" s="32" customFormat="1" ht="38.25" customHeight="1">
      <c r="A22" s="80" t="s">
        <v>45</v>
      </c>
      <c r="B22" s="160">
        <f>SUM(B10:B21)</f>
        <v>0</v>
      </c>
      <c r="C22" s="160">
        <f>SUM(C10:C21)</f>
        <v>0</v>
      </c>
      <c r="D22" s="160">
        <f t="shared" ref="D22:K22" si="1">SUM(D10:D21)</f>
        <v>0</v>
      </c>
      <c r="E22" s="160">
        <f t="shared" si="1"/>
        <v>0</v>
      </c>
      <c r="F22" s="160">
        <f t="shared" si="1"/>
        <v>0</v>
      </c>
      <c r="G22" s="160">
        <f t="shared" si="1"/>
        <v>0</v>
      </c>
      <c r="H22" s="160">
        <f t="shared" si="1"/>
        <v>39</v>
      </c>
      <c r="I22" s="160">
        <f t="shared" si="1"/>
        <v>725</v>
      </c>
      <c r="J22" s="160">
        <f t="shared" si="1"/>
        <v>4710</v>
      </c>
      <c r="K22" s="160">
        <f t="shared" si="1"/>
        <v>5756</v>
      </c>
      <c r="L22" s="160">
        <f>SUM(L10:L21)</f>
        <v>11230</v>
      </c>
      <c r="M22" s="76" t="s">
        <v>46</v>
      </c>
      <c r="N22" s="31"/>
      <c r="O22" s="31"/>
      <c r="P22" s="31"/>
    </row>
  </sheetData>
  <mergeCells count="12">
    <mergeCell ref="L8:L9"/>
    <mergeCell ref="M8:M9"/>
    <mergeCell ref="A2:M2"/>
    <mergeCell ref="A3:M3"/>
    <mergeCell ref="A4:M5"/>
    <mergeCell ref="A6:M6"/>
    <mergeCell ref="A8:A9"/>
    <mergeCell ref="B8:C8"/>
    <mergeCell ref="D8:E8"/>
    <mergeCell ref="F8:G8"/>
    <mergeCell ref="H8:I8"/>
    <mergeCell ref="J8:K8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39997558519241921"/>
  </sheetPr>
  <dimension ref="A1:U12"/>
  <sheetViews>
    <sheetView showGridLines="0" rightToLeft="1" view="pageBreakPreview" zoomScale="76" zoomScaleNormal="120" zoomScaleSheetLayoutView="76" workbookViewId="0">
      <selection activeCell="A36" sqref="A36"/>
    </sheetView>
  </sheetViews>
  <sheetFormatPr defaultColWidth="9.140625" defaultRowHeight="12.75"/>
  <cols>
    <col min="1" max="1" width="14.7109375" style="3" customWidth="1"/>
    <col min="2" max="2" width="17.5703125" style="335" customWidth="1"/>
    <col min="3" max="3" width="7.7109375" style="335" customWidth="1"/>
    <col min="4" max="4" width="21.140625" style="335" customWidth="1"/>
    <col min="5" max="5" width="18" style="335" customWidth="1"/>
    <col min="6" max="6" width="18.7109375" style="335" customWidth="1"/>
    <col min="7" max="7" width="15.42578125" style="3" customWidth="1"/>
    <col min="8" max="8" width="17.5703125" style="3" customWidth="1"/>
    <col min="9" max="9" width="6.5703125" style="3" customWidth="1"/>
    <col min="10" max="10" width="17.7109375" style="3" customWidth="1"/>
    <col min="11" max="11" width="3.7109375" style="3" customWidth="1"/>
    <col min="12" max="13" width="7.7109375" style="4" customWidth="1"/>
    <col min="14" max="16384" width="9.140625" style="4"/>
  </cols>
  <sheetData>
    <row r="1" spans="1:21" s="70" customFormat="1" ht="38.25" customHeight="1">
      <c r="A1" s="333"/>
      <c r="B1" s="386"/>
      <c r="C1" s="386"/>
      <c r="D1" s="386"/>
      <c r="E1" s="386"/>
      <c r="F1" s="386"/>
      <c r="G1" s="386"/>
      <c r="H1" s="386"/>
      <c r="I1" s="299"/>
      <c r="J1" s="299"/>
      <c r="K1" s="299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1" ht="20.25">
      <c r="A2" s="370" t="s">
        <v>430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</row>
    <row r="3" spans="1:21" ht="20.25">
      <c r="A3" s="397" t="s">
        <v>464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</row>
    <row r="4" spans="1:21" ht="15.75">
      <c r="A4" s="359" t="s">
        <v>432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</row>
    <row r="5" spans="1:21" ht="15.75">
      <c r="A5" s="359" t="s">
        <v>464</v>
      </c>
      <c r="B5" s="359"/>
      <c r="C5" s="359"/>
      <c r="D5" s="359"/>
      <c r="E5" s="359"/>
      <c r="F5" s="359"/>
      <c r="G5" s="359"/>
      <c r="H5" s="359"/>
      <c r="I5" s="359"/>
      <c r="J5" s="359"/>
      <c r="K5" s="359"/>
    </row>
    <row r="6" spans="1:21" ht="15.75">
      <c r="A6" s="334" t="s">
        <v>433</v>
      </c>
      <c r="J6" s="396" t="s">
        <v>431</v>
      </c>
      <c r="K6" s="396"/>
    </row>
    <row r="7" spans="1:21" ht="49.9" customHeight="1">
      <c r="A7" s="411" t="s">
        <v>426</v>
      </c>
      <c r="B7" s="412"/>
      <c r="C7" s="413"/>
      <c r="D7" s="336">
        <v>2016</v>
      </c>
      <c r="E7" s="336">
        <v>2017</v>
      </c>
      <c r="F7" s="337">
        <v>2018</v>
      </c>
      <c r="G7" s="337">
        <v>2019</v>
      </c>
      <c r="H7" s="338">
        <v>2020</v>
      </c>
      <c r="I7" s="401" t="s">
        <v>425</v>
      </c>
      <c r="J7" s="402"/>
      <c r="K7" s="402"/>
    </row>
    <row r="8" spans="1:21" ht="48" customHeight="1" thickBot="1">
      <c r="A8" s="414" t="s">
        <v>424</v>
      </c>
      <c r="B8" s="415"/>
      <c r="C8" s="416"/>
      <c r="D8" s="339">
        <v>126</v>
      </c>
      <c r="E8" s="339">
        <v>309</v>
      </c>
      <c r="F8" s="340">
        <v>389</v>
      </c>
      <c r="G8" s="340">
        <v>500</v>
      </c>
      <c r="H8" s="341">
        <v>539</v>
      </c>
      <c r="I8" s="403" t="s">
        <v>423</v>
      </c>
      <c r="J8" s="404"/>
      <c r="K8" s="404"/>
    </row>
    <row r="9" spans="1:21" ht="51.6" customHeight="1" thickTop="1" thickBot="1">
      <c r="A9" s="417" t="s">
        <v>422</v>
      </c>
      <c r="B9" s="418"/>
      <c r="C9" s="419"/>
      <c r="D9" s="342">
        <v>80</v>
      </c>
      <c r="E9" s="342">
        <v>120</v>
      </c>
      <c r="F9" s="343">
        <v>245</v>
      </c>
      <c r="G9" s="343">
        <v>274</v>
      </c>
      <c r="H9" s="344">
        <v>308</v>
      </c>
      <c r="I9" s="405" t="s">
        <v>421</v>
      </c>
      <c r="J9" s="406"/>
      <c r="K9" s="406"/>
    </row>
    <row r="10" spans="1:21" ht="45.6" customHeight="1" thickTop="1">
      <c r="A10" s="420" t="s">
        <v>420</v>
      </c>
      <c r="B10" s="421"/>
      <c r="C10" s="422"/>
      <c r="D10" s="345">
        <v>781</v>
      </c>
      <c r="E10" s="345">
        <v>919</v>
      </c>
      <c r="F10" s="346">
        <v>954</v>
      </c>
      <c r="G10" s="346">
        <v>1450</v>
      </c>
      <c r="H10" s="347">
        <v>1644</v>
      </c>
      <c r="I10" s="407" t="s">
        <v>419</v>
      </c>
      <c r="J10" s="408"/>
      <c r="K10" s="408"/>
    </row>
    <row r="11" spans="1:21" ht="40.15" customHeight="1">
      <c r="A11" s="398" t="s">
        <v>45</v>
      </c>
      <c r="B11" s="399"/>
      <c r="C11" s="400"/>
      <c r="D11" s="293">
        <v>987</v>
      </c>
      <c r="E11" s="294">
        <v>1348</v>
      </c>
      <c r="F11" s="294">
        <v>1588</v>
      </c>
      <c r="G11" s="294">
        <v>2224</v>
      </c>
      <c r="H11" s="294">
        <f t="shared" ref="H11" si="0">SUM(H8:H10)</f>
        <v>2491</v>
      </c>
      <c r="I11" s="409" t="s">
        <v>8</v>
      </c>
      <c r="J11" s="410"/>
      <c r="K11" s="410"/>
    </row>
    <row r="12" spans="1:21" ht="30" customHeight="1"/>
  </sheetData>
  <mergeCells count="16">
    <mergeCell ref="A11:C11"/>
    <mergeCell ref="I7:K7"/>
    <mergeCell ref="I8:K8"/>
    <mergeCell ref="I9:K9"/>
    <mergeCell ref="I10:K10"/>
    <mergeCell ref="I11:K11"/>
    <mergeCell ref="A7:C7"/>
    <mergeCell ref="A8:C8"/>
    <mergeCell ref="A9:C9"/>
    <mergeCell ref="A10:C10"/>
    <mergeCell ref="J6:K6"/>
    <mergeCell ref="B1:H1"/>
    <mergeCell ref="A2:K2"/>
    <mergeCell ref="A3:K3"/>
    <mergeCell ref="A4:K4"/>
    <mergeCell ref="A5:K5"/>
  </mergeCells>
  <printOptions horizontalCentered="1"/>
  <pageMargins left="0.78740157480314965" right="0.78740157480314965" top="1.5748031496062993" bottom="0.39370078740157483" header="0.51181102362204722" footer="0.51181102362204722"/>
  <pageSetup paperSize="9" scale="50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39997558519241921"/>
  </sheetPr>
  <dimension ref="A1:J21"/>
  <sheetViews>
    <sheetView rightToLeft="1" view="pageBreakPreview" zoomScaleSheetLayoutView="100" workbookViewId="0">
      <selection activeCell="A36" sqref="A36"/>
    </sheetView>
  </sheetViews>
  <sheetFormatPr defaultColWidth="9.140625" defaultRowHeight="12.75"/>
  <cols>
    <col min="1" max="1" width="24.140625" style="68" customWidth="1"/>
    <col min="2" max="2" width="14.5703125" style="4" customWidth="1"/>
    <col min="3" max="3" width="11" style="4" customWidth="1"/>
    <col min="4" max="4" width="11.140625" style="4" customWidth="1"/>
    <col min="5" max="5" width="10.7109375" style="4" customWidth="1"/>
    <col min="6" max="7" width="12.7109375" style="4" customWidth="1"/>
    <col min="8" max="8" width="10.140625" style="4" customWidth="1"/>
    <col min="9" max="9" width="18.7109375" style="77" customWidth="1"/>
    <col min="10" max="16384" width="9.140625" style="4"/>
  </cols>
  <sheetData>
    <row r="1" spans="1:10" s="70" customFormat="1" ht="40.15" customHeight="1">
      <c r="A1" s="386"/>
      <c r="B1" s="386"/>
      <c r="C1" s="386"/>
      <c r="D1" s="386"/>
      <c r="E1" s="386"/>
      <c r="F1" s="386"/>
      <c r="G1" s="386"/>
      <c r="H1" s="386"/>
      <c r="I1" s="386"/>
      <c r="J1" s="78"/>
    </row>
    <row r="2" spans="1:10" s="34" customFormat="1" ht="20.25">
      <c r="A2" s="43" t="s">
        <v>378</v>
      </c>
      <c r="B2" s="36"/>
      <c r="C2" s="36"/>
      <c r="D2" s="36"/>
      <c r="E2" s="36"/>
      <c r="F2" s="36"/>
      <c r="G2" s="36"/>
      <c r="H2" s="36"/>
      <c r="I2" s="36"/>
    </row>
    <row r="3" spans="1:10" s="34" customFormat="1" ht="20.25">
      <c r="A3" s="37">
        <v>2020</v>
      </c>
      <c r="B3" s="36"/>
      <c r="C3" s="36"/>
      <c r="D3" s="36"/>
      <c r="E3" s="36"/>
      <c r="F3" s="36"/>
      <c r="G3" s="36"/>
      <c r="H3" s="36"/>
      <c r="I3" s="38"/>
    </row>
    <row r="4" spans="1:10" ht="31.5">
      <c r="A4" s="27" t="s">
        <v>379</v>
      </c>
      <c r="B4" s="23"/>
      <c r="C4" s="23"/>
      <c r="D4" s="23"/>
      <c r="E4" s="23"/>
      <c r="F4" s="23"/>
      <c r="G4" s="23"/>
      <c r="H4" s="23"/>
      <c r="I4" s="23"/>
    </row>
    <row r="5" spans="1:10" ht="15.75">
      <c r="A5" s="28">
        <v>2020</v>
      </c>
      <c r="B5" s="23"/>
      <c r="C5" s="23"/>
      <c r="D5" s="23"/>
      <c r="E5" s="23"/>
      <c r="F5" s="23"/>
      <c r="G5" s="23"/>
      <c r="H5" s="23"/>
      <c r="I5" s="23"/>
    </row>
    <row r="6" spans="1:10" s="24" customFormat="1" ht="24" customHeight="1">
      <c r="A6" s="10" t="s">
        <v>395</v>
      </c>
      <c r="I6" s="21" t="s">
        <v>396</v>
      </c>
    </row>
    <row r="7" spans="1:10" s="24" customFormat="1" ht="18" customHeight="1" thickBot="1">
      <c r="A7" s="424" t="s">
        <v>116</v>
      </c>
      <c r="B7" s="362" t="s">
        <v>234</v>
      </c>
      <c r="C7" s="428" t="s">
        <v>268</v>
      </c>
      <c r="D7" s="374"/>
      <c r="E7" s="374"/>
      <c r="F7" s="428" t="s">
        <v>269</v>
      </c>
      <c r="G7" s="374"/>
      <c r="H7" s="374"/>
      <c r="I7" s="429" t="s">
        <v>270</v>
      </c>
    </row>
    <row r="8" spans="1:10" s="24" customFormat="1" ht="18" customHeight="1" thickTop="1" thickBot="1">
      <c r="A8" s="425"/>
      <c r="B8" s="362"/>
      <c r="C8" s="374"/>
      <c r="D8" s="374"/>
      <c r="E8" s="374"/>
      <c r="F8" s="374"/>
      <c r="G8" s="374"/>
      <c r="H8" s="374"/>
      <c r="I8" s="430"/>
    </row>
    <row r="9" spans="1:10" s="24" customFormat="1" ht="18" customHeight="1" thickTop="1" thickBot="1">
      <c r="A9" s="426"/>
      <c r="B9" s="362"/>
      <c r="C9" s="362" t="s">
        <v>233</v>
      </c>
      <c r="D9" s="362" t="s">
        <v>232</v>
      </c>
      <c r="E9" s="423" t="s">
        <v>244</v>
      </c>
      <c r="F9" s="362" t="s">
        <v>233</v>
      </c>
      <c r="G9" s="362" t="s">
        <v>232</v>
      </c>
      <c r="H9" s="423" t="s">
        <v>244</v>
      </c>
      <c r="I9" s="430"/>
    </row>
    <row r="10" spans="1:10" s="3" customFormat="1" ht="25.5" customHeight="1" thickTop="1">
      <c r="A10" s="427"/>
      <c r="B10" s="362"/>
      <c r="C10" s="362"/>
      <c r="D10" s="362"/>
      <c r="E10" s="423"/>
      <c r="F10" s="362"/>
      <c r="G10" s="362"/>
      <c r="H10" s="423"/>
      <c r="I10" s="431"/>
    </row>
    <row r="11" spans="1:10" ht="40.5" customHeight="1" thickBot="1">
      <c r="A11" s="64" t="s">
        <v>126</v>
      </c>
      <c r="B11" s="108">
        <v>145</v>
      </c>
      <c r="C11" s="108">
        <v>8</v>
      </c>
      <c r="D11" s="108">
        <v>751</v>
      </c>
      <c r="E11" s="157">
        <f>C11+D11</f>
        <v>759</v>
      </c>
      <c r="F11" s="109">
        <v>642</v>
      </c>
      <c r="G11" s="108">
        <v>42924</v>
      </c>
      <c r="H11" s="188">
        <f>F11+G11</f>
        <v>43566</v>
      </c>
      <c r="I11" s="59" t="s">
        <v>271</v>
      </c>
    </row>
    <row r="12" spans="1:10" ht="40.5" customHeight="1" thickTop="1">
      <c r="A12" s="39" t="s">
        <v>127</v>
      </c>
      <c r="B12" s="110">
        <v>459</v>
      </c>
      <c r="C12" s="110">
        <v>1731</v>
      </c>
      <c r="D12" s="110">
        <v>71219</v>
      </c>
      <c r="E12" s="110">
        <f>C12+D12</f>
        <v>72950</v>
      </c>
      <c r="F12" s="111">
        <v>1058438</v>
      </c>
      <c r="G12" s="110">
        <v>8253154</v>
      </c>
      <c r="H12" s="158">
        <f>F12+G12</f>
        <v>9311592</v>
      </c>
      <c r="I12" s="62" t="s">
        <v>272</v>
      </c>
    </row>
    <row r="13" spans="1:10" ht="40.5" customHeight="1">
      <c r="A13" s="80" t="s">
        <v>7</v>
      </c>
      <c r="B13" s="112">
        <f>B11+B12</f>
        <v>604</v>
      </c>
      <c r="C13" s="112">
        <f>C11+C12</f>
        <v>1739</v>
      </c>
      <c r="D13" s="112">
        <f>SUM(D11:D12)</f>
        <v>71970</v>
      </c>
      <c r="E13" s="180">
        <f>SUM(E11:E12)</f>
        <v>73709</v>
      </c>
      <c r="F13" s="112">
        <f>SUM(F11:F12)</f>
        <v>1059080</v>
      </c>
      <c r="G13" s="112">
        <f>SUM(G11:G12)</f>
        <v>8296078</v>
      </c>
      <c r="H13" s="112">
        <f>SUM(H11:H12)</f>
        <v>9355158</v>
      </c>
      <c r="I13" s="76" t="s">
        <v>44</v>
      </c>
    </row>
    <row r="14" spans="1:10">
      <c r="A14" s="7"/>
      <c r="I14" s="113"/>
    </row>
    <row r="17" spans="5:9" ht="13.5" customHeight="1">
      <c r="E17" s="77"/>
      <c r="I17" s="4"/>
    </row>
    <row r="18" spans="5:9" ht="13.5" customHeight="1">
      <c r="E18" s="77"/>
      <c r="I18" s="4"/>
    </row>
    <row r="19" spans="5:9">
      <c r="E19" s="77"/>
      <c r="I19" s="4"/>
    </row>
    <row r="20" spans="5:9">
      <c r="E20" s="77"/>
      <c r="I20" s="4"/>
    </row>
    <row r="21" spans="5:9">
      <c r="E21" s="77"/>
      <c r="I21" s="4"/>
    </row>
  </sheetData>
  <mergeCells count="12">
    <mergeCell ref="G9:G10"/>
    <mergeCell ref="H9:H10"/>
    <mergeCell ref="A1:I1"/>
    <mergeCell ref="A7:A10"/>
    <mergeCell ref="B7:B10"/>
    <mergeCell ref="C7:E8"/>
    <mergeCell ref="F7:H8"/>
    <mergeCell ref="I7:I10"/>
    <mergeCell ref="C9:C10"/>
    <mergeCell ref="D9:D10"/>
    <mergeCell ref="E9:E10"/>
    <mergeCell ref="F9:F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3" tint="0.39997558519241921"/>
  </sheetPr>
  <dimension ref="A1:P39"/>
  <sheetViews>
    <sheetView showGridLines="0" rightToLeft="1" view="pageBreakPreview" zoomScale="110" zoomScaleNormal="75" zoomScaleSheetLayoutView="110" workbookViewId="0">
      <selection activeCell="A36" sqref="A36"/>
    </sheetView>
  </sheetViews>
  <sheetFormatPr defaultColWidth="9.140625" defaultRowHeight="12.75"/>
  <cols>
    <col min="1" max="1" width="24.140625" style="68" customWidth="1"/>
    <col min="2" max="2" width="12.7109375" style="4" customWidth="1"/>
    <col min="3" max="3" width="11" style="4" customWidth="1"/>
    <col min="4" max="4" width="11.140625" style="4" customWidth="1"/>
    <col min="5" max="5" width="10.7109375" style="4" customWidth="1"/>
    <col min="6" max="8" width="12.7109375" style="4" customWidth="1"/>
    <col min="9" max="9" width="18.7109375" style="77" customWidth="1"/>
    <col min="10" max="11" width="9.140625" style="4"/>
    <col min="12" max="12" width="26.7109375" style="4" customWidth="1"/>
    <col min="13" max="16384" width="9.140625" style="4"/>
  </cols>
  <sheetData>
    <row r="1" spans="1:16" s="70" customFormat="1" ht="26.25" customHeight="1">
      <c r="A1" s="386"/>
      <c r="B1" s="386"/>
      <c r="C1" s="386"/>
      <c r="D1" s="386"/>
      <c r="E1" s="386"/>
      <c r="F1" s="386"/>
      <c r="G1" s="386"/>
      <c r="H1" s="386"/>
      <c r="I1" s="386"/>
      <c r="J1" s="78"/>
      <c r="K1" s="78"/>
      <c r="L1" s="78"/>
      <c r="M1" s="78"/>
      <c r="N1" s="78"/>
      <c r="O1" s="78"/>
      <c r="P1" s="78"/>
    </row>
    <row r="2" spans="1:16" s="114" customFormat="1" ht="18">
      <c r="A2" s="25" t="s">
        <v>381</v>
      </c>
      <c r="B2" s="178"/>
      <c r="C2" s="178"/>
      <c r="D2" s="178"/>
      <c r="E2" s="178"/>
      <c r="F2" s="178"/>
      <c r="G2" s="178"/>
      <c r="H2" s="178"/>
      <c r="I2" s="178"/>
    </row>
    <row r="3" spans="1:16" s="114" customFormat="1" ht="18">
      <c r="A3" s="22">
        <v>2020</v>
      </c>
      <c r="B3" s="178"/>
      <c r="C3" s="178"/>
      <c r="D3" s="178"/>
      <c r="E3" s="178"/>
      <c r="F3" s="178"/>
      <c r="G3" s="178"/>
      <c r="H3" s="178"/>
      <c r="I3" s="202"/>
    </row>
    <row r="4" spans="1:16" ht="15.75">
      <c r="A4" s="27" t="s">
        <v>380</v>
      </c>
      <c r="B4" s="23"/>
      <c r="C4" s="23"/>
      <c r="D4" s="23"/>
      <c r="E4" s="23"/>
      <c r="F4" s="23"/>
      <c r="G4" s="23"/>
      <c r="H4" s="23"/>
      <c r="I4" s="23"/>
    </row>
    <row r="5" spans="1:16" ht="15.75">
      <c r="A5" s="28">
        <v>2020</v>
      </c>
      <c r="B5" s="23"/>
      <c r="C5" s="23"/>
      <c r="D5" s="23"/>
      <c r="E5" s="23"/>
      <c r="F5" s="23"/>
      <c r="G5" s="23"/>
      <c r="H5" s="23"/>
      <c r="I5" s="23"/>
    </row>
    <row r="8" spans="1:16">
      <c r="E8" s="77"/>
      <c r="I8" s="4"/>
    </row>
    <row r="9" spans="1:16" ht="29.45" customHeight="1">
      <c r="E9" s="77"/>
      <c r="I9" s="4"/>
      <c r="L9" s="203" t="s">
        <v>289</v>
      </c>
      <c r="M9" s="204">
        <f>SUM('80'!B11)</f>
        <v>145</v>
      </c>
    </row>
    <row r="10" spans="1:16" ht="27.6" customHeight="1">
      <c r="E10" s="77"/>
      <c r="I10" s="4"/>
      <c r="L10" s="203" t="s">
        <v>290</v>
      </c>
      <c r="M10" s="204">
        <f>SUM('80'!B12)</f>
        <v>459</v>
      </c>
    </row>
    <row r="11" spans="1:16">
      <c r="E11" s="77"/>
      <c r="I11" s="4"/>
    </row>
    <row r="12" spans="1:16">
      <c r="E12" s="77"/>
      <c r="I12" s="4"/>
    </row>
    <row r="13" spans="1:16">
      <c r="E13" s="77"/>
      <c r="I13" s="4"/>
    </row>
    <row r="39" spans="1:9">
      <c r="A39" s="369" t="s">
        <v>302</v>
      </c>
      <c r="B39" s="369"/>
      <c r="C39" s="369"/>
      <c r="D39" s="369"/>
      <c r="E39" s="369"/>
      <c r="F39" s="369"/>
      <c r="G39" s="369"/>
      <c r="H39" s="369"/>
      <c r="I39" s="369"/>
    </row>
  </sheetData>
  <mergeCells count="2">
    <mergeCell ref="A1:I1"/>
    <mergeCell ref="A39:I39"/>
  </mergeCells>
  <phoneticPr fontId="6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39997558519241921"/>
  </sheetPr>
  <dimension ref="A1:P13"/>
  <sheetViews>
    <sheetView showGridLines="0" rightToLeft="1" view="pageBreakPreview" zoomScaleSheetLayoutView="100" workbookViewId="0">
      <selection activeCell="A36" sqref="A36"/>
    </sheetView>
  </sheetViews>
  <sheetFormatPr defaultColWidth="9.140625" defaultRowHeight="12.75"/>
  <cols>
    <col min="1" max="1" width="24.7109375" style="68" customWidth="1"/>
    <col min="2" max="10" width="9.7109375" style="4" customWidth="1"/>
    <col min="11" max="11" width="22.7109375" style="77" customWidth="1"/>
    <col min="12" max="16384" width="9.140625" style="4"/>
  </cols>
  <sheetData>
    <row r="1" spans="1:16" s="70" customFormat="1" ht="19.149999999999999" customHeight="1">
      <c r="A1" s="386"/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78"/>
      <c r="M1" s="78"/>
      <c r="N1" s="78"/>
      <c r="O1" s="78"/>
      <c r="P1" s="78"/>
    </row>
    <row r="2" spans="1:16" s="34" customFormat="1" ht="20.25">
      <c r="A2" s="43" t="s">
        <v>307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6" s="34" customFormat="1" ht="20.25">
      <c r="A3" s="37">
        <v>2020</v>
      </c>
      <c r="B3" s="36"/>
      <c r="C3" s="36"/>
      <c r="D3" s="36"/>
      <c r="E3" s="36"/>
      <c r="F3" s="36"/>
      <c r="G3" s="36"/>
      <c r="H3" s="36"/>
      <c r="I3" s="36"/>
      <c r="J3" s="36"/>
      <c r="K3" s="38"/>
    </row>
    <row r="4" spans="1:16" ht="31.5">
      <c r="A4" s="27" t="s">
        <v>134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6" ht="15.75">
      <c r="A5" s="28">
        <v>2020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6" s="24" customFormat="1" ht="24.75" customHeight="1">
      <c r="A6" s="10" t="s">
        <v>397</v>
      </c>
      <c r="K6" s="21" t="s">
        <v>398</v>
      </c>
    </row>
    <row r="7" spans="1:16" s="24" customFormat="1" ht="18" customHeight="1" thickBot="1">
      <c r="A7" s="424" t="s">
        <v>116</v>
      </c>
      <c r="B7" s="436" t="s">
        <v>243</v>
      </c>
      <c r="C7" s="434" t="s">
        <v>382</v>
      </c>
      <c r="D7" s="434"/>
      <c r="E7" s="434"/>
      <c r="F7" s="436" t="s">
        <v>222</v>
      </c>
      <c r="G7" s="436" t="s">
        <v>231</v>
      </c>
      <c r="H7" s="436" t="s">
        <v>308</v>
      </c>
      <c r="I7" s="436" t="s">
        <v>273</v>
      </c>
      <c r="J7" s="436" t="s">
        <v>223</v>
      </c>
      <c r="K7" s="429" t="s">
        <v>274</v>
      </c>
    </row>
    <row r="8" spans="1:16" s="24" customFormat="1" ht="18" customHeight="1" thickTop="1" thickBot="1">
      <c r="A8" s="425"/>
      <c r="B8" s="437"/>
      <c r="C8" s="435"/>
      <c r="D8" s="435"/>
      <c r="E8" s="435"/>
      <c r="F8" s="437"/>
      <c r="G8" s="437"/>
      <c r="H8" s="437"/>
      <c r="I8" s="437"/>
      <c r="J8" s="437"/>
      <c r="K8" s="430"/>
    </row>
    <row r="9" spans="1:16" s="24" customFormat="1" ht="18" customHeight="1" thickTop="1" thickBot="1">
      <c r="A9" s="426"/>
      <c r="B9" s="437"/>
      <c r="C9" s="432" t="s">
        <v>220</v>
      </c>
      <c r="D9" s="432" t="s">
        <v>221</v>
      </c>
      <c r="E9" s="438" t="s">
        <v>244</v>
      </c>
      <c r="F9" s="437"/>
      <c r="G9" s="437"/>
      <c r="H9" s="437"/>
      <c r="I9" s="437"/>
      <c r="J9" s="437"/>
      <c r="K9" s="430"/>
    </row>
    <row r="10" spans="1:16" s="3" customFormat="1" ht="25.5" customHeight="1" thickTop="1">
      <c r="A10" s="427"/>
      <c r="B10" s="433"/>
      <c r="C10" s="433"/>
      <c r="D10" s="433"/>
      <c r="E10" s="439"/>
      <c r="F10" s="433"/>
      <c r="G10" s="433"/>
      <c r="H10" s="433"/>
      <c r="I10" s="433"/>
      <c r="J10" s="433"/>
      <c r="K10" s="431"/>
    </row>
    <row r="11" spans="1:16" ht="40.5" customHeight="1" thickBot="1">
      <c r="A11" s="64" t="s">
        <v>126</v>
      </c>
      <c r="B11" s="159">
        <v>779059</v>
      </c>
      <c r="C11" s="159">
        <v>37590</v>
      </c>
      <c r="D11" s="159">
        <v>57228</v>
      </c>
      <c r="E11" s="154">
        <f>C11+D11</f>
        <v>94818</v>
      </c>
      <c r="F11" s="154">
        <v>684241</v>
      </c>
      <c r="G11" s="159">
        <v>106328</v>
      </c>
      <c r="H11" s="159">
        <v>577913</v>
      </c>
      <c r="I11" s="159">
        <v>43565</v>
      </c>
      <c r="J11" s="159">
        <v>534349</v>
      </c>
      <c r="K11" s="59" t="s">
        <v>271</v>
      </c>
    </row>
    <row r="12" spans="1:16" ht="40.5" customHeight="1" thickTop="1">
      <c r="A12" s="39" t="s">
        <v>127</v>
      </c>
      <c r="B12" s="156">
        <v>48164221</v>
      </c>
      <c r="C12" s="156">
        <v>7878765</v>
      </c>
      <c r="D12" s="156">
        <v>22590779</v>
      </c>
      <c r="E12" s="156">
        <f>C12+D12</f>
        <v>30469544</v>
      </c>
      <c r="F12" s="155">
        <v>17694677</v>
      </c>
      <c r="G12" s="156">
        <v>13529250</v>
      </c>
      <c r="H12" s="156">
        <v>4165427</v>
      </c>
      <c r="I12" s="156">
        <v>9311592</v>
      </c>
      <c r="J12" s="156">
        <v>-5146164</v>
      </c>
      <c r="K12" s="62" t="s">
        <v>272</v>
      </c>
    </row>
    <row r="13" spans="1:16" ht="40.5" customHeight="1">
      <c r="A13" s="80" t="s">
        <v>7</v>
      </c>
      <c r="B13" s="179">
        <f t="shared" ref="B13:J13" si="0">SUM(B11:B12)</f>
        <v>48943280</v>
      </c>
      <c r="C13" s="179">
        <f t="shared" si="0"/>
        <v>7916355</v>
      </c>
      <c r="D13" s="179">
        <f t="shared" si="0"/>
        <v>22648007</v>
      </c>
      <c r="E13" s="179">
        <f t="shared" si="0"/>
        <v>30564362</v>
      </c>
      <c r="F13" s="179">
        <f t="shared" si="0"/>
        <v>18378918</v>
      </c>
      <c r="G13" s="179">
        <f t="shared" si="0"/>
        <v>13635578</v>
      </c>
      <c r="H13" s="179">
        <f t="shared" si="0"/>
        <v>4743340</v>
      </c>
      <c r="I13" s="179">
        <f t="shared" si="0"/>
        <v>9355157</v>
      </c>
      <c r="J13" s="179">
        <f t="shared" si="0"/>
        <v>-4611815</v>
      </c>
      <c r="K13" s="76" t="s">
        <v>44</v>
      </c>
    </row>
  </sheetData>
  <mergeCells count="13">
    <mergeCell ref="C9:C10"/>
    <mergeCell ref="D9:D10"/>
    <mergeCell ref="C7:E8"/>
    <mergeCell ref="A1:K1"/>
    <mergeCell ref="F7:F10"/>
    <mergeCell ref="G7:G10"/>
    <mergeCell ref="H7:H10"/>
    <mergeCell ref="J7:J10"/>
    <mergeCell ref="K7:K10"/>
    <mergeCell ref="E9:E10"/>
    <mergeCell ref="A7:A10"/>
    <mergeCell ref="I7:I10"/>
    <mergeCell ref="B7:B10"/>
  </mergeCells>
  <phoneticPr fontId="6" type="noConversion"/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39997558519241921"/>
  </sheetPr>
  <dimension ref="A1:P12"/>
  <sheetViews>
    <sheetView showGridLines="0" rightToLeft="1" view="pageBreakPreview" zoomScaleSheetLayoutView="100" workbookViewId="0">
      <selection activeCell="A36" sqref="A36"/>
    </sheetView>
  </sheetViews>
  <sheetFormatPr defaultColWidth="9.140625" defaultRowHeight="12.75"/>
  <cols>
    <col min="1" max="1" width="3.5703125" style="32" customWidth="1"/>
    <col min="2" max="2" width="28.42578125" style="32" customWidth="1"/>
    <col min="3" max="7" width="14" style="32" customWidth="1"/>
    <col min="8" max="8" width="30" style="32" customWidth="1"/>
    <col min="9" max="9" width="3.140625" style="32" customWidth="1"/>
    <col min="10" max="16384" width="9.140625" style="32"/>
  </cols>
  <sheetData>
    <row r="1" spans="1:16" s="70" customFormat="1" ht="33.6" customHeight="1">
      <c r="A1" s="386"/>
      <c r="B1" s="386"/>
      <c r="C1" s="386"/>
      <c r="D1" s="386"/>
      <c r="E1" s="386"/>
      <c r="F1" s="386"/>
      <c r="G1" s="386"/>
      <c r="H1" s="386"/>
      <c r="I1" s="386"/>
      <c r="J1" s="78"/>
      <c r="K1" s="78"/>
      <c r="L1" s="78"/>
      <c r="M1" s="78"/>
      <c r="N1" s="78"/>
      <c r="O1" s="78"/>
      <c r="P1" s="78"/>
    </row>
    <row r="2" spans="1:16" s="47" customFormat="1" ht="21.95" customHeight="1">
      <c r="A2" s="43" t="s">
        <v>280</v>
      </c>
      <c r="B2" s="46"/>
      <c r="C2" s="46"/>
      <c r="D2" s="46"/>
      <c r="E2" s="46"/>
      <c r="F2" s="46"/>
      <c r="G2" s="46"/>
      <c r="H2" s="46"/>
      <c r="I2" s="46"/>
    </row>
    <row r="3" spans="1:16" s="48" customFormat="1" ht="21.95" customHeight="1">
      <c r="A3" s="37">
        <v>2020</v>
      </c>
      <c r="B3" s="46"/>
      <c r="C3" s="46"/>
      <c r="D3" s="46"/>
      <c r="E3" s="46"/>
      <c r="F3" s="46"/>
      <c r="G3" s="46"/>
      <c r="H3" s="46"/>
      <c r="I3" s="46"/>
    </row>
    <row r="4" spans="1:16" ht="21.95" customHeight="1">
      <c r="A4" s="27" t="s">
        <v>384</v>
      </c>
      <c r="B4" s="29"/>
      <c r="C4" s="29"/>
      <c r="D4" s="29"/>
      <c r="E4" s="29"/>
      <c r="F4" s="29"/>
      <c r="G4" s="29"/>
      <c r="H4" s="29"/>
      <c r="I4" s="8"/>
    </row>
    <row r="5" spans="1:16" ht="21.95" customHeight="1">
      <c r="A5" s="28">
        <v>2020</v>
      </c>
      <c r="B5" s="29"/>
      <c r="C5" s="29"/>
      <c r="D5" s="29"/>
      <c r="E5" s="29"/>
      <c r="F5" s="29"/>
      <c r="G5" s="29"/>
      <c r="H5" s="29"/>
      <c r="I5" s="8"/>
    </row>
    <row r="6" spans="1:16" ht="21.75" customHeight="1">
      <c r="A6" s="10" t="s">
        <v>399</v>
      </c>
      <c r="B6" s="29"/>
      <c r="C6" s="29"/>
      <c r="D6" s="29"/>
      <c r="E6" s="29"/>
      <c r="F6" s="29"/>
      <c r="G6" s="29"/>
      <c r="H6" s="30"/>
      <c r="I6" s="30" t="s">
        <v>400</v>
      </c>
    </row>
    <row r="7" spans="1:16" s="24" customFormat="1" ht="51.75" customHeight="1">
      <c r="A7" s="442" t="s">
        <v>383</v>
      </c>
      <c r="B7" s="443"/>
      <c r="C7" s="115" t="s">
        <v>117</v>
      </c>
      <c r="D7" s="115" t="s">
        <v>135</v>
      </c>
      <c r="E7" s="115" t="s">
        <v>136</v>
      </c>
      <c r="F7" s="115" t="s">
        <v>118</v>
      </c>
      <c r="G7" s="449" t="s">
        <v>282</v>
      </c>
      <c r="H7" s="446" t="s">
        <v>275</v>
      </c>
      <c r="I7" s="447"/>
    </row>
    <row r="8" spans="1:16" s="24" customFormat="1" ht="45">
      <c r="A8" s="444"/>
      <c r="B8" s="445"/>
      <c r="C8" s="97" t="s">
        <v>119</v>
      </c>
      <c r="D8" s="97" t="s">
        <v>120</v>
      </c>
      <c r="E8" s="97" t="s">
        <v>121</v>
      </c>
      <c r="F8" s="97" t="s">
        <v>281</v>
      </c>
      <c r="G8" s="450"/>
      <c r="H8" s="448"/>
      <c r="I8" s="448"/>
    </row>
    <row r="9" spans="1:16" ht="59.25" customHeight="1" thickBot="1">
      <c r="A9" s="67"/>
      <c r="B9" s="64" t="s">
        <v>126</v>
      </c>
      <c r="C9" s="108">
        <v>58713</v>
      </c>
      <c r="D9" s="108">
        <v>4.83</v>
      </c>
      <c r="E9" s="108">
        <v>7.35</v>
      </c>
      <c r="F9" s="108">
        <v>1026429</v>
      </c>
      <c r="G9" s="108">
        <v>901505</v>
      </c>
      <c r="H9" s="205" t="s">
        <v>271</v>
      </c>
      <c r="I9" s="206"/>
    </row>
    <row r="10" spans="1:16" ht="59.25" customHeight="1" thickTop="1">
      <c r="A10" s="116"/>
      <c r="B10" s="117" t="s">
        <v>127</v>
      </c>
      <c r="C10" s="110">
        <v>127794</v>
      </c>
      <c r="D10" s="110">
        <v>16.36</v>
      </c>
      <c r="E10" s="110">
        <v>46.9</v>
      </c>
      <c r="F10" s="110">
        <v>660236</v>
      </c>
      <c r="G10" s="110">
        <v>242559</v>
      </c>
      <c r="H10" s="207" t="s">
        <v>272</v>
      </c>
      <c r="I10" s="208"/>
    </row>
    <row r="11" spans="1:16" ht="57.75" customHeight="1">
      <c r="A11" s="440" t="s">
        <v>122</v>
      </c>
      <c r="B11" s="440"/>
      <c r="C11" s="76">
        <v>127098</v>
      </c>
      <c r="D11" s="76">
        <v>16.170000000000002</v>
      </c>
      <c r="E11" s="76">
        <v>46.27</v>
      </c>
      <c r="F11" s="76">
        <v>664007</v>
      </c>
      <c r="G11" s="76">
        <v>249344</v>
      </c>
      <c r="H11" s="441" t="s">
        <v>123</v>
      </c>
      <c r="I11" s="441"/>
    </row>
    <row r="12" spans="1:16" s="118" customFormat="1" ht="30" customHeight="1">
      <c r="A12" s="90" t="s">
        <v>124</v>
      </c>
      <c r="C12" s="119"/>
      <c r="I12" s="91" t="s">
        <v>125</v>
      </c>
    </row>
  </sheetData>
  <mergeCells count="6">
    <mergeCell ref="A1:I1"/>
    <mergeCell ref="A11:B11"/>
    <mergeCell ref="H11:I11"/>
    <mergeCell ref="A7:B8"/>
    <mergeCell ref="H7:I8"/>
    <mergeCell ref="G7:G8"/>
  </mergeCells>
  <phoneticPr fontId="6" type="noConversion"/>
  <printOptions horizontalCentered="1" verticalCentered="1"/>
  <pageMargins left="0.39370078740157499" right="0.39370078740157499" top="0.59055118110236204" bottom="0.5" header="0.511811023622047" footer="0.511811023622047"/>
  <pageSetup paperSize="9" scale="87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39997558519241921"/>
  </sheetPr>
  <dimension ref="A1:IV42"/>
  <sheetViews>
    <sheetView showGridLines="0" rightToLeft="1" tabSelected="1" view="pageBreakPreview" zoomScale="120" zoomScaleSheetLayoutView="120" workbookViewId="0">
      <selection activeCell="A36" sqref="A36:A38"/>
    </sheetView>
  </sheetViews>
  <sheetFormatPr defaultColWidth="9.140625" defaultRowHeight="12.75"/>
  <cols>
    <col min="1" max="1" width="30.28515625" style="68" customWidth="1"/>
    <col min="2" max="2" width="12.7109375" style="140" customWidth="1"/>
    <col min="3" max="12" width="10.7109375" style="4" customWidth="1"/>
    <col min="13" max="13" width="12.7109375" style="4" customWidth="1"/>
    <col min="14" max="14" width="25.7109375" style="77" customWidth="1"/>
    <col min="15" max="16384" width="9.140625" style="4"/>
  </cols>
  <sheetData>
    <row r="1" spans="1:256" s="34" customFormat="1" ht="20.100000000000001" customHeight="1">
      <c r="A1" s="370" t="s">
        <v>158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</row>
    <row r="2" spans="1:256" s="34" customFormat="1" ht="20.100000000000001" customHeight="1">
      <c r="A2" s="387">
        <v>2020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370"/>
      <c r="AI2" s="370"/>
      <c r="AJ2" s="370"/>
      <c r="AK2" s="370"/>
      <c r="AL2" s="370"/>
      <c r="AM2" s="370"/>
      <c r="AN2" s="370"/>
      <c r="AO2" s="370"/>
      <c r="AP2" s="370"/>
      <c r="AQ2" s="370"/>
      <c r="AR2" s="370"/>
      <c r="AS2" s="370"/>
      <c r="AT2" s="370"/>
      <c r="AU2" s="370"/>
      <c r="AV2" s="370"/>
      <c r="AW2" s="370"/>
      <c r="AX2" s="370"/>
      <c r="AY2" s="370"/>
      <c r="AZ2" s="370"/>
      <c r="BA2" s="370"/>
      <c r="BB2" s="370"/>
      <c r="BC2" s="370"/>
      <c r="BD2" s="370"/>
      <c r="BE2" s="370"/>
      <c r="BF2" s="370"/>
      <c r="BG2" s="370"/>
      <c r="BH2" s="370"/>
      <c r="BI2" s="370"/>
      <c r="BJ2" s="370"/>
      <c r="BK2" s="370"/>
      <c r="BL2" s="370"/>
      <c r="BM2" s="370"/>
      <c r="BN2" s="370"/>
      <c r="BO2" s="370"/>
      <c r="BP2" s="370"/>
      <c r="BQ2" s="370"/>
      <c r="BR2" s="370"/>
      <c r="BS2" s="370"/>
      <c r="BT2" s="370"/>
      <c r="BU2" s="370"/>
      <c r="BV2" s="370"/>
      <c r="BW2" s="370"/>
      <c r="BX2" s="370"/>
      <c r="BY2" s="370"/>
      <c r="BZ2" s="370"/>
      <c r="CA2" s="370"/>
      <c r="CB2" s="370"/>
      <c r="CC2" s="370"/>
      <c r="CD2" s="370"/>
      <c r="CE2" s="370"/>
      <c r="CF2" s="370"/>
      <c r="CG2" s="370"/>
      <c r="CH2" s="370"/>
      <c r="CI2" s="370"/>
      <c r="CJ2" s="370"/>
      <c r="CK2" s="370"/>
      <c r="CL2" s="370"/>
      <c r="CM2" s="370"/>
      <c r="CN2" s="370"/>
      <c r="CO2" s="370"/>
      <c r="CP2" s="370"/>
      <c r="CQ2" s="370"/>
      <c r="CR2" s="370"/>
      <c r="CS2" s="370"/>
      <c r="CT2" s="370"/>
      <c r="CU2" s="370"/>
      <c r="CV2" s="370"/>
      <c r="CW2" s="370"/>
      <c r="CX2" s="370"/>
      <c r="CY2" s="370"/>
      <c r="CZ2" s="370"/>
      <c r="DA2" s="370"/>
      <c r="DB2" s="370"/>
      <c r="DC2" s="370"/>
      <c r="DD2" s="370"/>
      <c r="DE2" s="370"/>
      <c r="DF2" s="370"/>
      <c r="DG2" s="370"/>
      <c r="DH2" s="370"/>
      <c r="DI2" s="370"/>
      <c r="DJ2" s="370"/>
      <c r="DK2" s="370"/>
      <c r="DL2" s="370"/>
      <c r="DM2" s="370"/>
      <c r="DN2" s="370"/>
      <c r="DO2" s="370"/>
      <c r="DP2" s="370"/>
      <c r="DQ2" s="370"/>
      <c r="DR2" s="370"/>
      <c r="DS2" s="370"/>
      <c r="DT2" s="370"/>
      <c r="DU2" s="370"/>
      <c r="DV2" s="370"/>
      <c r="DW2" s="370"/>
      <c r="DX2" s="370"/>
      <c r="DY2" s="370"/>
      <c r="DZ2" s="370"/>
      <c r="EA2" s="370"/>
      <c r="EB2" s="370"/>
      <c r="EC2" s="370"/>
      <c r="ED2" s="370"/>
      <c r="EE2" s="370"/>
      <c r="EF2" s="370"/>
      <c r="EG2" s="370"/>
      <c r="EH2" s="370"/>
      <c r="EI2" s="370"/>
      <c r="EJ2" s="370"/>
      <c r="EK2" s="370"/>
      <c r="EL2" s="370"/>
      <c r="EM2" s="370"/>
      <c r="EN2" s="370"/>
      <c r="EO2" s="370"/>
      <c r="EP2" s="370"/>
      <c r="EQ2" s="370"/>
      <c r="ER2" s="370"/>
      <c r="ES2" s="370"/>
      <c r="ET2" s="370"/>
      <c r="EU2" s="370"/>
      <c r="EV2" s="370"/>
      <c r="EW2" s="370"/>
      <c r="EX2" s="370"/>
      <c r="EY2" s="370"/>
      <c r="EZ2" s="370"/>
      <c r="FA2" s="370"/>
      <c r="FB2" s="370"/>
      <c r="FC2" s="370"/>
      <c r="FD2" s="370"/>
      <c r="FE2" s="370"/>
      <c r="FF2" s="370"/>
      <c r="FG2" s="370"/>
      <c r="FH2" s="370"/>
      <c r="FI2" s="370"/>
      <c r="FJ2" s="370"/>
      <c r="FK2" s="370"/>
      <c r="FL2" s="370"/>
      <c r="FM2" s="370"/>
      <c r="FN2" s="370"/>
      <c r="FO2" s="370"/>
      <c r="FP2" s="370"/>
      <c r="FQ2" s="370"/>
      <c r="FR2" s="370"/>
      <c r="FS2" s="370"/>
      <c r="FT2" s="370"/>
      <c r="FU2" s="370"/>
      <c r="FV2" s="370"/>
      <c r="FW2" s="370"/>
      <c r="FX2" s="370"/>
      <c r="FY2" s="370"/>
      <c r="FZ2" s="370"/>
      <c r="GA2" s="370"/>
      <c r="GB2" s="370"/>
      <c r="GC2" s="370"/>
      <c r="GD2" s="370"/>
      <c r="GE2" s="370"/>
      <c r="GF2" s="370"/>
      <c r="GG2" s="370"/>
      <c r="GH2" s="370"/>
      <c r="GI2" s="370"/>
      <c r="GJ2" s="370"/>
      <c r="GK2" s="370"/>
      <c r="GL2" s="370"/>
      <c r="GM2" s="370"/>
      <c r="GN2" s="370"/>
      <c r="GO2" s="370"/>
      <c r="GP2" s="370"/>
      <c r="GQ2" s="370"/>
      <c r="GR2" s="370"/>
      <c r="GS2" s="370"/>
      <c r="GT2" s="370"/>
      <c r="GU2" s="370"/>
      <c r="GV2" s="370"/>
      <c r="GW2" s="370"/>
      <c r="GX2" s="370"/>
      <c r="GY2" s="370"/>
      <c r="GZ2" s="370"/>
      <c r="HA2" s="370"/>
      <c r="HB2" s="370"/>
      <c r="HC2" s="370"/>
      <c r="HD2" s="370"/>
      <c r="HE2" s="370"/>
      <c r="HF2" s="370"/>
      <c r="HG2" s="370"/>
      <c r="HH2" s="370"/>
      <c r="HI2" s="370"/>
      <c r="HJ2" s="370"/>
      <c r="HK2" s="370"/>
      <c r="HL2" s="370"/>
      <c r="HM2" s="370"/>
      <c r="HN2" s="370"/>
      <c r="HO2" s="370"/>
      <c r="HP2" s="370"/>
      <c r="HQ2" s="370"/>
      <c r="HR2" s="370"/>
      <c r="HS2" s="370"/>
      <c r="HT2" s="370"/>
      <c r="HU2" s="370"/>
      <c r="HV2" s="370"/>
      <c r="HW2" s="370"/>
      <c r="HX2" s="370"/>
      <c r="HY2" s="370"/>
      <c r="HZ2" s="370"/>
      <c r="IA2" s="370"/>
      <c r="IB2" s="370"/>
      <c r="IC2" s="370"/>
      <c r="ID2" s="370"/>
      <c r="IE2" s="370"/>
      <c r="IF2" s="370"/>
      <c r="IG2" s="370"/>
      <c r="IH2" s="370"/>
      <c r="II2" s="370"/>
      <c r="IJ2" s="370"/>
      <c r="IK2" s="370"/>
      <c r="IL2" s="370"/>
      <c r="IM2" s="370"/>
      <c r="IN2" s="370"/>
      <c r="IO2" s="370"/>
      <c r="IP2" s="370"/>
      <c r="IQ2" s="370"/>
      <c r="IR2" s="370"/>
      <c r="IS2" s="370"/>
      <c r="IT2" s="370"/>
      <c r="IU2" s="370"/>
      <c r="IV2" s="370"/>
    </row>
    <row r="3" spans="1:256" ht="20.100000000000001" customHeight="1">
      <c r="A3" s="473" t="s">
        <v>283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7"/>
      <c r="P3" s="477"/>
      <c r="Q3" s="477"/>
      <c r="R3" s="477"/>
      <c r="S3" s="477"/>
      <c r="T3" s="477"/>
      <c r="U3" s="477"/>
      <c r="V3" s="477"/>
      <c r="W3" s="477"/>
      <c r="X3" s="477"/>
      <c r="Y3" s="477"/>
      <c r="Z3" s="477"/>
      <c r="AA3" s="477"/>
      <c r="AB3" s="477"/>
      <c r="AC3" s="477"/>
      <c r="AD3" s="477"/>
      <c r="AE3" s="477"/>
      <c r="AF3" s="477"/>
      <c r="AG3" s="477"/>
      <c r="AH3" s="477"/>
      <c r="AI3" s="477"/>
      <c r="AJ3" s="477"/>
      <c r="AK3" s="477"/>
      <c r="AL3" s="477"/>
      <c r="AM3" s="477"/>
      <c r="AN3" s="477"/>
      <c r="AO3" s="477"/>
      <c r="AP3" s="477"/>
      <c r="AQ3" s="477"/>
      <c r="AR3" s="477"/>
      <c r="AS3" s="477"/>
      <c r="AT3" s="477"/>
      <c r="AU3" s="477"/>
      <c r="AV3" s="477"/>
      <c r="AW3" s="477"/>
      <c r="AX3" s="477"/>
      <c r="AY3" s="477"/>
      <c r="AZ3" s="477"/>
      <c r="BA3" s="477"/>
      <c r="BB3" s="477"/>
      <c r="BC3" s="477"/>
      <c r="BD3" s="477"/>
      <c r="BE3" s="477"/>
      <c r="BF3" s="477"/>
      <c r="BG3" s="477"/>
      <c r="BH3" s="477"/>
      <c r="BI3" s="477"/>
      <c r="BJ3" s="477"/>
      <c r="BK3" s="477"/>
      <c r="BL3" s="477"/>
      <c r="BM3" s="477"/>
      <c r="BN3" s="477"/>
      <c r="BO3" s="477"/>
      <c r="BP3" s="477"/>
      <c r="BQ3" s="477"/>
      <c r="BR3" s="477"/>
      <c r="BS3" s="477"/>
      <c r="BT3" s="477"/>
      <c r="BU3" s="477"/>
      <c r="BV3" s="477"/>
      <c r="BW3" s="477"/>
      <c r="BX3" s="477"/>
      <c r="BY3" s="477"/>
      <c r="BZ3" s="477"/>
      <c r="CA3" s="477"/>
      <c r="CB3" s="477"/>
      <c r="CC3" s="477"/>
      <c r="CD3" s="477"/>
      <c r="CE3" s="477"/>
      <c r="CF3" s="477"/>
      <c r="CG3" s="477"/>
      <c r="CH3" s="477"/>
      <c r="CI3" s="477"/>
      <c r="CJ3" s="477"/>
      <c r="CK3" s="477"/>
      <c r="CL3" s="477"/>
      <c r="CM3" s="477"/>
      <c r="CN3" s="477"/>
      <c r="CO3" s="477"/>
      <c r="CP3" s="477"/>
      <c r="CQ3" s="477"/>
      <c r="CR3" s="477"/>
      <c r="CS3" s="477"/>
      <c r="CT3" s="477"/>
      <c r="CU3" s="477"/>
      <c r="CV3" s="477"/>
      <c r="CW3" s="477"/>
      <c r="CX3" s="477"/>
      <c r="CY3" s="477"/>
      <c r="CZ3" s="477"/>
      <c r="DA3" s="477"/>
      <c r="DB3" s="477"/>
      <c r="DC3" s="477"/>
      <c r="DD3" s="477"/>
      <c r="DE3" s="477"/>
      <c r="DF3" s="477"/>
      <c r="DG3" s="477"/>
      <c r="DH3" s="477"/>
      <c r="DI3" s="477"/>
      <c r="DJ3" s="477"/>
      <c r="DK3" s="477"/>
      <c r="DL3" s="477"/>
      <c r="DM3" s="477"/>
      <c r="DN3" s="477"/>
      <c r="DO3" s="477"/>
      <c r="DP3" s="477"/>
      <c r="DQ3" s="477"/>
      <c r="DR3" s="477"/>
      <c r="DS3" s="477"/>
      <c r="DT3" s="477"/>
      <c r="DU3" s="477"/>
      <c r="DV3" s="477"/>
      <c r="DW3" s="477"/>
      <c r="DX3" s="477"/>
      <c r="DY3" s="477"/>
      <c r="DZ3" s="477"/>
      <c r="EA3" s="477"/>
      <c r="EB3" s="477"/>
      <c r="EC3" s="477"/>
      <c r="ED3" s="477"/>
      <c r="EE3" s="477"/>
      <c r="EF3" s="477"/>
      <c r="EG3" s="477"/>
      <c r="EH3" s="477"/>
      <c r="EI3" s="477"/>
      <c r="EJ3" s="477"/>
      <c r="EK3" s="477"/>
      <c r="EL3" s="477"/>
      <c r="EM3" s="477"/>
      <c r="EN3" s="477"/>
      <c r="EO3" s="477"/>
      <c r="EP3" s="477"/>
      <c r="EQ3" s="477"/>
      <c r="ER3" s="477"/>
      <c r="ES3" s="477"/>
      <c r="ET3" s="477"/>
      <c r="EU3" s="477"/>
      <c r="EV3" s="477"/>
      <c r="EW3" s="477"/>
      <c r="EX3" s="477"/>
      <c r="EY3" s="477"/>
      <c r="EZ3" s="477"/>
      <c r="FA3" s="477"/>
      <c r="FB3" s="477"/>
      <c r="FC3" s="477"/>
      <c r="FD3" s="477"/>
      <c r="FE3" s="477"/>
      <c r="FF3" s="477"/>
      <c r="FG3" s="477"/>
      <c r="FH3" s="477"/>
      <c r="FI3" s="477"/>
      <c r="FJ3" s="477"/>
      <c r="FK3" s="477"/>
      <c r="FL3" s="477"/>
      <c r="FM3" s="477"/>
      <c r="FN3" s="477"/>
      <c r="FO3" s="477"/>
      <c r="FP3" s="477"/>
      <c r="FQ3" s="477"/>
      <c r="FR3" s="477"/>
      <c r="FS3" s="477"/>
      <c r="FT3" s="477"/>
      <c r="FU3" s="477"/>
      <c r="FV3" s="477"/>
      <c r="FW3" s="477"/>
      <c r="FX3" s="477"/>
      <c r="FY3" s="477"/>
      <c r="FZ3" s="477"/>
      <c r="GA3" s="477"/>
      <c r="GB3" s="477"/>
      <c r="GC3" s="477"/>
      <c r="GD3" s="477"/>
      <c r="GE3" s="477"/>
      <c r="GF3" s="477"/>
      <c r="GG3" s="477"/>
      <c r="GH3" s="477"/>
      <c r="GI3" s="477"/>
      <c r="GJ3" s="477"/>
      <c r="GK3" s="477"/>
      <c r="GL3" s="477"/>
      <c r="GM3" s="477"/>
      <c r="GN3" s="477"/>
      <c r="GO3" s="477"/>
      <c r="GP3" s="477"/>
      <c r="GQ3" s="477"/>
      <c r="GR3" s="477"/>
      <c r="GS3" s="477"/>
      <c r="GT3" s="477"/>
      <c r="GU3" s="477"/>
      <c r="GV3" s="477"/>
      <c r="GW3" s="477"/>
      <c r="GX3" s="477"/>
      <c r="GY3" s="477"/>
      <c r="GZ3" s="477"/>
      <c r="HA3" s="477"/>
      <c r="HB3" s="477"/>
      <c r="HC3" s="477"/>
      <c r="HD3" s="477"/>
      <c r="HE3" s="477"/>
      <c r="HF3" s="477"/>
      <c r="HG3" s="477"/>
      <c r="HH3" s="477"/>
      <c r="HI3" s="477"/>
      <c r="HJ3" s="477"/>
      <c r="HK3" s="477"/>
      <c r="HL3" s="477"/>
      <c r="HM3" s="477"/>
      <c r="HN3" s="477"/>
      <c r="HO3" s="477"/>
      <c r="HP3" s="477"/>
      <c r="HQ3" s="477"/>
      <c r="HR3" s="477"/>
      <c r="HS3" s="477"/>
      <c r="HT3" s="477"/>
      <c r="HU3" s="477"/>
      <c r="HV3" s="477"/>
      <c r="HW3" s="477"/>
      <c r="HX3" s="477"/>
      <c r="HY3" s="477"/>
      <c r="HZ3" s="477"/>
      <c r="IA3" s="477"/>
      <c r="IB3" s="477"/>
      <c r="IC3" s="477"/>
      <c r="ID3" s="477"/>
      <c r="IE3" s="477"/>
      <c r="IF3" s="477"/>
      <c r="IG3" s="477"/>
      <c r="IH3" s="477"/>
      <c r="II3" s="477"/>
      <c r="IJ3" s="477"/>
      <c r="IK3" s="477"/>
      <c r="IL3" s="477"/>
      <c r="IM3" s="477"/>
      <c r="IN3" s="477"/>
      <c r="IO3" s="477"/>
      <c r="IP3" s="477"/>
      <c r="IQ3" s="477"/>
      <c r="IR3" s="477"/>
      <c r="IS3" s="477"/>
      <c r="IT3" s="477"/>
      <c r="IU3" s="477"/>
      <c r="IV3" s="477"/>
    </row>
    <row r="4" spans="1:256" ht="20.100000000000001" customHeight="1">
      <c r="A4" s="473">
        <v>2020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7"/>
      <c r="P4" s="477"/>
      <c r="Q4" s="477"/>
      <c r="R4" s="477"/>
      <c r="S4" s="477"/>
      <c r="T4" s="477"/>
      <c r="U4" s="477"/>
      <c r="V4" s="477"/>
      <c r="W4" s="477"/>
      <c r="X4" s="477"/>
      <c r="Y4" s="477"/>
      <c r="Z4" s="477"/>
      <c r="AA4" s="477"/>
      <c r="AB4" s="477"/>
      <c r="AC4" s="477"/>
      <c r="AD4" s="477"/>
      <c r="AE4" s="477"/>
      <c r="AF4" s="477"/>
      <c r="AG4" s="477"/>
      <c r="AH4" s="477"/>
      <c r="AI4" s="477"/>
      <c r="AJ4" s="477"/>
      <c r="AK4" s="477"/>
      <c r="AL4" s="477"/>
      <c r="AM4" s="477"/>
      <c r="AN4" s="477"/>
      <c r="AO4" s="477"/>
      <c r="AP4" s="477"/>
      <c r="AQ4" s="477"/>
      <c r="AR4" s="477"/>
      <c r="AS4" s="477"/>
      <c r="AT4" s="477"/>
      <c r="AU4" s="477"/>
      <c r="AV4" s="477"/>
      <c r="AW4" s="477"/>
      <c r="AX4" s="477"/>
      <c r="AY4" s="477"/>
      <c r="AZ4" s="477"/>
      <c r="BA4" s="477"/>
      <c r="BB4" s="477"/>
      <c r="BC4" s="477"/>
      <c r="BD4" s="477"/>
      <c r="BE4" s="477"/>
      <c r="BF4" s="477"/>
      <c r="BG4" s="477"/>
      <c r="BH4" s="477"/>
      <c r="BI4" s="477"/>
      <c r="BJ4" s="477"/>
      <c r="BK4" s="477"/>
      <c r="BL4" s="477"/>
      <c r="BM4" s="477"/>
      <c r="BN4" s="477"/>
      <c r="BO4" s="477"/>
      <c r="BP4" s="477"/>
      <c r="BQ4" s="477"/>
      <c r="BR4" s="477"/>
      <c r="BS4" s="477"/>
      <c r="BT4" s="477"/>
      <c r="BU4" s="477"/>
      <c r="BV4" s="477"/>
      <c r="BW4" s="477"/>
      <c r="BX4" s="477"/>
      <c r="BY4" s="477"/>
      <c r="BZ4" s="477"/>
      <c r="CA4" s="477"/>
      <c r="CB4" s="477"/>
      <c r="CC4" s="477"/>
      <c r="CD4" s="477"/>
      <c r="CE4" s="477"/>
      <c r="CF4" s="477"/>
      <c r="CG4" s="477"/>
      <c r="CH4" s="477"/>
      <c r="CI4" s="477"/>
      <c r="CJ4" s="477"/>
      <c r="CK4" s="477"/>
      <c r="CL4" s="477"/>
      <c r="CM4" s="477"/>
      <c r="CN4" s="477"/>
      <c r="CO4" s="477"/>
      <c r="CP4" s="477"/>
      <c r="CQ4" s="477"/>
      <c r="CR4" s="477"/>
      <c r="CS4" s="477"/>
      <c r="CT4" s="477"/>
      <c r="CU4" s="477"/>
      <c r="CV4" s="477"/>
      <c r="CW4" s="477"/>
      <c r="CX4" s="477"/>
      <c r="CY4" s="477"/>
      <c r="CZ4" s="477"/>
      <c r="DA4" s="477"/>
      <c r="DB4" s="477"/>
      <c r="DC4" s="477"/>
      <c r="DD4" s="477"/>
      <c r="DE4" s="477"/>
      <c r="DF4" s="477"/>
      <c r="DG4" s="477"/>
      <c r="DH4" s="477"/>
      <c r="DI4" s="477"/>
      <c r="DJ4" s="477"/>
      <c r="DK4" s="477"/>
      <c r="DL4" s="477"/>
      <c r="DM4" s="477"/>
      <c r="DN4" s="477"/>
      <c r="DO4" s="477"/>
      <c r="DP4" s="477"/>
      <c r="DQ4" s="477"/>
      <c r="DR4" s="477"/>
      <c r="DS4" s="477"/>
      <c r="DT4" s="477"/>
      <c r="DU4" s="477"/>
      <c r="DV4" s="477"/>
      <c r="DW4" s="477"/>
      <c r="DX4" s="477"/>
      <c r="DY4" s="477"/>
      <c r="DZ4" s="477"/>
      <c r="EA4" s="477"/>
      <c r="EB4" s="477"/>
      <c r="EC4" s="477"/>
      <c r="ED4" s="477"/>
      <c r="EE4" s="477"/>
      <c r="EF4" s="477"/>
      <c r="EG4" s="477"/>
      <c r="EH4" s="477"/>
      <c r="EI4" s="477"/>
      <c r="EJ4" s="477"/>
      <c r="EK4" s="477"/>
      <c r="EL4" s="477"/>
      <c r="EM4" s="477"/>
      <c r="EN4" s="477"/>
      <c r="EO4" s="477"/>
      <c r="EP4" s="477"/>
      <c r="EQ4" s="477"/>
      <c r="ER4" s="477"/>
      <c r="ES4" s="477"/>
      <c r="ET4" s="477"/>
      <c r="EU4" s="477"/>
      <c r="EV4" s="477"/>
      <c r="EW4" s="477"/>
      <c r="EX4" s="477"/>
      <c r="EY4" s="477"/>
      <c r="EZ4" s="477"/>
      <c r="FA4" s="477"/>
      <c r="FB4" s="477"/>
      <c r="FC4" s="477"/>
      <c r="FD4" s="477"/>
      <c r="FE4" s="477"/>
      <c r="FF4" s="477"/>
      <c r="FG4" s="477"/>
      <c r="FH4" s="477"/>
      <c r="FI4" s="477"/>
      <c r="FJ4" s="477"/>
      <c r="FK4" s="477"/>
      <c r="FL4" s="477"/>
      <c r="FM4" s="477"/>
      <c r="FN4" s="477"/>
      <c r="FO4" s="477"/>
      <c r="FP4" s="477"/>
      <c r="FQ4" s="477"/>
      <c r="FR4" s="477"/>
      <c r="FS4" s="477"/>
      <c r="FT4" s="477"/>
      <c r="FU4" s="477"/>
      <c r="FV4" s="477"/>
      <c r="FW4" s="477"/>
      <c r="FX4" s="477"/>
      <c r="FY4" s="477"/>
      <c r="FZ4" s="477"/>
      <c r="GA4" s="477"/>
      <c r="GB4" s="477"/>
      <c r="GC4" s="477"/>
      <c r="GD4" s="477"/>
      <c r="GE4" s="477"/>
      <c r="GF4" s="477"/>
      <c r="GG4" s="477"/>
      <c r="GH4" s="477"/>
      <c r="GI4" s="477"/>
      <c r="GJ4" s="477"/>
      <c r="GK4" s="477"/>
      <c r="GL4" s="477"/>
      <c r="GM4" s="477"/>
      <c r="GN4" s="477"/>
      <c r="GO4" s="477"/>
      <c r="GP4" s="477"/>
      <c r="GQ4" s="477"/>
      <c r="GR4" s="477"/>
      <c r="GS4" s="477"/>
      <c r="GT4" s="477"/>
      <c r="GU4" s="477"/>
      <c r="GV4" s="477"/>
      <c r="GW4" s="477"/>
      <c r="GX4" s="477"/>
      <c r="GY4" s="477"/>
      <c r="GZ4" s="477"/>
      <c r="HA4" s="477"/>
      <c r="HB4" s="477"/>
      <c r="HC4" s="477"/>
      <c r="HD4" s="477"/>
      <c r="HE4" s="477"/>
      <c r="HF4" s="477"/>
      <c r="HG4" s="477"/>
      <c r="HH4" s="477"/>
      <c r="HI4" s="477"/>
      <c r="HJ4" s="477"/>
      <c r="HK4" s="477"/>
      <c r="HL4" s="477"/>
      <c r="HM4" s="477"/>
      <c r="HN4" s="477"/>
      <c r="HO4" s="477"/>
      <c r="HP4" s="477"/>
      <c r="HQ4" s="477"/>
      <c r="HR4" s="477"/>
      <c r="HS4" s="477"/>
      <c r="HT4" s="477"/>
      <c r="HU4" s="477"/>
      <c r="HV4" s="477"/>
      <c r="HW4" s="477"/>
      <c r="HX4" s="477"/>
      <c r="HY4" s="477"/>
      <c r="HZ4" s="477"/>
      <c r="IA4" s="477"/>
      <c r="IB4" s="477"/>
      <c r="IC4" s="477"/>
      <c r="ID4" s="477"/>
      <c r="IE4" s="477"/>
      <c r="IF4" s="477"/>
      <c r="IG4" s="477"/>
      <c r="IH4" s="477"/>
      <c r="II4" s="477"/>
      <c r="IJ4" s="477"/>
      <c r="IK4" s="477"/>
      <c r="IL4" s="477"/>
      <c r="IM4" s="477"/>
      <c r="IN4" s="477"/>
      <c r="IO4" s="477"/>
      <c r="IP4" s="477"/>
      <c r="IQ4" s="477"/>
      <c r="IR4" s="477"/>
      <c r="IS4" s="477"/>
      <c r="IT4" s="477"/>
      <c r="IU4" s="477"/>
      <c r="IV4" s="477"/>
    </row>
    <row r="5" spans="1:256" s="24" customFormat="1" ht="20.100000000000001" customHeight="1">
      <c r="A5" s="10" t="s">
        <v>401</v>
      </c>
      <c r="B5" s="120"/>
      <c r="N5" s="30" t="s">
        <v>363</v>
      </c>
    </row>
    <row r="6" spans="1:256" s="24" customFormat="1" ht="24" customHeight="1">
      <c r="A6" s="460" t="s">
        <v>66</v>
      </c>
      <c r="B6" s="463" t="s">
        <v>67</v>
      </c>
      <c r="C6" s="374" t="s">
        <v>157</v>
      </c>
      <c r="D6" s="374"/>
      <c r="E6" s="374"/>
      <c r="F6" s="374"/>
      <c r="G6" s="374"/>
      <c r="H6" s="374"/>
      <c r="I6" s="374"/>
      <c r="J6" s="374"/>
      <c r="K6" s="374"/>
      <c r="L6" s="474" t="s">
        <v>245</v>
      </c>
      <c r="M6" s="49" t="s">
        <v>65</v>
      </c>
      <c r="N6" s="121"/>
    </row>
    <row r="7" spans="1:256" s="24" customFormat="1" ht="24" customHeight="1">
      <c r="A7" s="461"/>
      <c r="B7" s="464"/>
      <c r="C7" s="454" t="s">
        <v>246</v>
      </c>
      <c r="D7" s="454" t="s">
        <v>247</v>
      </c>
      <c r="E7" s="454" t="s">
        <v>248</v>
      </c>
      <c r="F7" s="454" t="s">
        <v>249</v>
      </c>
      <c r="G7" s="454" t="s">
        <v>250</v>
      </c>
      <c r="H7" s="454" t="s">
        <v>251</v>
      </c>
      <c r="I7" s="454" t="s">
        <v>252</v>
      </c>
      <c r="J7" s="454" t="s">
        <v>160</v>
      </c>
      <c r="K7" s="454" t="s">
        <v>253</v>
      </c>
      <c r="L7" s="475"/>
      <c r="M7" s="50" t="s">
        <v>68</v>
      </c>
      <c r="N7" s="122" t="s">
        <v>284</v>
      </c>
    </row>
    <row r="8" spans="1:256" s="24" customFormat="1" ht="24" customHeight="1">
      <c r="A8" s="462"/>
      <c r="B8" s="465"/>
      <c r="C8" s="465"/>
      <c r="D8" s="455"/>
      <c r="E8" s="455"/>
      <c r="F8" s="455"/>
      <c r="G8" s="455"/>
      <c r="H8" s="455"/>
      <c r="I8" s="455"/>
      <c r="J8" s="455"/>
      <c r="K8" s="455"/>
      <c r="L8" s="476"/>
      <c r="M8" s="51" t="s">
        <v>69</v>
      </c>
      <c r="N8" s="123"/>
    </row>
    <row r="9" spans="1:256" s="3" customFormat="1" ht="13.5" thickBot="1">
      <c r="A9" s="459" t="s">
        <v>139</v>
      </c>
      <c r="B9" s="124" t="s">
        <v>70</v>
      </c>
      <c r="C9" s="248" t="s">
        <v>480</v>
      </c>
      <c r="D9" s="248" t="s">
        <v>479</v>
      </c>
      <c r="E9" s="248" t="s">
        <v>478</v>
      </c>
      <c r="F9" s="248" t="s">
        <v>477</v>
      </c>
      <c r="G9" s="248" t="s">
        <v>476</v>
      </c>
      <c r="H9" s="248" t="s">
        <v>475</v>
      </c>
      <c r="I9" s="248" t="s">
        <v>474</v>
      </c>
      <c r="J9" s="248" t="s">
        <v>473</v>
      </c>
      <c r="K9" s="248" t="s">
        <v>472</v>
      </c>
      <c r="L9" s="248">
        <f>C9+D9+E9+F9+G9+H9+I9+J9+K9</f>
        <v>2587</v>
      </c>
      <c r="M9" s="125" t="s">
        <v>71</v>
      </c>
      <c r="N9" s="469" t="s">
        <v>130</v>
      </c>
    </row>
    <row r="10" spans="1:256" ht="24" thickTop="1" thickBot="1">
      <c r="A10" s="457"/>
      <c r="B10" s="126" t="s">
        <v>72</v>
      </c>
      <c r="C10" s="151" t="s">
        <v>489</v>
      </c>
      <c r="D10" s="151" t="s">
        <v>488</v>
      </c>
      <c r="E10" s="151" t="s">
        <v>487</v>
      </c>
      <c r="F10" s="151" t="s">
        <v>486</v>
      </c>
      <c r="G10" s="151" t="s">
        <v>485</v>
      </c>
      <c r="H10" s="151" t="s">
        <v>484</v>
      </c>
      <c r="I10" s="151" t="s">
        <v>483</v>
      </c>
      <c r="J10" s="151" t="s">
        <v>482</v>
      </c>
      <c r="K10" s="151" t="s">
        <v>481</v>
      </c>
      <c r="L10" s="151">
        <f t="shared" ref="L10:L38" si="0">C10+D10+E10+F10+G10+H10+I10+J10+K10</f>
        <v>93595886</v>
      </c>
      <c r="M10" s="127" t="s">
        <v>73</v>
      </c>
      <c r="N10" s="470"/>
    </row>
    <row r="11" spans="1:256" ht="14.25" thickTop="1" thickBot="1">
      <c r="A11" s="457"/>
      <c r="B11" s="126" t="s">
        <v>74</v>
      </c>
      <c r="C11" s="151" t="s">
        <v>498</v>
      </c>
      <c r="D11" s="151" t="s">
        <v>497</v>
      </c>
      <c r="E11" s="151" t="s">
        <v>496</v>
      </c>
      <c r="F11" s="151" t="s">
        <v>495</v>
      </c>
      <c r="G11" s="151" t="s">
        <v>494</v>
      </c>
      <c r="H11" s="151" t="s">
        <v>493</v>
      </c>
      <c r="I11" s="151" t="s">
        <v>492</v>
      </c>
      <c r="J11" s="151" t="s">
        <v>491</v>
      </c>
      <c r="K11" s="151" t="s">
        <v>490</v>
      </c>
      <c r="L11" s="151">
        <f t="shared" si="0"/>
        <v>48991064</v>
      </c>
      <c r="M11" s="127" t="s">
        <v>75</v>
      </c>
      <c r="N11" s="470"/>
    </row>
    <row r="12" spans="1:256" s="3" customFormat="1" ht="14.25" thickTop="1" thickBot="1">
      <c r="A12" s="456" t="s">
        <v>140</v>
      </c>
      <c r="B12" s="52" t="s">
        <v>70</v>
      </c>
      <c r="C12" s="152" t="s">
        <v>499</v>
      </c>
      <c r="D12" s="152" t="s">
        <v>506</v>
      </c>
      <c r="E12" s="152" t="s">
        <v>505</v>
      </c>
      <c r="F12" s="152" t="s">
        <v>504</v>
      </c>
      <c r="G12" s="152" t="s">
        <v>503</v>
      </c>
      <c r="H12" s="152" t="s">
        <v>502</v>
      </c>
      <c r="I12" s="152" t="s">
        <v>501</v>
      </c>
      <c r="J12" s="152" t="s">
        <v>500</v>
      </c>
      <c r="K12" s="152" t="s">
        <v>499</v>
      </c>
      <c r="L12" s="152">
        <f t="shared" si="0"/>
        <v>153</v>
      </c>
      <c r="M12" s="128" t="s">
        <v>71</v>
      </c>
      <c r="N12" s="471" t="s">
        <v>4</v>
      </c>
    </row>
    <row r="13" spans="1:256" ht="24" thickTop="1" thickBot="1">
      <c r="A13" s="456"/>
      <c r="B13" s="52" t="s">
        <v>72</v>
      </c>
      <c r="C13" s="152" t="s">
        <v>514</v>
      </c>
      <c r="D13" s="152" t="s">
        <v>513</v>
      </c>
      <c r="E13" s="152" t="s">
        <v>512</v>
      </c>
      <c r="F13" s="152" t="s">
        <v>511</v>
      </c>
      <c r="G13" s="152" t="s">
        <v>510</v>
      </c>
      <c r="H13" s="152" t="s">
        <v>509</v>
      </c>
      <c r="I13" s="152" t="s">
        <v>508</v>
      </c>
      <c r="J13" s="152" t="s">
        <v>500</v>
      </c>
      <c r="K13" s="152" t="s">
        <v>507</v>
      </c>
      <c r="L13" s="152">
        <f t="shared" si="0"/>
        <v>4906711</v>
      </c>
      <c r="M13" s="128" t="s">
        <v>73</v>
      </c>
      <c r="N13" s="471"/>
    </row>
    <row r="14" spans="1:256" ht="14.25" thickTop="1" thickBot="1">
      <c r="A14" s="456"/>
      <c r="B14" s="52" t="s">
        <v>74</v>
      </c>
      <c r="C14" s="152" t="s">
        <v>522</v>
      </c>
      <c r="D14" s="152" t="s">
        <v>521</v>
      </c>
      <c r="E14" s="152" t="s">
        <v>520</v>
      </c>
      <c r="F14" s="152" t="s">
        <v>519</v>
      </c>
      <c r="G14" s="152" t="s">
        <v>518</v>
      </c>
      <c r="H14" s="152" t="s">
        <v>517</v>
      </c>
      <c r="I14" s="152" t="s">
        <v>516</v>
      </c>
      <c r="J14" s="152" t="s">
        <v>500</v>
      </c>
      <c r="K14" s="152" t="s">
        <v>515</v>
      </c>
      <c r="L14" s="152">
        <f t="shared" si="0"/>
        <v>2368924</v>
      </c>
      <c r="M14" s="128" t="s">
        <v>75</v>
      </c>
      <c r="N14" s="471"/>
    </row>
    <row r="15" spans="1:256" s="3" customFormat="1" ht="14.25" thickTop="1" thickBot="1">
      <c r="A15" s="457" t="s">
        <v>141</v>
      </c>
      <c r="B15" s="126" t="s">
        <v>70</v>
      </c>
      <c r="C15" s="151" t="s">
        <v>529</v>
      </c>
      <c r="D15" s="151" t="s">
        <v>528</v>
      </c>
      <c r="E15" s="151" t="s">
        <v>527</v>
      </c>
      <c r="F15" s="151" t="s">
        <v>526</v>
      </c>
      <c r="G15" s="151" t="s">
        <v>525</v>
      </c>
      <c r="H15" s="151" t="s">
        <v>524</v>
      </c>
      <c r="I15" s="151" t="s">
        <v>501</v>
      </c>
      <c r="J15" s="151" t="s">
        <v>500</v>
      </c>
      <c r="K15" s="151" t="s">
        <v>523</v>
      </c>
      <c r="L15" s="248">
        <f t="shared" si="0"/>
        <v>1913</v>
      </c>
      <c r="M15" s="127" t="s">
        <v>71</v>
      </c>
      <c r="N15" s="470" t="s">
        <v>76</v>
      </c>
    </row>
    <row r="16" spans="1:256" ht="24" thickTop="1" thickBot="1">
      <c r="A16" s="457"/>
      <c r="B16" s="126" t="s">
        <v>72</v>
      </c>
      <c r="C16" s="151" t="s">
        <v>537</v>
      </c>
      <c r="D16" s="151" t="s">
        <v>536</v>
      </c>
      <c r="E16" s="151" t="s">
        <v>535</v>
      </c>
      <c r="F16" s="151" t="s">
        <v>534</v>
      </c>
      <c r="G16" s="151" t="s">
        <v>533</v>
      </c>
      <c r="H16" s="151" t="s">
        <v>532</v>
      </c>
      <c r="I16" s="151" t="s">
        <v>531</v>
      </c>
      <c r="J16" s="151" t="s">
        <v>500</v>
      </c>
      <c r="K16" s="151" t="s">
        <v>530</v>
      </c>
      <c r="L16" s="151">
        <f t="shared" si="0"/>
        <v>18189068</v>
      </c>
      <c r="M16" s="127" t="s">
        <v>73</v>
      </c>
      <c r="N16" s="470"/>
    </row>
    <row r="17" spans="1:14" ht="14.25" thickTop="1" thickBot="1">
      <c r="A17" s="457"/>
      <c r="B17" s="126" t="s">
        <v>74</v>
      </c>
      <c r="C17" s="151" t="s">
        <v>545</v>
      </c>
      <c r="D17" s="151" t="s">
        <v>544</v>
      </c>
      <c r="E17" s="151" t="s">
        <v>543</v>
      </c>
      <c r="F17" s="151" t="s">
        <v>542</v>
      </c>
      <c r="G17" s="151" t="s">
        <v>541</v>
      </c>
      <c r="H17" s="151" t="s">
        <v>540</v>
      </c>
      <c r="I17" s="151" t="s">
        <v>539</v>
      </c>
      <c r="J17" s="151" t="s">
        <v>500</v>
      </c>
      <c r="K17" s="151" t="s">
        <v>538</v>
      </c>
      <c r="L17" s="151">
        <f t="shared" si="0"/>
        <v>9827160</v>
      </c>
      <c r="M17" s="127" t="s">
        <v>75</v>
      </c>
      <c r="N17" s="470"/>
    </row>
    <row r="18" spans="1:14" s="3" customFormat="1" ht="14.25" thickTop="1" thickBot="1">
      <c r="A18" s="456" t="s">
        <v>142</v>
      </c>
      <c r="B18" s="52" t="s">
        <v>70</v>
      </c>
      <c r="C18" s="152" t="s">
        <v>546</v>
      </c>
      <c r="D18" s="152" t="s">
        <v>546</v>
      </c>
      <c r="E18" s="152" t="s">
        <v>506</v>
      </c>
      <c r="F18" s="152" t="s">
        <v>500</v>
      </c>
      <c r="G18" s="152" t="s">
        <v>500</v>
      </c>
      <c r="H18" s="152" t="s">
        <v>500</v>
      </c>
      <c r="I18" s="152" t="s">
        <v>500</v>
      </c>
      <c r="J18" s="152" t="s">
        <v>500</v>
      </c>
      <c r="K18" s="152" t="s">
        <v>500</v>
      </c>
      <c r="L18" s="152">
        <f t="shared" si="0"/>
        <v>4</v>
      </c>
      <c r="M18" s="128" t="s">
        <v>71</v>
      </c>
      <c r="N18" s="471" t="s">
        <v>77</v>
      </c>
    </row>
    <row r="19" spans="1:14" ht="24" thickTop="1" thickBot="1">
      <c r="A19" s="456"/>
      <c r="B19" s="52" t="s">
        <v>72</v>
      </c>
      <c r="C19" s="152" t="s">
        <v>549</v>
      </c>
      <c r="D19" s="152" t="s">
        <v>548</v>
      </c>
      <c r="E19" s="152" t="s">
        <v>547</v>
      </c>
      <c r="F19" s="152" t="s">
        <v>500</v>
      </c>
      <c r="G19" s="152" t="s">
        <v>500</v>
      </c>
      <c r="H19" s="152" t="s">
        <v>500</v>
      </c>
      <c r="I19" s="152" t="s">
        <v>500</v>
      </c>
      <c r="J19" s="152" t="s">
        <v>500</v>
      </c>
      <c r="K19" s="152" t="s">
        <v>500</v>
      </c>
      <c r="L19" s="152">
        <f t="shared" si="0"/>
        <v>86342</v>
      </c>
      <c r="M19" s="128" t="s">
        <v>73</v>
      </c>
      <c r="N19" s="471"/>
    </row>
    <row r="20" spans="1:14" ht="14.25" thickTop="1" thickBot="1">
      <c r="A20" s="456"/>
      <c r="B20" s="52" t="s">
        <v>74</v>
      </c>
      <c r="C20" s="152" t="s">
        <v>552</v>
      </c>
      <c r="D20" s="152" t="s">
        <v>551</v>
      </c>
      <c r="E20" s="152" t="s">
        <v>550</v>
      </c>
      <c r="F20" s="152" t="s">
        <v>500</v>
      </c>
      <c r="G20" s="152" t="s">
        <v>500</v>
      </c>
      <c r="H20" s="152" t="s">
        <v>500</v>
      </c>
      <c r="I20" s="152" t="s">
        <v>500</v>
      </c>
      <c r="J20" s="152" t="s">
        <v>500</v>
      </c>
      <c r="K20" s="152" t="s">
        <v>500</v>
      </c>
      <c r="L20" s="152">
        <f t="shared" si="0"/>
        <v>38815</v>
      </c>
      <c r="M20" s="128" t="s">
        <v>75</v>
      </c>
      <c r="N20" s="471"/>
    </row>
    <row r="21" spans="1:14" s="3" customFormat="1" ht="14.25" thickTop="1" thickBot="1">
      <c r="A21" s="457" t="s">
        <v>143</v>
      </c>
      <c r="B21" s="126" t="s">
        <v>70</v>
      </c>
      <c r="C21" s="151" t="s">
        <v>546</v>
      </c>
      <c r="D21" s="151" t="s">
        <v>500</v>
      </c>
      <c r="E21" s="151" t="s">
        <v>501</v>
      </c>
      <c r="F21" s="151" t="s">
        <v>546</v>
      </c>
      <c r="G21" s="151" t="s">
        <v>502</v>
      </c>
      <c r="H21" s="151" t="s">
        <v>500</v>
      </c>
      <c r="I21" s="151" t="s">
        <v>500</v>
      </c>
      <c r="J21" s="151" t="s">
        <v>500</v>
      </c>
      <c r="K21" s="151" t="s">
        <v>546</v>
      </c>
      <c r="L21" s="248">
        <f t="shared" si="0"/>
        <v>14</v>
      </c>
      <c r="M21" s="127" t="s">
        <v>71</v>
      </c>
      <c r="N21" s="470" t="s">
        <v>5</v>
      </c>
    </row>
    <row r="22" spans="1:14" ht="24" thickTop="1" thickBot="1">
      <c r="A22" s="457"/>
      <c r="B22" s="126" t="s">
        <v>72</v>
      </c>
      <c r="C22" s="151" t="s">
        <v>557</v>
      </c>
      <c r="D22" s="151" t="s">
        <v>500</v>
      </c>
      <c r="E22" s="151" t="s">
        <v>556</v>
      </c>
      <c r="F22" s="151" t="s">
        <v>555</v>
      </c>
      <c r="G22" s="151" t="s">
        <v>554</v>
      </c>
      <c r="H22" s="151" t="s">
        <v>500</v>
      </c>
      <c r="I22" s="151" t="s">
        <v>500</v>
      </c>
      <c r="J22" s="151" t="s">
        <v>500</v>
      </c>
      <c r="K22" s="151" t="s">
        <v>553</v>
      </c>
      <c r="L22" s="151">
        <f t="shared" si="0"/>
        <v>415927</v>
      </c>
      <c r="M22" s="127" t="s">
        <v>73</v>
      </c>
      <c r="N22" s="470"/>
    </row>
    <row r="23" spans="1:14" ht="14.25" thickTop="1" thickBot="1">
      <c r="A23" s="457"/>
      <c r="B23" s="126" t="s">
        <v>74</v>
      </c>
      <c r="C23" s="151" t="s">
        <v>562</v>
      </c>
      <c r="D23" s="151" t="s">
        <v>500</v>
      </c>
      <c r="E23" s="151" t="s">
        <v>561</v>
      </c>
      <c r="F23" s="151" t="s">
        <v>560</v>
      </c>
      <c r="G23" s="151" t="s">
        <v>559</v>
      </c>
      <c r="H23" s="151" t="s">
        <v>500</v>
      </c>
      <c r="I23" s="151" t="s">
        <v>500</v>
      </c>
      <c r="J23" s="151" t="s">
        <v>500</v>
      </c>
      <c r="K23" s="151" t="s">
        <v>558</v>
      </c>
      <c r="L23" s="151">
        <f t="shared" si="0"/>
        <v>235830</v>
      </c>
      <c r="M23" s="127" t="s">
        <v>75</v>
      </c>
      <c r="N23" s="470"/>
    </row>
    <row r="24" spans="1:14" s="3" customFormat="1" ht="14.25" thickTop="1" thickBot="1">
      <c r="A24" s="456" t="s">
        <v>144</v>
      </c>
      <c r="B24" s="52" t="s">
        <v>70</v>
      </c>
      <c r="C24" s="152" t="s">
        <v>500</v>
      </c>
      <c r="D24" s="152" t="s">
        <v>500</v>
      </c>
      <c r="E24" s="152" t="s">
        <v>546</v>
      </c>
      <c r="F24" s="152" t="s">
        <v>500</v>
      </c>
      <c r="G24" s="152" t="s">
        <v>546</v>
      </c>
      <c r="H24" s="152" t="s">
        <v>500</v>
      </c>
      <c r="I24" s="152" t="s">
        <v>500</v>
      </c>
      <c r="J24" s="152" t="s">
        <v>500</v>
      </c>
      <c r="K24" s="152" t="s">
        <v>500</v>
      </c>
      <c r="L24" s="152">
        <f t="shared" si="0"/>
        <v>2</v>
      </c>
      <c r="M24" s="128" t="s">
        <v>71</v>
      </c>
      <c r="N24" s="471" t="s">
        <v>147</v>
      </c>
    </row>
    <row r="25" spans="1:14" ht="24" thickTop="1" thickBot="1">
      <c r="A25" s="456"/>
      <c r="B25" s="52" t="s">
        <v>72</v>
      </c>
      <c r="C25" s="152" t="s">
        <v>500</v>
      </c>
      <c r="D25" s="152" t="s">
        <v>500</v>
      </c>
      <c r="E25" s="152" t="s">
        <v>564</v>
      </c>
      <c r="F25" s="152" t="s">
        <v>500</v>
      </c>
      <c r="G25" s="152" t="s">
        <v>563</v>
      </c>
      <c r="H25" s="152" t="s">
        <v>500</v>
      </c>
      <c r="I25" s="152" t="s">
        <v>500</v>
      </c>
      <c r="J25" s="152" t="s">
        <v>500</v>
      </c>
      <c r="K25" s="152" t="s">
        <v>500</v>
      </c>
      <c r="L25" s="152">
        <f t="shared" si="0"/>
        <v>20316</v>
      </c>
      <c r="M25" s="128" t="s">
        <v>73</v>
      </c>
      <c r="N25" s="471"/>
    </row>
    <row r="26" spans="1:14" ht="14.25" thickTop="1" thickBot="1">
      <c r="A26" s="456"/>
      <c r="B26" s="52" t="s">
        <v>74</v>
      </c>
      <c r="C26" s="152" t="s">
        <v>500</v>
      </c>
      <c r="D26" s="152" t="s">
        <v>500</v>
      </c>
      <c r="E26" s="152" t="s">
        <v>566</v>
      </c>
      <c r="F26" s="152" t="s">
        <v>500</v>
      </c>
      <c r="G26" s="152" t="s">
        <v>565</v>
      </c>
      <c r="H26" s="152" t="s">
        <v>500</v>
      </c>
      <c r="I26" s="152" t="s">
        <v>500</v>
      </c>
      <c r="J26" s="152" t="s">
        <v>500</v>
      </c>
      <c r="K26" s="152" t="s">
        <v>500</v>
      </c>
      <c r="L26" s="152">
        <f t="shared" si="0"/>
        <v>10867</v>
      </c>
      <c r="M26" s="128" t="s">
        <v>75</v>
      </c>
      <c r="N26" s="471"/>
    </row>
    <row r="27" spans="1:14" ht="14.25" thickTop="1" thickBot="1">
      <c r="A27" s="457" t="s">
        <v>138</v>
      </c>
      <c r="B27" s="126" t="s">
        <v>70</v>
      </c>
      <c r="C27" s="151" t="s">
        <v>500</v>
      </c>
      <c r="D27" s="151" t="s">
        <v>500</v>
      </c>
      <c r="E27" s="151" t="s">
        <v>546</v>
      </c>
      <c r="F27" s="151" t="s">
        <v>500</v>
      </c>
      <c r="G27" s="151" t="s">
        <v>500</v>
      </c>
      <c r="H27" s="151" t="s">
        <v>500</v>
      </c>
      <c r="I27" s="151" t="s">
        <v>500</v>
      </c>
      <c r="J27" s="151" t="s">
        <v>500</v>
      </c>
      <c r="K27" s="151" t="s">
        <v>500</v>
      </c>
      <c r="L27" s="248">
        <f t="shared" si="0"/>
        <v>1</v>
      </c>
      <c r="M27" s="127" t="s">
        <v>71</v>
      </c>
      <c r="N27" s="470" t="s">
        <v>148</v>
      </c>
    </row>
    <row r="28" spans="1:14" ht="24" thickTop="1" thickBot="1">
      <c r="A28" s="457"/>
      <c r="B28" s="126" t="s">
        <v>72</v>
      </c>
      <c r="C28" s="151" t="s">
        <v>500</v>
      </c>
      <c r="D28" s="151" t="s">
        <v>500</v>
      </c>
      <c r="E28" s="151" t="s">
        <v>567</v>
      </c>
      <c r="F28" s="151" t="s">
        <v>500</v>
      </c>
      <c r="G28" s="151" t="s">
        <v>500</v>
      </c>
      <c r="H28" s="151" t="s">
        <v>500</v>
      </c>
      <c r="I28" s="151" t="s">
        <v>500</v>
      </c>
      <c r="J28" s="151" t="s">
        <v>500</v>
      </c>
      <c r="K28" s="151" t="s">
        <v>500</v>
      </c>
      <c r="L28" s="151">
        <f t="shared" si="0"/>
        <v>9618</v>
      </c>
      <c r="M28" s="127" t="s">
        <v>73</v>
      </c>
      <c r="N28" s="470"/>
    </row>
    <row r="29" spans="1:14" ht="14.25" thickTop="1" thickBot="1">
      <c r="A29" s="457"/>
      <c r="B29" s="126" t="s">
        <v>74</v>
      </c>
      <c r="C29" s="151" t="s">
        <v>500</v>
      </c>
      <c r="D29" s="151" t="s">
        <v>500</v>
      </c>
      <c r="E29" s="151" t="s">
        <v>568</v>
      </c>
      <c r="F29" s="151" t="s">
        <v>500</v>
      </c>
      <c r="G29" s="151" t="s">
        <v>500</v>
      </c>
      <c r="H29" s="151" t="s">
        <v>500</v>
      </c>
      <c r="I29" s="151" t="s">
        <v>500</v>
      </c>
      <c r="J29" s="151" t="s">
        <v>500</v>
      </c>
      <c r="K29" s="151" t="s">
        <v>500</v>
      </c>
      <c r="L29" s="151">
        <f t="shared" si="0"/>
        <v>4260</v>
      </c>
      <c r="M29" s="127" t="s">
        <v>75</v>
      </c>
      <c r="N29" s="470"/>
    </row>
    <row r="30" spans="1:14" s="3" customFormat="1" ht="14.25" thickTop="1" thickBot="1">
      <c r="A30" s="456" t="s">
        <v>145</v>
      </c>
      <c r="B30" s="52" t="s">
        <v>70</v>
      </c>
      <c r="C30" s="152" t="s">
        <v>500</v>
      </c>
      <c r="D30" s="152" t="s">
        <v>500</v>
      </c>
      <c r="E30" s="152" t="s">
        <v>506</v>
      </c>
      <c r="F30" s="152" t="s">
        <v>500</v>
      </c>
      <c r="G30" s="152" t="s">
        <v>546</v>
      </c>
      <c r="H30" s="152" t="s">
        <v>500</v>
      </c>
      <c r="I30" s="152" t="s">
        <v>500</v>
      </c>
      <c r="J30" s="152" t="s">
        <v>500</v>
      </c>
      <c r="K30" s="152" t="s">
        <v>546</v>
      </c>
      <c r="L30" s="152">
        <f t="shared" si="0"/>
        <v>4</v>
      </c>
      <c r="M30" s="128" t="s">
        <v>71</v>
      </c>
      <c r="N30" s="471" t="s">
        <v>149</v>
      </c>
    </row>
    <row r="31" spans="1:14" ht="24" thickTop="1" thickBot="1">
      <c r="A31" s="456"/>
      <c r="B31" s="52" t="s">
        <v>72</v>
      </c>
      <c r="C31" s="152" t="s">
        <v>500</v>
      </c>
      <c r="D31" s="152" t="s">
        <v>500</v>
      </c>
      <c r="E31" s="152" t="s">
        <v>571</v>
      </c>
      <c r="F31" s="152" t="s">
        <v>500</v>
      </c>
      <c r="G31" s="152" t="s">
        <v>570</v>
      </c>
      <c r="H31" s="152" t="s">
        <v>500</v>
      </c>
      <c r="I31" s="152" t="s">
        <v>500</v>
      </c>
      <c r="J31" s="152" t="s">
        <v>500</v>
      </c>
      <c r="K31" s="152" t="s">
        <v>569</v>
      </c>
      <c r="L31" s="152">
        <f t="shared" si="0"/>
        <v>66001</v>
      </c>
      <c r="M31" s="128" t="s">
        <v>73</v>
      </c>
      <c r="N31" s="471"/>
    </row>
    <row r="32" spans="1:14" ht="14.25" thickTop="1" thickBot="1">
      <c r="A32" s="456"/>
      <c r="B32" s="52" t="s">
        <v>74</v>
      </c>
      <c r="C32" s="152" t="s">
        <v>500</v>
      </c>
      <c r="D32" s="152" t="s">
        <v>500</v>
      </c>
      <c r="E32" s="152" t="s">
        <v>574</v>
      </c>
      <c r="F32" s="152" t="s">
        <v>500</v>
      </c>
      <c r="G32" s="152" t="s">
        <v>573</v>
      </c>
      <c r="H32" s="152" t="s">
        <v>500</v>
      </c>
      <c r="I32" s="152" t="s">
        <v>500</v>
      </c>
      <c r="J32" s="152" t="s">
        <v>500</v>
      </c>
      <c r="K32" s="152" t="s">
        <v>572</v>
      </c>
      <c r="L32" s="152">
        <f t="shared" si="0"/>
        <v>33461</v>
      </c>
      <c r="M32" s="128" t="s">
        <v>75</v>
      </c>
      <c r="N32" s="471"/>
    </row>
    <row r="33" spans="1:14" s="3" customFormat="1" ht="14.25" thickTop="1" thickBot="1">
      <c r="A33" s="457" t="s">
        <v>146</v>
      </c>
      <c r="B33" s="126" t="s">
        <v>70</v>
      </c>
      <c r="C33" s="151" t="s">
        <v>500</v>
      </c>
      <c r="D33" s="151" t="s">
        <v>500</v>
      </c>
      <c r="E33" s="151" t="s">
        <v>506</v>
      </c>
      <c r="F33" s="151" t="s">
        <v>500</v>
      </c>
      <c r="G33" s="151" t="s">
        <v>575</v>
      </c>
      <c r="H33" s="151" t="s">
        <v>500</v>
      </c>
      <c r="I33" s="151" t="s">
        <v>500</v>
      </c>
      <c r="J33" s="151" t="s">
        <v>500</v>
      </c>
      <c r="K33" s="151" t="s">
        <v>546</v>
      </c>
      <c r="L33" s="248">
        <f t="shared" si="0"/>
        <v>10</v>
      </c>
      <c r="M33" s="127" t="s">
        <v>71</v>
      </c>
      <c r="N33" s="470" t="s">
        <v>150</v>
      </c>
    </row>
    <row r="34" spans="1:14" ht="24" thickTop="1" thickBot="1">
      <c r="A34" s="457"/>
      <c r="B34" s="126" t="s">
        <v>72</v>
      </c>
      <c r="C34" s="151" t="s">
        <v>500</v>
      </c>
      <c r="D34" s="151" t="s">
        <v>500</v>
      </c>
      <c r="E34" s="151" t="s">
        <v>578</v>
      </c>
      <c r="F34" s="151" t="s">
        <v>500</v>
      </c>
      <c r="G34" s="151" t="s">
        <v>577</v>
      </c>
      <c r="H34" s="151" t="s">
        <v>500</v>
      </c>
      <c r="I34" s="151" t="s">
        <v>500</v>
      </c>
      <c r="J34" s="151" t="s">
        <v>500</v>
      </c>
      <c r="K34" s="151" t="s">
        <v>576</v>
      </c>
      <c r="L34" s="151">
        <f t="shared" si="0"/>
        <v>229218</v>
      </c>
      <c r="M34" s="127" t="s">
        <v>73</v>
      </c>
      <c r="N34" s="470"/>
    </row>
    <row r="35" spans="1:14" ht="14.25" thickTop="1" thickBot="1">
      <c r="A35" s="457"/>
      <c r="B35" s="126" t="s">
        <v>74</v>
      </c>
      <c r="C35" s="151" t="s">
        <v>500</v>
      </c>
      <c r="D35" s="151" t="s">
        <v>500</v>
      </c>
      <c r="E35" s="151" t="s">
        <v>581</v>
      </c>
      <c r="F35" s="151" t="s">
        <v>500</v>
      </c>
      <c r="G35" s="151" t="s">
        <v>580</v>
      </c>
      <c r="H35" s="151" t="s">
        <v>500</v>
      </c>
      <c r="I35" s="151" t="s">
        <v>500</v>
      </c>
      <c r="J35" s="151" t="s">
        <v>500</v>
      </c>
      <c r="K35" s="151" t="s">
        <v>579</v>
      </c>
      <c r="L35" s="151">
        <f t="shared" si="0"/>
        <v>125039</v>
      </c>
      <c r="M35" s="127" t="s">
        <v>75</v>
      </c>
      <c r="N35" s="470"/>
    </row>
    <row r="36" spans="1:14" s="3" customFormat="1" ht="14.25" thickTop="1" thickBot="1">
      <c r="A36" s="456" t="s">
        <v>159</v>
      </c>
      <c r="B36" s="52" t="s">
        <v>70</v>
      </c>
      <c r="C36" s="152" t="s">
        <v>546</v>
      </c>
      <c r="D36" s="152" t="s">
        <v>546</v>
      </c>
      <c r="E36" s="152" t="s">
        <v>546</v>
      </c>
      <c r="F36" s="152" t="s">
        <v>500</v>
      </c>
      <c r="G36" s="152" t="s">
        <v>546</v>
      </c>
      <c r="H36" s="152" t="s">
        <v>500</v>
      </c>
      <c r="I36" s="152" t="s">
        <v>500</v>
      </c>
      <c r="J36" s="152" t="s">
        <v>500</v>
      </c>
      <c r="K36" s="152" t="s">
        <v>501</v>
      </c>
      <c r="L36" s="152">
        <f t="shared" si="0"/>
        <v>7</v>
      </c>
      <c r="M36" s="128" t="s">
        <v>71</v>
      </c>
      <c r="N36" s="471" t="s">
        <v>6</v>
      </c>
    </row>
    <row r="37" spans="1:14" ht="24" thickTop="1" thickBot="1">
      <c r="A37" s="456"/>
      <c r="B37" s="52" t="s">
        <v>72</v>
      </c>
      <c r="C37" s="152" t="s">
        <v>586</v>
      </c>
      <c r="D37" s="152" t="s">
        <v>585</v>
      </c>
      <c r="E37" s="152" t="s">
        <v>584</v>
      </c>
      <c r="F37" s="152" t="s">
        <v>500</v>
      </c>
      <c r="G37" s="152" t="s">
        <v>583</v>
      </c>
      <c r="H37" s="152" t="s">
        <v>500</v>
      </c>
      <c r="I37" s="152" t="s">
        <v>500</v>
      </c>
      <c r="J37" s="152" t="s">
        <v>500</v>
      </c>
      <c r="K37" s="152" t="s">
        <v>582</v>
      </c>
      <c r="L37" s="152">
        <f t="shared" si="0"/>
        <v>114175</v>
      </c>
      <c r="M37" s="128" t="s">
        <v>73</v>
      </c>
      <c r="N37" s="471"/>
    </row>
    <row r="38" spans="1:14" ht="13.5" thickTop="1">
      <c r="A38" s="458"/>
      <c r="B38" s="129" t="s">
        <v>74</v>
      </c>
      <c r="C38" s="153" t="s">
        <v>591</v>
      </c>
      <c r="D38" s="153" t="s">
        <v>590</v>
      </c>
      <c r="E38" s="153" t="s">
        <v>589</v>
      </c>
      <c r="F38" s="153" t="s">
        <v>500</v>
      </c>
      <c r="G38" s="153" t="s">
        <v>588</v>
      </c>
      <c r="H38" s="153" t="s">
        <v>500</v>
      </c>
      <c r="I38" s="153" t="s">
        <v>500</v>
      </c>
      <c r="J38" s="153" t="s">
        <v>500</v>
      </c>
      <c r="K38" s="153" t="s">
        <v>587</v>
      </c>
      <c r="L38" s="153">
        <f t="shared" si="0"/>
        <v>62163</v>
      </c>
      <c r="M38" s="130" t="s">
        <v>75</v>
      </c>
      <c r="N38" s="472"/>
    </row>
    <row r="39" spans="1:14" ht="17.100000000000001" customHeight="1" thickBot="1">
      <c r="A39" s="451" t="s">
        <v>7</v>
      </c>
      <c r="B39" s="131" t="s">
        <v>70</v>
      </c>
      <c r="C39" s="132">
        <f t="shared" ref="C39:I39" si="1">SUM(C9+C12+C15+C18+C21+C24+C27+C30+C33+C36)</f>
        <v>298</v>
      </c>
      <c r="D39" s="132">
        <f t="shared" si="1"/>
        <v>180</v>
      </c>
      <c r="E39" s="132">
        <f t="shared" si="1"/>
        <v>467</v>
      </c>
      <c r="F39" s="132">
        <f t="shared" si="1"/>
        <v>1416</v>
      </c>
      <c r="G39" s="132">
        <f t="shared" si="1"/>
        <v>446</v>
      </c>
      <c r="H39" s="132">
        <f>SUM(H9+H12+H15+H18+H21+H24+H27+H30+H33+H36)</f>
        <v>1293</v>
      </c>
      <c r="I39" s="132">
        <f t="shared" si="1"/>
        <v>214</v>
      </c>
      <c r="J39" s="132">
        <f>SUM(J9+J12+J15+J18+J21+J24+J27+J30+J33+J36)</f>
        <v>32</v>
      </c>
      <c r="K39" s="132">
        <f t="shared" ref="J39:L41" si="2">SUM(K9+K12+K15+K18+K21+K24+K27+K30+K33+K36)</f>
        <v>349</v>
      </c>
      <c r="L39" s="249">
        <f t="shared" si="2"/>
        <v>4695</v>
      </c>
      <c r="M39" s="133" t="s">
        <v>71</v>
      </c>
      <c r="N39" s="466" t="s">
        <v>8</v>
      </c>
    </row>
    <row r="40" spans="1:14" ht="17.100000000000001" customHeight="1" thickTop="1" thickBot="1">
      <c r="A40" s="452"/>
      <c r="B40" s="134" t="s">
        <v>72</v>
      </c>
      <c r="C40" s="135">
        <f>SUM(C10+C13+C16+C19+C22+C25+C28+C31+C34+C37)</f>
        <v>20287507</v>
      </c>
      <c r="D40" s="135">
        <f t="shared" ref="D40:I40" si="3">SUM(D10+D13+D16+D19+D22+D25+D28+D31+D34+D37)</f>
        <v>6643190</v>
      </c>
      <c r="E40" s="135">
        <f t="shared" si="3"/>
        <v>2408519</v>
      </c>
      <c r="F40" s="135">
        <f t="shared" si="3"/>
        <v>54851824</v>
      </c>
      <c r="G40" s="135">
        <f t="shared" si="3"/>
        <v>15778287</v>
      </c>
      <c r="H40" s="135">
        <f t="shared" si="3"/>
        <v>769253</v>
      </c>
      <c r="I40" s="135">
        <f t="shared" si="3"/>
        <v>12442870</v>
      </c>
      <c r="J40" s="135">
        <f t="shared" si="2"/>
        <v>3561589</v>
      </c>
      <c r="K40" s="135">
        <f>SUM(K10+K13+K16+K19+K22+K25+K28+K31+K34+K37)</f>
        <v>890223</v>
      </c>
      <c r="L40" s="151">
        <f t="shared" si="2"/>
        <v>117633262</v>
      </c>
      <c r="M40" s="136" t="s">
        <v>73</v>
      </c>
      <c r="N40" s="467"/>
    </row>
    <row r="41" spans="1:14" ht="17.100000000000001" customHeight="1" thickTop="1" thickBot="1">
      <c r="A41" s="453"/>
      <c r="B41" s="137" t="s">
        <v>74</v>
      </c>
      <c r="C41" s="138">
        <f t="shared" ref="C41:I41" si="4">SUM(C11+C14+C17+C20+C23+C26+C29+C32+C35+C38)</f>
        <v>12230958</v>
      </c>
      <c r="D41" s="138">
        <f t="shared" si="4"/>
        <v>3281877</v>
      </c>
      <c r="E41" s="138">
        <f t="shared" si="4"/>
        <v>1160236</v>
      </c>
      <c r="F41" s="138">
        <f t="shared" si="4"/>
        <v>28285966</v>
      </c>
      <c r="G41" s="138">
        <f t="shared" si="4"/>
        <v>8975711</v>
      </c>
      <c r="H41" s="138">
        <f t="shared" si="4"/>
        <v>291161</v>
      </c>
      <c r="I41" s="138">
        <f t="shared" si="4"/>
        <v>4168639</v>
      </c>
      <c r="J41" s="138">
        <f t="shared" si="2"/>
        <v>2964835</v>
      </c>
      <c r="K41" s="138">
        <f t="shared" si="2"/>
        <v>338200</v>
      </c>
      <c r="L41" s="151">
        <f t="shared" si="2"/>
        <v>61697583</v>
      </c>
      <c r="M41" s="139" t="s">
        <v>75</v>
      </c>
      <c r="N41" s="468"/>
    </row>
    <row r="42" spans="1:14" ht="13.5" thickTop="1">
      <c r="B42" s="7"/>
    </row>
  </sheetData>
  <mergeCells count="93">
    <mergeCell ref="AQ4:BD4"/>
    <mergeCell ref="BE4:BR4"/>
    <mergeCell ref="GA3:GN3"/>
    <mergeCell ref="GO3:HB3"/>
    <mergeCell ref="CU4:DH4"/>
    <mergeCell ref="DI4:DV4"/>
    <mergeCell ref="EY4:FL4"/>
    <mergeCell ref="FM4:FZ4"/>
    <mergeCell ref="DW4:EJ4"/>
    <mergeCell ref="EK4:EX4"/>
    <mergeCell ref="GA4:GN4"/>
    <mergeCell ref="GO4:HB4"/>
    <mergeCell ref="IE2:IR2"/>
    <mergeCell ref="IS2:IV2"/>
    <mergeCell ref="GA2:GN2"/>
    <mergeCell ref="GO2:HB2"/>
    <mergeCell ref="BS4:CF4"/>
    <mergeCell ref="CG4:CT4"/>
    <mergeCell ref="DW3:EJ3"/>
    <mergeCell ref="EK3:EX3"/>
    <mergeCell ref="CU3:DH3"/>
    <mergeCell ref="DI3:DV3"/>
    <mergeCell ref="IE3:IR3"/>
    <mergeCell ref="IS3:IV3"/>
    <mergeCell ref="IE4:IR4"/>
    <mergeCell ref="IS4:IV4"/>
    <mergeCell ref="HC4:HP4"/>
    <mergeCell ref="HQ4:ID4"/>
    <mergeCell ref="HC3:HP3"/>
    <mergeCell ref="HQ3:ID3"/>
    <mergeCell ref="EK2:EX2"/>
    <mergeCell ref="EY2:FL2"/>
    <mergeCell ref="FM2:FZ2"/>
    <mergeCell ref="EY3:FL3"/>
    <mergeCell ref="HC2:HP2"/>
    <mergeCell ref="HQ2:ID2"/>
    <mergeCell ref="FM3:FZ3"/>
    <mergeCell ref="DI2:DV2"/>
    <mergeCell ref="DW2:EJ2"/>
    <mergeCell ref="BE2:BR2"/>
    <mergeCell ref="AQ3:BD3"/>
    <mergeCell ref="BE3:BR3"/>
    <mergeCell ref="BS3:CF3"/>
    <mergeCell ref="CG3:CT3"/>
    <mergeCell ref="AQ2:BD2"/>
    <mergeCell ref="BS2:CF2"/>
    <mergeCell ref="CG2:CT2"/>
    <mergeCell ref="CU2:DH2"/>
    <mergeCell ref="O2:AB2"/>
    <mergeCell ref="AC2:AP2"/>
    <mergeCell ref="N21:N23"/>
    <mergeCell ref="E7:E8"/>
    <mergeCell ref="G7:G8"/>
    <mergeCell ref="F7:F8"/>
    <mergeCell ref="H7:H8"/>
    <mergeCell ref="A3:N3"/>
    <mergeCell ref="O3:AB3"/>
    <mergeCell ref="K7:K8"/>
    <mergeCell ref="O4:AB4"/>
    <mergeCell ref="AC4:AP4"/>
    <mergeCell ref="AC3:AP3"/>
    <mergeCell ref="A1:N1"/>
    <mergeCell ref="A2:N2"/>
    <mergeCell ref="A4:N4"/>
    <mergeCell ref="A18:A20"/>
    <mergeCell ref="L6:L8"/>
    <mergeCell ref="I7:I8"/>
    <mergeCell ref="J7:J8"/>
    <mergeCell ref="N39:N41"/>
    <mergeCell ref="N9:N11"/>
    <mergeCell ref="N12:N14"/>
    <mergeCell ref="N15:N17"/>
    <mergeCell ref="N18:N20"/>
    <mergeCell ref="N30:N32"/>
    <mergeCell ref="N33:N35"/>
    <mergeCell ref="N36:N38"/>
    <mergeCell ref="N24:N26"/>
    <mergeCell ref="N27:N29"/>
    <mergeCell ref="A39:A41"/>
    <mergeCell ref="D7:D8"/>
    <mergeCell ref="A30:A32"/>
    <mergeCell ref="A33:A35"/>
    <mergeCell ref="A15:A17"/>
    <mergeCell ref="A21:A23"/>
    <mergeCell ref="A24:A26"/>
    <mergeCell ref="A27:A29"/>
    <mergeCell ref="A36:A38"/>
    <mergeCell ref="A9:A11"/>
    <mergeCell ref="A12:A14"/>
    <mergeCell ref="A6:A8"/>
    <mergeCell ref="B6:B8"/>
    <mergeCell ref="C6:K6"/>
    <mergeCell ref="C7:C8"/>
  </mergeCells>
  <phoneticPr fontId="6" type="noConversion"/>
  <printOptions horizontalCentered="1" verticalCentered="1"/>
  <pageMargins left="0" right="0" top="0" bottom="0" header="0" footer="0"/>
  <pageSetup paperSize="9" scale="7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2023</Year>
    <PublicationType xmlns="461ad1d5-0664-4038-af92-0ff2880e8164">Yearly</PublicationType>
    <TitleAR xmlns="461ad1d5-0664-4038-af92-0ff2880e8164">إحصاءات النقل والاتصالات الفصل العاشر 2020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>12</Month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AC73A-2368-462C-95C9-4FB6CADE72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B34D9F-84D8-42C2-A139-0BE701C943D4}">
  <ds:schemaRefs>
    <ds:schemaRef ds:uri="http://purl.org/dc/dcmitype/"/>
    <ds:schemaRef ds:uri="http://schemas.microsoft.com/office/2006/documentManagement/types"/>
    <ds:schemaRef ds:uri="http://schemas.microsoft.com/sharepoint/v3"/>
    <ds:schemaRef ds:uri="http://purl.org/dc/elements/1.1/"/>
    <ds:schemaRef ds:uri="423524d6-f9d7-4b47-aadf-7b8f6888b7b0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b1657202-86a7-46c3-ba71-02bb0da5a392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3AC15D-354D-4256-91B9-E2057B78BC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المقدمة</vt:lpstr>
      <vt:lpstr>التقديم</vt:lpstr>
      <vt:lpstr>65</vt:lpstr>
      <vt:lpstr>66</vt:lpstr>
      <vt:lpstr>67</vt:lpstr>
      <vt:lpstr>68</vt:lpstr>
      <vt:lpstr>GR_22</vt:lpstr>
      <vt:lpstr>69</vt:lpstr>
      <vt:lpstr>70</vt:lpstr>
      <vt:lpstr>71</vt:lpstr>
      <vt:lpstr>72</vt:lpstr>
      <vt:lpstr>73</vt:lpstr>
      <vt:lpstr>75_74</vt:lpstr>
      <vt:lpstr>76</vt:lpstr>
      <vt:lpstr>77</vt:lpstr>
      <vt:lpstr>78</vt:lpstr>
      <vt:lpstr>79</vt:lpstr>
      <vt:lpstr>80</vt:lpstr>
      <vt:lpstr>GR_23</vt:lpstr>
      <vt:lpstr>81</vt:lpstr>
      <vt:lpstr>82</vt:lpstr>
      <vt:lpstr>83</vt:lpstr>
      <vt:lpstr>'65'!Print_Area</vt:lpstr>
      <vt:lpstr>'66'!Print_Area</vt:lpstr>
      <vt:lpstr>'67'!Print_Area</vt:lpstr>
      <vt:lpstr>'68'!Print_Area</vt:lpstr>
      <vt:lpstr>'69'!Print_Area</vt:lpstr>
      <vt:lpstr>'70'!Print_Area</vt:lpstr>
      <vt:lpstr>'71'!Print_Area</vt:lpstr>
      <vt:lpstr>'72'!Print_Area</vt:lpstr>
      <vt:lpstr>'73'!Print_Area</vt:lpstr>
      <vt:lpstr>'75_74'!Print_Area</vt:lpstr>
      <vt:lpstr>'76'!Print_Area</vt:lpstr>
      <vt:lpstr>'77'!Print_Area</vt:lpstr>
      <vt:lpstr>'78'!Print_Area</vt:lpstr>
      <vt:lpstr>'79'!Print_Area</vt:lpstr>
      <vt:lpstr>'80'!Print_Area</vt:lpstr>
      <vt:lpstr>'81'!Print_Area</vt:lpstr>
      <vt:lpstr>'82'!Print_Area</vt:lpstr>
      <vt:lpstr>'83'!Print_Area</vt:lpstr>
      <vt:lpstr>GR_22!Print_Area</vt:lpstr>
      <vt:lpstr>GR_23!Print_Area</vt:lpstr>
      <vt:lpstr>التقديم!Print_Area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And Communications statistics chapter 10 - 2020</dc:title>
  <dc:subject>37;#</dc:subject>
  <dc:creator>Mr. Sabir</dc:creator>
  <cp:keywords/>
  <cp:lastModifiedBy>Maryam Matahar Aljarmouzi</cp:lastModifiedBy>
  <cp:lastPrinted>2022-02-24T07:26:35Z</cp:lastPrinted>
  <dcterms:created xsi:type="dcterms:W3CDTF">1998-01-05T07:20:42Z</dcterms:created>
  <dcterms:modified xsi:type="dcterms:W3CDTF">2023-09-17T07:53:39Z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0x010100BD9DE1A3DC318A46B4CF2BB482F1F764</vt:lpwstr>
  </property>
  <property fmtid="{D5CDD505-2E9C-101B-9397-08002B2CF9AE}" pid="4" name="CategoryDescription">
    <vt:lpwstr>Transport And Communications statistics chapter 10 - 2018</vt:lpwstr>
  </property>
  <property fmtid="{D5CDD505-2E9C-101B-9397-08002B2CF9AE}" pid="5" name="Hashtags">
    <vt:lpwstr>22;#TransportCommunications|7689828e-fe1f-48d1-840a-643207fb10ea</vt:lpwstr>
  </property>
</Properties>
</file>