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drawings/drawing8.xml" ContentType="application/vnd.openxmlformats-officedocument.drawing+xml"/>
  <Override PartName="/xl/comments1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2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jarmouzi\Desktop\"/>
    </mc:Choice>
  </mc:AlternateContent>
  <xr:revisionPtr revIDLastSave="0" documentId="13_ncr:1_{CCC9584D-E828-4D7A-863D-D714596FD0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لمقدمة" sheetId="46" r:id="rId1"/>
    <sheet name="التقديم" sheetId="2" r:id="rId2"/>
    <sheet name="65" sheetId="70" r:id="rId3"/>
    <sheet name="66" sheetId="66" r:id="rId4"/>
    <sheet name="67" sheetId="4" r:id="rId5"/>
    <sheet name="68" sheetId="7" r:id="rId6"/>
    <sheet name="GR_22" sheetId="47" r:id="rId7"/>
    <sheet name="69" sheetId="21" r:id="rId8"/>
    <sheet name="70" sheetId="22" r:id="rId9"/>
    <sheet name="71" sheetId="65" r:id="rId10"/>
    <sheet name="72" sheetId="6" r:id="rId11"/>
    <sheet name="73" sheetId="49" r:id="rId12"/>
    <sheet name="75_74" sheetId="10" r:id="rId13"/>
    <sheet name="76" sheetId="11" r:id="rId14"/>
    <sheet name="77" sheetId="68" r:id="rId15"/>
    <sheet name="78" sheetId="69" r:id="rId16"/>
    <sheet name="79" sheetId="71" r:id="rId17"/>
    <sheet name="80" sheetId="64" r:id="rId18"/>
    <sheet name="GR_23" sheetId="48" r:id="rId19"/>
    <sheet name="81" sheetId="45" r:id="rId20"/>
    <sheet name="82" sheetId="28" r:id="rId21"/>
    <sheet name="83" sheetId="20" r:id="rId22"/>
  </sheets>
  <definedNames>
    <definedName name="_xlnm.Print_Area" localSheetId="2">'65'!$A$1:$E$16</definedName>
    <definedName name="_xlnm.Print_Area" localSheetId="3">'66'!$A$1:$E$24</definedName>
    <definedName name="_xlnm.Print_Area" localSheetId="4">'67'!$A$1:$G$15</definedName>
    <definedName name="_xlnm.Print_Area" localSheetId="5">'68'!$A$1:$F$23</definedName>
    <definedName name="_xlnm.Print_Area" localSheetId="7">'69'!$A$1:$G$11</definedName>
    <definedName name="_xlnm.Print_Area" localSheetId="8">'70'!$A$1:$N$14</definedName>
    <definedName name="_xlnm.Print_Area" localSheetId="9">'71'!$A$1:$H$11</definedName>
    <definedName name="_xlnm.Print_Area" localSheetId="10">'72'!$A$1:$F$21</definedName>
    <definedName name="_xlnm.Print_Area" localSheetId="11">'73'!$A$1:$J$31</definedName>
    <definedName name="_xlnm.Print_Area" localSheetId="12">'75_74'!$A$1:$G$33</definedName>
    <definedName name="_xlnm.Print_Area" localSheetId="13">'76'!$A$1:$S$22</definedName>
    <definedName name="_xlnm.Print_Area" localSheetId="14">'77'!$A$1:$K$20</definedName>
    <definedName name="_xlnm.Print_Area" localSheetId="15">'78'!$A$1:$M$22</definedName>
    <definedName name="_xlnm.Print_Area" localSheetId="16">'79'!$A$1:$K$12</definedName>
    <definedName name="_xlnm.Print_Area" localSheetId="17">'80'!$A$1:$I$13</definedName>
    <definedName name="_xlnm.Print_Area" localSheetId="19">'81'!$A$1:$K$13</definedName>
    <definedName name="_xlnm.Print_Area" localSheetId="20">'82'!$A$1:$I$12</definedName>
    <definedName name="_xlnm.Print_Area" localSheetId="6">GR_22!$A$1:$F$36</definedName>
    <definedName name="_xlnm.Print_Area" localSheetId="18">GR_23!$A$1:$I$39</definedName>
    <definedName name="_xlnm.Print_Area" localSheetId="1">التقديم!$A$1:$C$20</definedName>
    <definedName name="_xlnm.Print_Area" localSheetId="0">المقدمة!$A$1:$A$44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64" l="1"/>
  <c r="E11" i="64"/>
  <c r="E13" i="64" s="1"/>
  <c r="D13" i="64"/>
  <c r="C13" i="64"/>
  <c r="G13" i="45"/>
  <c r="C13" i="45"/>
  <c r="B13" i="45"/>
  <c r="H13" i="45"/>
  <c r="H40" i="20" l="1"/>
  <c r="E12" i="45"/>
  <c r="E11" i="45"/>
  <c r="E11" i="71" l="1"/>
  <c r="F11" i="71"/>
  <c r="G11" i="71"/>
  <c r="H11" i="71"/>
  <c r="D11" i="71"/>
  <c r="C21" i="6" l="1"/>
  <c r="B21" i="6"/>
  <c r="H13" i="64" l="1"/>
  <c r="B31" i="49" l="1"/>
  <c r="F33" i="10" l="1"/>
  <c r="B15" i="70" l="1"/>
  <c r="H31" i="49"/>
  <c r="G31" i="49"/>
  <c r="F31" i="49"/>
  <c r="E31" i="49"/>
  <c r="D31" i="49"/>
  <c r="C31" i="49"/>
  <c r="I30" i="49"/>
  <c r="I29" i="49"/>
  <c r="I28" i="49"/>
  <c r="I27" i="49"/>
  <c r="I26" i="49"/>
  <c r="I25" i="49"/>
  <c r="I24" i="49"/>
  <c r="I23" i="49"/>
  <c r="I22" i="49"/>
  <c r="I21" i="49"/>
  <c r="I20" i="49"/>
  <c r="I19" i="49"/>
  <c r="I18" i="49"/>
  <c r="I17" i="49"/>
  <c r="I16" i="49"/>
  <c r="I15" i="49"/>
  <c r="I14" i="49"/>
  <c r="I13" i="49"/>
  <c r="I12" i="49"/>
  <c r="I11" i="49"/>
  <c r="I10" i="49"/>
  <c r="I9" i="49"/>
  <c r="D15" i="70"/>
  <c r="C15" i="70"/>
  <c r="I31" i="49" l="1"/>
  <c r="F16" i="10"/>
  <c r="D20" i="66" l="1"/>
  <c r="B20" i="66"/>
  <c r="K41" i="20" l="1"/>
  <c r="J40" i="20"/>
  <c r="E33" i="10" l="1"/>
  <c r="D33" i="10"/>
  <c r="C33" i="10"/>
  <c r="B33" i="10"/>
  <c r="L11" i="20" l="1"/>
  <c r="L12" i="20"/>
  <c r="L13" i="20"/>
  <c r="L14" i="20"/>
  <c r="L15" i="20"/>
  <c r="L16" i="20"/>
  <c r="L17" i="20"/>
  <c r="L18" i="20"/>
  <c r="L19" i="20"/>
  <c r="L20" i="20"/>
  <c r="L21" i="20"/>
  <c r="L22" i="20"/>
  <c r="L23" i="20"/>
  <c r="L24" i="20"/>
  <c r="L25" i="20"/>
  <c r="L26" i="20"/>
  <c r="L27" i="20"/>
  <c r="L28" i="20"/>
  <c r="L29" i="20"/>
  <c r="L30" i="20"/>
  <c r="L31" i="20"/>
  <c r="L32" i="20"/>
  <c r="L33" i="20"/>
  <c r="L34" i="20"/>
  <c r="L35" i="20"/>
  <c r="L36" i="20"/>
  <c r="L37" i="20"/>
  <c r="L38" i="20"/>
  <c r="L39" i="20"/>
  <c r="L10" i="20"/>
  <c r="D21" i="6" l="1"/>
  <c r="B20" i="68" l="1"/>
  <c r="K22" i="69" l="1"/>
  <c r="J22" i="69"/>
  <c r="I22" i="69"/>
  <c r="H22" i="69"/>
  <c r="G22" i="69"/>
  <c r="F22" i="69"/>
  <c r="E22" i="69"/>
  <c r="D22" i="69"/>
  <c r="C22" i="69"/>
  <c r="B22" i="69"/>
  <c r="L21" i="69"/>
  <c r="L20" i="69"/>
  <c r="L19" i="69"/>
  <c r="L18" i="69"/>
  <c r="L17" i="69"/>
  <c r="L16" i="69"/>
  <c r="L15" i="69"/>
  <c r="L14" i="69"/>
  <c r="L13" i="69"/>
  <c r="L12" i="69"/>
  <c r="L11" i="69"/>
  <c r="L10" i="69"/>
  <c r="I20" i="68"/>
  <c r="H20" i="68"/>
  <c r="G20" i="68"/>
  <c r="F20" i="68"/>
  <c r="E20" i="68"/>
  <c r="D20" i="68"/>
  <c r="C20" i="68"/>
  <c r="J19" i="68"/>
  <c r="J18" i="68"/>
  <c r="J17" i="68"/>
  <c r="J16" i="68"/>
  <c r="J15" i="68"/>
  <c r="J14" i="68"/>
  <c r="J13" i="68"/>
  <c r="J12" i="68"/>
  <c r="J11" i="68"/>
  <c r="J10" i="68"/>
  <c r="J9" i="68"/>
  <c r="J8" i="68"/>
  <c r="L22" i="69" l="1"/>
  <c r="J20" i="68"/>
  <c r="C41" i="20" l="1"/>
  <c r="Q22" i="11" l="1"/>
  <c r="D23" i="7" l="1"/>
  <c r="M10" i="48" l="1"/>
  <c r="M9" i="48"/>
  <c r="C20" i="66" l="1"/>
  <c r="B22" i="11" l="1"/>
  <c r="E13" i="45"/>
  <c r="F13" i="45"/>
  <c r="I13" i="45"/>
  <c r="J13" i="45"/>
  <c r="D13" i="45"/>
  <c r="F13" i="64"/>
  <c r="G13" i="64"/>
  <c r="B13" i="64"/>
  <c r="D16" i="10"/>
  <c r="C16" i="10"/>
  <c r="B16" i="10"/>
  <c r="E21" i="6"/>
  <c r="C40" i="20"/>
  <c r="D40" i="20"/>
  <c r="E40" i="20"/>
  <c r="F40" i="20"/>
  <c r="G40" i="20"/>
  <c r="I40" i="20"/>
  <c r="K40" i="20"/>
  <c r="D41" i="20"/>
  <c r="E41" i="20"/>
  <c r="F41" i="20"/>
  <c r="G41" i="20"/>
  <c r="H41" i="20"/>
  <c r="I41" i="20"/>
  <c r="J41" i="20"/>
  <c r="C42" i="20"/>
  <c r="D42" i="20"/>
  <c r="E42" i="20"/>
  <c r="F42" i="20"/>
  <c r="G42" i="20"/>
  <c r="H42" i="20"/>
  <c r="I42" i="20"/>
  <c r="J42" i="20"/>
  <c r="K42" i="20"/>
  <c r="R10" i="11"/>
  <c r="R11" i="11"/>
  <c r="R12" i="11"/>
  <c r="R13" i="11"/>
  <c r="R14" i="11"/>
  <c r="R15" i="11"/>
  <c r="R16" i="11"/>
  <c r="R17" i="11"/>
  <c r="R18" i="11"/>
  <c r="R19" i="11"/>
  <c r="R20" i="11"/>
  <c r="R21" i="11"/>
  <c r="C22" i="11"/>
  <c r="D22" i="11"/>
  <c r="E22" i="11"/>
  <c r="F22" i="11"/>
  <c r="G22" i="11"/>
  <c r="H22" i="11"/>
  <c r="I22" i="11"/>
  <c r="J22" i="11"/>
  <c r="K22" i="11"/>
  <c r="L22" i="11"/>
  <c r="M22" i="11"/>
  <c r="N22" i="11"/>
  <c r="O22" i="11"/>
  <c r="P22" i="11"/>
  <c r="B23" i="7"/>
  <c r="C23" i="7"/>
  <c r="E23" i="7"/>
  <c r="L42" i="20"/>
  <c r="R22" i="11" l="1"/>
  <c r="L41" i="20"/>
  <c r="L40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Fatma Khalaf Ali Alboainian</author>
  </authors>
  <commentList>
    <comment ref="F11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Fatma Khalaf Ali Alboainian:للتاكد من الانخفاض 
</t>
        </r>
      </text>
    </comment>
  </commentList>
</comments>
</file>

<file path=xl/sharedStrings.xml><?xml version="1.0" encoding="utf-8"?>
<sst xmlns="http://schemas.openxmlformats.org/spreadsheetml/2006/main" count="787" uniqueCount="478">
  <si>
    <t>TRANSPORT AND COMMUNICATIONS</t>
  </si>
  <si>
    <t>STATISTICS</t>
  </si>
  <si>
    <t>مصادر البيانات :</t>
  </si>
  <si>
    <t xml:space="preserve">Data Sources : </t>
  </si>
  <si>
    <t>Other Arab Countries</t>
  </si>
  <si>
    <t>European Countries</t>
  </si>
  <si>
    <t>Other Countries</t>
  </si>
  <si>
    <t xml:space="preserve">المجموع  </t>
  </si>
  <si>
    <t xml:space="preserve">Total  </t>
  </si>
  <si>
    <t>البيــــان</t>
  </si>
  <si>
    <t>Particulars</t>
  </si>
  <si>
    <t xml:space="preserve">  القادمة</t>
  </si>
  <si>
    <t>Arriving</t>
  </si>
  <si>
    <t xml:space="preserve">  المغادرة</t>
  </si>
  <si>
    <t>Departing</t>
  </si>
  <si>
    <t xml:space="preserve">  واردة</t>
  </si>
  <si>
    <t>Received</t>
  </si>
  <si>
    <t xml:space="preserve">  صادرة</t>
  </si>
  <si>
    <t>الشهر</t>
  </si>
  <si>
    <t>Month</t>
  </si>
  <si>
    <t xml:space="preserve">  يناير</t>
  </si>
  <si>
    <t xml:space="preserve">  January</t>
  </si>
  <si>
    <t xml:space="preserve">  فبراير</t>
  </si>
  <si>
    <t xml:space="preserve">  February</t>
  </si>
  <si>
    <t xml:space="preserve">  مارس</t>
  </si>
  <si>
    <t xml:space="preserve">  March</t>
  </si>
  <si>
    <t xml:space="preserve">  ابريل</t>
  </si>
  <si>
    <t xml:space="preserve">  April</t>
  </si>
  <si>
    <t xml:space="preserve">  مايو</t>
  </si>
  <si>
    <t xml:space="preserve">  May</t>
  </si>
  <si>
    <t xml:space="preserve">  يونيو</t>
  </si>
  <si>
    <t xml:space="preserve">  June</t>
  </si>
  <si>
    <t xml:space="preserve">  يوليو</t>
  </si>
  <si>
    <t xml:space="preserve">  July</t>
  </si>
  <si>
    <t xml:space="preserve">  أغسطس</t>
  </si>
  <si>
    <t xml:space="preserve">  August</t>
  </si>
  <si>
    <t xml:space="preserve">  سبتمبر</t>
  </si>
  <si>
    <t xml:space="preserve">  September</t>
  </si>
  <si>
    <t xml:space="preserve">  أكتوبر</t>
  </si>
  <si>
    <t xml:space="preserve">  October</t>
  </si>
  <si>
    <t xml:space="preserve">  نوفمبر</t>
  </si>
  <si>
    <t xml:space="preserve">  November</t>
  </si>
  <si>
    <t xml:space="preserve">  ديسمبر</t>
  </si>
  <si>
    <t xml:space="preserve">  December</t>
  </si>
  <si>
    <t xml:space="preserve">Total    </t>
  </si>
  <si>
    <t>المجموع</t>
  </si>
  <si>
    <t>Total</t>
  </si>
  <si>
    <t>السيارات والدراجات النارية الجديدة المسجلة حسب نوع الترخيص</t>
  </si>
  <si>
    <t>حكومي</t>
  </si>
  <si>
    <t>Government</t>
  </si>
  <si>
    <t>خصوصي</t>
  </si>
  <si>
    <t>Private</t>
  </si>
  <si>
    <t>نقل خاص</t>
  </si>
  <si>
    <t>Private Transport</t>
  </si>
  <si>
    <t>معدات ثقيلة</t>
  </si>
  <si>
    <t>Heavy Equipment</t>
  </si>
  <si>
    <t>أجرة</t>
  </si>
  <si>
    <t>Taxis</t>
  </si>
  <si>
    <t>دراجات نارية</t>
  </si>
  <si>
    <t>Motorcycles</t>
  </si>
  <si>
    <t>مقطورة</t>
  </si>
  <si>
    <t>Trailer</t>
  </si>
  <si>
    <t>نقل عام</t>
  </si>
  <si>
    <t>السيارات والدراجات النارية المسجلة حسب نوع الترخيص</t>
  </si>
  <si>
    <t>REGISTERED VEHICLES AND MOTOR CYCLES BY TYPE OF LICENSE</t>
  </si>
  <si>
    <t>No.of</t>
  </si>
  <si>
    <t>بلد الميناء السابق</t>
  </si>
  <si>
    <t>العدد والحمولة</t>
  </si>
  <si>
    <t xml:space="preserve"> Vessels Gross &amp; Net </t>
  </si>
  <si>
    <t>Tonnage</t>
  </si>
  <si>
    <t xml:space="preserve"> - عدد السفن</t>
  </si>
  <si>
    <t xml:space="preserve"> - No.of Vessels</t>
  </si>
  <si>
    <t xml:space="preserve"> - اجمالي الحمولة</t>
  </si>
  <si>
    <t xml:space="preserve"> - Gross Tonnage</t>
  </si>
  <si>
    <t xml:space="preserve"> - صافي الحمولة</t>
  </si>
  <si>
    <t xml:space="preserve"> - Net Tonnage</t>
  </si>
  <si>
    <t xml:space="preserve"> Asian Countries</t>
  </si>
  <si>
    <t xml:space="preserve"> African Countries</t>
  </si>
  <si>
    <t>مكاتب البريد والوكالات وصناديق البريد</t>
  </si>
  <si>
    <t>POST OFFICES, AGENCIES AND MAIL BOXES</t>
  </si>
  <si>
    <t>عدد المكاتب البريدية</t>
  </si>
  <si>
    <t>No.of Post Offices</t>
  </si>
  <si>
    <t>عدد الوكالات البريدية</t>
  </si>
  <si>
    <t>عدد الصناديق البريدية للمشتركين</t>
  </si>
  <si>
    <t>No.of P.O.Boxes for Subscribers</t>
  </si>
  <si>
    <t>الخدمات البريدية</t>
  </si>
  <si>
    <t>الوحدة</t>
  </si>
  <si>
    <t>Unit</t>
  </si>
  <si>
    <t>أوزان البريد الجوي</t>
  </si>
  <si>
    <t>ك.غ</t>
  </si>
  <si>
    <t>kg.</t>
  </si>
  <si>
    <t>Weight of airmail</t>
  </si>
  <si>
    <t>الطرود</t>
  </si>
  <si>
    <t>Parcels</t>
  </si>
  <si>
    <t>عدد الرسائل والبطاقات الجوية العادية والمواد الأخرى المرسلة جواً</t>
  </si>
  <si>
    <t>ألف</t>
  </si>
  <si>
    <t>1000's</t>
  </si>
  <si>
    <t>عدد الطرود الجوية والبحرية</t>
  </si>
  <si>
    <t>طرد</t>
  </si>
  <si>
    <t>Parcel</t>
  </si>
  <si>
    <t>No. of Air and Surface Mail Parcels</t>
  </si>
  <si>
    <t>عدد الرسائل الجوية المسجلة</t>
  </si>
  <si>
    <t>رسالة</t>
  </si>
  <si>
    <t>Letter</t>
  </si>
  <si>
    <t>No. of Registered Airmail Letter</t>
  </si>
  <si>
    <t>كيس</t>
  </si>
  <si>
    <t>No. of Airmail Parcel Post</t>
  </si>
  <si>
    <t>مواد البريد الممتاز</t>
  </si>
  <si>
    <t>مادة</t>
  </si>
  <si>
    <t>Item</t>
  </si>
  <si>
    <t>Mumtaz Post</t>
  </si>
  <si>
    <t>عدد الخطوط الهاتفية</t>
  </si>
  <si>
    <t>عدد مشتركي الانترنت</t>
  </si>
  <si>
    <t>Transport and Communications Statistics are among the most indicative parameters of economic and social development due to the important role played by these services as an infrastructure for development.</t>
  </si>
  <si>
    <t>Dispatched</t>
  </si>
  <si>
    <t>POSTAL SERVICES</t>
  </si>
  <si>
    <t>المنشآت حسب عدد المشتغلين</t>
  </si>
  <si>
    <t>متوسط الأجر (1) الســــــــــنوي</t>
  </si>
  <si>
    <t>انتاجية المشــتغل</t>
  </si>
  <si>
    <t>Average Annual Wages (1)</t>
  </si>
  <si>
    <t>Percentage of Goods Consumed to Total Output</t>
  </si>
  <si>
    <t>Percentage of Services Consumed to Total Output</t>
  </si>
  <si>
    <t xml:space="preserve">مجموع المنشآت  </t>
  </si>
  <si>
    <t xml:space="preserve">Total Establishments  </t>
  </si>
  <si>
    <t>(1) يشمل الأجور والرواتب والمزايا العينية</t>
  </si>
  <si>
    <t>(1) Includes wages, salaries and payments-in-kind .</t>
  </si>
  <si>
    <t>أقل من 10 مشتغل</t>
  </si>
  <si>
    <t>10 مشتغل فأكثر</t>
  </si>
  <si>
    <t xml:space="preserve">No. of Internet Subscribers </t>
  </si>
  <si>
    <t>No. of Telephone Lines</t>
  </si>
  <si>
    <t xml:space="preserve"> G.C.C Countries</t>
  </si>
  <si>
    <t>REGISTERED NEW VEHICLES AND MOTOR CYCLES BY TYPE OF LICENSE</t>
  </si>
  <si>
    <r>
      <t xml:space="preserve">الصادر
</t>
    </r>
    <r>
      <rPr>
        <b/>
        <sz val="9"/>
        <rFont val="Arial"/>
        <family val="2"/>
      </rPr>
      <t>Dispatched</t>
    </r>
  </si>
  <si>
    <r>
      <t xml:space="preserve">الوارد
</t>
    </r>
    <r>
      <rPr>
        <b/>
        <sz val="9"/>
        <rFont val="Arial"/>
        <family val="2"/>
      </rPr>
      <t>Received</t>
    </r>
  </si>
  <si>
    <t>PRODUCTION AND VALUE ADDED OF TRANSPORTATION AND COMMUNICATION ACTIVITY
BY SIZE OF ESTABLISHMENT</t>
  </si>
  <si>
    <t>نسبة المستلزمات السلعية الى قيمة الانتاج %</t>
  </si>
  <si>
    <t>نسبة المستلزمات الخدمية  الى قيمة الانتاج %</t>
  </si>
  <si>
    <t xml:space="preserve">البيــــان </t>
  </si>
  <si>
    <t>دول امريكا الوسطى والكاريبية</t>
  </si>
  <si>
    <t>مجلس التعاون لدول الخليج العربية</t>
  </si>
  <si>
    <t>الدول العربية الأخرى</t>
  </si>
  <si>
    <t>الدول الأسيوية</t>
  </si>
  <si>
    <t>الدول الأفريقية</t>
  </si>
  <si>
    <t>الدول الأوروبية</t>
  </si>
  <si>
    <t xml:space="preserve">دول أمريكا  الشمالية </t>
  </si>
  <si>
    <t xml:space="preserve">دول أمريكا الجنوبية </t>
  </si>
  <si>
    <t xml:space="preserve">الدول المحيطية </t>
  </si>
  <si>
    <t>North American Countries</t>
  </si>
  <si>
    <t xml:space="preserve">Central American &amp;
Caribbean Countries </t>
  </si>
  <si>
    <t>South American Countries</t>
  </si>
  <si>
    <t>Ocean Countries</t>
  </si>
  <si>
    <t xml:space="preserve">  الطائرات :</t>
  </si>
  <si>
    <t>Aircrafts :</t>
  </si>
  <si>
    <t xml:space="preserve">  البضائع والبريد (بالطن) :</t>
  </si>
  <si>
    <t>Cargo and Mail (Tons):</t>
  </si>
  <si>
    <t>عدد الهواتف العمومية</t>
  </si>
  <si>
    <t>Public Phones</t>
  </si>
  <si>
    <r>
      <t xml:space="preserve">انواع السفن </t>
    </r>
    <r>
      <rPr>
        <b/>
        <sz val="9"/>
        <rFont val="Arial"/>
        <family val="2"/>
      </rPr>
      <t>Type of Vessels</t>
    </r>
  </si>
  <si>
    <t>السفن القادمة وحمولتها الاجمالية والصافية بالطن حسب نوع السفينة وبلد الميناء السابق</t>
  </si>
  <si>
    <t xml:space="preserve">دول أخرى </t>
  </si>
  <si>
    <r>
      <t xml:space="preserve">ناقلات ركاب
</t>
    </r>
    <r>
      <rPr>
        <sz val="8"/>
        <rFont val="Arial"/>
        <family val="2"/>
      </rPr>
      <t>Passengers Carrier</t>
    </r>
  </si>
  <si>
    <t>عدد مشتركي الهاتف المتنقل (اشتراك عادي)</t>
  </si>
  <si>
    <t>احصاءات النقل والاتصالات</t>
  </si>
  <si>
    <t>توضح جداول الاتصالات أعداد مكاتب البريد والخدمات البريدية وخدمات الهاتف والتلكس والبرقيات .</t>
  </si>
  <si>
    <t xml:space="preserve">  يناير
January</t>
  </si>
  <si>
    <t xml:space="preserve">  فبراير
 February</t>
  </si>
  <si>
    <t xml:space="preserve">  ديسمبر
  December</t>
  </si>
  <si>
    <t xml:space="preserve">  نوفمبر
  November</t>
  </si>
  <si>
    <t xml:space="preserve">  أكتوبر
  October</t>
  </si>
  <si>
    <t xml:space="preserve">  أغسطس
  August</t>
  </si>
  <si>
    <t xml:space="preserve">  يوليو
  July</t>
  </si>
  <si>
    <t xml:space="preserve">  يونيو 
 June</t>
  </si>
  <si>
    <t xml:space="preserve">  مايو
  May</t>
  </si>
  <si>
    <t xml:space="preserve">  ابريل 
 April</t>
  </si>
  <si>
    <t xml:space="preserve">  مارس
  March</t>
  </si>
  <si>
    <t xml:space="preserve">  سبتمبر
September</t>
  </si>
  <si>
    <t>الخطوط الجوية القطرية</t>
  </si>
  <si>
    <t>Qatar Airways</t>
  </si>
  <si>
    <t>مغادرة</t>
  </si>
  <si>
    <t>Departure</t>
  </si>
  <si>
    <t>الخطوط الأخرى</t>
  </si>
  <si>
    <t>Other Airlines</t>
  </si>
  <si>
    <t>معاملات تسجيل المركبات</t>
  </si>
  <si>
    <t xml:space="preserve">VEHICLE REGISTRATION TRANSACTIONS </t>
  </si>
  <si>
    <t>شرطة</t>
  </si>
  <si>
    <t>Police</t>
  </si>
  <si>
    <t>Taxi</t>
  </si>
  <si>
    <t>تصدير</t>
  </si>
  <si>
    <t>Export</t>
  </si>
  <si>
    <t>آليات حكومية</t>
  </si>
  <si>
    <t>تحت التجربة</t>
  </si>
  <si>
    <t>مقطورة حكومية</t>
  </si>
  <si>
    <t>دراجة لخويا</t>
  </si>
  <si>
    <t xml:space="preserve">المجموع </t>
  </si>
  <si>
    <t>يناير</t>
  </si>
  <si>
    <t>January</t>
  </si>
  <si>
    <t>فبراير</t>
  </si>
  <si>
    <t>February</t>
  </si>
  <si>
    <t>مارس</t>
  </si>
  <si>
    <t>March</t>
  </si>
  <si>
    <t>إبريل</t>
  </si>
  <si>
    <t>April</t>
  </si>
  <si>
    <t>مايو</t>
  </si>
  <si>
    <t xml:space="preserve">May </t>
  </si>
  <si>
    <t>يونيو</t>
  </si>
  <si>
    <t>يوليو</t>
  </si>
  <si>
    <t>July</t>
  </si>
  <si>
    <t>أغسطس</t>
  </si>
  <si>
    <t xml:space="preserve">August </t>
  </si>
  <si>
    <t>سبتمبر</t>
  </si>
  <si>
    <t>September</t>
  </si>
  <si>
    <t>أكتوبر</t>
  </si>
  <si>
    <t>October</t>
  </si>
  <si>
    <t>نوفمبر</t>
  </si>
  <si>
    <t>ديسمبر</t>
  </si>
  <si>
    <t xml:space="preserve">         النوع                
                         الشهر          </t>
  </si>
  <si>
    <t xml:space="preserve">              Type
      Month</t>
  </si>
  <si>
    <t xml:space="preserve">June </t>
  </si>
  <si>
    <t xml:space="preserve">November </t>
  </si>
  <si>
    <t>December</t>
  </si>
  <si>
    <r>
      <t xml:space="preserve">السلع
</t>
    </r>
    <r>
      <rPr>
        <sz val="8"/>
        <rFont val="Arial"/>
        <family val="2"/>
      </rPr>
      <t>Goods</t>
    </r>
  </si>
  <si>
    <r>
      <t xml:space="preserve">الخدمات
</t>
    </r>
    <r>
      <rPr>
        <sz val="8"/>
        <rFont val="Arial"/>
        <family val="2"/>
      </rPr>
      <t>Services</t>
    </r>
  </si>
  <si>
    <r>
      <t xml:space="preserve">القيمة المضافة الاجمالية
</t>
    </r>
    <r>
      <rPr>
        <sz val="8"/>
        <rFont val="Arial"/>
        <family val="2"/>
      </rPr>
      <t>Gross Value Added</t>
    </r>
  </si>
  <si>
    <r>
      <t xml:space="preserve">فائض التشغيل
</t>
    </r>
    <r>
      <rPr>
        <sz val="8"/>
        <rFont val="Arial"/>
        <family val="2"/>
      </rPr>
      <t>Operating Surplus</t>
    </r>
  </si>
  <si>
    <t>قادمة</t>
  </si>
  <si>
    <t>Arrival</t>
  </si>
  <si>
    <t>تسجيل جديد</t>
  </si>
  <si>
    <t>إعادة تسجيل</t>
  </si>
  <si>
    <t>نقل ملكية</t>
  </si>
  <si>
    <t>Re-registration</t>
  </si>
  <si>
    <t>Transfer of Ownership</t>
  </si>
  <si>
    <r>
      <t xml:space="preserve">الاهتلاك
</t>
    </r>
    <r>
      <rPr>
        <b/>
        <sz val="8"/>
        <rFont val="Arial"/>
        <family val="2"/>
      </rPr>
      <t>Depreciation</t>
    </r>
  </si>
  <si>
    <r>
      <t xml:space="preserve">غير قطري
</t>
    </r>
    <r>
      <rPr>
        <sz val="8"/>
        <rFont val="Arial"/>
        <family val="2"/>
      </rPr>
      <t>Non Qatari</t>
    </r>
  </si>
  <si>
    <r>
      <t xml:space="preserve">قطري
</t>
    </r>
    <r>
      <rPr>
        <sz val="8"/>
        <rFont val="Arial"/>
        <family val="2"/>
      </rPr>
      <t>Qatari</t>
    </r>
  </si>
  <si>
    <r>
      <t xml:space="preserve">عدد المنشآت
</t>
    </r>
    <r>
      <rPr>
        <sz val="8"/>
        <rFont val="Arial"/>
        <family val="2"/>
      </rPr>
      <t>No. Of Establishments</t>
    </r>
  </si>
  <si>
    <t>Other</t>
  </si>
  <si>
    <r>
      <t xml:space="preserve"> </t>
    </r>
    <r>
      <rPr>
        <b/>
        <sz val="11"/>
        <rFont val="Arial"/>
        <family val="2"/>
      </rPr>
      <t>خفيفة</t>
    </r>
    <r>
      <rPr>
        <b/>
        <sz val="10"/>
        <rFont val="Arial"/>
        <family val="2"/>
      </rPr>
      <t xml:space="preserve">  </t>
    </r>
    <r>
      <rPr>
        <sz val="9"/>
        <rFont val="Arial"/>
        <family val="2"/>
      </rPr>
      <t>Light</t>
    </r>
    <r>
      <rPr>
        <b/>
        <sz val="11"/>
        <rFont val="Arial"/>
        <family val="2"/>
      </rPr>
      <t xml:space="preserve">                    </t>
    </r>
  </si>
  <si>
    <r>
      <rPr>
        <b/>
        <sz val="11"/>
        <rFont val="Arial"/>
        <family val="2"/>
      </rPr>
      <t>ثقيلة</t>
    </r>
    <r>
      <rPr>
        <b/>
        <sz val="10"/>
        <rFont val="Arial"/>
        <family val="2"/>
      </rPr>
      <t xml:space="preserve">  </t>
    </r>
    <r>
      <rPr>
        <sz val="9"/>
        <rFont val="Arial"/>
        <family val="2"/>
      </rPr>
      <t>Heavy</t>
    </r>
    <r>
      <rPr>
        <b/>
        <sz val="11"/>
        <rFont val="Arial"/>
        <family val="2"/>
      </rPr>
      <t xml:space="preserve"> </t>
    </r>
  </si>
  <si>
    <r>
      <rPr>
        <b/>
        <sz val="11"/>
        <rFont val="Arial"/>
        <family val="2"/>
      </rPr>
      <t>معدات</t>
    </r>
    <r>
      <rPr>
        <b/>
        <sz val="10"/>
        <rFont val="Arial"/>
        <family val="2"/>
      </rPr>
      <t xml:space="preserve"> </t>
    </r>
    <r>
      <rPr>
        <sz val="9"/>
        <rFont val="Arial"/>
        <family val="2"/>
      </rPr>
      <t>Equipment</t>
    </r>
  </si>
  <si>
    <r>
      <t xml:space="preserve">المجموع
</t>
    </r>
    <r>
      <rPr>
        <sz val="9"/>
        <rFont val="Arial"/>
        <family val="2"/>
      </rPr>
      <t>Total</t>
    </r>
    <r>
      <rPr>
        <b/>
        <sz val="10"/>
        <rFont val="Arial"/>
        <family val="2"/>
      </rPr>
      <t xml:space="preserve">    </t>
    </r>
  </si>
  <si>
    <r>
      <t xml:space="preserve"> تجديد
</t>
    </r>
    <r>
      <rPr>
        <sz val="8"/>
        <rFont val="Arial"/>
        <family val="2"/>
      </rPr>
      <t>Renewal</t>
    </r>
    <r>
      <rPr>
        <b/>
        <sz val="11"/>
        <rFont val="Arial"/>
        <family val="2"/>
      </rPr>
      <t xml:space="preserve">                   </t>
    </r>
  </si>
  <si>
    <r>
      <t xml:space="preserve">ذكر
</t>
    </r>
    <r>
      <rPr>
        <sz val="10"/>
        <rFont val="Arial"/>
        <family val="2"/>
      </rPr>
      <t>M</t>
    </r>
    <r>
      <rPr>
        <b/>
        <sz val="10"/>
        <rFont val="Arial"/>
        <family val="2"/>
      </rPr>
      <t xml:space="preserve">  </t>
    </r>
  </si>
  <si>
    <r>
      <t xml:space="preserve">    أنثى    </t>
    </r>
    <r>
      <rPr>
        <sz val="10"/>
        <rFont val="Arial"/>
        <family val="2"/>
      </rPr>
      <t>F</t>
    </r>
    <r>
      <rPr>
        <b/>
        <sz val="10"/>
        <rFont val="Arial"/>
        <family val="2"/>
      </rPr>
      <t xml:space="preserve"> </t>
    </r>
  </si>
  <si>
    <r>
      <t xml:space="preserve">الانتاج الإجمالى
</t>
    </r>
    <r>
      <rPr>
        <sz val="8"/>
        <rFont val="Arial"/>
        <family val="2"/>
      </rPr>
      <t>Gross Out Put</t>
    </r>
    <r>
      <rPr>
        <b/>
        <sz val="10"/>
        <rFont val="Arial"/>
        <family val="2"/>
      </rPr>
      <t xml:space="preserve"> </t>
    </r>
  </si>
  <si>
    <r>
      <t xml:space="preserve">المجموع
</t>
    </r>
    <r>
      <rPr>
        <sz val="8"/>
        <rFont val="Arial"/>
        <family val="2"/>
      </rPr>
      <t>Total</t>
    </r>
  </si>
  <si>
    <r>
      <t xml:space="preserve">المجموع 
</t>
    </r>
    <r>
      <rPr>
        <b/>
        <sz val="8"/>
        <rFont val="Arial"/>
        <family val="2"/>
      </rPr>
      <t>Total</t>
    </r>
  </si>
  <si>
    <r>
      <t>ناقلات البترول</t>
    </r>
    <r>
      <rPr>
        <b/>
        <sz val="11"/>
        <rFont val="Arial"/>
        <family val="2"/>
      </rPr>
      <t xml:space="preserve">
</t>
    </r>
    <r>
      <rPr>
        <b/>
        <sz val="8"/>
        <rFont val="Arial"/>
        <family val="2"/>
      </rPr>
      <t>Oil Tanker</t>
    </r>
  </si>
  <si>
    <r>
      <t xml:space="preserve">ناقلات غاز
</t>
    </r>
    <r>
      <rPr>
        <b/>
        <sz val="8"/>
        <rFont val="Arial"/>
        <family val="2"/>
      </rPr>
      <t>Gas Tanker</t>
    </r>
  </si>
  <si>
    <r>
      <t xml:space="preserve">بضائع عامة
</t>
    </r>
    <r>
      <rPr>
        <b/>
        <sz val="8"/>
        <rFont val="Arial"/>
        <family val="2"/>
      </rPr>
      <t>General Cargo</t>
    </r>
  </si>
  <si>
    <r>
      <t xml:space="preserve">حاويات
</t>
    </r>
    <r>
      <rPr>
        <b/>
        <sz val="8"/>
        <rFont val="Arial"/>
        <family val="2"/>
      </rPr>
      <t>Containers</t>
    </r>
  </si>
  <si>
    <r>
      <t xml:space="preserve">مواد سائبة
</t>
    </r>
    <r>
      <rPr>
        <b/>
        <sz val="8"/>
        <rFont val="Arial"/>
        <family val="2"/>
      </rPr>
      <t>Bulk</t>
    </r>
  </si>
  <si>
    <r>
      <t xml:space="preserve">أغنام حية
</t>
    </r>
    <r>
      <rPr>
        <b/>
        <sz val="8"/>
        <rFont val="Arial"/>
        <family val="2"/>
      </rPr>
      <t>Live Stock</t>
    </r>
  </si>
  <si>
    <r>
      <t xml:space="preserve">ناقلات مركبات
</t>
    </r>
    <r>
      <rPr>
        <b/>
        <sz val="8"/>
        <rFont val="Arial"/>
        <family val="2"/>
      </rPr>
      <t>Auto Carrier</t>
    </r>
  </si>
  <si>
    <r>
      <t xml:space="preserve">أخرى
</t>
    </r>
    <r>
      <rPr>
        <b/>
        <sz val="8"/>
        <rFont val="Arial"/>
        <family val="2"/>
      </rPr>
      <t>Other</t>
    </r>
  </si>
  <si>
    <r>
      <t>وارد</t>
    </r>
    <r>
      <rPr>
        <b/>
        <sz val="11"/>
        <rFont val="Arial"/>
        <family val="2"/>
      </rPr>
      <t xml:space="preserve">
</t>
    </r>
    <r>
      <rPr>
        <sz val="8"/>
        <rFont val="Arial"/>
        <family val="2"/>
      </rPr>
      <t>Recd.</t>
    </r>
  </si>
  <si>
    <r>
      <t>صادر</t>
    </r>
    <r>
      <rPr>
        <b/>
        <sz val="11"/>
        <rFont val="Arial"/>
        <family val="2"/>
      </rPr>
      <t xml:space="preserve">
</t>
    </r>
    <r>
      <rPr>
        <sz val="8"/>
        <rFont val="Arial"/>
        <family val="2"/>
      </rPr>
      <t>Desp.</t>
    </r>
  </si>
  <si>
    <t>اخرى</t>
  </si>
  <si>
    <t>تعتبر بيانات النقل والاتصالات من أهم المؤشرات التي تعكس التطور الاقتصادي والاجتماعي وذلك للدور الهام الذي تؤديه وسائل النقل والاتصالات كبنية تحتية للتنمية .</t>
  </si>
  <si>
    <t>الخطوط الجوية القطرية القادمة
Qatar Airways Arrival</t>
  </si>
  <si>
    <t>الخطوط الأخرى القادمة
 Other Airlines Arrival</t>
  </si>
  <si>
    <t>New registration</t>
  </si>
  <si>
    <t>Diplomatic Corps</t>
  </si>
  <si>
    <t>Equipments</t>
  </si>
  <si>
    <t>United Nations</t>
  </si>
  <si>
    <t>Public Transport</t>
  </si>
  <si>
    <t>رخص القيادة الصادرة حسب النوع</t>
  </si>
  <si>
    <t>DRIVING LICENSES ISSUED BY TYPE</t>
  </si>
  <si>
    <r>
      <rPr>
        <b/>
        <sz val="11"/>
        <rFont val="Arial"/>
        <family val="2"/>
      </rPr>
      <t>دراجات نارية</t>
    </r>
    <r>
      <rPr>
        <b/>
        <sz val="10"/>
        <rFont val="Arial"/>
        <family val="2"/>
      </rPr>
      <t xml:space="preserve">  </t>
    </r>
    <r>
      <rPr>
        <sz val="9"/>
        <rFont val="Arial"/>
        <family val="2"/>
      </rPr>
      <t>Motorcycles</t>
    </r>
  </si>
  <si>
    <r>
      <t>المشتغلون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Employees</t>
    </r>
  </si>
  <si>
    <r>
      <t>تعويضات العاملين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Compensations of Employees</t>
    </r>
  </si>
  <si>
    <t>Establishments By Number of Employees.</t>
  </si>
  <si>
    <t>Less than 10 Employees.</t>
  </si>
  <si>
    <t>10 Employees and above</t>
  </si>
  <si>
    <r>
      <t>تعويضات العاملين
-</t>
    </r>
    <r>
      <rPr>
        <sz val="8"/>
        <rFont val="Arial"/>
        <family val="2"/>
      </rPr>
      <t>Compens ations Of Employees</t>
    </r>
  </si>
  <si>
    <t>Establishments By Number of Employees</t>
  </si>
  <si>
    <t>Establishments  By Number
of Employees</t>
  </si>
  <si>
    <t>No.of Postal Agencies</t>
  </si>
  <si>
    <t>Communications tables shows the numbers of post office, volume of posta services, telephone, telex and cable services.</t>
  </si>
  <si>
    <t>Motorcycles, Private</t>
  </si>
  <si>
    <t>Motorcycles, Lekhwiya</t>
  </si>
  <si>
    <t>أهم المؤشرات الإقتصادية في نشاط النقل والاتصالات</t>
  </si>
  <si>
    <t>Productivity Per Employee</t>
  </si>
  <si>
    <r>
      <t xml:space="preserve">نصيب المشتغل من القيمة المضافة الإجماليــة
</t>
    </r>
    <r>
      <rPr>
        <b/>
        <sz val="8"/>
        <rFont val="Arial"/>
        <family val="2"/>
      </rPr>
      <t>V.A.Per Employee</t>
    </r>
  </si>
  <si>
    <t>ARRIVING VESSELS' GROSS AND NET TONNAGE BY TYPE OF VESSEL AND COUNTRY OF PREVIOUS PORT</t>
  </si>
  <si>
    <t>Country of Previous Port</t>
  </si>
  <si>
    <t>عدد أكياس البريدية للطرود  الجويه</t>
  </si>
  <si>
    <t>bag</t>
  </si>
  <si>
    <r>
      <t xml:space="preserve">القادمون
</t>
    </r>
    <r>
      <rPr>
        <b/>
        <sz val="9"/>
        <rFont val="Arial"/>
        <family val="2"/>
      </rPr>
      <t>Arrivals</t>
    </r>
  </si>
  <si>
    <r>
      <t xml:space="preserve">المغادرون
</t>
    </r>
    <r>
      <rPr>
        <b/>
        <sz val="9"/>
        <rFont val="Arial"/>
        <family val="2"/>
      </rPr>
      <t>Departures</t>
    </r>
  </si>
  <si>
    <t>أقل من 10 مشتغل
Less than 10 Employees.</t>
  </si>
  <si>
    <t xml:space="preserve">  10 مشتغل فأكثر
10 Employees and above</t>
  </si>
  <si>
    <t xml:space="preserve">No. of G.S.M. Subscribers (Normal) </t>
  </si>
  <si>
    <t>TABLE (74)</t>
  </si>
  <si>
    <t>TABLE (76)</t>
  </si>
  <si>
    <r>
      <t xml:space="preserve"> إصدارجديد
</t>
    </r>
    <r>
      <rPr>
        <sz val="8"/>
        <rFont val="Arial"/>
        <family val="2"/>
      </rPr>
      <t>New Issuance</t>
    </r>
    <r>
      <rPr>
        <b/>
        <sz val="11"/>
        <rFont val="Arial"/>
        <family val="2"/>
      </rPr>
      <t xml:space="preserve">                                         </t>
    </r>
  </si>
  <si>
    <t>Graph (22) شكل</t>
  </si>
  <si>
    <t>TABLE (65)</t>
  </si>
  <si>
    <t>TABLE (66)</t>
  </si>
  <si>
    <t>TABLE (67)</t>
  </si>
  <si>
    <t>جدول (67)</t>
  </si>
  <si>
    <t>جدول (66)</t>
  </si>
  <si>
    <t>جدول (65)</t>
  </si>
  <si>
    <t>Graph (23) شكل</t>
  </si>
  <si>
    <t>كما يحتوي الفصل على جداول توضح عدد السيارات والدراجات المرخصة ورخص القيادة  .</t>
  </si>
  <si>
    <t>Another set of tables shows the numbers of registered road vehicles and motor cycles, driving licenses.</t>
  </si>
  <si>
    <t>7- Ministry of Transport &amp; Communications.</t>
  </si>
  <si>
    <t>5  - هيئة الأشغال العامة.</t>
  </si>
  <si>
    <t>الانتاج والقيمة المضافة لنشاط النقل والاتصالات حسب حجم المنشأة</t>
  </si>
  <si>
    <r>
      <t xml:space="preserve"> القيمة المضافة الصافية 
</t>
    </r>
    <r>
      <rPr>
        <sz val="8"/>
        <rFont val="Arial"/>
        <family val="2"/>
      </rPr>
      <t>Net Value Added</t>
    </r>
  </si>
  <si>
    <t xml:space="preserve">            الجنسية    
 الشهر          </t>
  </si>
  <si>
    <r>
      <t xml:space="preserve">     قطريون </t>
    </r>
    <r>
      <rPr>
        <sz val="10"/>
        <rFont val="Arial"/>
        <family val="2"/>
      </rPr>
      <t>Qataris</t>
    </r>
    <r>
      <rPr>
        <b/>
        <sz val="10"/>
        <rFont val="Arial"/>
        <family val="2"/>
      </rPr>
      <t xml:space="preserve"> </t>
    </r>
  </si>
  <si>
    <t xml:space="preserve"> دول مجلس التعاون  GCC                      </t>
  </si>
  <si>
    <r>
      <t xml:space="preserve"> عرب   </t>
    </r>
    <r>
      <rPr>
        <sz val="10"/>
        <rFont val="Arial"/>
        <family val="2"/>
      </rPr>
      <t>Arabs</t>
    </r>
  </si>
  <si>
    <r>
      <t xml:space="preserve">أجانب   </t>
    </r>
    <r>
      <rPr>
        <sz val="10"/>
        <rFont val="Arial"/>
        <family val="2"/>
      </rPr>
      <t>Foreigners</t>
    </r>
  </si>
  <si>
    <t xml:space="preserve">              Nationality
      Month</t>
  </si>
  <si>
    <t xml:space="preserve">            النوع
الشهر</t>
  </si>
  <si>
    <r>
      <rPr>
        <b/>
        <sz val="12"/>
        <rFont val="Arial"/>
        <family val="2"/>
      </rPr>
      <t>أجرة</t>
    </r>
    <r>
      <rPr>
        <b/>
        <sz val="10"/>
        <rFont val="Arial"/>
        <family val="2"/>
      </rPr>
      <t xml:space="preserve"> </t>
    </r>
    <r>
      <rPr>
        <b/>
        <sz val="8"/>
        <rFont val="Arial"/>
        <family val="2"/>
      </rPr>
      <t>Taxi</t>
    </r>
  </si>
  <si>
    <r>
      <t xml:space="preserve">نقل عام
</t>
    </r>
    <r>
      <rPr>
        <b/>
        <sz val="8"/>
        <rFont val="Arial"/>
        <family val="2"/>
      </rPr>
      <t>Public Transport</t>
    </r>
  </si>
  <si>
    <r>
      <t xml:space="preserve">نقل ركاب
</t>
    </r>
    <r>
      <rPr>
        <b/>
        <sz val="8"/>
        <rFont val="Arial"/>
        <family val="2"/>
      </rPr>
      <t>Passenger Transport</t>
    </r>
  </si>
  <si>
    <r>
      <t xml:space="preserve">مدربين
</t>
    </r>
    <r>
      <rPr>
        <b/>
        <sz val="8"/>
        <rFont val="Arial"/>
        <family val="2"/>
      </rPr>
      <t>Trainees</t>
    </r>
  </si>
  <si>
    <r>
      <t xml:space="preserve">مؤقتة </t>
    </r>
    <r>
      <rPr>
        <b/>
        <sz val="8"/>
        <rFont val="Arial"/>
        <family val="2"/>
      </rPr>
      <t>Temporary</t>
    </r>
  </si>
  <si>
    <r>
      <t xml:space="preserve">المجموع
</t>
    </r>
    <r>
      <rPr>
        <b/>
        <sz val="8"/>
        <rFont val="Arial"/>
        <family val="2"/>
      </rPr>
      <t>Total</t>
    </r>
  </si>
  <si>
    <t xml:space="preserve">                    Type
    Month</t>
  </si>
  <si>
    <t>TABLE (70)</t>
  </si>
  <si>
    <t>TABLE (71)</t>
  </si>
  <si>
    <t>1 - الهيئة العامة للطيران المدني</t>
  </si>
  <si>
    <t xml:space="preserve">2 - نشرة احصاء حركة الملاحة ، </t>
  </si>
  <si>
    <t>3 - وزارة الداخلية</t>
  </si>
  <si>
    <t xml:space="preserve">4 - الشركة القطرية للخدمات البريدية </t>
  </si>
  <si>
    <t xml:space="preserve">6 - نشرة احصاءات النقل والاتصالات ، </t>
  </si>
  <si>
    <t xml:space="preserve">7 - وزارة المواصلات والاتصالات </t>
  </si>
  <si>
    <t>1 - Civil Aviation Authority</t>
  </si>
  <si>
    <t>2 - Bulletin of Maritime Navigation .</t>
  </si>
  <si>
    <t>3 - Ministry of Interior.</t>
  </si>
  <si>
    <t>4 - Qatar Postal Services Company.</t>
  </si>
  <si>
    <t>5 - Public Works Authority ,.</t>
  </si>
  <si>
    <t xml:space="preserve">6 - Bulletin of Transport &amp; Communications Statistics </t>
  </si>
  <si>
    <t>خدمات الهاتف والانترنت</t>
  </si>
  <si>
    <t>TELEPHONE AND INTERNET SERVICES</t>
  </si>
  <si>
    <t>جدول (76)</t>
  </si>
  <si>
    <r>
      <t xml:space="preserve">الوارد
</t>
    </r>
    <r>
      <rPr>
        <b/>
        <sz val="9"/>
        <color theme="1" tint="0.249977111117893"/>
        <rFont val="Arial"/>
        <family val="2"/>
      </rPr>
      <t>Received</t>
    </r>
  </si>
  <si>
    <r>
      <t xml:space="preserve">                      البريد                         </t>
    </r>
    <r>
      <rPr>
        <b/>
        <sz val="9"/>
        <rFont val="Arial"/>
        <family val="2"/>
      </rPr>
      <t>Mail</t>
    </r>
    <r>
      <rPr>
        <b/>
        <sz val="11"/>
        <rFont val="Arial"/>
        <family val="2"/>
      </rPr>
      <t xml:space="preserve">  </t>
    </r>
  </si>
  <si>
    <r>
      <t xml:space="preserve">                           البضائع                            </t>
    </r>
    <r>
      <rPr>
        <b/>
        <sz val="9"/>
        <rFont val="Arial"/>
        <family val="2"/>
      </rPr>
      <t>Cargo</t>
    </r>
    <r>
      <rPr>
        <b/>
        <sz val="11"/>
        <rFont val="Arial"/>
        <family val="2"/>
      </rPr>
      <t xml:space="preserve">  </t>
    </r>
  </si>
  <si>
    <t>القادمون والمغادرون والعابرون عبر منافذ الدولة</t>
  </si>
  <si>
    <t>ARRIVALS,  DEPARTURES AND TRANSIT THROUGH STATE BORDERS</t>
  </si>
  <si>
    <t>منافذ الدولة</t>
  </si>
  <si>
    <t>State Borders</t>
  </si>
  <si>
    <t>مطار الدوحة الدولي</t>
  </si>
  <si>
    <t>البوابة الالكترونية الجديدة</t>
  </si>
  <si>
    <t>ميناء مسيعيد</t>
  </si>
  <si>
    <t>ميناء رأس لفان</t>
  </si>
  <si>
    <t>ميناء الرويس</t>
  </si>
  <si>
    <t>Hamad International Airport</t>
  </si>
  <si>
    <t>Doha International Airport</t>
  </si>
  <si>
    <t>New Electronic Terminal</t>
  </si>
  <si>
    <t>Doha Sea Port</t>
  </si>
  <si>
    <t>Mesaieed Sea Port</t>
  </si>
  <si>
    <t>Ras Laffan Sea Port</t>
  </si>
  <si>
    <t>Ruwais Sea Port</t>
  </si>
  <si>
    <t>جدول (70)</t>
  </si>
  <si>
    <t>جدول (73)</t>
  </si>
  <si>
    <t>TABLE (73)</t>
  </si>
  <si>
    <t>TABLE (75)</t>
  </si>
  <si>
    <t>TABLE (83)</t>
  </si>
  <si>
    <t>AIRCRAFT AND CARGO ACTIVITY AT HAMAD  INTERNATIONAL AIRPORT</t>
  </si>
  <si>
    <t>حركة الطيران والشحن  بمطار حمد الدولي</t>
  </si>
  <si>
    <t>حركة الطائرات المنتظمة وغير المنتظمة بمطار حمد الدولي حسب الشهر</t>
  </si>
  <si>
    <t>MONTHLY SCHEDULED AND NON-SCHEDULED AIRCRAFTS TRAFFIC AT HAMAD  INTERNATIONAL AIRPORT</t>
  </si>
  <si>
    <t>حركة الطائرات المنتظمة وغير المنتظمة  بمطار حمد الدولي حسب الشهر</t>
  </si>
  <si>
    <t>MONTHLY SCHEDULED AND NON-SCHEDULED AIRCRAFTS TRAFFIC  AT HAMAD  INTERNATIONAL AIRPORT</t>
  </si>
  <si>
    <t>البضائع والبريد عبر مطار حمد الدولي حسب الشهر</t>
  </si>
  <si>
    <t xml:space="preserve">CARGO AND MAIL VIA HAMAD INTERNATIONAL AIRPORT BY MONTH </t>
  </si>
  <si>
    <t>Government Equipment</t>
  </si>
  <si>
    <t>On Probation</t>
  </si>
  <si>
    <t>Trailer,Govt.</t>
  </si>
  <si>
    <t>Amiri Guard Cars</t>
  </si>
  <si>
    <t>Amiri Guard Motorcycles</t>
  </si>
  <si>
    <t>رخص القيادة الصادرة حسب الشهر و الجنسية</t>
  </si>
  <si>
    <t>المنشآت والمشتغلون وتعويضات العاملين في قطاع النقل والاتصالات حسب حجم المنشأة</t>
  </si>
  <si>
    <t xml:space="preserve"> ESTABLISHMENTS, EMPLOYEES AND COMPENSATIONS OF EMPLOYEES IN TRANSPORT AND COMMUNICATION SECTOR BY SIZE OF ESTABLISHMENT</t>
  </si>
  <si>
    <t xml:space="preserve"> ESTABLISHMENTS IN TRANSPORT AND COMMUNICATION SECTOR BY SIZE OF ESTABLISHMENT </t>
  </si>
  <si>
    <t>المنشآت في قطاع النقل والاتصالات حسب حجم المنشأة</t>
  </si>
  <si>
    <r>
      <t xml:space="preserve">الاستهلاك الوسيط
</t>
    </r>
    <r>
      <rPr>
        <b/>
        <sz val="8"/>
        <rFont val="Arial"/>
        <family val="2"/>
      </rPr>
      <t>Intermediate Consumption</t>
    </r>
  </si>
  <si>
    <t>المنشآت حسب عدد المشتغلين حسب حجم المنشأة</t>
  </si>
  <si>
    <t>MAIN ECONOMIC INDICATORS OF TRANSPORTATION AND COMMUNICATION ACTIVITY BY SIZE OF ESTABLISHMENT</t>
  </si>
  <si>
    <t>No.of Airmail Letters, Cards &amp; Other Airmail Materials</t>
  </si>
  <si>
    <t>جدول (69)</t>
  </si>
  <si>
    <t>TABLE (69)</t>
  </si>
  <si>
    <t>جدول رقم (71)</t>
  </si>
  <si>
    <t>جدول (74)</t>
  </si>
  <si>
    <t>جدول (75)</t>
  </si>
  <si>
    <t>جدول رقم (77)</t>
  </si>
  <si>
    <t>TABLE (77)</t>
  </si>
  <si>
    <t>جدول رقم (78)</t>
  </si>
  <si>
    <t>TABLE (78)</t>
  </si>
  <si>
    <t>جدول (80)(القيمة  : الف ريال قطري)</t>
  </si>
  <si>
    <t>TABLE (80)(ٍValue : 000 Q.R)</t>
  </si>
  <si>
    <t>جدول (81)(القيمة  : الف ريال قطري)</t>
  </si>
  <si>
    <t>TABLE (81)(ٍValue : 000 Q.R)</t>
  </si>
  <si>
    <t>جدول (82) (القيمة : ريال قطري)</t>
  </si>
  <si>
    <t>TABLE (82) (Values in Q.R)</t>
  </si>
  <si>
    <t>جدول (83)</t>
  </si>
  <si>
    <t>المصدر : وزارة الداخلية</t>
  </si>
  <si>
    <t>المصدر:  الهيئة العامة للطيران المدني</t>
  </si>
  <si>
    <t>وارد
Recd.</t>
  </si>
  <si>
    <t>صادر
Desp.</t>
  </si>
  <si>
    <t>عدد صناديق البريد  المتوفرة</t>
  </si>
  <si>
    <t>No. Of Available Mail Box</t>
  </si>
  <si>
    <t>سيارات الأجرة والليموزين</t>
  </si>
  <si>
    <t xml:space="preserve">معدات ثقيلة وآليات </t>
  </si>
  <si>
    <t>Heavy Equipment and Machinery</t>
  </si>
  <si>
    <t>Taxis and Limousines</t>
  </si>
  <si>
    <t>جدول (72) (الوحدة :  الف طن)</t>
  </si>
  <si>
    <t>TABLE (72)(Unit :000 ton)</t>
  </si>
  <si>
    <t>جدول (68)</t>
  </si>
  <si>
    <t>TABLE (68)</t>
  </si>
  <si>
    <t xml:space="preserve">CHAPTER X
TRANSPORT AND COMMUNICATIONS
STATISTICS
</t>
  </si>
  <si>
    <t xml:space="preserve">                          السنة
 نوع الترخيص </t>
  </si>
  <si>
    <t xml:space="preserve">                                          Year
  Type of License  </t>
  </si>
  <si>
    <t xml:space="preserve">                         السنة
 نوع الترخيص </t>
  </si>
  <si>
    <t xml:space="preserve">                                         Year
  Type of License  </t>
  </si>
  <si>
    <t>Third class roads</t>
  </si>
  <si>
    <t>طرق الدرجة الثالثة</t>
  </si>
  <si>
    <t>Secondry roads</t>
  </si>
  <si>
    <t>الطرق الثانوية</t>
  </si>
  <si>
    <t>Main roads</t>
  </si>
  <si>
    <t>الطرق الرئيسيه</t>
  </si>
  <si>
    <t>Road Type</t>
  </si>
  <si>
    <t>نوع الطريق</t>
  </si>
  <si>
    <t xml:space="preserve">No. of G.S.M. Subscribers (Prepaid services) </t>
  </si>
  <si>
    <t>عدد مشتركي الهاتف المتنقل (خدمات مسبقة الدفع )</t>
  </si>
  <si>
    <t>Source:Ministry of Interior</t>
  </si>
  <si>
    <t xml:space="preserve">أطوال الطرق المنجزه سنويا </t>
  </si>
  <si>
    <t>TABLE (79) (unit: km)</t>
  </si>
  <si>
    <t>LENGTH OFROADS ANNUALLY COMPLETED</t>
  </si>
  <si>
    <t>جدول (79)  (الوحده كيلومتر)</t>
  </si>
  <si>
    <t>يشتمل هذا الفصل على بيانات حركة الطيران بمطار حمدالدولي وحركة السفن البحرية بموانئ الدوحة ومسيعيد وحالول ورأس لفان ونتائج احصاء النقل البري للبضائع .</t>
  </si>
  <si>
    <t>This chapter displays data  for air traffic at Hamad international airport, sea traffic at Doha, Mesaieed, Halul and Ras Llfan sea ports and overland cargo statistics.</t>
  </si>
  <si>
    <t xml:space="preserve">Source:Qatar Civil Aviation Authority  </t>
  </si>
  <si>
    <t xml:space="preserve"> ملاحظه: عدد القادمون والمغادرون يشمل العابرون ولا يشمل ركاب الرحلات الخاصة</t>
  </si>
  <si>
    <t>Note: Number of arrivals and departures includes transient and excludes passengers of private flights.</t>
  </si>
  <si>
    <t>DRIVING LICENSES ISSUED BY MONTH AND NATIONALITY</t>
  </si>
  <si>
    <t xml:space="preserve">تصاريح السياقة المؤقتة حسب النوع والشهر </t>
  </si>
  <si>
    <t>TEMPORARY DRIVING PERMITS BY TYPE AND MONTH</t>
  </si>
  <si>
    <t>العابرون
Transit</t>
  </si>
  <si>
    <t>القادمون والمغادرون  والعابرون عبر مطار حمد الدولي حسب الشهر</t>
  </si>
  <si>
    <t xml:space="preserve">ARRIVAL , DEPARTURES AND TRANSI  VIA
HAMAD INTERNATIONAL AIRPORT BY MONTH </t>
  </si>
  <si>
    <r>
      <t xml:space="preserve">العابرون
</t>
    </r>
    <r>
      <rPr>
        <b/>
        <sz val="9"/>
        <rFont val="Arial"/>
        <family val="2"/>
      </rPr>
      <t>Transit</t>
    </r>
  </si>
  <si>
    <t>مطار حمد الدولي</t>
  </si>
  <si>
    <t>مركز ابو سمرة البري</t>
  </si>
  <si>
    <t>Abusamra</t>
  </si>
  <si>
    <t>ميناء الدوحة الدولي</t>
  </si>
  <si>
    <t>حكومة</t>
  </si>
  <si>
    <t>هيئة دبلوماسية</t>
  </si>
  <si>
    <t>دراجة نارية شرطة</t>
  </si>
  <si>
    <t>Motorcycles, Police</t>
  </si>
  <si>
    <t>دراجة نارية خصوصية</t>
  </si>
  <si>
    <t>أجـرة</t>
  </si>
  <si>
    <t>تجارية</t>
  </si>
  <si>
    <t>آليــات</t>
  </si>
  <si>
    <t>هيئة الامم المتحدة</t>
  </si>
  <si>
    <t>سيارة لخويا</t>
  </si>
  <si>
    <t xml:space="preserve"> cars, Lekhwiya </t>
  </si>
  <si>
    <t>سيارة الحرس الأميري</t>
  </si>
  <si>
    <t>دراجة الحرس الأميري</t>
  </si>
  <si>
    <t>معدة</t>
  </si>
  <si>
    <t xml:space="preserve">                            المعاملة
  نوع اللوحة</t>
  </si>
  <si>
    <r>
      <t xml:space="preserve">تجديد
</t>
    </r>
    <r>
      <rPr>
        <b/>
        <sz val="9"/>
        <rFont val="Arial"/>
        <family val="2"/>
      </rPr>
      <t>Renewal</t>
    </r>
  </si>
  <si>
    <r>
      <t xml:space="preserve">إلغاء
</t>
    </r>
    <r>
      <rPr>
        <b/>
        <sz val="9"/>
        <rFont val="Arial"/>
        <family val="2"/>
      </rPr>
      <t>Cancel</t>
    </r>
  </si>
  <si>
    <r>
      <t xml:space="preserve">تصدير
</t>
    </r>
    <r>
      <rPr>
        <b/>
        <sz val="9"/>
        <rFont val="Arial"/>
        <family val="2"/>
      </rPr>
      <t>Export</t>
    </r>
  </si>
  <si>
    <r>
      <t xml:space="preserve">تعديل
</t>
    </r>
    <r>
      <rPr>
        <b/>
        <sz val="9"/>
        <rFont val="Arial"/>
        <family val="2"/>
      </rPr>
      <t>Modify</t>
    </r>
  </si>
  <si>
    <r>
      <t xml:space="preserve">المجموع
</t>
    </r>
    <r>
      <rPr>
        <b/>
        <sz val="9"/>
        <rFont val="Arial"/>
        <family val="2"/>
      </rPr>
      <t>Total</t>
    </r>
  </si>
  <si>
    <t xml:space="preserve">                        Transaction
  Plate type</t>
  </si>
  <si>
    <t>-</t>
  </si>
  <si>
    <t>2017 - 2021</t>
  </si>
  <si>
    <t>2017- 2021</t>
  </si>
  <si>
    <t>2017 -  2021</t>
  </si>
  <si>
    <t>2016 - 2021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</si>
</sst>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ر.ق.‏&quot;\ * #,##0.00_-;_-&quot;ر.ق.‏&quot;\ * #,##0.00\-;_-&quot;ر.ق.‏&quot;\ * &quot;-&quot;??_-;_-@_-"/>
    <numFmt numFmtId="165" formatCode="_-* #,##0.00_-;_-* #,##0.00\-;_-* &quot;-&quot;??_-;_-@_-"/>
    <numFmt numFmtId="166" formatCode="0.0"/>
    <numFmt numFmtId="167" formatCode="_-* #,##0_-;_-* #,##0\-;_-* &quot;-&quot;??_-;_-@_-"/>
    <numFmt numFmtId="168" formatCode="0_ ;\-0\ "/>
  </numFmts>
  <fonts count="56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4"/>
      <name val="Traditional Arabic"/>
      <family val="1"/>
    </font>
    <font>
      <b/>
      <sz val="12"/>
      <name val="Arial"/>
      <family val="2"/>
      <charset val="178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  <charset val="178"/>
    </font>
    <font>
      <sz val="8"/>
      <name val="Arial"/>
      <family val="2"/>
      <charset val="178"/>
    </font>
    <font>
      <b/>
      <sz val="11"/>
      <name val="Arial"/>
      <family val="2"/>
      <charset val="178"/>
    </font>
    <font>
      <b/>
      <sz val="11"/>
      <name val="Arial"/>
      <family val="2"/>
    </font>
    <font>
      <b/>
      <sz val="12"/>
      <color indexed="10"/>
      <name val="Arial"/>
      <family val="2"/>
      <charset val="178"/>
    </font>
    <font>
      <b/>
      <sz val="10"/>
      <color indexed="10"/>
      <name val="Arial"/>
      <family val="2"/>
      <charset val="178"/>
    </font>
    <font>
      <b/>
      <sz val="14"/>
      <name val="Arial"/>
      <family val="2"/>
    </font>
    <font>
      <b/>
      <sz val="10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sz val="9"/>
      <name val="Arial"/>
      <family val="2"/>
    </font>
    <font>
      <b/>
      <sz val="24"/>
      <color indexed="12"/>
      <name val="AGA Arabesque Desktop"/>
      <charset val="2"/>
    </font>
    <font>
      <sz val="10"/>
      <color indexed="12"/>
      <name val="Arial"/>
      <family val="2"/>
    </font>
    <font>
      <b/>
      <sz val="11"/>
      <color indexed="25"/>
      <name val="Arial"/>
      <family val="2"/>
    </font>
    <font>
      <sz val="11"/>
      <color indexed="8"/>
      <name val="Arial"/>
      <family val="2"/>
    </font>
    <font>
      <b/>
      <sz val="10"/>
      <color indexed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sz val="24"/>
      <color rgb="FFFF0000"/>
      <name val="Arial"/>
      <family val="2"/>
    </font>
    <font>
      <b/>
      <sz val="11"/>
      <color theme="1" tint="0.249977111117893"/>
      <name val="Arial"/>
      <family val="2"/>
    </font>
    <font>
      <b/>
      <sz val="9"/>
      <color theme="1" tint="0.249977111117893"/>
      <name val="Arial"/>
      <family val="2"/>
    </font>
    <font>
      <sz val="14"/>
      <name val="Arial"/>
      <family val="2"/>
      <charset val="178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7030A0"/>
      <name val="Arial"/>
      <family val="2"/>
    </font>
    <font>
      <sz val="10"/>
      <color rgb="FF7030A0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10"/>
      <name val="Sakkal Majalla"/>
      <charset val="178"/>
    </font>
    <font>
      <b/>
      <sz val="12"/>
      <name val="Sakkal Majalla"/>
      <charset val="178"/>
    </font>
    <font>
      <b/>
      <sz val="14"/>
      <name val="Sakkal Majalla"/>
      <charset val="178"/>
    </font>
    <font>
      <b/>
      <sz val="16"/>
      <name val="Sakkal Majalla"/>
      <charset val="178"/>
    </font>
    <font>
      <sz val="12"/>
      <name val="Sakkal Majalla"/>
      <charset val="178"/>
    </font>
    <font>
      <b/>
      <sz val="10"/>
      <name val="Arial Black"/>
      <family val="2"/>
    </font>
    <font>
      <b/>
      <sz val="48"/>
      <name val="AGA Arabesque Desktop"/>
      <charset val="2"/>
    </font>
    <font>
      <b/>
      <sz val="24"/>
      <name val="Arial"/>
      <family val="2"/>
    </font>
    <font>
      <b/>
      <sz val="14"/>
      <name val="Arial Black"/>
      <family val="2"/>
    </font>
    <font>
      <b/>
      <sz val="9"/>
      <color indexed="81"/>
      <name val="Tahoma"/>
      <family val="2"/>
    </font>
    <font>
      <sz val="14"/>
      <name val="Times New Roman"/>
      <family val="1"/>
    </font>
    <font>
      <b/>
      <sz val="11"/>
      <color rgb="FFFF0000"/>
      <name val="Arial"/>
      <family val="2"/>
    </font>
    <font>
      <sz val="11"/>
      <name val="Times New Roman"/>
      <family val="1"/>
    </font>
    <font>
      <b/>
      <sz val="14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 style="thick">
        <color theme="0"/>
      </bottom>
      <diagonal/>
    </border>
    <border>
      <left/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 style="thin">
        <color theme="0"/>
      </bottom>
      <diagonal/>
    </border>
    <border>
      <left style="thick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 style="thick">
        <color theme="0"/>
      </right>
      <top/>
      <bottom style="thin">
        <color theme="0"/>
      </bottom>
      <diagonal/>
    </border>
    <border>
      <left style="thin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ck">
        <color theme="0"/>
      </right>
      <top style="thin">
        <color indexed="64"/>
      </top>
      <bottom style="thin">
        <color theme="1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n">
        <color indexed="64"/>
      </top>
      <bottom/>
      <diagonal/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thick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 diagonalUp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 diagonalUp="1">
      <left style="medium">
        <color theme="0"/>
      </left>
      <right style="medium">
        <color theme="0"/>
      </right>
      <top/>
      <bottom style="thin">
        <color indexed="64"/>
      </bottom>
      <diagonal style="medium">
        <color theme="0"/>
      </diagonal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 diagonalDown="1">
      <left style="medium">
        <color theme="0"/>
      </left>
      <right style="medium">
        <color theme="0"/>
      </right>
      <top/>
      <bottom style="thin">
        <color indexed="64"/>
      </bottom>
      <diagonal style="medium">
        <color theme="0"/>
      </diagonal>
    </border>
    <border>
      <left/>
      <right/>
      <top style="thick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/>
    <xf numFmtId="165" fontId="2" fillId="0" borderId="0" applyFont="0" applyFill="0" applyBorder="0" applyAlignment="0" applyProtection="0"/>
    <xf numFmtId="0" fontId="15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5" fillId="2" borderId="1">
      <alignment horizontal="right" vertical="center" wrapText="1"/>
    </xf>
    <xf numFmtId="1" fontId="17" fillId="2" borderId="2">
      <alignment horizontal="left" vertical="center" wrapText="1"/>
    </xf>
    <xf numFmtId="1" fontId="4" fillId="2" borderId="3">
      <alignment horizontal="center" vertical="center"/>
    </xf>
    <xf numFmtId="0" fontId="9" fillId="2" borderId="3">
      <alignment horizontal="center" vertical="center" wrapText="1"/>
    </xf>
    <xf numFmtId="0" fontId="18" fillId="2" borderId="3">
      <alignment horizontal="center" vertical="center" wrapText="1"/>
    </xf>
    <xf numFmtId="0" fontId="2" fillId="0" borderId="0">
      <alignment horizontal="center" vertical="center" readingOrder="2"/>
    </xf>
    <xf numFmtId="0" fontId="8" fillId="0" borderId="0">
      <alignment horizontal="left" vertical="center"/>
    </xf>
    <xf numFmtId="0" fontId="2" fillId="0" borderId="0"/>
    <xf numFmtId="0" fontId="2" fillId="0" borderId="0"/>
    <xf numFmtId="0" fontId="29" fillId="0" borderId="0"/>
    <xf numFmtId="0" fontId="12" fillId="0" borderId="0">
      <alignment horizontal="right" vertical="center"/>
    </xf>
    <xf numFmtId="0" fontId="19" fillId="0" borderId="0">
      <alignment horizontal="left" vertical="center"/>
    </xf>
    <xf numFmtId="0" fontId="5" fillId="0" borderId="0">
      <alignment horizontal="right" vertical="center"/>
    </xf>
    <xf numFmtId="0" fontId="2" fillId="0" borderId="0">
      <alignment horizontal="left" vertical="center"/>
    </xf>
    <xf numFmtId="0" fontId="11" fillId="2" borderId="3" applyAlignment="0">
      <alignment horizontal="center" vertical="center"/>
    </xf>
    <xf numFmtId="0" fontId="12" fillId="0" borderId="4">
      <alignment horizontal="right" vertical="center" indent="1"/>
    </xf>
    <xf numFmtId="0" fontId="5" fillId="2" borderId="4">
      <alignment horizontal="right" vertical="center" wrapText="1" indent="1" readingOrder="2"/>
    </xf>
    <xf numFmtId="0" fontId="7" fillId="0" borderId="4">
      <alignment horizontal="right" vertical="center" indent="1"/>
    </xf>
    <xf numFmtId="0" fontId="7" fillId="2" borderId="4">
      <alignment horizontal="left" vertical="center" wrapText="1" indent="1"/>
    </xf>
    <xf numFmtId="0" fontId="7" fillId="0" borderId="5">
      <alignment horizontal="left" vertical="center"/>
    </xf>
    <xf numFmtId="0" fontId="7" fillId="0" borderId="6">
      <alignment horizontal="left" vertical="center"/>
    </xf>
    <xf numFmtId="0" fontId="1" fillId="0" borderId="0"/>
    <xf numFmtId="164" fontId="40" fillId="0" borderId="0" applyFont="0" applyFill="0" applyBorder="0" applyAlignment="0" applyProtection="0"/>
    <xf numFmtId="0" fontId="7" fillId="0" borderId="4">
      <alignment horizontal="right" vertical="center" indent="1"/>
    </xf>
  </cellStyleXfs>
  <cellXfs count="47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66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vertical="center"/>
    </xf>
    <xf numFmtId="0" fontId="2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166" fontId="2" fillId="0" borderId="0" xfId="0" applyNumberFormat="1" applyFont="1" applyAlignment="1">
      <alignment horizontal="right" vertical="center" readingOrder="2"/>
    </xf>
    <xf numFmtId="0" fontId="5" fillId="0" borderId="0" xfId="0" applyFont="1" applyAlignment="1">
      <alignment horizontal="centerContinuous" vertical="center"/>
    </xf>
    <xf numFmtId="1" fontId="14" fillId="0" borderId="0" xfId="0" applyNumberFormat="1" applyFont="1" applyAlignment="1">
      <alignment horizontal="left" vertical="center"/>
    </xf>
    <xf numFmtId="0" fontId="5" fillId="0" borderId="0" xfId="16">
      <alignment horizontal="right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11"/>
    <xf numFmtId="0" fontId="2" fillId="0" borderId="0" xfId="11" applyAlignment="1">
      <alignment vertical="center"/>
    </xf>
    <xf numFmtId="0" fontId="2" fillId="0" borderId="0" xfId="11" applyAlignment="1">
      <alignment horizontal="center" vertical="center"/>
    </xf>
    <xf numFmtId="0" fontId="23" fillId="0" borderId="0" xfId="11" applyFont="1" applyAlignment="1">
      <alignment vertical="center" wrapText="1" readingOrder="1"/>
    </xf>
    <xf numFmtId="0" fontId="24" fillId="0" borderId="0" xfId="11" applyFont="1" applyAlignment="1">
      <alignment vertical="center"/>
    </xf>
    <xf numFmtId="0" fontId="25" fillId="0" borderId="0" xfId="0" applyFont="1" applyAlignment="1">
      <alignment horizontal="centerContinuous" vertical="center"/>
    </xf>
    <xf numFmtId="0" fontId="5" fillId="0" borderId="0" xfId="3" applyFont="1" applyAlignment="1">
      <alignment horizontal="centerContinuous" vertical="center"/>
    </xf>
    <xf numFmtId="0" fontId="14" fillId="0" borderId="0" xfId="17" applyFont="1">
      <alignment horizontal="left" vertical="center"/>
    </xf>
    <xf numFmtId="0" fontId="13" fillId="0" borderId="0" xfId="2" applyFont="1" applyAlignment="1">
      <alignment horizontal="centerContinuous" vertical="center" readingOrder="2"/>
    </xf>
    <xf numFmtId="166" fontId="5" fillId="0" borderId="0" xfId="0" applyNumberFormat="1" applyFont="1" applyAlignment="1">
      <alignment horizontal="centerContinuous" vertical="center"/>
    </xf>
    <xf numFmtId="1" fontId="1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3" applyFont="1" applyAlignment="1">
      <alignment horizontal="centerContinuous" vertical="center" wrapText="1"/>
    </xf>
    <xf numFmtId="0" fontId="5" fillId="0" borderId="0" xfId="2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14" fillId="0" borderId="0" xfId="0" applyFont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6" fillId="0" borderId="0" xfId="3" applyFont="1" applyAlignment="1">
      <alignment horizontal="centerContinuous" vertical="center" readingOrder="2"/>
    </xf>
    <xf numFmtId="166" fontId="27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 readingOrder="2"/>
    </xf>
    <xf numFmtId="166" fontId="26" fillId="0" borderId="0" xfId="0" applyNumberFormat="1" applyFont="1" applyAlignment="1">
      <alignment horizontal="centerContinuous" vertical="center"/>
    </xf>
    <xf numFmtId="0" fontId="26" fillId="0" borderId="0" xfId="2" applyFont="1" applyAlignment="1">
      <alignment horizontal="centerContinuous" vertical="center" readingOrder="2"/>
    </xf>
    <xf numFmtId="166" fontId="26" fillId="0" borderId="0" xfId="0" applyNumberFormat="1" applyFont="1" applyAlignment="1">
      <alignment horizontal="centerContinuous" vertical="center" readingOrder="2"/>
    </xf>
    <xf numFmtId="0" fontId="5" fillId="4" borderId="8" xfId="20" applyFill="1" applyBorder="1">
      <alignment horizontal="right" vertical="center" wrapText="1" indent="1" readingOrder="2"/>
    </xf>
    <xf numFmtId="49" fontId="26" fillId="0" borderId="0" xfId="0" applyNumberFormat="1" applyFont="1" applyAlignment="1">
      <alignment horizontal="centerContinuous" vertical="center" readingOrder="2"/>
    </xf>
    <xf numFmtId="0" fontId="13" fillId="4" borderId="9" xfId="20" applyFont="1" applyFill="1" applyBorder="1">
      <alignment horizontal="right" vertical="center" wrapText="1" indent="1" readingOrder="2"/>
    </xf>
    <xf numFmtId="0" fontId="13" fillId="5" borderId="10" xfId="20" applyFont="1" applyFill="1" applyBorder="1">
      <alignment horizontal="right" vertical="center" wrapText="1" indent="1" readingOrder="2"/>
    </xf>
    <xf numFmtId="0" fontId="26" fillId="0" borderId="0" xfId="2" applyFont="1" applyAlignment="1">
      <alignment horizontal="centerContinuous" vertical="center"/>
    </xf>
    <xf numFmtId="0" fontId="5" fillId="4" borderId="13" xfId="4" applyFill="1" applyBorder="1" applyAlignment="1">
      <alignment vertical="center" wrapText="1"/>
    </xf>
    <xf numFmtId="1" fontId="17" fillId="4" borderId="14" xfId="5" applyFill="1" applyBorder="1">
      <alignment horizontal="left" vertical="center" wrapText="1"/>
    </xf>
    <xf numFmtId="0" fontId="26" fillId="0" borderId="0" xfId="0" applyFont="1" applyAlignment="1">
      <alignment horizontal="centerContinuous"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6" fillId="4" borderId="11" xfId="7" applyFont="1" applyFill="1" applyBorder="1">
      <alignment horizontal="center" vertical="center" wrapText="1"/>
    </xf>
    <xf numFmtId="0" fontId="6" fillId="4" borderId="18" xfId="7" applyFont="1" applyFill="1" applyBorder="1">
      <alignment horizontal="center" vertical="center" wrapText="1"/>
    </xf>
    <xf numFmtId="0" fontId="6" fillId="4" borderId="12" xfId="7" applyFont="1" applyFill="1" applyBorder="1">
      <alignment horizontal="center" vertical="center" wrapText="1"/>
    </xf>
    <xf numFmtId="0" fontId="17" fillId="4" borderId="9" xfId="20" applyFont="1" applyFill="1" applyBorder="1" applyAlignment="1">
      <alignment horizontal="right" vertical="center" wrapText="1" readingOrder="2"/>
    </xf>
    <xf numFmtId="0" fontId="10" fillId="5" borderId="10" xfId="20" applyFont="1" applyFill="1" applyBorder="1" applyAlignment="1">
      <alignment horizontal="center" vertical="center" wrapText="1" readingOrder="2"/>
    </xf>
    <xf numFmtId="0" fontId="10" fillId="5" borderId="9" xfId="20" applyFont="1" applyFill="1" applyBorder="1" applyAlignment="1">
      <alignment horizontal="center" vertical="center" wrapText="1" readingOrder="2"/>
    </xf>
    <xf numFmtId="0" fontId="10" fillId="4" borderId="9" xfId="20" applyFont="1" applyFill="1" applyBorder="1" applyAlignment="1">
      <alignment horizontal="center" vertical="center" wrapText="1" readingOrder="2"/>
    </xf>
    <xf numFmtId="0" fontId="14" fillId="4" borderId="17" xfId="7" applyFont="1" applyFill="1" applyBorder="1" applyAlignment="1">
      <alignment horizontal="center" vertical="center" wrapText="1" readingOrder="1"/>
    </xf>
    <xf numFmtId="0" fontId="10" fillId="4" borderId="9" xfId="20" applyFont="1" applyFill="1" applyBorder="1">
      <alignment horizontal="right" vertical="center" wrapText="1" indent="1" readingOrder="2"/>
    </xf>
    <xf numFmtId="0" fontId="2" fillId="5" borderId="9" xfId="22" applyFont="1" applyFill="1" applyBorder="1">
      <alignment horizontal="left" vertical="center" wrapText="1" indent="1"/>
    </xf>
    <xf numFmtId="0" fontId="2" fillId="5" borderId="10" xfId="22" applyFont="1" applyFill="1" applyBorder="1">
      <alignment horizontal="left" vertical="center" wrapText="1" indent="1"/>
    </xf>
    <xf numFmtId="0" fontId="2" fillId="4" borderId="9" xfId="22" applyFont="1" applyFill="1" applyBorder="1">
      <alignment horizontal="left" vertical="center" wrapText="1" indent="1"/>
    </xf>
    <xf numFmtId="0" fontId="5" fillId="4" borderId="9" xfId="20" applyFill="1" applyBorder="1">
      <alignment horizontal="right" vertical="center" wrapText="1" indent="1" readingOrder="2"/>
    </xf>
    <xf numFmtId="0" fontId="2" fillId="4" borderId="8" xfId="22" applyFont="1" applyFill="1" applyBorder="1">
      <alignment horizontal="left" vertical="center" wrapText="1" indent="1"/>
    </xf>
    <xf numFmtId="0" fontId="5" fillId="5" borderId="9" xfId="20" applyFill="1" applyBorder="1">
      <alignment horizontal="right" vertical="center" wrapText="1" indent="1" readingOrder="2"/>
    </xf>
    <xf numFmtId="0" fontId="5" fillId="5" borderId="10" xfId="20" applyFill="1" applyBorder="1">
      <alignment horizontal="right" vertical="center" wrapText="1" indent="1" readingOrder="2"/>
    </xf>
    <xf numFmtId="0" fontId="5" fillId="0" borderId="0" xfId="2" applyFont="1" applyAlignment="1">
      <alignment horizontal="centerContinuous" vertical="center" readingOrder="1"/>
    </xf>
    <xf numFmtId="0" fontId="14" fillId="4" borderId="9" xfId="20" applyFont="1" applyFill="1" applyBorder="1">
      <alignment horizontal="right" vertical="center" wrapText="1" indent="1" readingOrder="2"/>
    </xf>
    <xf numFmtId="0" fontId="14" fillId="5" borderId="10" xfId="20" applyFont="1" applyFill="1" applyBorder="1">
      <alignment horizontal="right" vertical="center" wrapText="1" indent="1" readingOrder="2"/>
    </xf>
    <xf numFmtId="166" fontId="14" fillId="0" borderId="0" xfId="0" applyNumberFormat="1" applyFont="1" applyAlignment="1">
      <alignment horizontal="left" vertical="center"/>
    </xf>
    <xf numFmtId="0" fontId="14" fillId="4" borderId="9" xfId="20" applyFont="1" applyFill="1" applyBorder="1" applyAlignment="1">
      <alignment horizontal="right" vertical="center" wrapText="1" indent="4" readingOrder="2"/>
    </xf>
    <xf numFmtId="0" fontId="28" fillId="0" borderId="0" xfId="11" applyFont="1" applyAlignment="1">
      <alignment vertical="center"/>
    </xf>
    <xf numFmtId="49" fontId="29" fillId="0" borderId="0" xfId="0" applyNumberFormat="1" applyFont="1" applyAlignment="1">
      <alignment vertical="center"/>
    </xf>
    <xf numFmtId="0" fontId="14" fillId="4" borderId="17" xfId="7" applyFont="1" applyFill="1" applyBorder="1">
      <alignment horizontal="center" vertical="center" wrapText="1"/>
    </xf>
    <xf numFmtId="0" fontId="2" fillId="5" borderId="10" xfId="21" applyFont="1" applyFill="1" applyBorder="1">
      <alignment horizontal="right" vertical="center" indent="1"/>
    </xf>
    <xf numFmtId="0" fontId="2" fillId="4" borderId="9" xfId="21" applyFont="1" applyFill="1" applyBorder="1">
      <alignment horizontal="right" vertical="center" indent="1"/>
    </xf>
    <xf numFmtId="0" fontId="2" fillId="5" borderId="9" xfId="21" applyFont="1" applyFill="1" applyBorder="1">
      <alignment horizontal="right" vertical="center" indent="1"/>
    </xf>
    <xf numFmtId="0" fontId="14" fillId="5" borderId="17" xfId="18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left" vertical="center"/>
    </xf>
    <xf numFmtId="0" fontId="10" fillId="0" borderId="0" xfId="11" applyFont="1" applyAlignment="1">
      <alignment vertical="center" wrapText="1" readingOrder="1"/>
    </xf>
    <xf numFmtId="1" fontId="5" fillId="4" borderId="17" xfId="6" applyFont="1" applyFill="1" applyBorder="1">
      <alignment horizontal="center" vertical="center"/>
    </xf>
    <xf numFmtId="0" fontId="5" fillId="5" borderId="17" xfId="18" applyFont="1" applyFill="1" applyBorder="1" applyAlignment="1">
      <alignment horizontal="center" vertical="center"/>
    </xf>
    <xf numFmtId="0" fontId="5" fillId="5" borderId="10" xfId="22" applyFont="1" applyFill="1" applyBorder="1">
      <alignment horizontal="left" vertical="center" wrapText="1" indent="1"/>
    </xf>
    <xf numFmtId="0" fontId="2" fillId="4" borderId="9" xfId="22" applyFont="1" applyFill="1" applyBorder="1" applyAlignment="1">
      <alignment horizontal="left" vertical="center" wrapText="1" indent="4"/>
    </xf>
    <xf numFmtId="0" fontId="5" fillId="5" borderId="9" xfId="20" applyFill="1" applyBorder="1" applyAlignment="1">
      <alignment horizontal="right" vertical="center" wrapText="1" indent="4" readingOrder="2"/>
    </xf>
    <xf numFmtId="0" fontId="2" fillId="5" borderId="9" xfId="22" applyFont="1" applyFill="1" applyBorder="1" applyAlignment="1">
      <alignment horizontal="left" vertical="center" wrapText="1" indent="4"/>
    </xf>
    <xf numFmtId="0" fontId="5" fillId="4" borderId="9" xfId="22" applyFont="1" applyFill="1" applyBorder="1">
      <alignment horizontal="left" vertical="center" wrapText="1" indent="1"/>
    </xf>
    <xf numFmtId="0" fontId="5" fillId="4" borderId="16" xfId="20" applyFill="1" applyBorder="1" applyAlignment="1">
      <alignment horizontal="right" vertical="center" wrapText="1" indent="4" readingOrder="2"/>
    </xf>
    <xf numFmtId="0" fontId="2" fillId="4" borderId="16" xfId="21" applyFont="1" applyFill="1" applyBorder="1">
      <alignment horizontal="right" vertical="center" indent="1"/>
    </xf>
    <xf numFmtId="0" fontId="2" fillId="4" borderId="16" xfId="22" applyFont="1" applyFill="1" applyBorder="1" applyAlignment="1">
      <alignment horizontal="left" vertical="center" wrapText="1" indent="4"/>
    </xf>
    <xf numFmtId="0" fontId="2" fillId="0" borderId="0" xfId="24" applyFont="1" applyBorder="1">
      <alignment horizontal="left" vertical="center"/>
    </xf>
    <xf numFmtId="0" fontId="14" fillId="0" borderId="0" xfId="14" applyFont="1" applyAlignment="1">
      <alignment horizontal="right" vertical="center" readingOrder="2"/>
    </xf>
    <xf numFmtId="0" fontId="18" fillId="0" borderId="0" xfId="15" applyFont="1">
      <alignment horizontal="left" vertical="center"/>
    </xf>
    <xf numFmtId="0" fontId="26" fillId="0" borderId="0" xfId="2" applyFont="1" applyAlignment="1">
      <alignment vertical="center"/>
    </xf>
    <xf numFmtId="0" fontId="5" fillId="0" borderId="0" xfId="3" applyFont="1" applyAlignment="1">
      <alignment vertical="center"/>
    </xf>
    <xf numFmtId="0" fontId="10" fillId="4" borderId="11" xfId="7" applyFont="1" applyFill="1" applyBorder="1" applyAlignment="1">
      <alignment horizontal="center" wrapText="1"/>
    </xf>
    <xf numFmtId="0" fontId="17" fillId="4" borderId="12" xfId="7" applyFont="1" applyFill="1" applyBorder="1" applyAlignment="1">
      <alignment horizontal="center" vertical="top" wrapText="1"/>
    </xf>
    <xf numFmtId="166" fontId="14" fillId="0" borderId="0" xfId="0" applyNumberFormat="1" applyFont="1" applyAlignment="1">
      <alignment horizontal="left" vertical="center" wrapText="1"/>
    </xf>
    <xf numFmtId="0" fontId="6" fillId="4" borderId="12" xfId="7" applyFont="1" applyFill="1" applyBorder="1" applyAlignment="1">
      <alignment horizontal="center" vertical="top" wrapText="1"/>
    </xf>
    <xf numFmtId="0" fontId="2" fillId="3" borderId="0" xfId="0" applyFont="1" applyFill="1"/>
    <xf numFmtId="0" fontId="2" fillId="0" borderId="0" xfId="0" applyFont="1"/>
    <xf numFmtId="0" fontId="5" fillId="5" borderId="8" xfId="20" applyFill="1" applyBorder="1">
      <alignment horizontal="right" vertical="center" wrapText="1" indent="1" readingOrder="2"/>
    </xf>
    <xf numFmtId="0" fontId="2" fillId="5" borderId="8" xfId="22" applyFont="1" applyFill="1" applyBorder="1">
      <alignment horizontal="left" vertical="center" wrapText="1" indent="1"/>
    </xf>
    <xf numFmtId="0" fontId="5" fillId="4" borderId="17" xfId="18" applyFont="1" applyFill="1" applyBorder="1" applyAlignment="1">
      <alignment horizontal="center" vertical="center"/>
    </xf>
    <xf numFmtId="0" fontId="14" fillId="4" borderId="17" xfId="18" applyFont="1" applyFill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0" fontId="14" fillId="5" borderId="10" xfId="21" applyFont="1" applyFill="1" applyBorder="1" applyAlignment="1">
      <alignment vertical="center"/>
    </xf>
    <xf numFmtId="0" fontId="14" fillId="4" borderId="9" xfId="21" applyFont="1" applyFill="1" applyBorder="1" applyAlignment="1">
      <alignment vertical="center"/>
    </xf>
    <xf numFmtId="0" fontId="14" fillId="5" borderId="9" xfId="21" applyFont="1" applyFill="1" applyBorder="1" applyAlignment="1">
      <alignment vertical="center"/>
    </xf>
    <xf numFmtId="0" fontId="2" fillId="5" borderId="10" xfId="21" applyFont="1" applyFill="1" applyBorder="1" applyAlignment="1">
      <alignment horizontal="center" vertical="center"/>
    </xf>
    <xf numFmtId="1" fontId="2" fillId="5" borderId="10" xfId="0" applyNumberFormat="1" applyFont="1" applyFill="1" applyBorder="1" applyAlignment="1">
      <alignment horizontal="center" vertical="center"/>
    </xf>
    <xf numFmtId="0" fontId="2" fillId="4" borderId="8" xfId="21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  <xf numFmtId="0" fontId="10" fillId="5" borderId="17" xfId="18" applyFont="1" applyFill="1" applyBorder="1" applyAlignment="1">
      <alignment horizontal="center" vertical="center"/>
    </xf>
    <xf numFmtId="166" fontId="6" fillId="0" borderId="0" xfId="0" applyNumberFormat="1" applyFont="1" applyAlignment="1">
      <alignment horizontal="left" vertical="center"/>
    </xf>
    <xf numFmtId="166" fontId="30" fillId="0" borderId="0" xfId="0" applyNumberFormat="1" applyFont="1" applyAlignment="1">
      <alignment vertical="center"/>
    </xf>
    <xf numFmtId="0" fontId="14" fillId="4" borderId="11" xfId="7" applyFont="1" applyFill="1" applyBorder="1" applyAlignment="1">
      <alignment horizontal="center" wrapText="1"/>
    </xf>
    <xf numFmtId="0" fontId="5" fillId="4" borderId="19" xfId="20" applyFill="1" applyBorder="1">
      <alignment horizontal="right" vertical="center" wrapText="1" indent="1" readingOrder="2"/>
    </xf>
    <xf numFmtId="0" fontId="5" fillId="4" borderId="20" xfId="20" applyFill="1" applyBorder="1">
      <alignment horizontal="right" vertical="center" wrapText="1" indent="1" readingOrder="2"/>
    </xf>
    <xf numFmtId="0" fontId="2" fillId="0" borderId="0" xfId="0" applyFont="1" applyAlignment="1">
      <alignment horizontal="right" vertical="center"/>
    </xf>
    <xf numFmtId="0" fontId="2" fillId="0" borderId="0" xfId="23" applyFont="1" applyBorder="1">
      <alignment horizontal="left" vertical="center"/>
    </xf>
    <xf numFmtId="1" fontId="14" fillId="0" borderId="0" xfId="0" applyNumberFormat="1" applyFont="1" applyAlignment="1">
      <alignment horizontal="center" vertical="center" readingOrder="2"/>
    </xf>
    <xf numFmtId="0" fontId="17" fillId="4" borderId="11" xfId="7" applyFont="1" applyFill="1" applyBorder="1">
      <alignment horizontal="center" vertical="center" wrapText="1"/>
    </xf>
    <xf numFmtId="0" fontId="18" fillId="4" borderId="18" xfId="7" applyFont="1" applyFill="1" applyBorder="1">
      <alignment horizontal="center" vertical="center" wrapText="1"/>
    </xf>
    <xf numFmtId="0" fontId="17" fillId="4" borderId="12" xfId="7" applyFont="1" applyFill="1" applyBorder="1">
      <alignment horizontal="center" vertical="center" wrapText="1"/>
    </xf>
    <xf numFmtId="0" fontId="17" fillId="5" borderId="10" xfId="20" applyFont="1" applyFill="1" applyBorder="1" applyAlignment="1">
      <alignment horizontal="right" vertical="center" wrapText="1" readingOrder="2"/>
    </xf>
    <xf numFmtId="0" fontId="6" fillId="5" borderId="10" xfId="22" applyFont="1" applyFill="1" applyBorder="1" applyAlignment="1">
      <alignment vertical="center" wrapText="1"/>
    </xf>
    <xf numFmtId="0" fontId="17" fillId="5" borderId="9" xfId="20" applyFont="1" applyFill="1" applyBorder="1" applyAlignment="1">
      <alignment horizontal="right" vertical="center" wrapText="1" readingOrder="2"/>
    </xf>
    <xf numFmtId="0" fontId="6" fillId="5" borderId="9" xfId="22" applyFont="1" applyFill="1" applyBorder="1" applyAlignment="1">
      <alignment vertical="center" wrapText="1"/>
    </xf>
    <xf numFmtId="0" fontId="6" fillId="4" borderId="9" xfId="22" applyFont="1" applyFill="1" applyBorder="1" applyAlignment="1">
      <alignment vertical="center" wrapText="1"/>
    </xf>
    <xf numFmtId="0" fontId="17" fillId="4" borderId="8" xfId="20" applyFont="1" applyFill="1" applyBorder="1" applyAlignment="1">
      <alignment horizontal="right" vertical="center" wrapText="1" readingOrder="2"/>
    </xf>
    <xf numFmtId="0" fontId="6" fillId="4" borderId="8" xfId="22" applyFont="1" applyFill="1" applyBorder="1" applyAlignment="1">
      <alignment vertical="center" wrapText="1"/>
    </xf>
    <xf numFmtId="166" fontId="2" fillId="0" borderId="0" xfId="0" applyNumberFormat="1" applyFont="1" applyAlignment="1">
      <alignment vertical="center" readingOrder="2"/>
    </xf>
    <xf numFmtId="1" fontId="14" fillId="4" borderId="17" xfId="6" applyFont="1" applyFill="1" applyBorder="1">
      <alignment horizontal="center" vertical="center"/>
    </xf>
    <xf numFmtId="1" fontId="17" fillId="4" borderId="17" xfId="6" applyFont="1" applyFill="1" applyBorder="1">
      <alignment horizontal="center" vertical="center"/>
    </xf>
    <xf numFmtId="0" fontId="5" fillId="4" borderId="16" xfId="20" applyFill="1" applyBorder="1">
      <alignment horizontal="right" vertical="center" wrapText="1" indent="1" readingOrder="2"/>
    </xf>
    <xf numFmtId="0" fontId="2" fillId="4" borderId="16" xfId="22" applyFont="1" applyFill="1" applyBorder="1">
      <alignment horizontal="left" vertical="center" wrapText="1" indent="1"/>
    </xf>
    <xf numFmtId="0" fontId="2" fillId="5" borderId="10" xfId="22" applyFont="1" applyFill="1" applyBorder="1" applyAlignment="1">
      <alignment horizontal="center" vertical="center" wrapText="1"/>
    </xf>
    <xf numFmtId="0" fontId="20" fillId="5" borderId="10" xfId="22" applyFont="1" applyFill="1" applyBorder="1">
      <alignment horizontal="left" vertical="center" wrapText="1" indent="1"/>
    </xf>
    <xf numFmtId="0" fontId="2" fillId="4" borderId="9" xfId="22" applyFont="1" applyFill="1" applyBorder="1" applyAlignment="1">
      <alignment horizontal="center" vertical="center" wrapText="1"/>
    </xf>
    <xf numFmtId="0" fontId="20" fillId="4" borderId="9" xfId="22" applyFont="1" applyFill="1" applyBorder="1">
      <alignment horizontal="left" vertical="center" wrapText="1" indent="1"/>
    </xf>
    <xf numFmtId="0" fontId="2" fillId="5" borderId="9" xfId="22" applyFont="1" applyFill="1" applyBorder="1" applyAlignment="1">
      <alignment horizontal="center" vertical="center" wrapText="1"/>
    </xf>
    <xf numFmtId="0" fontId="20" fillId="5" borderId="9" xfId="22" applyFont="1" applyFill="1" applyBorder="1">
      <alignment horizontal="left" vertical="center" wrapText="1" indent="1"/>
    </xf>
    <xf numFmtId="0" fontId="6" fillId="5" borderId="9" xfId="21" applyFont="1" applyFill="1" applyBorder="1">
      <alignment horizontal="right" vertical="center" indent="1"/>
    </xf>
    <xf numFmtId="0" fontId="6" fillId="4" borderId="9" xfId="21" applyFont="1" applyFill="1" applyBorder="1">
      <alignment horizontal="right" vertical="center" indent="1"/>
    </xf>
    <xf numFmtId="0" fontId="6" fillId="4" borderId="8" xfId="21" applyFont="1" applyFill="1" applyBorder="1">
      <alignment horizontal="right" vertical="center" indent="1"/>
    </xf>
    <xf numFmtId="1" fontId="2" fillId="5" borderId="10" xfId="0" applyNumberFormat="1" applyFont="1" applyFill="1" applyBorder="1" applyAlignment="1">
      <alignment vertical="center"/>
    </xf>
    <xf numFmtId="1" fontId="2" fillId="4" borderId="8" xfId="0" applyNumberFormat="1" applyFont="1" applyFill="1" applyBorder="1" applyAlignment="1">
      <alignment vertical="center"/>
    </xf>
    <xf numFmtId="1" fontId="2" fillId="4" borderId="8" xfId="21" applyNumberFormat="1" applyFont="1" applyFill="1" applyBorder="1" applyAlignment="1">
      <alignment vertical="center"/>
    </xf>
    <xf numFmtId="1" fontId="14" fillId="5" borderId="10" xfId="0" applyNumberFormat="1" applyFont="1" applyFill="1" applyBorder="1" applyAlignment="1">
      <alignment horizontal="center" vertical="center"/>
    </xf>
    <xf numFmtId="1" fontId="14" fillId="4" borderId="8" xfId="21" applyNumberFormat="1" applyFont="1" applyFill="1" applyBorder="1" applyAlignment="1">
      <alignment horizontal="center" vertical="center"/>
    </xf>
    <xf numFmtId="1" fontId="2" fillId="5" borderId="10" xfId="21" applyNumberFormat="1" applyFont="1" applyFill="1" applyBorder="1" applyAlignment="1">
      <alignment vertical="center"/>
    </xf>
    <xf numFmtId="1" fontId="14" fillId="5" borderId="17" xfId="18" applyNumberFormat="1" applyFont="1" applyFill="1" applyBorder="1" applyAlignment="1">
      <alignment horizontal="right" vertical="center" indent="1"/>
    </xf>
    <xf numFmtId="0" fontId="14" fillId="5" borderId="12" xfId="21" applyFont="1" applyFill="1" applyBorder="1">
      <alignment horizontal="right" vertical="center" indent="1"/>
    </xf>
    <xf numFmtId="166" fontId="31" fillId="0" borderId="0" xfId="0" applyNumberFormat="1" applyFont="1" applyAlignment="1">
      <alignment vertical="center"/>
    </xf>
    <xf numFmtId="166" fontId="2" fillId="5" borderId="0" xfId="0" applyNumberFormat="1" applyFont="1" applyFill="1" applyAlignment="1">
      <alignment vertical="center"/>
    </xf>
    <xf numFmtId="1" fontId="27" fillId="0" borderId="0" xfId="0" applyNumberFormat="1" applyFont="1" applyAlignment="1">
      <alignment vertical="center"/>
    </xf>
    <xf numFmtId="166" fontId="32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8" fontId="2" fillId="4" borderId="9" xfId="1" applyNumberFormat="1" applyFont="1" applyFill="1" applyBorder="1" applyAlignment="1">
      <alignment horizontal="right" vertical="center" indent="1"/>
    </xf>
    <xf numFmtId="168" fontId="2" fillId="4" borderId="9" xfId="1" applyNumberFormat="1" applyFont="1" applyFill="1" applyBorder="1" applyAlignment="1">
      <alignment horizontal="center" vertical="center"/>
    </xf>
    <xf numFmtId="168" fontId="2" fillId="5" borderId="9" xfId="1" applyNumberFormat="1" applyFont="1" applyFill="1" applyBorder="1" applyAlignment="1">
      <alignment horizontal="right" vertical="center" indent="1"/>
    </xf>
    <xf numFmtId="168" fontId="2" fillId="5" borderId="9" xfId="1" applyNumberFormat="1" applyFont="1" applyFill="1" applyBorder="1" applyAlignment="1">
      <alignment horizontal="center" vertical="center"/>
    </xf>
    <xf numFmtId="168" fontId="2" fillId="4" borderId="16" xfId="1" applyNumberFormat="1" applyFont="1" applyFill="1" applyBorder="1" applyAlignment="1">
      <alignment horizontal="center" vertical="center"/>
    </xf>
    <xf numFmtId="0" fontId="5" fillId="5" borderId="12" xfId="18" applyFont="1" applyFill="1" applyBorder="1" applyAlignment="1">
      <alignment horizontal="center" vertical="center"/>
    </xf>
    <xf numFmtId="0" fontId="14" fillId="5" borderId="12" xfId="18" applyFont="1" applyFill="1" applyBorder="1" applyAlignment="1">
      <alignment horizontal="center" vertical="center"/>
    </xf>
    <xf numFmtId="1" fontId="2" fillId="4" borderId="9" xfId="21" applyNumberFormat="1" applyFont="1" applyFill="1" applyBorder="1">
      <alignment horizontal="right" vertical="center" indent="1"/>
    </xf>
    <xf numFmtId="1" fontId="2" fillId="5" borderId="10" xfId="21" applyNumberFormat="1" applyFont="1" applyFill="1" applyBorder="1">
      <alignment horizontal="right" vertical="center" indent="1"/>
    </xf>
    <xf numFmtId="1" fontId="2" fillId="4" borderId="8" xfId="21" applyNumberFormat="1" applyFont="1" applyFill="1" applyBorder="1">
      <alignment horizontal="right" vertical="center" indent="1"/>
    </xf>
    <xf numFmtId="166" fontId="13" fillId="0" borderId="0" xfId="0" applyNumberFormat="1" applyFont="1" applyAlignment="1">
      <alignment horizontal="centerContinuous" vertical="center"/>
    </xf>
    <xf numFmtId="1" fontId="14" fillId="5" borderId="17" xfId="1" applyNumberFormat="1" applyFont="1" applyFill="1" applyBorder="1" applyAlignment="1">
      <alignment horizontal="right" vertical="center"/>
    </xf>
    <xf numFmtId="1" fontId="20" fillId="5" borderId="10" xfId="21" applyNumberFormat="1" applyFont="1" applyFill="1" applyBorder="1" applyAlignment="1">
      <alignment horizontal="center" vertical="center"/>
    </xf>
    <xf numFmtId="167" fontId="2" fillId="5" borderId="10" xfId="1" applyNumberFormat="1" applyFont="1" applyFill="1" applyBorder="1" applyAlignment="1">
      <alignment horizontal="center" vertical="center"/>
    </xf>
    <xf numFmtId="167" fontId="2" fillId="4" borderId="9" xfId="1" applyNumberFormat="1" applyFont="1" applyFill="1" applyBorder="1" applyAlignment="1">
      <alignment horizontal="center" vertical="center"/>
    </xf>
    <xf numFmtId="167" fontId="2" fillId="5" borderId="9" xfId="1" applyNumberFormat="1" applyFont="1" applyFill="1" applyBorder="1" applyAlignment="1">
      <alignment horizontal="center" vertical="center"/>
    </xf>
    <xf numFmtId="166" fontId="14" fillId="0" borderId="0" xfId="0" applyNumberFormat="1" applyFont="1" applyAlignment="1">
      <alignment horizontal="right" vertical="center" readingOrder="2"/>
    </xf>
    <xf numFmtId="166" fontId="6" fillId="0" borderId="0" xfId="0" applyNumberFormat="1" applyFont="1" applyAlignment="1">
      <alignment vertical="center" readingOrder="1"/>
    </xf>
    <xf numFmtId="1" fontId="20" fillId="4" borderId="9" xfId="21" applyNumberFormat="1" applyFont="1" applyFill="1" applyBorder="1" applyAlignment="1">
      <alignment horizontal="center" vertical="center"/>
    </xf>
    <xf numFmtId="1" fontId="14" fillId="5" borderId="10" xfId="21" applyNumberFormat="1" applyFont="1" applyFill="1" applyBorder="1" applyAlignment="1">
      <alignment horizontal="center" vertical="center"/>
    </xf>
    <xf numFmtId="0" fontId="10" fillId="4" borderId="17" xfId="7" applyFont="1" applyFill="1" applyBorder="1">
      <alignment horizontal="center" vertical="center" wrapText="1"/>
    </xf>
    <xf numFmtId="0" fontId="26" fillId="0" borderId="0" xfId="2" applyFont="1" applyAlignment="1">
      <alignment horizontal="centerContinuous" vertical="center" wrapText="1"/>
    </xf>
    <xf numFmtId="0" fontId="2" fillId="0" borderId="0" xfId="14" applyFont="1" applyAlignment="1">
      <alignment horizontal="right" vertical="center" readingOrder="2"/>
    </xf>
    <xf numFmtId="0" fontId="6" fillId="0" borderId="0" xfId="15" applyFont="1">
      <alignment horizontal="left" vertical="center"/>
    </xf>
    <xf numFmtId="0" fontId="5" fillId="5" borderId="18" xfId="20" applyFill="1" applyBorder="1">
      <alignment horizontal="right" vertical="center" wrapText="1" indent="1" readingOrder="2"/>
    </xf>
    <xf numFmtId="0" fontId="20" fillId="5" borderId="8" xfId="22" applyFont="1" applyFill="1" applyBorder="1">
      <alignment horizontal="left" vertical="center" wrapText="1" indent="1"/>
    </xf>
    <xf numFmtId="1" fontId="14" fillId="4" borderId="9" xfId="21" applyNumberFormat="1" applyFont="1" applyFill="1" applyBorder="1">
      <alignment horizontal="right" vertical="center" indent="1"/>
    </xf>
    <xf numFmtId="0" fontId="14" fillId="5" borderId="12" xfId="18" applyFont="1" applyFill="1" applyBorder="1" applyAlignment="1">
      <alignment vertical="center"/>
    </xf>
    <xf numFmtId="0" fontId="14" fillId="4" borderId="16" xfId="21" applyFont="1" applyFill="1" applyBorder="1" applyAlignment="1">
      <alignment vertical="center"/>
    </xf>
    <xf numFmtId="168" fontId="2" fillId="5" borderId="10" xfId="1" applyNumberFormat="1" applyFont="1" applyFill="1" applyBorder="1" applyAlignment="1">
      <alignment vertical="center"/>
    </xf>
    <xf numFmtId="168" fontId="2" fillId="4" borderId="9" xfId="1" applyNumberFormat="1" applyFont="1" applyFill="1" applyBorder="1" applyAlignment="1">
      <alignment vertical="center"/>
    </xf>
    <xf numFmtId="168" fontId="2" fillId="5" borderId="9" xfId="1" applyNumberFormat="1" applyFont="1" applyFill="1" applyBorder="1" applyAlignment="1">
      <alignment vertical="center"/>
    </xf>
    <xf numFmtId="168" fontId="2" fillId="4" borderId="16" xfId="1" applyNumberFormat="1" applyFont="1" applyFill="1" applyBorder="1" applyAlignment="1">
      <alignment vertical="center"/>
    </xf>
    <xf numFmtId="0" fontId="13" fillId="0" borderId="0" xfId="2" applyFont="1" applyAlignment="1">
      <alignment horizontal="centerContinuous" vertical="center"/>
    </xf>
    <xf numFmtId="166" fontId="13" fillId="0" borderId="0" xfId="0" applyNumberFormat="1" applyFont="1" applyAlignment="1">
      <alignment horizontal="centerContinuous" vertical="center" readingOrder="2"/>
    </xf>
    <xf numFmtId="166" fontId="2" fillId="0" borderId="0" xfId="0" applyNumberFormat="1" applyFont="1" applyAlignment="1">
      <alignment horizontal="right" vertical="center" wrapText="1"/>
    </xf>
    <xf numFmtId="1" fontId="2" fillId="0" borderId="0" xfId="0" applyNumberFormat="1" applyFont="1" applyAlignment="1">
      <alignment vertical="center"/>
    </xf>
    <xf numFmtId="0" fontId="2" fillId="5" borderId="23" xfId="22" applyFont="1" applyFill="1" applyBorder="1">
      <alignment horizontal="left" vertical="center" wrapText="1" indent="1"/>
    </xf>
    <xf numFmtId="0" fontId="2" fillId="5" borderId="24" xfId="22" applyFont="1" applyFill="1" applyBorder="1">
      <alignment horizontal="left" vertical="center" wrapText="1" indent="1"/>
    </xf>
    <xf numFmtId="0" fontId="2" fillId="4" borderId="25" xfId="22" applyFont="1" applyFill="1" applyBorder="1">
      <alignment horizontal="left" vertical="center" wrapText="1" indent="1"/>
    </xf>
    <xf numFmtId="0" fontId="2" fillId="4" borderId="26" xfId="22" applyFont="1" applyFill="1" applyBorder="1">
      <alignment horizontal="left" vertical="center" wrapText="1" indent="1"/>
    </xf>
    <xf numFmtId="0" fontId="5" fillId="5" borderId="16" xfId="20" applyFill="1" applyBorder="1">
      <alignment horizontal="right" vertical="center" wrapText="1" indent="1" readingOrder="2"/>
    </xf>
    <xf numFmtId="167" fontId="2" fillId="5" borderId="16" xfId="1" applyNumberFormat="1" applyFont="1" applyFill="1" applyBorder="1" applyAlignment="1">
      <alignment horizontal="center" vertical="center"/>
    </xf>
    <xf numFmtId="0" fontId="2" fillId="5" borderId="16" xfId="22" applyFont="1" applyFill="1" applyBorder="1">
      <alignment horizontal="left" vertical="center" wrapText="1" indent="1"/>
    </xf>
    <xf numFmtId="1" fontId="20" fillId="5" borderId="9" xfId="21" applyNumberFormat="1" applyFont="1" applyFill="1" applyBorder="1" applyAlignment="1">
      <alignment horizontal="center" vertical="center"/>
    </xf>
    <xf numFmtId="0" fontId="10" fillId="5" borderId="16" xfId="20" applyFont="1" applyFill="1" applyBorder="1">
      <alignment horizontal="right" vertical="center" wrapText="1" indent="1" readingOrder="2"/>
    </xf>
    <xf numFmtId="0" fontId="10" fillId="5" borderId="16" xfId="20" applyFont="1" applyFill="1" applyBorder="1" applyAlignment="1">
      <alignment horizontal="center" vertical="center" wrapText="1" readingOrder="2"/>
    </xf>
    <xf numFmtId="1" fontId="20" fillId="5" borderId="16" xfId="21" applyNumberFormat="1" applyFont="1" applyFill="1" applyBorder="1" applyAlignment="1">
      <alignment horizontal="center" vertical="center"/>
    </xf>
    <xf numFmtId="0" fontId="2" fillId="5" borderId="16" xfId="22" applyFont="1" applyFill="1" applyBorder="1" applyAlignment="1">
      <alignment horizontal="center" vertical="center" wrapText="1"/>
    </xf>
    <xf numFmtId="0" fontId="20" fillId="5" borderId="16" xfId="22" applyFont="1" applyFill="1" applyBorder="1">
      <alignment horizontal="left" vertical="center" wrapText="1" indent="1"/>
    </xf>
    <xf numFmtId="1" fontId="14" fillId="4" borderId="8" xfId="21" applyNumberFormat="1" applyFont="1" applyFill="1" applyBorder="1">
      <alignment horizontal="right" vertical="center" indent="1"/>
    </xf>
    <xf numFmtId="0" fontId="2" fillId="5" borderId="10" xfId="21" applyFont="1" applyFill="1" applyBorder="1" applyAlignment="1">
      <alignment vertical="center"/>
    </xf>
    <xf numFmtId="3" fontId="2" fillId="5" borderId="10" xfId="21" applyNumberFormat="1" applyFont="1" applyFill="1" applyBorder="1" applyAlignment="1">
      <alignment vertical="center"/>
    </xf>
    <xf numFmtId="0" fontId="2" fillId="4" borderId="9" xfId="21" applyFont="1" applyFill="1" applyBorder="1" applyAlignment="1">
      <alignment vertical="center"/>
    </xf>
    <xf numFmtId="3" fontId="2" fillId="4" borderId="9" xfId="21" applyNumberFormat="1" applyFont="1" applyFill="1" applyBorder="1" applyAlignment="1">
      <alignment vertical="center"/>
    </xf>
    <xf numFmtId="0" fontId="2" fillId="5" borderId="9" xfId="21" applyFont="1" applyFill="1" applyBorder="1" applyAlignment="1">
      <alignment vertical="center"/>
    </xf>
    <xf numFmtId="3" fontId="2" fillId="5" borderId="9" xfId="21" applyNumberFormat="1" applyFont="1" applyFill="1" applyBorder="1" applyAlignment="1">
      <alignment vertical="center"/>
    </xf>
    <xf numFmtId="0" fontId="2" fillId="4" borderId="8" xfId="21" applyFont="1" applyFill="1" applyBorder="1" applyAlignment="1">
      <alignment vertical="center"/>
    </xf>
    <xf numFmtId="3" fontId="2" fillId="4" borderId="8" xfId="21" applyNumberFormat="1" applyFont="1" applyFill="1" applyBorder="1" applyAlignment="1">
      <alignment vertical="center"/>
    </xf>
    <xf numFmtId="0" fontId="14" fillId="4" borderId="8" xfId="21" applyFont="1" applyFill="1" applyBorder="1" applyAlignment="1">
      <alignment vertical="center"/>
    </xf>
    <xf numFmtId="0" fontId="14" fillId="5" borderId="17" xfId="18" applyFont="1" applyFill="1" applyBorder="1" applyAlignment="1">
      <alignment vertical="center"/>
    </xf>
    <xf numFmtId="3" fontId="14" fillId="5" borderId="17" xfId="18" applyNumberFormat="1" applyFont="1" applyFill="1" applyBorder="1" applyAlignment="1">
      <alignment vertical="center"/>
    </xf>
    <xf numFmtId="0" fontId="26" fillId="0" borderId="0" xfId="2" applyFont="1" applyAlignment="1">
      <alignment vertical="center" readingOrder="2"/>
    </xf>
    <xf numFmtId="1" fontId="2" fillId="5" borderId="10" xfId="22" applyNumberFormat="1" applyFont="1" applyFill="1" applyBorder="1" applyAlignment="1">
      <alignment horizontal="right" vertical="center" wrapText="1" indent="1"/>
    </xf>
    <xf numFmtId="1" fontId="14" fillId="5" borderId="10" xfId="21" applyNumberFormat="1" applyFont="1" applyFill="1" applyBorder="1">
      <alignment horizontal="right" vertical="center" indent="1"/>
    </xf>
    <xf numFmtId="1" fontId="2" fillId="4" borderId="9" xfId="22" applyNumberFormat="1" applyFont="1" applyFill="1" applyBorder="1" applyAlignment="1">
      <alignment horizontal="right" vertical="center" wrapText="1" indent="1"/>
    </xf>
    <xf numFmtId="1" fontId="2" fillId="4" borderId="8" xfId="22" applyNumberFormat="1" applyFont="1" applyFill="1" applyBorder="1" applyAlignment="1">
      <alignment horizontal="right" vertical="center" wrapText="1" indent="1"/>
    </xf>
    <xf numFmtId="0" fontId="10" fillId="4" borderId="12" xfId="7" applyFont="1" applyFill="1" applyBorder="1">
      <alignment horizontal="center" vertical="center" wrapText="1"/>
    </xf>
    <xf numFmtId="0" fontId="10" fillId="4" borderId="28" xfId="7" applyFont="1" applyFill="1" applyBorder="1">
      <alignment horizontal="center" vertical="center" wrapText="1"/>
    </xf>
    <xf numFmtId="0" fontId="26" fillId="0" borderId="30" xfId="2" applyFont="1" applyBorder="1" applyAlignment="1">
      <alignment horizontal="centerContinuous" vertical="center"/>
    </xf>
    <xf numFmtId="0" fontId="33" fillId="4" borderId="33" xfId="7" applyFont="1" applyFill="1" applyBorder="1">
      <alignment horizontal="center" vertical="center" wrapText="1"/>
    </xf>
    <xf numFmtId="166" fontId="35" fillId="0" borderId="0" xfId="11" applyNumberFormat="1" applyFont="1" applyAlignment="1">
      <alignment vertical="center"/>
    </xf>
    <xf numFmtId="166" fontId="2" fillId="0" borderId="0" xfId="11" applyNumberFormat="1" applyAlignment="1">
      <alignment vertical="center"/>
    </xf>
    <xf numFmtId="1" fontId="14" fillId="0" borderId="0" xfId="11" applyNumberFormat="1" applyFont="1" applyAlignment="1">
      <alignment horizontal="center" vertical="center"/>
    </xf>
    <xf numFmtId="166" fontId="14" fillId="0" borderId="0" xfId="11" applyNumberFormat="1" applyFont="1" applyAlignment="1">
      <alignment horizontal="left" vertical="center"/>
    </xf>
    <xf numFmtId="166" fontId="2" fillId="0" borderId="0" xfId="11" applyNumberFormat="1" applyAlignment="1">
      <alignment horizontal="left" vertical="center"/>
    </xf>
    <xf numFmtId="1" fontId="36" fillId="0" borderId="0" xfId="0" applyNumberFormat="1" applyFont="1" applyAlignment="1">
      <alignment horizontal="center" vertical="center"/>
    </xf>
    <xf numFmtId="166" fontId="37" fillId="0" borderId="0" xfId="0" applyNumberFormat="1" applyFont="1" applyAlignment="1">
      <alignment vertical="center"/>
    </xf>
    <xf numFmtId="1" fontId="38" fillId="0" borderId="0" xfId="0" applyNumberFormat="1" applyFont="1" applyAlignment="1">
      <alignment horizontal="center" vertical="center"/>
    </xf>
    <xf numFmtId="166" fontId="39" fillId="0" borderId="0" xfId="0" applyNumberFormat="1" applyFont="1" applyAlignment="1">
      <alignment vertical="center"/>
    </xf>
    <xf numFmtId="0" fontId="6" fillId="5" borderId="10" xfId="21" applyFont="1" applyFill="1" applyBorder="1">
      <alignment horizontal="right" vertical="center" indent="1"/>
    </xf>
    <xf numFmtId="0" fontId="2" fillId="4" borderId="8" xfId="21" applyFont="1" applyFill="1" applyBorder="1">
      <alignment horizontal="right" vertical="center" indent="1"/>
    </xf>
    <xf numFmtId="168" fontId="14" fillId="5" borderId="17" xfId="1" applyNumberFormat="1" applyFont="1" applyFill="1" applyBorder="1" applyAlignment="1">
      <alignment horizontal="right" vertical="center" indent="1"/>
    </xf>
    <xf numFmtId="0" fontId="10" fillId="5" borderId="9" xfId="20" applyFont="1" applyFill="1" applyBorder="1">
      <alignment horizontal="right" vertical="center" wrapText="1" indent="1" readingOrder="2"/>
    </xf>
    <xf numFmtId="164" fontId="5" fillId="0" borderId="0" xfId="26" applyFont="1" applyAlignment="1">
      <alignment horizontal="centerContinuous" vertical="center"/>
    </xf>
    <xf numFmtId="164" fontId="5" fillId="0" borderId="0" xfId="26" applyFont="1" applyAlignment="1">
      <alignment vertical="center"/>
    </xf>
    <xf numFmtId="164" fontId="5" fillId="0" borderId="0" xfId="26" applyFont="1" applyAlignment="1">
      <alignment horizontal="centerContinuous" vertical="center" wrapText="1"/>
    </xf>
    <xf numFmtId="1" fontId="2" fillId="5" borderId="31" xfId="21" applyNumberFormat="1" applyFont="1" applyFill="1" applyBorder="1" applyAlignment="1">
      <alignment vertical="center"/>
    </xf>
    <xf numFmtId="1" fontId="2" fillId="4" borderId="9" xfId="21" applyNumberFormat="1" applyFont="1" applyFill="1" applyBorder="1" applyAlignment="1">
      <alignment vertical="center"/>
    </xf>
    <xf numFmtId="1" fontId="2" fillId="4" borderId="10" xfId="21" applyNumberFormat="1" applyFont="1" applyFill="1" applyBorder="1" applyAlignment="1">
      <alignment vertical="center"/>
    </xf>
    <xf numFmtId="1" fontId="2" fillId="5" borderId="9" xfId="21" applyNumberFormat="1" applyFont="1" applyFill="1" applyBorder="1" applyAlignment="1">
      <alignment vertical="center"/>
    </xf>
    <xf numFmtId="1" fontId="2" fillId="5" borderId="17" xfId="18" applyNumberFormat="1" applyFont="1" applyFill="1" applyBorder="1" applyAlignment="1">
      <alignment vertical="center"/>
    </xf>
    <xf numFmtId="166" fontId="41" fillId="0" borderId="0" xfId="0" applyNumberFormat="1" applyFont="1" applyAlignment="1">
      <alignment horizontal="left" vertical="center"/>
    </xf>
    <xf numFmtId="166" fontId="36" fillId="0" borderId="0" xfId="0" applyNumberFormat="1" applyFont="1" applyAlignment="1">
      <alignment horizontal="right" vertical="center"/>
    </xf>
    <xf numFmtId="168" fontId="2" fillId="5" borderId="18" xfId="1" applyNumberFormat="1" applyFont="1" applyFill="1" applyBorder="1" applyAlignment="1">
      <alignment vertical="center"/>
    </xf>
    <xf numFmtId="168" fontId="14" fillId="5" borderId="17" xfId="1" applyNumberFormat="1" applyFont="1" applyFill="1" applyBorder="1" applyAlignment="1">
      <alignment vertical="center"/>
    </xf>
    <xf numFmtId="1" fontId="31" fillId="5" borderId="10" xfId="21" applyNumberFormat="1" applyFont="1" applyFill="1" applyBorder="1" applyAlignment="1">
      <alignment vertical="center"/>
    </xf>
    <xf numFmtId="1" fontId="31" fillId="4" borderId="9" xfId="21" applyNumberFormat="1" applyFont="1" applyFill="1" applyBorder="1" applyAlignment="1">
      <alignment vertical="center"/>
    </xf>
    <xf numFmtId="1" fontId="31" fillId="5" borderId="9" xfId="21" applyNumberFormat="1" applyFont="1" applyFill="1" applyBorder="1" applyAlignment="1">
      <alignment vertical="center"/>
    </xf>
    <xf numFmtId="1" fontId="31" fillId="4" borderId="8" xfId="21" applyNumberFormat="1" applyFont="1" applyFill="1" applyBorder="1" applyAlignment="1">
      <alignment vertical="center"/>
    </xf>
    <xf numFmtId="1" fontId="2" fillId="5" borderId="8" xfId="21" applyNumberFormat="1" applyFont="1" applyFill="1" applyBorder="1" applyAlignment="1">
      <alignment vertical="center"/>
    </xf>
    <xf numFmtId="1" fontId="2" fillId="5" borderId="18" xfId="21" applyNumberFormat="1" applyFont="1" applyFill="1" applyBorder="1" applyAlignment="1">
      <alignment vertical="center"/>
    </xf>
    <xf numFmtId="1" fontId="14" fillId="4" borderId="17" xfId="1" applyNumberFormat="1" applyFont="1" applyFill="1" applyBorder="1" applyAlignment="1">
      <alignment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horizontal="right" vertical="center" wrapText="1"/>
    </xf>
    <xf numFmtId="0" fontId="43" fillId="0" borderId="0" xfId="0" applyFont="1" applyAlignment="1">
      <alignment horizontal="right" vertical="top" wrapText="1" readingOrder="2"/>
    </xf>
    <xf numFmtId="0" fontId="43" fillId="0" borderId="0" xfId="0" applyFont="1" applyAlignment="1">
      <alignment horizontal="justify" vertical="center" wrapText="1"/>
    </xf>
    <xf numFmtId="0" fontId="44" fillId="0" borderId="0" xfId="0" applyFont="1" applyAlignment="1">
      <alignment vertical="center"/>
    </xf>
    <xf numFmtId="0" fontId="45" fillId="0" borderId="0" xfId="0" applyFont="1" applyAlignment="1">
      <alignment horizontal="center" vertical="center"/>
    </xf>
    <xf numFmtId="0" fontId="46" fillId="0" borderId="0" xfId="0" applyFont="1" applyAlignment="1">
      <alignment horizontal="right" indent="2" readingOrder="2"/>
    </xf>
    <xf numFmtId="0" fontId="46" fillId="0" borderId="0" xfId="0" applyFont="1" applyAlignment="1">
      <alignment horizontal="right" wrapText="1" indent="2" readingOrder="2"/>
    </xf>
    <xf numFmtId="0" fontId="17" fillId="0" borderId="0" xfId="0" applyFont="1" applyAlignment="1">
      <alignment vertical="center"/>
    </xf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justify" vertical="top" wrapText="1"/>
    </xf>
    <xf numFmtId="0" fontId="20" fillId="0" borderId="0" xfId="0" applyFont="1" applyAlignment="1">
      <alignment horizontal="justify" vertical="top"/>
    </xf>
    <xf numFmtId="0" fontId="17" fillId="0" borderId="0" xfId="0" applyFont="1" applyAlignment="1">
      <alignment horizontal="justify" vertical="center"/>
    </xf>
    <xf numFmtId="0" fontId="20" fillId="0" borderId="0" xfId="0" applyFont="1" applyAlignment="1">
      <alignment horizontal="left" vertical="center" indent="2"/>
    </xf>
    <xf numFmtId="0" fontId="20" fillId="0" borderId="0" xfId="0" applyFont="1" applyAlignment="1">
      <alignment horizontal="left" vertical="center" wrapText="1" indent="2"/>
    </xf>
    <xf numFmtId="0" fontId="47" fillId="0" borderId="0" xfId="0" applyFont="1" applyAlignment="1">
      <alignment horizontal="centerContinuous" vertical="center"/>
    </xf>
    <xf numFmtId="0" fontId="48" fillId="0" borderId="0" xfId="11" applyFont="1" applyAlignment="1">
      <alignment horizontal="center" vertical="center" wrapText="1"/>
    </xf>
    <xf numFmtId="0" fontId="49" fillId="0" borderId="0" xfId="11" applyFont="1" applyAlignment="1">
      <alignment horizontal="center" vertical="center" wrapText="1"/>
    </xf>
    <xf numFmtId="0" fontId="50" fillId="0" borderId="0" xfId="11" applyFont="1" applyAlignment="1">
      <alignment horizontal="center" vertical="center" wrapText="1"/>
    </xf>
    <xf numFmtId="166" fontId="37" fillId="5" borderId="0" xfId="0" applyNumberFormat="1" applyFont="1" applyFill="1" applyAlignment="1">
      <alignment horizontal="left" vertical="center"/>
    </xf>
    <xf numFmtId="1" fontId="14" fillId="4" borderId="17" xfId="19" applyNumberFormat="1" applyFont="1" applyFill="1" applyBorder="1" applyAlignment="1">
      <alignment horizontal="center" vertical="center"/>
    </xf>
    <xf numFmtId="1" fontId="20" fillId="0" borderId="10" xfId="21" applyNumberFormat="1" applyFont="1" applyBorder="1" applyAlignment="1">
      <alignment horizontal="center" vertical="center"/>
    </xf>
    <xf numFmtId="166" fontId="2" fillId="4" borderId="9" xfId="21" applyNumberFormat="1" applyFont="1" applyFill="1" applyBorder="1">
      <alignment horizontal="right" vertical="center" indent="1"/>
    </xf>
    <xf numFmtId="0" fontId="10" fillId="0" borderId="0" xfId="11" applyFont="1" applyAlignment="1">
      <alignment horizontal="center" vertical="center" wrapText="1" readingOrder="1"/>
    </xf>
    <xf numFmtId="1" fontId="5" fillId="4" borderId="46" xfId="6" applyFont="1" applyFill="1" applyBorder="1">
      <alignment horizontal="center" vertical="center"/>
    </xf>
    <xf numFmtId="0" fontId="10" fillId="4" borderId="46" xfId="7" applyFont="1" applyFill="1" applyBorder="1">
      <alignment horizontal="center" vertical="center" wrapText="1"/>
    </xf>
    <xf numFmtId="0" fontId="5" fillId="5" borderId="47" xfId="20" applyFill="1" applyBorder="1">
      <alignment horizontal="right" vertical="center" wrapText="1" indent="1" readingOrder="2"/>
    </xf>
    <xf numFmtId="0" fontId="5" fillId="4" borderId="48" xfId="20" applyFill="1" applyBorder="1">
      <alignment horizontal="right" vertical="center" wrapText="1" indent="1" readingOrder="2"/>
    </xf>
    <xf numFmtId="0" fontId="5" fillId="5" borderId="48" xfId="20" applyFill="1" applyBorder="1">
      <alignment horizontal="right" vertical="center" wrapText="1" indent="1" readingOrder="2"/>
    </xf>
    <xf numFmtId="166" fontId="53" fillId="0" borderId="0" xfId="11" applyNumberFormat="1" applyFont="1" applyAlignment="1">
      <alignment horizontal="right" vertical="center"/>
    </xf>
    <xf numFmtId="166" fontId="37" fillId="0" borderId="0" xfId="11" applyNumberFormat="1" applyFont="1" applyAlignment="1">
      <alignment vertical="center"/>
    </xf>
    <xf numFmtId="3" fontId="52" fillId="5" borderId="0" xfId="21" applyNumberFormat="1" applyFont="1" applyFill="1" applyBorder="1" applyAlignment="1">
      <alignment horizontal="center" vertical="center"/>
    </xf>
    <xf numFmtId="3" fontId="52" fillId="4" borderId="0" xfId="21" applyNumberFormat="1" applyFont="1" applyFill="1" applyBorder="1" applyAlignment="1">
      <alignment horizontal="center" vertical="center"/>
    </xf>
    <xf numFmtId="0" fontId="10" fillId="5" borderId="47" xfId="20" applyFont="1" applyFill="1" applyBorder="1">
      <alignment horizontal="right" vertical="center" wrapText="1" indent="1" readingOrder="2"/>
    </xf>
    <xf numFmtId="0" fontId="2" fillId="0" borderId="47" xfId="27" applyFont="1" applyBorder="1" applyAlignment="1">
      <alignment horizontal="center" vertical="center"/>
    </xf>
    <xf numFmtId="167" fontId="2" fillId="0" borderId="47" xfId="1" applyNumberFormat="1" applyFont="1" applyFill="1" applyBorder="1" applyAlignment="1">
      <alignment horizontal="left" vertical="center" indent="1"/>
    </xf>
    <xf numFmtId="0" fontId="10" fillId="4" borderId="48" xfId="20" applyFont="1" applyFill="1" applyBorder="1">
      <alignment horizontal="right" vertical="center" wrapText="1" indent="1" readingOrder="2"/>
    </xf>
    <xf numFmtId="3" fontId="0" fillId="4" borderId="48" xfId="0" applyNumberFormat="1" applyFill="1" applyBorder="1" applyAlignment="1">
      <alignment horizontal="center" vertical="center" wrapText="1" readingOrder="1"/>
    </xf>
    <xf numFmtId="167" fontId="2" fillId="4" borderId="48" xfId="1" applyNumberFormat="1" applyFont="1" applyFill="1" applyBorder="1" applyAlignment="1">
      <alignment horizontal="left" vertical="center" indent="1"/>
    </xf>
    <xf numFmtId="0" fontId="10" fillId="5" borderId="48" xfId="20" applyFont="1" applyFill="1" applyBorder="1">
      <alignment horizontal="right" vertical="center" wrapText="1" indent="1" readingOrder="2"/>
    </xf>
    <xf numFmtId="0" fontId="2" fillId="0" borderId="48" xfId="27" applyFont="1" applyBorder="1" applyAlignment="1">
      <alignment horizontal="center" vertical="center"/>
    </xf>
    <xf numFmtId="167" fontId="2" fillId="0" borderId="48" xfId="1" applyNumberFormat="1" applyFont="1" applyFill="1" applyBorder="1" applyAlignment="1">
      <alignment horizontal="left" vertical="center" indent="1"/>
    </xf>
    <xf numFmtId="0" fontId="2" fillId="5" borderId="0" xfId="22" applyFont="1" applyFill="1" applyBorder="1">
      <alignment horizontal="left" vertical="center" wrapText="1" indent="1"/>
    </xf>
    <xf numFmtId="0" fontId="2" fillId="4" borderId="0" xfId="22" applyFont="1" applyFill="1" applyBorder="1">
      <alignment horizontal="left" vertical="center" wrapText="1" indent="1"/>
    </xf>
    <xf numFmtId="0" fontId="10" fillId="4" borderId="51" xfId="20" applyFont="1" applyFill="1" applyBorder="1">
      <alignment horizontal="right" vertical="center" wrapText="1" indent="1" readingOrder="2"/>
    </xf>
    <xf numFmtId="3" fontId="0" fillId="4" borderId="51" xfId="0" applyNumberFormat="1" applyFill="1" applyBorder="1" applyAlignment="1">
      <alignment horizontal="center" vertical="center" wrapText="1" readingOrder="1"/>
    </xf>
    <xf numFmtId="3" fontId="0" fillId="4" borderId="52" xfId="0" applyNumberFormat="1" applyFill="1" applyBorder="1" applyAlignment="1">
      <alignment horizontal="center" vertical="center" wrapText="1" readingOrder="1"/>
    </xf>
    <xf numFmtId="0" fontId="5" fillId="4" borderId="51" xfId="20" applyFill="1" applyBorder="1" applyAlignment="1">
      <alignment horizontal="left" vertical="center" wrapText="1" indent="1" readingOrder="2"/>
    </xf>
    <xf numFmtId="1" fontId="10" fillId="4" borderId="49" xfId="0" applyNumberFormat="1" applyFont="1" applyFill="1" applyBorder="1" applyAlignment="1">
      <alignment horizontal="center"/>
    </xf>
    <xf numFmtId="0" fontId="17" fillId="4" borderId="56" xfId="7" applyFont="1" applyFill="1" applyBorder="1" applyAlignment="1">
      <alignment horizontal="center" vertical="top" wrapText="1" readingOrder="1"/>
    </xf>
    <xf numFmtId="0" fontId="10" fillId="5" borderId="46" xfId="20" applyFont="1" applyFill="1" applyBorder="1" applyAlignment="1">
      <alignment horizontal="center" vertical="center" wrapText="1" readingOrder="2"/>
    </xf>
    <xf numFmtId="3" fontId="14" fillId="0" borderId="46" xfId="27" applyNumberFormat="1" applyFont="1" applyBorder="1" applyAlignment="1">
      <alignment horizontal="center" vertical="center"/>
    </xf>
    <xf numFmtId="3" fontId="14" fillId="0" borderId="56" xfId="27" applyNumberFormat="1" applyFont="1" applyBorder="1" applyAlignment="1">
      <alignment horizontal="center" vertical="center"/>
    </xf>
    <xf numFmtId="167" fontId="14" fillId="5" borderId="46" xfId="1" applyNumberFormat="1" applyFont="1" applyFill="1" applyBorder="1" applyAlignment="1">
      <alignment horizontal="center" vertical="center"/>
    </xf>
    <xf numFmtId="3" fontId="54" fillId="5" borderId="47" xfId="21" applyNumberFormat="1" applyFont="1" applyFill="1" applyBorder="1" applyAlignment="1">
      <alignment horizontal="center" vertical="center"/>
    </xf>
    <xf numFmtId="3" fontId="54" fillId="4" borderId="48" xfId="21" applyNumberFormat="1" applyFont="1" applyFill="1" applyBorder="1" applyAlignment="1">
      <alignment horizontal="center" vertical="center"/>
    </xf>
    <xf numFmtId="3" fontId="54" fillId="5" borderId="48" xfId="21" applyNumberFormat="1" applyFont="1" applyFill="1" applyBorder="1" applyAlignment="1">
      <alignment horizontal="center" vertical="center"/>
    </xf>
    <xf numFmtId="0" fontId="28" fillId="0" borderId="0" xfId="11" applyFont="1" applyAlignment="1">
      <alignment horizontal="center" vertical="center"/>
    </xf>
    <xf numFmtId="0" fontId="5" fillId="0" borderId="0" xfId="16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1" fontId="13" fillId="4" borderId="22" xfId="6" applyFont="1" applyFill="1" applyBorder="1">
      <alignment horizontal="center" vertical="center"/>
    </xf>
    <xf numFmtId="0" fontId="13" fillId="4" borderId="7" xfId="18" applyFont="1" applyFill="1" applyBorder="1" applyAlignment="1">
      <alignment horizontal="center" vertical="center" wrapText="1" readingOrder="1"/>
    </xf>
    <xf numFmtId="0" fontId="13" fillId="4" borderId="21" xfId="18" applyFont="1" applyFill="1" applyBorder="1" applyAlignment="1">
      <alignment horizontal="center" vertical="center" wrapText="1" readingOrder="1"/>
    </xf>
    <xf numFmtId="1" fontId="29" fillId="5" borderId="23" xfId="19" applyNumberFormat="1" applyFont="1" applyFill="1" applyBorder="1" applyAlignment="1">
      <alignment horizontal="center" vertical="center"/>
    </xf>
    <xf numFmtId="1" fontId="29" fillId="5" borderId="41" xfId="19" applyNumberFormat="1" applyFont="1" applyFill="1" applyBorder="1" applyAlignment="1">
      <alignment horizontal="center" vertical="center"/>
    </xf>
    <xf numFmtId="1" fontId="29" fillId="5" borderId="24" xfId="19" applyNumberFormat="1" applyFont="1" applyFill="1" applyBorder="1" applyAlignment="1">
      <alignment horizontal="center" vertical="center"/>
    </xf>
    <xf numFmtId="0" fontId="29" fillId="4" borderId="36" xfId="19" applyFont="1" applyFill="1" applyBorder="1" applyAlignment="1">
      <alignment horizontal="center" vertical="center"/>
    </xf>
    <xf numFmtId="0" fontId="29" fillId="4" borderId="42" xfId="19" applyFont="1" applyFill="1" applyBorder="1" applyAlignment="1">
      <alignment horizontal="center" vertical="center"/>
    </xf>
    <xf numFmtId="0" fontId="29" fillId="4" borderId="35" xfId="19" applyFont="1" applyFill="1" applyBorder="1" applyAlignment="1">
      <alignment horizontal="center" vertical="center"/>
    </xf>
    <xf numFmtId="1" fontId="29" fillId="5" borderId="37" xfId="19" applyNumberFormat="1" applyFont="1" applyFill="1" applyBorder="1" applyAlignment="1">
      <alignment horizontal="center" vertical="center"/>
    </xf>
    <xf numFmtId="0" fontId="29" fillId="5" borderId="43" xfId="19" applyFont="1" applyFill="1" applyBorder="1" applyAlignment="1">
      <alignment horizontal="center" vertical="center"/>
    </xf>
    <xf numFmtId="0" fontId="29" fillId="5" borderId="20" xfId="19" applyFont="1" applyFill="1" applyBorder="1" applyAlignment="1">
      <alignment horizontal="center" vertical="center"/>
    </xf>
    <xf numFmtId="0" fontId="2" fillId="5" borderId="0" xfId="21" applyFont="1" applyFill="1" applyBorder="1">
      <alignment horizontal="right" vertical="center" indent="1"/>
    </xf>
    <xf numFmtId="168" fontId="2" fillId="4" borderId="8" xfId="1" applyNumberFormat="1" applyFont="1" applyFill="1" applyBorder="1" applyAlignment="1">
      <alignment horizontal="center" vertical="center"/>
    </xf>
    <xf numFmtId="0" fontId="17" fillId="5" borderId="11" xfId="18" applyFont="1" applyFill="1" applyBorder="1" applyAlignment="1">
      <alignment horizontal="right" vertical="center" readingOrder="2"/>
    </xf>
    <xf numFmtId="0" fontId="18" fillId="5" borderId="11" xfId="18" applyFont="1" applyFill="1" applyBorder="1" applyAlignment="1">
      <alignment horizontal="right" vertical="center" indent="1"/>
    </xf>
    <xf numFmtId="0" fontId="6" fillId="5" borderId="11" xfId="21" applyFont="1" applyFill="1" applyBorder="1">
      <alignment horizontal="right" vertical="center" indent="1"/>
    </xf>
    <xf numFmtId="0" fontId="18" fillId="5" borderId="11" xfId="18" applyFont="1" applyFill="1" applyBorder="1" applyAlignment="1">
      <alignment horizontal="left" vertical="center"/>
    </xf>
    <xf numFmtId="0" fontId="17" fillId="5" borderId="18" xfId="18" applyFont="1" applyFill="1" applyBorder="1" applyAlignment="1">
      <alignment horizontal="right" vertical="center" readingOrder="2"/>
    </xf>
    <xf numFmtId="0" fontId="18" fillId="5" borderId="18" xfId="18" applyFont="1" applyFill="1" applyBorder="1" applyAlignment="1">
      <alignment horizontal="right" vertical="center" indent="1"/>
    </xf>
    <xf numFmtId="0" fontId="6" fillId="5" borderId="18" xfId="21" applyFont="1" applyFill="1" applyBorder="1">
      <alignment horizontal="right" vertical="center" indent="1"/>
    </xf>
    <xf numFmtId="0" fontId="18" fillId="5" borderId="18" xfId="18" applyFont="1" applyFill="1" applyBorder="1" applyAlignment="1">
      <alignment horizontal="left" vertical="center"/>
    </xf>
    <xf numFmtId="0" fontId="17" fillId="5" borderId="12" xfId="18" applyFont="1" applyFill="1" applyBorder="1" applyAlignment="1">
      <alignment horizontal="right" vertical="center" readingOrder="2"/>
    </xf>
    <xf numFmtId="0" fontId="18" fillId="5" borderId="12" xfId="18" applyFont="1" applyFill="1" applyBorder="1" applyAlignment="1">
      <alignment horizontal="right" vertical="center" indent="1"/>
    </xf>
    <xf numFmtId="0" fontId="6" fillId="5" borderId="12" xfId="21" applyFont="1" applyFill="1" applyBorder="1">
      <alignment horizontal="right" vertical="center" indent="1"/>
    </xf>
    <xf numFmtId="0" fontId="18" fillId="5" borderId="12" xfId="18" applyFont="1" applyFill="1" applyBorder="1" applyAlignment="1">
      <alignment horizontal="left" vertical="center"/>
    </xf>
    <xf numFmtId="0" fontId="5" fillId="4" borderId="51" xfId="20" applyFill="1" applyBorder="1">
      <alignment horizontal="right" vertical="center" wrapText="1" indent="1" readingOrder="2"/>
    </xf>
    <xf numFmtId="3" fontId="54" fillId="4" borderId="51" xfId="21" applyNumberFormat="1" applyFont="1" applyFill="1" applyBorder="1" applyAlignment="1">
      <alignment horizontal="center" vertical="center"/>
    </xf>
    <xf numFmtId="0" fontId="5" fillId="5" borderId="50" xfId="20" applyFill="1" applyBorder="1">
      <alignment horizontal="right" vertical="center" wrapText="1" indent="1" readingOrder="2"/>
    </xf>
    <xf numFmtId="3" fontId="54" fillId="5" borderId="50" xfId="21" applyNumberFormat="1" applyFont="1" applyFill="1" applyBorder="1" applyAlignment="1">
      <alignment horizontal="center" vertical="center"/>
    </xf>
    <xf numFmtId="0" fontId="2" fillId="5" borderId="15" xfId="22" applyFont="1" applyFill="1" applyBorder="1">
      <alignment horizontal="left" vertical="center" wrapText="1" indent="1"/>
    </xf>
    <xf numFmtId="0" fontId="20" fillId="0" borderId="0" xfId="0" applyFont="1" applyAlignment="1">
      <alignment horizontal="left" vertical="center" wrapText="1" indent="2"/>
    </xf>
    <xf numFmtId="0" fontId="20" fillId="0" borderId="0" xfId="0" applyFont="1" applyAlignment="1">
      <alignment horizontal="left" vertical="center" indent="2"/>
    </xf>
    <xf numFmtId="0" fontId="23" fillId="0" borderId="0" xfId="11" applyFont="1" applyAlignment="1">
      <alignment horizontal="center" vertical="center" wrapText="1" readingOrder="1"/>
    </xf>
    <xf numFmtId="0" fontId="26" fillId="0" borderId="0" xfId="11" applyFont="1" applyAlignment="1">
      <alignment horizontal="center" wrapText="1" readingOrder="1"/>
    </xf>
    <xf numFmtId="0" fontId="26" fillId="0" borderId="0" xfId="2" applyFont="1" applyAlignment="1">
      <alignment horizontal="center" vertical="center" wrapText="1" readingOrder="2"/>
    </xf>
    <xf numFmtId="0" fontId="5" fillId="0" borderId="0" xfId="3" applyFont="1" applyAlignment="1">
      <alignment horizontal="center" vertical="center" readingOrder="2"/>
    </xf>
    <xf numFmtId="0" fontId="5" fillId="0" borderId="0" xfId="3" applyFont="1" applyAlignment="1">
      <alignment horizontal="center" vertical="center"/>
    </xf>
    <xf numFmtId="0" fontId="26" fillId="0" borderId="0" xfId="2" applyFont="1" applyAlignment="1">
      <alignment horizontal="center" vertical="center" wrapText="1"/>
    </xf>
    <xf numFmtId="0" fontId="26" fillId="0" borderId="0" xfId="3" applyFont="1" applyAlignment="1">
      <alignment horizontal="center" vertical="center" readingOrder="2"/>
    </xf>
    <xf numFmtId="0" fontId="14" fillId="4" borderId="17" xfId="7" applyFont="1" applyFill="1" applyBorder="1">
      <alignment horizontal="center" vertical="center" wrapText="1"/>
    </xf>
    <xf numFmtId="1" fontId="5" fillId="4" borderId="17" xfId="6" applyFont="1" applyFill="1" applyBorder="1">
      <alignment horizontal="center" vertical="center"/>
    </xf>
    <xf numFmtId="1" fontId="14" fillId="4" borderId="17" xfId="6" applyFont="1" applyFill="1" applyBorder="1">
      <alignment horizontal="center" vertical="center"/>
    </xf>
    <xf numFmtId="0" fontId="10" fillId="4" borderId="11" xfId="7" applyFont="1" applyFill="1" applyBorder="1" applyAlignment="1">
      <alignment horizontal="center" wrapText="1"/>
    </xf>
    <xf numFmtId="0" fontId="17" fillId="4" borderId="12" xfId="7" applyFont="1" applyFill="1" applyBorder="1" applyAlignment="1">
      <alignment horizontal="center" vertical="top" wrapText="1"/>
    </xf>
    <xf numFmtId="0" fontId="10" fillId="4" borderId="0" xfId="7" applyFont="1" applyFill="1" applyBorder="1" applyAlignment="1">
      <alignment horizontal="center" wrapText="1"/>
    </xf>
    <xf numFmtId="0" fontId="17" fillId="4" borderId="0" xfId="7" applyFont="1" applyFill="1" applyBorder="1" applyAlignment="1">
      <alignment horizontal="center" vertical="top" wrapText="1"/>
    </xf>
    <xf numFmtId="166" fontId="14" fillId="0" borderId="0" xfId="0" applyNumberFormat="1" applyFont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 readingOrder="2"/>
    </xf>
    <xf numFmtId="0" fontId="13" fillId="0" borderId="0" xfId="3" applyFont="1" applyAlignment="1">
      <alignment horizontal="center" vertical="center" wrapText="1"/>
    </xf>
    <xf numFmtId="0" fontId="5" fillId="0" borderId="0" xfId="2" applyFont="1" applyAlignment="1">
      <alignment horizontal="center" vertical="center" readingOrder="1"/>
    </xf>
    <xf numFmtId="0" fontId="10" fillId="4" borderId="17" xfId="7" applyFont="1" applyFill="1" applyBorder="1">
      <alignment horizontal="center" vertical="center" wrapText="1"/>
    </xf>
    <xf numFmtId="0" fontId="14" fillId="4" borderId="22" xfId="7" applyFont="1" applyFill="1" applyBorder="1">
      <alignment horizontal="center" vertical="center" wrapText="1"/>
    </xf>
    <xf numFmtId="0" fontId="14" fillId="4" borderId="21" xfId="7" applyFont="1" applyFill="1" applyBorder="1">
      <alignment horizontal="center" vertical="center" wrapText="1"/>
    </xf>
    <xf numFmtId="0" fontId="13" fillId="0" borderId="0" xfId="2" applyFont="1" applyAlignment="1">
      <alignment horizontal="center" vertical="center" readingOrder="2"/>
    </xf>
    <xf numFmtId="0" fontId="14" fillId="4" borderId="32" xfId="7" applyFont="1" applyFill="1" applyBorder="1">
      <alignment horizontal="center" vertical="center" wrapText="1"/>
    </xf>
    <xf numFmtId="0" fontId="14" fillId="4" borderId="34" xfId="7" applyFont="1" applyFill="1" applyBorder="1">
      <alignment horizontal="center" vertical="center" wrapText="1"/>
    </xf>
    <xf numFmtId="0" fontId="10" fillId="4" borderId="27" xfId="7" applyFont="1" applyFill="1" applyBorder="1">
      <alignment horizontal="center" vertical="center" wrapText="1"/>
    </xf>
    <xf numFmtId="0" fontId="10" fillId="4" borderId="29" xfId="7" applyFont="1" applyFill="1" applyBorder="1">
      <alignment horizontal="center" vertical="center" wrapText="1"/>
    </xf>
    <xf numFmtId="0" fontId="5" fillId="4" borderId="53" xfId="7" applyFont="1" applyFill="1" applyBorder="1" applyAlignment="1">
      <alignment horizontal="right" vertical="center" wrapText="1"/>
    </xf>
    <xf numFmtId="0" fontId="5" fillId="4" borderId="55" xfId="7" applyFont="1" applyFill="1" applyBorder="1" applyAlignment="1">
      <alignment horizontal="right" vertical="center" wrapText="1"/>
    </xf>
    <xf numFmtId="0" fontId="14" fillId="4" borderId="54" xfId="7" applyFont="1" applyFill="1" applyBorder="1" applyAlignment="1">
      <alignment horizontal="left" vertical="center" wrapText="1"/>
    </xf>
    <xf numFmtId="0" fontId="14" fillId="4" borderId="57" xfId="7" applyFont="1" applyFill="1" applyBorder="1" applyAlignment="1">
      <alignment horizontal="left" vertical="center" wrapText="1"/>
    </xf>
    <xf numFmtId="0" fontId="10" fillId="0" borderId="0" xfId="11" applyFont="1" applyAlignment="1">
      <alignment horizontal="center" vertical="center" wrapText="1" readingOrder="1"/>
    </xf>
    <xf numFmtId="0" fontId="26" fillId="0" borderId="0" xfId="2" applyFont="1" applyAlignment="1">
      <alignment horizontal="center" vertical="center" readingOrder="2"/>
    </xf>
    <xf numFmtId="1" fontId="10" fillId="4" borderId="49" xfId="0" applyNumberFormat="1" applyFont="1" applyFill="1" applyBorder="1" applyAlignment="1">
      <alignment horizontal="center" vertical="center" wrapText="1"/>
    </xf>
    <xf numFmtId="1" fontId="10" fillId="4" borderId="56" xfId="0" applyNumberFormat="1" applyFont="1" applyFill="1" applyBorder="1" applyAlignment="1">
      <alignment horizontal="center" vertical="center"/>
    </xf>
    <xf numFmtId="0" fontId="26" fillId="0" borderId="0" xfId="2" applyFont="1" applyAlignment="1">
      <alignment horizontal="center"/>
    </xf>
    <xf numFmtId="0" fontId="14" fillId="4" borderId="17" xfId="4" applyFont="1" applyFill="1" applyBorder="1" applyAlignment="1">
      <alignment horizontal="center" vertical="center" wrapText="1"/>
    </xf>
    <xf numFmtId="1" fontId="17" fillId="4" borderId="14" xfId="5" applyFill="1" applyBorder="1">
      <alignment horizontal="left" vertical="center" wrapText="1"/>
    </xf>
    <xf numFmtId="0" fontId="5" fillId="4" borderId="13" xfId="4" applyFill="1" applyBorder="1">
      <alignment horizontal="right" vertical="center" wrapText="1"/>
    </xf>
    <xf numFmtId="0" fontId="14" fillId="4" borderId="13" xfId="4" applyFont="1" applyFill="1" applyBorder="1">
      <alignment horizontal="right" vertical="center" wrapText="1"/>
    </xf>
    <xf numFmtId="1" fontId="20" fillId="4" borderId="14" xfId="5" applyFont="1" applyFill="1" applyBorder="1">
      <alignment horizontal="left" vertical="center" wrapText="1"/>
    </xf>
    <xf numFmtId="166" fontId="2" fillId="0" borderId="59" xfId="0" applyNumberFormat="1" applyFont="1" applyBorder="1" applyAlignment="1">
      <alignment horizontal="center" vertical="center"/>
    </xf>
    <xf numFmtId="0" fontId="26" fillId="5" borderId="0" xfId="2" applyFont="1" applyFill="1" applyAlignment="1">
      <alignment horizontal="center" vertical="center" readingOrder="2"/>
    </xf>
    <xf numFmtId="0" fontId="55" fillId="4" borderId="22" xfId="20" applyFont="1" applyFill="1" applyBorder="1" applyAlignment="1">
      <alignment horizontal="center" vertical="center" wrapText="1" readingOrder="2"/>
    </xf>
    <xf numFmtId="0" fontId="55" fillId="4" borderId="7" xfId="20" applyFont="1" applyFill="1" applyBorder="1" applyAlignment="1">
      <alignment horizontal="center" vertical="center" wrapText="1" readingOrder="2"/>
    </xf>
    <xf numFmtId="0" fontId="55" fillId="4" borderId="21" xfId="20" applyFont="1" applyFill="1" applyBorder="1" applyAlignment="1">
      <alignment horizontal="center" vertical="center" wrapText="1" readingOrder="2"/>
    </xf>
    <xf numFmtId="0" fontId="10" fillId="4" borderId="22" xfId="7" applyFont="1" applyFill="1" applyBorder="1">
      <alignment horizontal="center" vertical="center" wrapText="1"/>
    </xf>
    <xf numFmtId="0" fontId="10" fillId="4" borderId="7" xfId="7" applyFont="1" applyFill="1" applyBorder="1">
      <alignment horizontal="center" vertical="center" wrapText="1"/>
    </xf>
    <xf numFmtId="0" fontId="29" fillId="5" borderId="37" xfId="22" applyFont="1" applyFill="1" applyBorder="1" applyAlignment="1">
      <alignment horizontal="center" vertical="center" wrapText="1"/>
    </xf>
    <xf numFmtId="0" fontId="29" fillId="5" borderId="45" xfId="22" applyFont="1" applyFill="1" applyBorder="1" applyAlignment="1">
      <alignment horizontal="center" vertical="center" wrapText="1"/>
    </xf>
    <xf numFmtId="0" fontId="29" fillId="4" borderId="44" xfId="22" applyFont="1" applyFill="1" applyBorder="1" applyAlignment="1">
      <alignment horizontal="center" vertical="center" wrapText="1"/>
    </xf>
    <xf numFmtId="0" fontId="29" fillId="4" borderId="0" xfId="22" applyFont="1" applyFill="1" applyBorder="1" applyAlignment="1">
      <alignment horizontal="center" vertical="center" wrapText="1"/>
    </xf>
    <xf numFmtId="0" fontId="29" fillId="5" borderId="39" xfId="22" applyFont="1" applyFill="1" applyBorder="1" applyAlignment="1">
      <alignment horizontal="center" vertical="center" wrapText="1"/>
    </xf>
    <xf numFmtId="0" fontId="29" fillId="5" borderId="59" xfId="22" applyFont="1" applyFill="1" applyBorder="1" applyAlignment="1">
      <alignment horizontal="center" vertical="center" wrapText="1"/>
    </xf>
    <xf numFmtId="0" fontId="10" fillId="4" borderId="22" xfId="18" applyFont="1" applyFill="1" applyBorder="1" applyAlignment="1">
      <alignment horizontal="center" vertical="center"/>
    </xf>
    <xf numFmtId="0" fontId="10" fillId="4" borderId="7" xfId="18" applyFont="1" applyFill="1" applyBorder="1" applyAlignment="1">
      <alignment horizontal="center" vertical="center"/>
    </xf>
    <xf numFmtId="1" fontId="55" fillId="4" borderId="22" xfId="6" applyFont="1" applyFill="1" applyBorder="1">
      <alignment horizontal="center" vertical="center"/>
    </xf>
    <xf numFmtId="1" fontId="55" fillId="4" borderId="7" xfId="6" applyFont="1" applyFill="1" applyBorder="1">
      <alignment horizontal="center" vertical="center"/>
    </xf>
    <xf numFmtId="1" fontId="55" fillId="4" borderId="21" xfId="6" applyFont="1" applyFill="1" applyBorder="1">
      <alignment horizontal="center" vertical="center"/>
    </xf>
    <xf numFmtId="0" fontId="13" fillId="5" borderId="23" xfId="20" applyFont="1" applyFill="1" applyBorder="1" applyAlignment="1">
      <alignment horizontal="center" vertical="center" wrapText="1" readingOrder="2"/>
    </xf>
    <xf numFmtId="0" fontId="13" fillId="5" borderId="41" xfId="20" applyFont="1" applyFill="1" applyBorder="1" applyAlignment="1">
      <alignment horizontal="center" vertical="center" wrapText="1" readingOrder="2"/>
    </xf>
    <xf numFmtId="0" fontId="13" fillId="5" borderId="24" xfId="20" applyFont="1" applyFill="1" applyBorder="1" applyAlignment="1">
      <alignment horizontal="center" vertical="center" wrapText="1" readingOrder="2"/>
    </xf>
    <xf numFmtId="0" fontId="55" fillId="4" borderId="36" xfId="20" applyFont="1" applyFill="1" applyBorder="1" applyAlignment="1">
      <alignment horizontal="center" vertical="center" wrapText="1" readingOrder="2"/>
    </xf>
    <xf numFmtId="0" fontId="55" fillId="4" borderId="42" xfId="20" applyFont="1" applyFill="1" applyBorder="1" applyAlignment="1">
      <alignment horizontal="center" vertical="center" wrapText="1" readingOrder="2"/>
    </xf>
    <xf numFmtId="0" fontId="55" fillId="4" borderId="35" xfId="20" applyFont="1" applyFill="1" applyBorder="1" applyAlignment="1">
      <alignment horizontal="center" vertical="center" wrapText="1" readingOrder="2"/>
    </xf>
    <xf numFmtId="0" fontId="55" fillId="5" borderId="25" xfId="20" applyFont="1" applyFill="1" applyBorder="1" applyAlignment="1">
      <alignment horizontal="center" vertical="center" wrapText="1" readingOrder="2"/>
    </xf>
    <xf numFmtId="0" fontId="55" fillId="5" borderId="58" xfId="20" applyFont="1" applyFill="1" applyBorder="1" applyAlignment="1">
      <alignment horizontal="center" vertical="center" wrapText="1" readingOrder="2"/>
    </xf>
    <xf numFmtId="0" fontId="55" fillId="5" borderId="26" xfId="20" applyFont="1" applyFill="1" applyBorder="1" applyAlignment="1">
      <alignment horizontal="center" vertical="center" wrapText="1" readingOrder="2"/>
    </xf>
    <xf numFmtId="0" fontId="14" fillId="4" borderId="17" xfId="18" applyFont="1" applyFill="1" applyBorder="1" applyAlignment="1">
      <alignment horizontal="center" vertical="center" wrapText="1"/>
    </xf>
    <xf numFmtId="1" fontId="5" fillId="4" borderId="15" xfId="6" applyFont="1" applyFill="1" applyBorder="1">
      <alignment horizontal="center" vertical="center"/>
    </xf>
    <xf numFmtId="1" fontId="5" fillId="4" borderId="9" xfId="6" applyFont="1" applyFill="1" applyBorder="1">
      <alignment horizontal="center" vertical="center"/>
    </xf>
    <xf numFmtId="1" fontId="14" fillId="4" borderId="9" xfId="6" applyFont="1" applyFill="1" applyBorder="1">
      <alignment horizontal="center" vertical="center"/>
    </xf>
    <xf numFmtId="1" fontId="5" fillId="4" borderId="16" xfId="6" applyFont="1" applyFill="1" applyBorder="1">
      <alignment horizontal="center" vertical="center"/>
    </xf>
    <xf numFmtId="0" fontId="5" fillId="4" borderId="17" xfId="7" applyFont="1" applyFill="1" applyBorder="1">
      <alignment horizontal="center" vertical="center" wrapText="1"/>
    </xf>
    <xf numFmtId="0" fontId="6" fillId="4" borderId="15" xfId="7" applyFont="1" applyFill="1" applyBorder="1">
      <alignment horizontal="center" vertical="center" wrapText="1"/>
    </xf>
    <xf numFmtId="0" fontId="18" fillId="4" borderId="9" xfId="7" applyFont="1" applyFill="1" applyBorder="1">
      <alignment horizontal="center" vertical="center" wrapText="1"/>
    </xf>
    <xf numFmtId="0" fontId="18" fillId="4" borderId="16" xfId="7" applyFont="1" applyFill="1" applyBorder="1">
      <alignment horizontal="center" vertical="center" wrapText="1"/>
    </xf>
    <xf numFmtId="0" fontId="14" fillId="4" borderId="10" xfId="7" applyFont="1" applyFill="1" applyBorder="1">
      <alignment horizontal="center" vertical="center" wrapText="1"/>
    </xf>
    <xf numFmtId="0" fontId="14" fillId="4" borderId="16" xfId="7" applyFont="1" applyFill="1" applyBorder="1">
      <alignment horizontal="center" vertical="center" wrapText="1"/>
    </xf>
    <xf numFmtId="0" fontId="10" fillId="4" borderId="15" xfId="7" applyFont="1" applyFill="1" applyBorder="1">
      <alignment horizontal="center" vertical="center" wrapText="1"/>
    </xf>
    <xf numFmtId="0" fontId="10" fillId="4" borderId="16" xfId="7" applyFont="1" applyFill="1" applyBorder="1">
      <alignment horizontal="center" vertical="center" wrapText="1"/>
    </xf>
    <xf numFmtId="0" fontId="14" fillId="4" borderId="15" xfId="7" applyFont="1" applyFill="1" applyBorder="1">
      <alignment horizontal="center" vertical="center" wrapText="1"/>
    </xf>
    <xf numFmtId="0" fontId="14" fillId="4" borderId="9" xfId="7" applyFont="1" applyFill="1" applyBorder="1">
      <alignment horizontal="center" vertical="center" wrapText="1"/>
    </xf>
    <xf numFmtId="0" fontId="14" fillId="4" borderId="10" xfId="18" applyFont="1" applyFill="1" applyBorder="1" applyAlignment="1">
      <alignment horizontal="center" vertical="center" wrapText="1"/>
    </xf>
    <xf numFmtId="0" fontId="14" fillId="4" borderId="16" xfId="18" applyFont="1" applyFill="1" applyBorder="1" applyAlignment="1">
      <alignment horizontal="center" vertical="center" wrapText="1"/>
    </xf>
    <xf numFmtId="0" fontId="5" fillId="5" borderId="17" xfId="18" applyFont="1" applyFill="1" applyBorder="1" applyAlignment="1">
      <alignment horizontal="center" vertical="center" readingOrder="2"/>
    </xf>
    <xf numFmtId="0" fontId="14" fillId="5" borderId="17" xfId="18" applyFont="1" applyFill="1" applyBorder="1" applyAlignment="1">
      <alignment horizontal="center" vertical="center"/>
    </xf>
    <xf numFmtId="1" fontId="5" fillId="4" borderId="37" xfId="6" applyFont="1" applyFill="1" applyBorder="1" applyAlignment="1">
      <alignment horizontal="center" vertical="center" wrapText="1"/>
    </xf>
    <xf numFmtId="1" fontId="5" fillId="4" borderId="38" xfId="6" applyFont="1" applyFill="1" applyBorder="1" applyAlignment="1">
      <alignment horizontal="center" vertical="center" wrapText="1"/>
    </xf>
    <xf numFmtId="1" fontId="5" fillId="4" borderId="39" xfId="6" applyFont="1" applyFill="1" applyBorder="1" applyAlignment="1">
      <alignment horizontal="center" vertical="center" wrapText="1"/>
    </xf>
    <xf numFmtId="1" fontId="5" fillId="4" borderId="40" xfId="6" applyFont="1" applyFill="1" applyBorder="1" applyAlignment="1">
      <alignment horizontal="center" vertical="center" wrapText="1"/>
    </xf>
    <xf numFmtId="1" fontId="2" fillId="4" borderId="11" xfId="6" applyFont="1" applyFill="1" applyBorder="1" applyAlignment="1">
      <alignment horizontal="center" vertical="center" wrapText="1"/>
    </xf>
    <xf numFmtId="1" fontId="2" fillId="4" borderId="11" xfId="6" applyFont="1" applyFill="1" applyBorder="1">
      <alignment horizontal="center" vertical="center"/>
    </xf>
    <xf numFmtId="1" fontId="2" fillId="4" borderId="12" xfId="6" applyFont="1" applyFill="1" applyBorder="1">
      <alignment horizontal="center" vertical="center"/>
    </xf>
    <xf numFmtId="0" fontId="14" fillId="4" borderId="11" xfId="7" applyFont="1" applyFill="1" applyBorder="1" applyAlignment="1">
      <alignment horizontal="center" vertical="center" wrapText="1" readingOrder="1"/>
    </xf>
    <xf numFmtId="0" fontId="14" fillId="4" borderId="12" xfId="7" applyFont="1" applyFill="1" applyBorder="1" applyAlignment="1">
      <alignment horizontal="center" vertical="center" wrapText="1" readingOrder="1"/>
    </xf>
    <xf numFmtId="0" fontId="5" fillId="4" borderId="9" xfId="20" applyFill="1" applyBorder="1">
      <alignment horizontal="right" vertical="center" wrapText="1" indent="1" readingOrder="2"/>
    </xf>
    <xf numFmtId="0" fontId="5" fillId="4" borderId="8" xfId="20" applyFill="1" applyBorder="1">
      <alignment horizontal="right" vertical="center" wrapText="1" indent="1" readingOrder="2"/>
    </xf>
    <xf numFmtId="0" fontId="5" fillId="5" borderId="10" xfId="20" applyFill="1" applyBorder="1">
      <alignment horizontal="right" vertical="center" wrapText="1" indent="1" readingOrder="2"/>
    </xf>
    <xf numFmtId="0" fontId="5" fillId="5" borderId="9" xfId="20" applyFill="1" applyBorder="1">
      <alignment horizontal="right" vertical="center" wrapText="1" indent="1" readingOrder="2"/>
    </xf>
    <xf numFmtId="1" fontId="5" fillId="4" borderId="11" xfId="6" applyFont="1" applyFill="1" applyBorder="1">
      <alignment horizontal="center" vertical="center"/>
    </xf>
    <xf numFmtId="1" fontId="5" fillId="4" borderId="18" xfId="6" applyFont="1" applyFill="1" applyBorder="1">
      <alignment horizontal="center" vertical="center"/>
    </xf>
    <xf numFmtId="1" fontId="14" fillId="4" borderId="12" xfId="6" applyFont="1" applyFill="1" applyBorder="1">
      <alignment horizontal="center" vertical="center"/>
    </xf>
    <xf numFmtId="0" fontId="10" fillId="4" borderId="11" xfId="7" applyFont="1" applyFill="1" applyBorder="1">
      <alignment horizontal="center" vertical="center" wrapText="1"/>
    </xf>
    <xf numFmtId="0" fontId="10" fillId="4" borderId="18" xfId="7" applyFont="1" applyFill="1" applyBorder="1">
      <alignment horizontal="center" vertical="center" wrapText="1"/>
    </xf>
    <xf numFmtId="0" fontId="10" fillId="4" borderId="12" xfId="7" applyFont="1" applyFill="1" applyBorder="1">
      <alignment horizontal="center" vertical="center" wrapText="1"/>
    </xf>
    <xf numFmtId="0" fontId="14" fillId="4" borderId="18" xfId="7" applyFont="1" applyFill="1" applyBorder="1">
      <alignment horizontal="center" vertical="center" wrapText="1"/>
    </xf>
    <xf numFmtId="0" fontId="14" fillId="4" borderId="12" xfId="7" applyFont="1" applyFill="1" applyBorder="1">
      <alignment horizontal="center" vertical="center" wrapText="1"/>
    </xf>
    <xf numFmtId="0" fontId="14" fillId="5" borderId="11" xfId="18" applyFont="1" applyFill="1" applyBorder="1" applyAlignment="1">
      <alignment horizontal="center" vertical="center"/>
    </xf>
    <xf numFmtId="0" fontId="14" fillId="5" borderId="18" xfId="18" applyFont="1" applyFill="1" applyBorder="1" applyAlignment="1">
      <alignment horizontal="center" vertical="center"/>
    </xf>
    <xf numFmtId="0" fontId="14" fillId="5" borderId="12" xfId="18" applyFont="1" applyFill="1" applyBorder="1" applyAlignment="1">
      <alignment horizontal="center" vertical="center"/>
    </xf>
    <xf numFmtId="0" fontId="2" fillId="5" borderId="10" xfId="22" applyFont="1" applyFill="1" applyBorder="1">
      <alignment horizontal="left" vertical="center" wrapText="1" indent="1"/>
    </xf>
    <xf numFmtId="0" fontId="2" fillId="5" borderId="9" xfId="22" applyFont="1" applyFill="1" applyBorder="1">
      <alignment horizontal="left" vertical="center" wrapText="1" indent="1"/>
    </xf>
    <xf numFmtId="0" fontId="2" fillId="4" borderId="9" xfId="22" applyFont="1" applyFill="1" applyBorder="1">
      <alignment horizontal="left" vertical="center" wrapText="1" indent="1"/>
    </xf>
    <xf numFmtId="0" fontId="2" fillId="4" borderId="8" xfId="22" applyFont="1" applyFill="1" applyBorder="1">
      <alignment horizontal="left" vertical="center" wrapText="1" indent="1"/>
    </xf>
    <xf numFmtId="0" fontId="5" fillId="5" borderId="11" xfId="18" applyFont="1" applyFill="1" applyBorder="1" applyAlignment="1">
      <alignment horizontal="center" vertical="center" readingOrder="2"/>
    </xf>
    <xf numFmtId="0" fontId="5" fillId="5" borderId="18" xfId="18" applyFont="1" applyFill="1" applyBorder="1" applyAlignment="1">
      <alignment horizontal="center" vertical="center" readingOrder="2"/>
    </xf>
    <xf numFmtId="0" fontId="5" fillId="5" borderId="12" xfId="18" applyFont="1" applyFill="1" applyBorder="1" applyAlignment="1">
      <alignment horizontal="center" vertical="center" readingOrder="2"/>
    </xf>
    <xf numFmtId="0" fontId="5" fillId="0" borderId="0" xfId="2" applyFont="1" applyAlignment="1">
      <alignment horizontal="center" vertical="center"/>
    </xf>
    <xf numFmtId="0" fontId="14" fillId="4" borderId="11" xfId="18" applyFont="1" applyFill="1" applyBorder="1" applyAlignment="1">
      <alignment horizontal="center" vertical="center" wrapText="1"/>
    </xf>
    <xf numFmtId="0" fontId="14" fillId="4" borderId="18" xfId="18" applyFont="1" applyFill="1" applyBorder="1" applyAlignment="1">
      <alignment horizontal="center" vertical="center" wrapText="1"/>
    </xf>
    <xf numFmtId="0" fontId="14" fillId="4" borderId="12" xfId="18" applyFont="1" applyFill="1" applyBorder="1" applyAlignment="1">
      <alignment horizontal="center" vertical="center" wrapText="1"/>
    </xf>
  </cellXfs>
  <cellStyles count="28">
    <cellStyle name="Comma" xfId="1" builtinId="3"/>
    <cellStyle name="Currency" xfId="26" builtinId="4"/>
    <cellStyle name="H1" xfId="2" xr:uid="{00000000-0005-0000-0000-000002000000}"/>
    <cellStyle name="H2" xfId="3" xr:uid="{00000000-0005-0000-0000-000003000000}"/>
    <cellStyle name="had" xfId="4" xr:uid="{00000000-0005-0000-0000-000004000000}"/>
    <cellStyle name="had0" xfId="5" xr:uid="{00000000-0005-0000-0000-000005000000}"/>
    <cellStyle name="Had1" xfId="6" xr:uid="{00000000-0005-0000-0000-000006000000}"/>
    <cellStyle name="Had2" xfId="7" xr:uid="{00000000-0005-0000-0000-000007000000}"/>
    <cellStyle name="Had3" xfId="8" xr:uid="{00000000-0005-0000-0000-000008000000}"/>
    <cellStyle name="inxa" xfId="9" xr:uid="{00000000-0005-0000-0000-000009000000}"/>
    <cellStyle name="inxe" xfId="10" xr:uid="{00000000-0005-0000-0000-00000A000000}"/>
    <cellStyle name="Normal" xfId="0" builtinId="0"/>
    <cellStyle name="Normal 2" xfId="11" xr:uid="{00000000-0005-0000-0000-00000C000000}"/>
    <cellStyle name="Normal 3" xfId="12" xr:uid="{00000000-0005-0000-0000-00000D000000}"/>
    <cellStyle name="Normal 4" xfId="13" xr:uid="{00000000-0005-0000-0000-00000E000000}"/>
    <cellStyle name="Normal 5" xfId="25" xr:uid="{00000000-0005-0000-0000-00000F000000}"/>
    <cellStyle name="NotA" xfId="14" xr:uid="{00000000-0005-0000-0000-000010000000}"/>
    <cellStyle name="Note" xfId="15" builtinId="10" customBuiltin="1"/>
    <cellStyle name="T1" xfId="16" xr:uid="{00000000-0005-0000-0000-000012000000}"/>
    <cellStyle name="T2" xfId="17" xr:uid="{00000000-0005-0000-0000-000013000000}"/>
    <cellStyle name="Total" xfId="18" builtinId="25" customBuiltin="1"/>
    <cellStyle name="Total1" xfId="19" xr:uid="{00000000-0005-0000-0000-000015000000}"/>
    <cellStyle name="TXT1" xfId="20" xr:uid="{00000000-0005-0000-0000-000016000000}"/>
    <cellStyle name="TXT2" xfId="21" xr:uid="{00000000-0005-0000-0000-000017000000}"/>
    <cellStyle name="TXT2_خدمات الانقاذ والإغاثة" xfId="27" xr:uid="{9298C957-68CE-4A15-98A1-36DD286C17DE}"/>
    <cellStyle name="TXT3" xfId="22" xr:uid="{00000000-0005-0000-0000-000018000000}"/>
    <cellStyle name="TXT4" xfId="23" xr:uid="{00000000-0005-0000-0000-000019000000}"/>
    <cellStyle name="TXT5" xfId="24" xr:uid="{00000000-0005-0000-0000-00001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4.7239499103016162E-2"/>
          <c:y val="5.0000046950164287E-2"/>
          <c:w val="0.92750273219214596"/>
          <c:h val="0.7903853575583661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GR_22!$C$38</c:f>
              <c:strCache>
                <c:ptCount val="1"/>
                <c:pt idx="0">
                  <c:v>الخطوط الجوية القطرية القادمة
Qatar Airways Arrival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GR_22!$A$37:$A$48</c:f>
              <c:strCache>
                <c:ptCount val="12"/>
                <c:pt idx="0">
                  <c:v>  يناير
January</c:v>
                </c:pt>
                <c:pt idx="1">
                  <c:v>  فبراير
 February</c:v>
                </c:pt>
                <c:pt idx="2">
                  <c:v>  مارس
  March</c:v>
                </c:pt>
                <c:pt idx="3">
                  <c:v>  ابريل 
 April</c:v>
                </c:pt>
                <c:pt idx="4">
                  <c:v>  مايو
  May</c:v>
                </c:pt>
                <c:pt idx="5">
                  <c:v>  يونيو 
 June</c:v>
                </c:pt>
                <c:pt idx="6">
                  <c:v>  يوليو
  July</c:v>
                </c:pt>
                <c:pt idx="7">
                  <c:v>  أغسطس
  August</c:v>
                </c:pt>
                <c:pt idx="8">
                  <c:v>  سبتمبر
September</c:v>
                </c:pt>
                <c:pt idx="9">
                  <c:v>  أكتوبر
  October</c:v>
                </c:pt>
                <c:pt idx="10">
                  <c:v>  نوفمبر
  November</c:v>
                </c:pt>
                <c:pt idx="11">
                  <c:v>  ديسمبر
  December</c:v>
                </c:pt>
              </c:strCache>
            </c:strRef>
          </c:cat>
          <c:val>
            <c:numRef>
              <c:f>'68'!$B$11:$B$22</c:f>
              <c:numCache>
                <c:formatCode>General</c:formatCode>
                <c:ptCount val="12"/>
                <c:pt idx="0">
                  <c:v>5367</c:v>
                </c:pt>
                <c:pt idx="1">
                  <c:v>5219</c:v>
                </c:pt>
                <c:pt idx="2">
                  <c:v>5897</c:v>
                </c:pt>
                <c:pt idx="3">
                  <c:v>5486</c:v>
                </c:pt>
                <c:pt idx="4">
                  <c:v>5494</c:v>
                </c:pt>
                <c:pt idx="5">
                  <c:v>5554</c:v>
                </c:pt>
                <c:pt idx="6">
                  <c:v>6100</c:v>
                </c:pt>
                <c:pt idx="7">
                  <c:v>6615</c:v>
                </c:pt>
                <c:pt idx="8">
                  <c:v>6454</c:v>
                </c:pt>
                <c:pt idx="9">
                  <c:v>6565</c:v>
                </c:pt>
                <c:pt idx="10">
                  <c:v>6422</c:v>
                </c:pt>
                <c:pt idx="11">
                  <c:v>6867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5E-45A2-A08F-BAF30B6D5F27}"/>
            </c:ext>
          </c:extLst>
        </c:ser>
        <c:ser>
          <c:idx val="0"/>
          <c:order val="1"/>
          <c:tx>
            <c:strRef>
              <c:f>GR_22!$E$38</c:f>
              <c:strCache>
                <c:ptCount val="1"/>
                <c:pt idx="0">
                  <c:v>الخطوط الأخرى القادمة
 Other Airlines Arrival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GR_22!$A$37:$A$48</c:f>
              <c:strCache>
                <c:ptCount val="12"/>
                <c:pt idx="0">
                  <c:v>  يناير
January</c:v>
                </c:pt>
                <c:pt idx="1">
                  <c:v>  فبراير
 February</c:v>
                </c:pt>
                <c:pt idx="2">
                  <c:v>  مارس
  March</c:v>
                </c:pt>
                <c:pt idx="3">
                  <c:v>  ابريل 
 April</c:v>
                </c:pt>
                <c:pt idx="4">
                  <c:v>  مايو
  May</c:v>
                </c:pt>
                <c:pt idx="5">
                  <c:v>  يونيو 
 June</c:v>
                </c:pt>
                <c:pt idx="6">
                  <c:v>  يوليو
  July</c:v>
                </c:pt>
                <c:pt idx="7">
                  <c:v>  أغسطس
  August</c:v>
                </c:pt>
                <c:pt idx="8">
                  <c:v>  سبتمبر
September</c:v>
                </c:pt>
                <c:pt idx="9">
                  <c:v>  أكتوبر
  October</c:v>
                </c:pt>
                <c:pt idx="10">
                  <c:v>  نوفمبر
  November</c:v>
                </c:pt>
                <c:pt idx="11">
                  <c:v>  ديسمبر
  December</c:v>
                </c:pt>
              </c:strCache>
            </c:strRef>
          </c:cat>
          <c:val>
            <c:numRef>
              <c:f>'68'!$D$11:$D$22</c:f>
              <c:numCache>
                <c:formatCode>General</c:formatCode>
                <c:ptCount val="12"/>
                <c:pt idx="0">
                  <c:v>738</c:v>
                </c:pt>
                <c:pt idx="1">
                  <c:v>647</c:v>
                </c:pt>
                <c:pt idx="2">
                  <c:v>764</c:v>
                </c:pt>
                <c:pt idx="3">
                  <c:v>789</c:v>
                </c:pt>
                <c:pt idx="4">
                  <c:v>843</c:v>
                </c:pt>
                <c:pt idx="5">
                  <c:v>958</c:v>
                </c:pt>
                <c:pt idx="6">
                  <c:v>1131</c:v>
                </c:pt>
                <c:pt idx="7">
                  <c:v>1378</c:v>
                </c:pt>
                <c:pt idx="8">
                  <c:v>1321</c:v>
                </c:pt>
                <c:pt idx="9">
                  <c:v>1346</c:v>
                </c:pt>
                <c:pt idx="10">
                  <c:v>1357</c:v>
                </c:pt>
                <c:pt idx="11">
                  <c:v>1630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5E-45A2-A08F-BAF30B6D5F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13934720"/>
        <c:axId val="113936256"/>
      </c:barChart>
      <c:catAx>
        <c:axId val="113934720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3936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9362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13934720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15225926461027234"/>
          <c:y val="4.5708869724617757E-3"/>
          <c:w val="0.73757880035637768"/>
          <c:h val="8.4858351279162608E-2"/>
        </c:manualLayout>
      </c:layout>
      <c:overlay val="0"/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1" l="0.75000000000000011" r="0.75000000000000011" t="1" header="0.5" footer="0.5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416773007622522"/>
          <c:y val="2.6319681310236931E-2"/>
          <c:w val="0.5716645740242815"/>
          <c:h val="0.96054344551982118"/>
        </c:manualLayout>
      </c:layout>
      <c:pieChart>
        <c:varyColors val="1"/>
        <c:ser>
          <c:idx val="0"/>
          <c:order val="0"/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3D7-480C-963D-A248CE417A6D}"/>
              </c:ext>
            </c:extLst>
          </c:dPt>
          <c:dLbls>
            <c:dLbl>
              <c:idx val="1"/>
              <c:tx>
                <c:rich>
                  <a:bodyPr/>
                  <a:lstStyle/>
                  <a:p>
                    <a:r>
                      <a:rPr lang="ar-QA"/>
                      <a:t>  10 مشتغل فأكثر
10 </a:t>
                    </a:r>
                    <a:r>
                      <a:rPr lang="en-US"/>
                      <a:t>Employees and above
71%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13D7-480C-963D-A248CE417A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rtl="0">
                  <a:defRPr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GR_23!$L$9:$L$10</c:f>
              <c:strCache>
                <c:ptCount val="2"/>
                <c:pt idx="0">
                  <c:v>أقل من 10 مشتغل
Less than 10 Employees.</c:v>
                </c:pt>
                <c:pt idx="1">
                  <c:v>  10 مشتغل فأكثر
10 Employees and above</c:v>
                </c:pt>
              </c:strCache>
            </c:strRef>
          </c:cat>
          <c:val>
            <c:numRef>
              <c:f>GR_23!$M$9:$M$10</c:f>
              <c:numCache>
                <c:formatCode>0</c:formatCode>
                <c:ptCount val="2"/>
                <c:pt idx="0">
                  <c:v>141</c:v>
                </c:pt>
                <c:pt idx="1">
                  <c:v>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D7-480C-963D-A248CE417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 alignWithMargins="0"/>
    <c:pageMargins b="1" l="0.75000000000000011" r="0.7500000000000001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chart" Target="../charts/chart2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41909</xdr:colOff>
      <xdr:row>0</xdr:row>
      <xdr:rowOff>0</xdr:rowOff>
    </xdr:from>
    <xdr:to>
      <xdr:col>1</xdr:col>
      <xdr:colOff>40665</xdr:colOff>
      <xdr:row>4</xdr:row>
      <xdr:rowOff>114299</xdr:rowOff>
    </xdr:to>
    <xdr:pic>
      <xdr:nvPicPr>
        <xdr:cNvPr id="29201" name="Picture 5" descr="ORNA430.WMF">
          <a:extLst>
            <a:ext uri="{FF2B5EF4-FFF2-40B4-BE49-F238E27FC236}">
              <a16:creationId xmlns:a16="http://schemas.microsoft.com/office/drawing/2014/main" id="{00000000-0008-0000-0000-0000117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10237866863" y="-1153808"/>
          <a:ext cx="2842259" cy="5149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1276350</xdr:colOff>
      <xdr:row>0</xdr:row>
      <xdr:rowOff>9525</xdr:rowOff>
    </xdr:from>
    <xdr:to>
      <xdr:col>11</xdr:col>
      <xdr:colOff>9524</xdr:colOff>
      <xdr:row>0</xdr:row>
      <xdr:rowOff>180975</xdr:rowOff>
    </xdr:to>
    <xdr:pic>
      <xdr:nvPicPr>
        <xdr:cNvPr id="30559" name="Picture 8" descr="logo">
          <a:extLst>
            <a:ext uri="{FF2B5EF4-FFF2-40B4-BE49-F238E27FC236}">
              <a16:creationId xmlns:a16="http://schemas.microsoft.com/office/drawing/2014/main" id="{00000000-0008-0000-0100-00005F7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424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2113602</xdr:colOff>
      <xdr:row>0</xdr:row>
      <xdr:rowOff>31747</xdr:rowOff>
    </xdr:from>
    <xdr:to>
      <xdr:col>2</xdr:col>
      <xdr:colOff>544814</xdr:colOff>
      <xdr:row>1</xdr:row>
      <xdr:rowOff>470224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FA3806B-4F5E-49B5-86D2-ECBDE80E8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4032248" y="31747"/>
          <a:ext cx="1328400" cy="7877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70500</xdr:colOff>
      <xdr:row>0</xdr:row>
      <xdr:rowOff>38100</xdr:rowOff>
    </xdr:from>
    <xdr:to>
      <xdr:col>0</xdr:col>
      <xdr:colOff>1366500</xdr:colOff>
      <xdr:row>0</xdr:row>
      <xdr:rowOff>806614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0041D4D-502C-4A7D-81D0-A2BE0EA17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75146475" y="38100"/>
          <a:ext cx="1296000" cy="7685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9525</xdr:rowOff>
    </xdr:from>
    <xdr:to>
      <xdr:col>9</xdr:col>
      <xdr:colOff>9525</xdr:colOff>
      <xdr:row>0</xdr:row>
      <xdr:rowOff>180975</xdr:rowOff>
    </xdr:to>
    <xdr:pic>
      <xdr:nvPicPr>
        <xdr:cNvPr id="2" name="Picture 8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1904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25184</xdr:colOff>
      <xdr:row>0</xdr:row>
      <xdr:rowOff>27517</xdr:rowOff>
    </xdr:from>
    <xdr:to>
      <xdr:col>0</xdr:col>
      <xdr:colOff>1321184</xdr:colOff>
      <xdr:row>0</xdr:row>
      <xdr:rowOff>796031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0EA9375-9FBB-4D3D-B6EC-92BC217E6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9978649" y="27517"/>
          <a:ext cx="1296000" cy="7685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9525</xdr:rowOff>
    </xdr:from>
    <xdr:to>
      <xdr:col>7</xdr:col>
      <xdr:colOff>9525</xdr:colOff>
      <xdr:row>0</xdr:row>
      <xdr:rowOff>180975</xdr:rowOff>
    </xdr:to>
    <xdr:pic>
      <xdr:nvPicPr>
        <xdr:cNvPr id="14167" name="Picture 8" descr="logo">
          <a:extLst>
            <a:ext uri="{FF2B5EF4-FFF2-40B4-BE49-F238E27FC236}">
              <a16:creationId xmlns:a16="http://schemas.microsoft.com/office/drawing/2014/main" id="{00000000-0008-0000-0400-0000573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7808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32593</xdr:colOff>
      <xdr:row>0</xdr:row>
      <xdr:rowOff>28575</xdr:rowOff>
    </xdr:from>
    <xdr:to>
      <xdr:col>0</xdr:col>
      <xdr:colOff>1328593</xdr:colOff>
      <xdr:row>2</xdr:row>
      <xdr:rowOff>130339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7DC68A4-BA49-4FB4-88DE-DBF838683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186857" y="28575"/>
          <a:ext cx="1296000" cy="7685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9525</xdr:rowOff>
    </xdr:from>
    <xdr:to>
      <xdr:col>8</xdr:col>
      <xdr:colOff>9525</xdr:colOff>
      <xdr:row>0</xdr:row>
      <xdr:rowOff>180975</xdr:rowOff>
    </xdr:to>
    <xdr:pic>
      <xdr:nvPicPr>
        <xdr:cNvPr id="4947" name="Picture 8" descr="logo">
          <a:extLst>
            <a:ext uri="{FF2B5EF4-FFF2-40B4-BE49-F238E27FC236}">
              <a16:creationId xmlns:a16="http://schemas.microsoft.com/office/drawing/2014/main" id="{00000000-0008-0000-0500-00005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712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42118</xdr:colOff>
      <xdr:row>0</xdr:row>
      <xdr:rowOff>28575</xdr:rowOff>
    </xdr:from>
    <xdr:to>
      <xdr:col>0</xdr:col>
      <xdr:colOff>1338118</xdr:colOff>
      <xdr:row>0</xdr:row>
      <xdr:rowOff>797089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32FCF77-229C-4A03-8E83-80BA0FC83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624757" y="28575"/>
          <a:ext cx="1296000" cy="7685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1276350</xdr:colOff>
      <xdr:row>0</xdr:row>
      <xdr:rowOff>9525</xdr:rowOff>
    </xdr:from>
    <xdr:to>
      <xdr:col>11</xdr:col>
      <xdr:colOff>9525</xdr:colOff>
      <xdr:row>0</xdr:row>
      <xdr:rowOff>180975</xdr:rowOff>
    </xdr:to>
    <xdr:pic>
      <xdr:nvPicPr>
        <xdr:cNvPr id="924939" name="Picture 8" descr="logo">
          <a:extLst>
            <a:ext uri="{FF2B5EF4-FFF2-40B4-BE49-F238E27FC236}">
              <a16:creationId xmlns:a16="http://schemas.microsoft.com/office/drawing/2014/main" id="{00000000-0008-0000-0600-00000B1D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424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</xdr:row>
      <xdr:rowOff>0</xdr:rowOff>
    </xdr:from>
    <xdr:to>
      <xdr:col>5</xdr:col>
      <xdr:colOff>1409700</xdr:colOff>
      <xdr:row>34</xdr:row>
      <xdr:rowOff>104775</xdr:rowOff>
    </xdr:to>
    <xdr:graphicFrame macro="">
      <xdr:nvGraphicFramePr>
        <xdr:cNvPr id="924940" name="Chart 4">
          <a:extLst>
            <a:ext uri="{FF2B5EF4-FFF2-40B4-BE49-F238E27FC236}">
              <a16:creationId xmlns:a16="http://schemas.microsoft.com/office/drawing/2014/main" id="{00000000-0008-0000-0600-00000C1D0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19050</xdr:colOff>
      <xdr:row>0</xdr:row>
      <xdr:rowOff>38100</xdr:rowOff>
    </xdr:from>
    <xdr:to>
      <xdr:col>0</xdr:col>
      <xdr:colOff>1300018</xdr:colOff>
      <xdr:row>1</xdr:row>
      <xdr:rowOff>111900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CE1C1B2-C500-4276-846D-2CE272218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072682" y="38100"/>
          <a:ext cx="1280968" cy="759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0</xdr:col>
      <xdr:colOff>1300018</xdr:colOff>
      <xdr:row>2</xdr:row>
      <xdr:rowOff>207150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4B9845-E109-471C-B1AE-880D4E1B2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120182" y="28575"/>
          <a:ext cx="1280968" cy="759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0</xdr:col>
      <xdr:colOff>1309543</xdr:colOff>
      <xdr:row>3</xdr:row>
      <xdr:rowOff>45225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16134C-A4A3-4D4D-97BF-D3642AE60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234482" y="28575"/>
          <a:ext cx="1280968" cy="7596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0</xdr:col>
      <xdr:colOff>1309543</xdr:colOff>
      <xdr:row>3</xdr:row>
      <xdr:rowOff>64275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9D7829-B816-40A8-A27E-D2208D381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234607" y="19050"/>
          <a:ext cx="1280968" cy="7596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9525</xdr:rowOff>
    </xdr:from>
    <xdr:to>
      <xdr:col>8</xdr:col>
      <xdr:colOff>9525</xdr:colOff>
      <xdr:row>0</xdr:row>
      <xdr:rowOff>180975</xdr:rowOff>
    </xdr:to>
    <xdr:pic>
      <xdr:nvPicPr>
        <xdr:cNvPr id="3924" name="Picture 8" descr="logo">
          <a:extLst>
            <a:ext uri="{FF2B5EF4-FFF2-40B4-BE49-F238E27FC236}">
              <a16:creationId xmlns:a16="http://schemas.microsoft.com/office/drawing/2014/main" id="{00000000-0008-0000-0A00-00005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712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19050</xdr:rowOff>
    </xdr:from>
    <xdr:to>
      <xdr:col>1</xdr:col>
      <xdr:colOff>90343</xdr:colOff>
      <xdr:row>1</xdr:row>
      <xdr:rowOff>26175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6B50F13-2062-4E5E-9F21-B50DFF943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510582" y="19050"/>
          <a:ext cx="1280968" cy="7596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0</xdr:col>
      <xdr:colOff>1300018</xdr:colOff>
      <xdr:row>3</xdr:row>
      <xdr:rowOff>130950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451B36-FAA7-4F07-AE28-0B5CC751B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558207" y="38100"/>
          <a:ext cx="1280968" cy="7596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1276350</xdr:colOff>
      <xdr:row>0</xdr:row>
      <xdr:rowOff>0</xdr:rowOff>
    </xdr:from>
    <xdr:to>
      <xdr:col>9</xdr:col>
      <xdr:colOff>9525</xdr:colOff>
      <xdr:row>0</xdr:row>
      <xdr:rowOff>171450</xdr:rowOff>
    </xdr:to>
    <xdr:pic>
      <xdr:nvPicPr>
        <xdr:cNvPr id="15189" name="Picture 8" descr="logo">
          <a:extLst>
            <a:ext uri="{FF2B5EF4-FFF2-40B4-BE49-F238E27FC236}">
              <a16:creationId xmlns:a16="http://schemas.microsoft.com/office/drawing/2014/main" id="{00000000-0008-0000-0C00-0000553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2093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26958</xdr:colOff>
      <xdr:row>0</xdr:row>
      <xdr:rowOff>26957</xdr:rowOff>
    </xdr:from>
    <xdr:to>
      <xdr:col>0</xdr:col>
      <xdr:colOff>1307926</xdr:colOff>
      <xdr:row>0</xdr:row>
      <xdr:rowOff>786557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E7B6C69-411C-45A2-927D-065B2D3BB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1983112" y="26957"/>
          <a:ext cx="1280968" cy="7596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26108</xdr:colOff>
      <xdr:row>0</xdr:row>
      <xdr:rowOff>33228</xdr:rowOff>
    </xdr:from>
    <xdr:to>
      <xdr:col>2</xdr:col>
      <xdr:colOff>11233</xdr:colOff>
      <xdr:row>1</xdr:row>
      <xdr:rowOff>183671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78B0AC-4266-4102-9DC0-C3606E25C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407314" y="33228"/>
          <a:ext cx="1280968" cy="7596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15032</xdr:colOff>
      <xdr:row>0</xdr:row>
      <xdr:rowOff>19050</xdr:rowOff>
    </xdr:from>
    <xdr:to>
      <xdr:col>1</xdr:col>
      <xdr:colOff>248250</xdr:colOff>
      <xdr:row>1</xdr:row>
      <xdr:rowOff>54750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589397A-8590-49DF-B915-DBF24BB32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609600" y="19050"/>
          <a:ext cx="1280968" cy="7596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15032</xdr:colOff>
      <xdr:row>0</xdr:row>
      <xdr:rowOff>38100</xdr:rowOff>
    </xdr:from>
    <xdr:to>
      <xdr:col>1</xdr:col>
      <xdr:colOff>400650</xdr:colOff>
      <xdr:row>1</xdr:row>
      <xdr:rowOff>140475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D2DD20D-E444-4426-805A-2E4DD0958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114300" y="38100"/>
          <a:ext cx="1280968" cy="7596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27565</xdr:colOff>
      <xdr:row>0</xdr:row>
      <xdr:rowOff>37599</xdr:rowOff>
    </xdr:from>
    <xdr:to>
      <xdr:col>0</xdr:col>
      <xdr:colOff>1308533</xdr:colOff>
      <xdr:row>2</xdr:row>
      <xdr:rowOff>45225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BA233B-EE4E-4DFC-8C20-BAF51C196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3921895" y="37599"/>
          <a:ext cx="1280968" cy="7596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15032</xdr:colOff>
      <xdr:row>0</xdr:row>
      <xdr:rowOff>19050</xdr:rowOff>
    </xdr:from>
    <xdr:to>
      <xdr:col>0</xdr:col>
      <xdr:colOff>1296000</xdr:colOff>
      <xdr:row>0</xdr:row>
      <xdr:rowOff>778650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0A3670-4699-4892-BF3D-D5E70363A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295525" y="19050"/>
          <a:ext cx="1280968" cy="7596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21770</xdr:rowOff>
    </xdr:from>
    <xdr:to>
      <xdr:col>8</xdr:col>
      <xdr:colOff>1143000</xdr:colOff>
      <xdr:row>35</xdr:row>
      <xdr:rowOff>130628</xdr:rowOff>
    </xdr:to>
    <xdr:graphicFrame macro="">
      <xdr:nvGraphicFramePr>
        <xdr:cNvPr id="34611" name="Chart 2">
          <a:extLst>
            <a:ext uri="{FF2B5EF4-FFF2-40B4-BE49-F238E27FC236}">
              <a16:creationId xmlns:a16="http://schemas.microsoft.com/office/drawing/2014/main" id="{00000000-0008-0000-1200-0000338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15033</xdr:colOff>
      <xdr:row>0</xdr:row>
      <xdr:rowOff>34636</xdr:rowOff>
    </xdr:from>
    <xdr:to>
      <xdr:col>0</xdr:col>
      <xdr:colOff>1296001</xdr:colOff>
      <xdr:row>1</xdr:row>
      <xdr:rowOff>196759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EAA37FF-1D5B-479C-8A68-4D9975DDE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3815863" y="34636"/>
          <a:ext cx="1280968" cy="7596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15032</xdr:colOff>
      <xdr:row>0</xdr:row>
      <xdr:rowOff>28575</xdr:rowOff>
    </xdr:from>
    <xdr:to>
      <xdr:col>0</xdr:col>
      <xdr:colOff>1296000</xdr:colOff>
      <xdr:row>1</xdr:row>
      <xdr:rowOff>92850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F0B976-E55A-4FB2-9F95-71AB408FB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724025" y="28575"/>
          <a:ext cx="1280968" cy="7596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15032</xdr:colOff>
      <xdr:row>0</xdr:row>
      <xdr:rowOff>38100</xdr:rowOff>
    </xdr:from>
    <xdr:to>
      <xdr:col>1</xdr:col>
      <xdr:colOff>1057875</xdr:colOff>
      <xdr:row>1</xdr:row>
      <xdr:rowOff>54750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EDFCFD-ADF5-40D3-986E-ADD98DF7B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914650" y="38100"/>
          <a:ext cx="1280968" cy="7596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47625</xdr:rowOff>
    </xdr:from>
    <xdr:to>
      <xdr:col>0</xdr:col>
      <xdr:colOff>1334100</xdr:colOff>
      <xdr:row>3</xdr:row>
      <xdr:rowOff>181139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C2CF418-3B65-43B0-89E8-653F0A59F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505200" y="47625"/>
          <a:ext cx="1296000" cy="768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A5"/>
  <sheetViews>
    <sheetView showGridLines="0" rightToLeft="1" tabSelected="1" view="pageBreakPreview" zoomScaleSheetLayoutView="100" workbookViewId="0">
      <selection activeCell="G9" sqref="G9"/>
    </sheetView>
  </sheetViews>
  <sheetFormatPr defaultColWidth="9.140625" defaultRowHeight="12.75"/>
  <cols>
    <col min="1" max="1" width="75.140625" style="14" customWidth="1"/>
    <col min="2" max="16384" width="9.140625" style="14"/>
  </cols>
  <sheetData>
    <row r="1" spans="1:1" ht="21" customHeight="1"/>
    <row r="2" spans="1:1" s="15" customFormat="1" ht="63" customHeight="1">
      <c r="A2" s="277"/>
    </row>
    <row r="3" spans="1:1" s="15" customFormat="1" ht="48.75" customHeight="1">
      <c r="A3" s="278" t="s">
        <v>162</v>
      </c>
    </row>
    <row r="4" spans="1:1" s="15" customFormat="1" ht="82.5" customHeight="1">
      <c r="A4" s="279" t="s">
        <v>416</v>
      </c>
    </row>
    <row r="5" spans="1:1" s="15" customFormat="1" ht="13.5" customHeight="1">
      <c r="A5" s="16"/>
    </row>
  </sheetData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scaleWithDoc="0" alignWithMargins="0"/>
  <rowBreaks count="1" manualBreakCount="1">
    <brk id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K20"/>
  <sheetViews>
    <sheetView showGridLines="0" rightToLeft="1" view="pageBreakPreview" zoomScale="120" zoomScaleNormal="100" zoomScaleSheetLayoutView="120" workbookViewId="0">
      <selection activeCell="A5" sqref="A5"/>
    </sheetView>
  </sheetViews>
  <sheetFormatPr defaultColWidth="9.140625" defaultRowHeight="12.75"/>
  <cols>
    <col min="1" max="1" width="40.7109375" style="1" customWidth="1"/>
    <col min="2" max="2" width="2.7109375" style="1" customWidth="1"/>
    <col min="3" max="3" width="40.7109375" style="5" customWidth="1"/>
    <col min="4" max="16384" width="9.140625" style="1"/>
  </cols>
  <sheetData>
    <row r="1" spans="1:11" s="18" customFormat="1" ht="28.15" customHeight="1">
      <c r="A1" s="354"/>
      <c r="B1" s="354"/>
      <c r="C1" s="354"/>
      <c r="D1" s="17"/>
      <c r="E1" s="17"/>
      <c r="F1" s="17"/>
      <c r="G1" s="17"/>
      <c r="H1" s="17"/>
      <c r="I1" s="17"/>
      <c r="J1" s="17"/>
      <c r="K1" s="17"/>
    </row>
    <row r="2" spans="1:11" s="12" customFormat="1" ht="51.75" customHeight="1">
      <c r="A2" s="11"/>
      <c r="C2" s="19"/>
    </row>
    <row r="3" spans="1:11" s="12" customFormat="1" ht="15.75" customHeight="1">
      <c r="A3" s="266" t="s">
        <v>162</v>
      </c>
      <c r="B3" s="156"/>
      <c r="C3" s="276" t="s">
        <v>0</v>
      </c>
    </row>
    <row r="4" spans="1:11" ht="15">
      <c r="A4" s="261"/>
      <c r="B4" s="157"/>
      <c r="C4" s="276" t="s">
        <v>1</v>
      </c>
    </row>
    <row r="5" spans="1:11" s="2" customFormat="1" ht="70.5" customHeight="1">
      <c r="A5" s="262" t="s">
        <v>257</v>
      </c>
      <c r="B5" s="269"/>
      <c r="C5" s="270" t="s">
        <v>113</v>
      </c>
    </row>
    <row r="6" spans="1:11" s="2" customFormat="1" ht="11.25" customHeight="1">
      <c r="A6" s="262"/>
      <c r="B6" s="269"/>
      <c r="C6" s="270"/>
    </row>
    <row r="7" spans="1:11" s="2" customFormat="1" ht="56.25">
      <c r="A7" s="263" t="s">
        <v>436</v>
      </c>
      <c r="B7" s="269"/>
      <c r="C7" s="270" t="s">
        <v>437</v>
      </c>
    </row>
    <row r="8" spans="1:11" s="2" customFormat="1" ht="11.25" customHeight="1">
      <c r="A8" s="264"/>
      <c r="B8" s="269"/>
      <c r="C8" s="270"/>
    </row>
    <row r="9" spans="1:11" s="2" customFormat="1" ht="54.75" customHeight="1">
      <c r="A9" s="263" t="s">
        <v>303</v>
      </c>
      <c r="B9" s="269"/>
      <c r="C9" s="270" t="s">
        <v>304</v>
      </c>
    </row>
    <row r="10" spans="1:11" s="2" customFormat="1" ht="12.75" customHeight="1">
      <c r="A10" s="264"/>
      <c r="B10" s="269"/>
      <c r="C10" s="270"/>
    </row>
    <row r="11" spans="1:11" s="2" customFormat="1" ht="38.25" customHeight="1">
      <c r="A11" s="264" t="s">
        <v>163</v>
      </c>
      <c r="B11" s="269"/>
      <c r="C11" s="271" t="s">
        <v>277</v>
      </c>
    </row>
    <row r="12" spans="1:11" s="2" customFormat="1" ht="13.5" customHeight="1">
      <c r="A12" s="264"/>
      <c r="B12" s="269"/>
      <c r="C12" s="272"/>
    </row>
    <row r="13" spans="1:11" s="2" customFormat="1" ht="19.5" customHeight="1">
      <c r="A13" s="265" t="s">
        <v>2</v>
      </c>
      <c r="B13" s="269"/>
      <c r="C13" s="273" t="s">
        <v>3</v>
      </c>
    </row>
    <row r="14" spans="1:11" s="6" customFormat="1" ht="18.75">
      <c r="A14" s="267" t="s">
        <v>325</v>
      </c>
      <c r="B14" s="274"/>
      <c r="C14" s="274" t="s">
        <v>331</v>
      </c>
    </row>
    <row r="15" spans="1:11" ht="18.75">
      <c r="A15" s="268" t="s">
        <v>326</v>
      </c>
      <c r="B15" s="274"/>
      <c r="C15" s="275" t="s">
        <v>332</v>
      </c>
    </row>
    <row r="16" spans="1:11" ht="18.75">
      <c r="A16" s="267" t="s">
        <v>327</v>
      </c>
      <c r="B16" s="274"/>
      <c r="C16" s="274" t="s">
        <v>333</v>
      </c>
    </row>
    <row r="17" spans="1:4" ht="18.75">
      <c r="A17" s="267" t="s">
        <v>328</v>
      </c>
      <c r="B17" s="274"/>
      <c r="C17" s="274" t="s">
        <v>334</v>
      </c>
    </row>
    <row r="18" spans="1:4" ht="18.75">
      <c r="A18" s="267" t="s">
        <v>306</v>
      </c>
      <c r="B18" s="274"/>
      <c r="C18" s="274" t="s">
        <v>335</v>
      </c>
    </row>
    <row r="19" spans="1:4" ht="12.75" customHeight="1">
      <c r="A19" s="267" t="s">
        <v>329</v>
      </c>
      <c r="B19" s="352" t="s">
        <v>336</v>
      </c>
      <c r="C19" s="353"/>
    </row>
    <row r="20" spans="1:4" s="13" customFormat="1" ht="14.25" customHeight="1">
      <c r="A20" s="267" t="s">
        <v>330</v>
      </c>
      <c r="B20" s="274"/>
      <c r="C20" s="274" t="s">
        <v>305</v>
      </c>
      <c r="D20" s="6"/>
    </row>
  </sheetData>
  <mergeCells count="2">
    <mergeCell ref="B19:C19"/>
    <mergeCell ref="A1:C1"/>
  </mergeCells>
  <phoneticPr fontId="6" type="noConversion"/>
  <printOptions horizontalCentered="1"/>
  <pageMargins left="0" right="0" top="0.78740157480314965" bottom="0.78740157480314965" header="0.51181102362204722" footer="0.51181102362204722"/>
  <pageSetup paperSize="9" scale="95" orientation="portrait" errors="blank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E19"/>
  <sheetViews>
    <sheetView rightToLeft="1" view="pageBreakPreview" topLeftCell="A4" zoomScaleNormal="100" workbookViewId="0">
      <selection activeCell="C16" sqref="C16"/>
    </sheetView>
  </sheetViews>
  <sheetFormatPr defaultRowHeight="12.75"/>
  <cols>
    <col min="1" max="1" width="25.7109375" style="232" customWidth="1"/>
    <col min="2" max="2" width="14.7109375" style="230" customWidth="1"/>
    <col min="3" max="3" width="12.28515625" style="230" customWidth="1"/>
    <col min="4" max="4" width="19.7109375" style="233" customWidth="1"/>
    <col min="5" max="5" width="30.140625" style="230" customWidth="1"/>
    <col min="6" max="255" width="9.140625" style="230"/>
    <col min="256" max="256" width="40.7109375" style="230" customWidth="1"/>
    <col min="257" max="259" width="10.7109375" style="230" customWidth="1"/>
    <col min="260" max="260" width="40.7109375" style="230" customWidth="1"/>
    <col min="261" max="511" width="9.140625" style="230"/>
    <col min="512" max="512" width="40.7109375" style="230" customWidth="1"/>
    <col min="513" max="515" width="10.7109375" style="230" customWidth="1"/>
    <col min="516" max="516" width="40.7109375" style="230" customWidth="1"/>
    <col min="517" max="767" width="9.140625" style="230"/>
    <col min="768" max="768" width="40.7109375" style="230" customWidth="1"/>
    <col min="769" max="771" width="10.7109375" style="230" customWidth="1"/>
    <col min="772" max="772" width="40.7109375" style="230" customWidth="1"/>
    <col min="773" max="1023" width="9.140625" style="230"/>
    <col min="1024" max="1024" width="40.7109375" style="230" customWidth="1"/>
    <col min="1025" max="1027" width="10.7109375" style="230" customWidth="1"/>
    <col min="1028" max="1028" width="40.7109375" style="230" customWidth="1"/>
    <col min="1029" max="1279" width="9.140625" style="230"/>
    <col min="1280" max="1280" width="40.7109375" style="230" customWidth="1"/>
    <col min="1281" max="1283" width="10.7109375" style="230" customWidth="1"/>
    <col min="1284" max="1284" width="40.7109375" style="230" customWidth="1"/>
    <col min="1285" max="1535" width="9.140625" style="230"/>
    <col min="1536" max="1536" width="40.7109375" style="230" customWidth="1"/>
    <col min="1537" max="1539" width="10.7109375" style="230" customWidth="1"/>
    <col min="1540" max="1540" width="40.7109375" style="230" customWidth="1"/>
    <col min="1541" max="1791" width="9.140625" style="230"/>
    <col min="1792" max="1792" width="40.7109375" style="230" customWidth="1"/>
    <col min="1793" max="1795" width="10.7109375" style="230" customWidth="1"/>
    <col min="1796" max="1796" width="40.7109375" style="230" customWidth="1"/>
    <col min="1797" max="2047" width="9.140625" style="230"/>
    <col min="2048" max="2048" width="40.7109375" style="230" customWidth="1"/>
    <col min="2049" max="2051" width="10.7109375" style="230" customWidth="1"/>
    <col min="2052" max="2052" width="40.7109375" style="230" customWidth="1"/>
    <col min="2053" max="2303" width="9.140625" style="230"/>
    <col min="2304" max="2304" width="40.7109375" style="230" customWidth="1"/>
    <col min="2305" max="2307" width="10.7109375" style="230" customWidth="1"/>
    <col min="2308" max="2308" width="40.7109375" style="230" customWidth="1"/>
    <col min="2309" max="2559" width="9.140625" style="230"/>
    <col min="2560" max="2560" width="40.7109375" style="230" customWidth="1"/>
    <col min="2561" max="2563" width="10.7109375" style="230" customWidth="1"/>
    <col min="2564" max="2564" width="40.7109375" style="230" customWidth="1"/>
    <col min="2565" max="2815" width="9.140625" style="230"/>
    <col min="2816" max="2816" width="40.7109375" style="230" customWidth="1"/>
    <col min="2817" max="2819" width="10.7109375" style="230" customWidth="1"/>
    <col min="2820" max="2820" width="40.7109375" style="230" customWidth="1"/>
    <col min="2821" max="3071" width="9.140625" style="230"/>
    <col min="3072" max="3072" width="40.7109375" style="230" customWidth="1"/>
    <col min="3073" max="3075" width="10.7109375" style="230" customWidth="1"/>
    <col min="3076" max="3076" width="40.7109375" style="230" customWidth="1"/>
    <col min="3077" max="3327" width="9.140625" style="230"/>
    <col min="3328" max="3328" width="40.7109375" style="230" customWidth="1"/>
    <col min="3329" max="3331" width="10.7109375" style="230" customWidth="1"/>
    <col min="3332" max="3332" width="40.7109375" style="230" customWidth="1"/>
    <col min="3333" max="3583" width="9.140625" style="230"/>
    <col min="3584" max="3584" width="40.7109375" style="230" customWidth="1"/>
    <col min="3585" max="3587" width="10.7109375" style="230" customWidth="1"/>
    <col min="3588" max="3588" width="40.7109375" style="230" customWidth="1"/>
    <col min="3589" max="3839" width="9.140625" style="230"/>
    <col min="3840" max="3840" width="40.7109375" style="230" customWidth="1"/>
    <col min="3841" max="3843" width="10.7109375" style="230" customWidth="1"/>
    <col min="3844" max="3844" width="40.7109375" style="230" customWidth="1"/>
    <col min="3845" max="4095" width="9.140625" style="230"/>
    <col min="4096" max="4096" width="40.7109375" style="230" customWidth="1"/>
    <col min="4097" max="4099" width="10.7109375" style="230" customWidth="1"/>
    <col min="4100" max="4100" width="40.7109375" style="230" customWidth="1"/>
    <col min="4101" max="4351" width="9.140625" style="230"/>
    <col min="4352" max="4352" width="40.7109375" style="230" customWidth="1"/>
    <col min="4353" max="4355" width="10.7109375" style="230" customWidth="1"/>
    <col min="4356" max="4356" width="40.7109375" style="230" customWidth="1"/>
    <col min="4357" max="4607" width="9.140625" style="230"/>
    <col min="4608" max="4608" width="40.7109375" style="230" customWidth="1"/>
    <col min="4609" max="4611" width="10.7109375" style="230" customWidth="1"/>
    <col min="4612" max="4612" width="40.7109375" style="230" customWidth="1"/>
    <col min="4613" max="4863" width="9.140625" style="230"/>
    <col min="4864" max="4864" width="40.7109375" style="230" customWidth="1"/>
    <col min="4865" max="4867" width="10.7109375" style="230" customWidth="1"/>
    <col min="4868" max="4868" width="40.7109375" style="230" customWidth="1"/>
    <col min="4869" max="5119" width="9.140625" style="230"/>
    <col min="5120" max="5120" width="40.7109375" style="230" customWidth="1"/>
    <col min="5121" max="5123" width="10.7109375" style="230" customWidth="1"/>
    <col min="5124" max="5124" width="40.7109375" style="230" customWidth="1"/>
    <col min="5125" max="5375" width="9.140625" style="230"/>
    <col min="5376" max="5376" width="40.7109375" style="230" customWidth="1"/>
    <col min="5377" max="5379" width="10.7109375" style="230" customWidth="1"/>
    <col min="5380" max="5380" width="40.7109375" style="230" customWidth="1"/>
    <col min="5381" max="5631" width="9.140625" style="230"/>
    <col min="5632" max="5632" width="40.7109375" style="230" customWidth="1"/>
    <col min="5633" max="5635" width="10.7109375" style="230" customWidth="1"/>
    <col min="5636" max="5636" width="40.7109375" style="230" customWidth="1"/>
    <col min="5637" max="5887" width="9.140625" style="230"/>
    <col min="5888" max="5888" width="40.7109375" style="230" customWidth="1"/>
    <col min="5889" max="5891" width="10.7109375" style="230" customWidth="1"/>
    <col min="5892" max="5892" width="40.7109375" style="230" customWidth="1"/>
    <col min="5893" max="6143" width="9.140625" style="230"/>
    <col min="6144" max="6144" width="40.7109375" style="230" customWidth="1"/>
    <col min="6145" max="6147" width="10.7109375" style="230" customWidth="1"/>
    <col min="6148" max="6148" width="40.7109375" style="230" customWidth="1"/>
    <col min="6149" max="6399" width="9.140625" style="230"/>
    <col min="6400" max="6400" width="40.7109375" style="230" customWidth="1"/>
    <col min="6401" max="6403" width="10.7109375" style="230" customWidth="1"/>
    <col min="6404" max="6404" width="40.7109375" style="230" customWidth="1"/>
    <col min="6405" max="6655" width="9.140625" style="230"/>
    <col min="6656" max="6656" width="40.7109375" style="230" customWidth="1"/>
    <col min="6657" max="6659" width="10.7109375" style="230" customWidth="1"/>
    <col min="6660" max="6660" width="40.7109375" style="230" customWidth="1"/>
    <col min="6661" max="6911" width="9.140625" style="230"/>
    <col min="6912" max="6912" width="40.7109375" style="230" customWidth="1"/>
    <col min="6913" max="6915" width="10.7109375" style="230" customWidth="1"/>
    <col min="6916" max="6916" width="40.7109375" style="230" customWidth="1"/>
    <col min="6917" max="7167" width="9.140625" style="230"/>
    <col min="7168" max="7168" width="40.7109375" style="230" customWidth="1"/>
    <col min="7169" max="7171" width="10.7109375" style="230" customWidth="1"/>
    <col min="7172" max="7172" width="40.7109375" style="230" customWidth="1"/>
    <col min="7173" max="7423" width="9.140625" style="230"/>
    <col min="7424" max="7424" width="40.7109375" style="230" customWidth="1"/>
    <col min="7425" max="7427" width="10.7109375" style="230" customWidth="1"/>
    <col min="7428" max="7428" width="40.7109375" style="230" customWidth="1"/>
    <col min="7429" max="7679" width="9.140625" style="230"/>
    <col min="7680" max="7680" width="40.7109375" style="230" customWidth="1"/>
    <col min="7681" max="7683" width="10.7109375" style="230" customWidth="1"/>
    <col min="7684" max="7684" width="40.7109375" style="230" customWidth="1"/>
    <col min="7685" max="7935" width="9.140625" style="230"/>
    <col min="7936" max="7936" width="40.7109375" style="230" customWidth="1"/>
    <col min="7937" max="7939" width="10.7109375" style="230" customWidth="1"/>
    <col min="7940" max="7940" width="40.7109375" style="230" customWidth="1"/>
    <col min="7941" max="8191" width="9.140625" style="230"/>
    <col min="8192" max="8192" width="40.7109375" style="230" customWidth="1"/>
    <col min="8193" max="8195" width="10.7109375" style="230" customWidth="1"/>
    <col min="8196" max="8196" width="40.7109375" style="230" customWidth="1"/>
    <col min="8197" max="8447" width="9.140625" style="230"/>
    <col min="8448" max="8448" width="40.7109375" style="230" customWidth="1"/>
    <col min="8449" max="8451" width="10.7109375" style="230" customWidth="1"/>
    <col min="8452" max="8452" width="40.7109375" style="230" customWidth="1"/>
    <col min="8453" max="8703" width="9.140625" style="230"/>
    <col min="8704" max="8704" width="40.7109375" style="230" customWidth="1"/>
    <col min="8705" max="8707" width="10.7109375" style="230" customWidth="1"/>
    <col min="8708" max="8708" width="40.7109375" style="230" customWidth="1"/>
    <col min="8709" max="8959" width="9.140625" style="230"/>
    <col min="8960" max="8960" width="40.7109375" style="230" customWidth="1"/>
    <col min="8961" max="8963" width="10.7109375" style="230" customWidth="1"/>
    <col min="8964" max="8964" width="40.7109375" style="230" customWidth="1"/>
    <col min="8965" max="9215" width="9.140625" style="230"/>
    <col min="9216" max="9216" width="40.7109375" style="230" customWidth="1"/>
    <col min="9217" max="9219" width="10.7109375" style="230" customWidth="1"/>
    <col min="9220" max="9220" width="40.7109375" style="230" customWidth="1"/>
    <col min="9221" max="9471" width="9.140625" style="230"/>
    <col min="9472" max="9472" width="40.7109375" style="230" customWidth="1"/>
    <col min="9473" max="9475" width="10.7109375" style="230" customWidth="1"/>
    <col min="9476" max="9476" width="40.7109375" style="230" customWidth="1"/>
    <col min="9477" max="9727" width="9.140625" style="230"/>
    <col min="9728" max="9728" width="40.7109375" style="230" customWidth="1"/>
    <col min="9729" max="9731" width="10.7109375" style="230" customWidth="1"/>
    <col min="9732" max="9732" width="40.7109375" style="230" customWidth="1"/>
    <col min="9733" max="9983" width="9.140625" style="230"/>
    <col min="9984" max="9984" width="40.7109375" style="230" customWidth="1"/>
    <col min="9985" max="9987" width="10.7109375" style="230" customWidth="1"/>
    <col min="9988" max="9988" width="40.7109375" style="230" customWidth="1"/>
    <col min="9989" max="10239" width="9.140625" style="230"/>
    <col min="10240" max="10240" width="40.7109375" style="230" customWidth="1"/>
    <col min="10241" max="10243" width="10.7109375" style="230" customWidth="1"/>
    <col min="10244" max="10244" width="40.7109375" style="230" customWidth="1"/>
    <col min="10245" max="10495" width="9.140625" style="230"/>
    <col min="10496" max="10496" width="40.7109375" style="230" customWidth="1"/>
    <col min="10497" max="10499" width="10.7109375" style="230" customWidth="1"/>
    <col min="10500" max="10500" width="40.7109375" style="230" customWidth="1"/>
    <col min="10501" max="10751" width="9.140625" style="230"/>
    <col min="10752" max="10752" width="40.7109375" style="230" customWidth="1"/>
    <col min="10753" max="10755" width="10.7109375" style="230" customWidth="1"/>
    <col min="10756" max="10756" width="40.7109375" style="230" customWidth="1"/>
    <col min="10757" max="11007" width="9.140625" style="230"/>
    <col min="11008" max="11008" width="40.7109375" style="230" customWidth="1"/>
    <col min="11009" max="11011" width="10.7109375" style="230" customWidth="1"/>
    <col min="11012" max="11012" width="40.7109375" style="230" customWidth="1"/>
    <col min="11013" max="11263" width="9.140625" style="230"/>
    <col min="11264" max="11264" width="40.7109375" style="230" customWidth="1"/>
    <col min="11265" max="11267" width="10.7109375" style="230" customWidth="1"/>
    <col min="11268" max="11268" width="40.7109375" style="230" customWidth="1"/>
    <col min="11269" max="11519" width="9.140625" style="230"/>
    <col min="11520" max="11520" width="40.7109375" style="230" customWidth="1"/>
    <col min="11521" max="11523" width="10.7109375" style="230" customWidth="1"/>
    <col min="11524" max="11524" width="40.7109375" style="230" customWidth="1"/>
    <col min="11525" max="11775" width="9.140625" style="230"/>
    <col min="11776" max="11776" width="40.7109375" style="230" customWidth="1"/>
    <col min="11777" max="11779" width="10.7109375" style="230" customWidth="1"/>
    <col min="11780" max="11780" width="40.7109375" style="230" customWidth="1"/>
    <col min="11781" max="12031" width="9.140625" style="230"/>
    <col min="12032" max="12032" width="40.7109375" style="230" customWidth="1"/>
    <col min="12033" max="12035" width="10.7109375" style="230" customWidth="1"/>
    <col min="12036" max="12036" width="40.7109375" style="230" customWidth="1"/>
    <col min="12037" max="12287" width="9.140625" style="230"/>
    <col min="12288" max="12288" width="40.7109375" style="230" customWidth="1"/>
    <col min="12289" max="12291" width="10.7109375" style="230" customWidth="1"/>
    <col min="12292" max="12292" width="40.7109375" style="230" customWidth="1"/>
    <col min="12293" max="12543" width="9.140625" style="230"/>
    <col min="12544" max="12544" width="40.7109375" style="230" customWidth="1"/>
    <col min="12545" max="12547" width="10.7109375" style="230" customWidth="1"/>
    <col min="12548" max="12548" width="40.7109375" style="230" customWidth="1"/>
    <col min="12549" max="12799" width="9.140625" style="230"/>
    <col min="12800" max="12800" width="40.7109375" style="230" customWidth="1"/>
    <col min="12801" max="12803" width="10.7109375" style="230" customWidth="1"/>
    <col min="12804" max="12804" width="40.7109375" style="230" customWidth="1"/>
    <col min="12805" max="13055" width="9.140625" style="230"/>
    <col min="13056" max="13056" width="40.7109375" style="230" customWidth="1"/>
    <col min="13057" max="13059" width="10.7109375" style="230" customWidth="1"/>
    <col min="13060" max="13060" width="40.7109375" style="230" customWidth="1"/>
    <col min="13061" max="13311" width="9.140625" style="230"/>
    <col min="13312" max="13312" width="40.7109375" style="230" customWidth="1"/>
    <col min="13313" max="13315" width="10.7109375" style="230" customWidth="1"/>
    <col min="13316" max="13316" width="40.7109375" style="230" customWidth="1"/>
    <col min="13317" max="13567" width="9.140625" style="230"/>
    <col min="13568" max="13568" width="40.7109375" style="230" customWidth="1"/>
    <col min="13569" max="13571" width="10.7109375" style="230" customWidth="1"/>
    <col min="13572" max="13572" width="40.7109375" style="230" customWidth="1"/>
    <col min="13573" max="13823" width="9.140625" style="230"/>
    <col min="13824" max="13824" width="40.7109375" style="230" customWidth="1"/>
    <col min="13825" max="13827" width="10.7109375" style="230" customWidth="1"/>
    <col min="13828" max="13828" width="40.7109375" style="230" customWidth="1"/>
    <col min="13829" max="14079" width="9.140625" style="230"/>
    <col min="14080" max="14080" width="40.7109375" style="230" customWidth="1"/>
    <col min="14081" max="14083" width="10.7109375" style="230" customWidth="1"/>
    <col min="14084" max="14084" width="40.7109375" style="230" customWidth="1"/>
    <col min="14085" max="14335" width="9.140625" style="230"/>
    <col min="14336" max="14336" width="40.7109375" style="230" customWidth="1"/>
    <col min="14337" max="14339" width="10.7109375" style="230" customWidth="1"/>
    <col min="14340" max="14340" width="40.7109375" style="230" customWidth="1"/>
    <col min="14341" max="14591" width="9.140625" style="230"/>
    <col min="14592" max="14592" width="40.7109375" style="230" customWidth="1"/>
    <col min="14593" max="14595" width="10.7109375" style="230" customWidth="1"/>
    <col min="14596" max="14596" width="40.7109375" style="230" customWidth="1"/>
    <col min="14597" max="14847" width="9.140625" style="230"/>
    <col min="14848" max="14848" width="40.7109375" style="230" customWidth="1"/>
    <col min="14849" max="14851" width="10.7109375" style="230" customWidth="1"/>
    <col min="14852" max="14852" width="40.7109375" style="230" customWidth="1"/>
    <col min="14853" max="15103" width="9.140625" style="230"/>
    <col min="15104" max="15104" width="40.7109375" style="230" customWidth="1"/>
    <col min="15105" max="15107" width="10.7109375" style="230" customWidth="1"/>
    <col min="15108" max="15108" width="40.7109375" style="230" customWidth="1"/>
    <col min="15109" max="15359" width="9.140625" style="230"/>
    <col min="15360" max="15360" width="40.7109375" style="230" customWidth="1"/>
    <col min="15361" max="15363" width="10.7109375" style="230" customWidth="1"/>
    <col min="15364" max="15364" width="40.7109375" style="230" customWidth="1"/>
    <col min="15365" max="15615" width="9.140625" style="230"/>
    <col min="15616" max="15616" width="40.7109375" style="230" customWidth="1"/>
    <col min="15617" max="15619" width="10.7109375" style="230" customWidth="1"/>
    <col min="15620" max="15620" width="40.7109375" style="230" customWidth="1"/>
    <col min="15621" max="15871" width="9.140625" style="230"/>
    <col min="15872" max="15872" width="40.7109375" style="230" customWidth="1"/>
    <col min="15873" max="15875" width="10.7109375" style="230" customWidth="1"/>
    <col min="15876" max="15876" width="40.7109375" style="230" customWidth="1"/>
    <col min="15877" max="16127" width="9.140625" style="230"/>
    <col min="16128" max="16128" width="40.7109375" style="230" customWidth="1"/>
    <col min="16129" max="16131" width="10.7109375" style="230" customWidth="1"/>
    <col min="16132" max="16132" width="40.7109375" style="230" customWidth="1"/>
    <col min="16133" max="16383" width="9.140625" style="230"/>
    <col min="16384" max="16384" width="9.140625" style="230" customWidth="1"/>
  </cols>
  <sheetData>
    <row r="1" spans="1:5" s="229" customFormat="1" ht="83.25" customHeight="1">
      <c r="A1" s="355" t="s">
        <v>343</v>
      </c>
      <c r="B1" s="355"/>
      <c r="C1" s="355"/>
      <c r="D1" s="355"/>
      <c r="E1" s="355"/>
    </row>
    <row r="2" spans="1:5" s="229" customFormat="1" ht="20.25" customHeight="1">
      <c r="A2" s="356">
        <v>2021</v>
      </c>
      <c r="B2" s="356"/>
      <c r="C2" s="356"/>
      <c r="D2" s="356"/>
      <c r="E2" s="356"/>
    </row>
    <row r="3" spans="1:5" ht="21.95" customHeight="1">
      <c r="A3" s="357" t="s">
        <v>344</v>
      </c>
      <c r="B3" s="357"/>
      <c r="C3" s="357"/>
      <c r="D3" s="357"/>
      <c r="E3" s="357"/>
    </row>
    <row r="4" spans="1:5" ht="21.95" customHeight="1">
      <c r="A4" s="358">
        <v>2021</v>
      </c>
      <c r="B4" s="358"/>
      <c r="C4" s="358"/>
      <c r="D4" s="358"/>
      <c r="E4" s="358"/>
    </row>
    <row r="5" spans="1:5" s="24" customFormat="1" ht="23.25" customHeight="1">
      <c r="A5" s="10" t="s">
        <v>301</v>
      </c>
      <c r="E5" s="21" t="s">
        <v>296</v>
      </c>
    </row>
    <row r="6" spans="1:5" s="231" customFormat="1" ht="30" customHeight="1">
      <c r="A6" s="285" t="s">
        <v>345</v>
      </c>
      <c r="B6" s="286" t="s">
        <v>287</v>
      </c>
      <c r="C6" s="286" t="s">
        <v>288</v>
      </c>
      <c r="D6" s="286" t="s">
        <v>447</v>
      </c>
      <c r="E6" s="286" t="s">
        <v>346</v>
      </c>
    </row>
    <row r="7" spans="1:5" ht="28.15" customHeight="1" thickBot="1">
      <c r="A7" s="287" t="s">
        <v>448</v>
      </c>
      <c r="B7" s="315">
        <v>2362495</v>
      </c>
      <c r="C7" s="315">
        <v>166911</v>
      </c>
      <c r="D7" s="315">
        <v>905</v>
      </c>
      <c r="E7" s="58" t="s">
        <v>352</v>
      </c>
    </row>
    <row r="8" spans="1:5" ht="24" customHeight="1" thickTop="1" thickBot="1">
      <c r="A8" s="288" t="s">
        <v>347</v>
      </c>
      <c r="B8" s="316">
        <v>37234</v>
      </c>
      <c r="C8" s="316">
        <v>14777</v>
      </c>
      <c r="D8" s="316">
        <v>2</v>
      </c>
      <c r="E8" s="59" t="s">
        <v>353</v>
      </c>
    </row>
    <row r="9" spans="1:5" ht="24" customHeight="1" thickBot="1">
      <c r="A9" s="289" t="s">
        <v>348</v>
      </c>
      <c r="B9" s="317">
        <v>808033</v>
      </c>
      <c r="C9" s="317">
        <v>2111761</v>
      </c>
      <c r="D9" s="317">
        <v>3458</v>
      </c>
      <c r="E9" s="58" t="s">
        <v>354</v>
      </c>
    </row>
    <row r="10" spans="1:5" ht="24" customHeight="1" thickTop="1" thickBot="1">
      <c r="A10" s="288" t="s">
        <v>449</v>
      </c>
      <c r="B10" s="316">
        <v>442661</v>
      </c>
      <c r="C10" s="316">
        <v>470549</v>
      </c>
      <c r="D10" s="316">
        <v>1</v>
      </c>
      <c r="E10" s="59" t="s">
        <v>450</v>
      </c>
    </row>
    <row r="11" spans="1:5" ht="24" customHeight="1" thickBot="1">
      <c r="A11" s="289" t="s">
        <v>451</v>
      </c>
      <c r="B11" s="317">
        <v>8221</v>
      </c>
      <c r="C11" s="317">
        <v>22102</v>
      </c>
      <c r="D11" s="317">
        <v>2</v>
      </c>
      <c r="E11" s="58" t="s">
        <v>355</v>
      </c>
    </row>
    <row r="12" spans="1:5" ht="24" customHeight="1" thickTop="1" thickBot="1">
      <c r="A12" s="288" t="s">
        <v>349</v>
      </c>
      <c r="B12" s="316">
        <v>601</v>
      </c>
      <c r="C12" s="316">
        <v>703</v>
      </c>
      <c r="D12" s="316">
        <v>0</v>
      </c>
      <c r="E12" s="59" t="s">
        <v>356</v>
      </c>
    </row>
    <row r="13" spans="1:5" ht="24" customHeight="1" thickBot="1">
      <c r="A13" s="289" t="s">
        <v>350</v>
      </c>
      <c r="B13" s="317">
        <v>16889</v>
      </c>
      <c r="C13" s="317">
        <v>10138</v>
      </c>
      <c r="D13" s="317">
        <v>0</v>
      </c>
      <c r="E13" s="58" t="s">
        <v>357</v>
      </c>
    </row>
    <row r="14" spans="1:5" ht="24" customHeight="1" thickTop="1">
      <c r="A14" s="347" t="s">
        <v>351</v>
      </c>
      <c r="B14" s="348">
        <v>10265</v>
      </c>
      <c r="C14" s="348">
        <v>1375</v>
      </c>
      <c r="D14" s="348">
        <v>0</v>
      </c>
      <c r="E14" s="61" t="s">
        <v>358</v>
      </c>
    </row>
    <row r="15" spans="1:5" ht="24" customHeight="1" thickBot="1">
      <c r="A15" s="349" t="s">
        <v>7</v>
      </c>
      <c r="B15" s="350">
        <f>SUM(B7:B14)</f>
        <v>3686399</v>
      </c>
      <c r="C15" s="350">
        <f>SUM(C7:C14)</f>
        <v>2798316</v>
      </c>
      <c r="D15" s="350">
        <f>SUM(D7:D14)</f>
        <v>4368</v>
      </c>
      <c r="E15" s="351" t="s">
        <v>44</v>
      </c>
    </row>
    <row r="16" spans="1:5" ht="15">
      <c r="A16" s="290" t="s">
        <v>402</v>
      </c>
      <c r="B16" s="291"/>
      <c r="C16" s="291"/>
      <c r="D16" s="291"/>
      <c r="E16" s="291" t="s">
        <v>431</v>
      </c>
    </row>
    <row r="17" spans="5:5" ht="18.75">
      <c r="E17" s="292"/>
    </row>
    <row r="18" spans="5:5" ht="18.75">
      <c r="E18" s="293"/>
    </row>
    <row r="19" spans="5:5" ht="18.75">
      <c r="E19" s="292"/>
    </row>
  </sheetData>
  <mergeCells count="4">
    <mergeCell ref="A1:E1"/>
    <mergeCell ref="A2:E2"/>
    <mergeCell ref="A3:E3"/>
    <mergeCell ref="A4:E4"/>
  </mergeCells>
  <printOptions horizontalCentered="1"/>
  <pageMargins left="0" right="0" top="0.98425196850393704" bottom="0" header="0.51181102362204722" footer="0.51181102362204722"/>
  <pageSetup paperSize="9" scale="9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1:L25"/>
  <sheetViews>
    <sheetView showGridLines="0" rightToLeft="1" view="pageBreakPreview" zoomScale="90" zoomScaleNormal="100" zoomScaleSheetLayoutView="90" workbookViewId="0">
      <selection activeCell="A6" sqref="A6"/>
    </sheetView>
  </sheetViews>
  <sheetFormatPr defaultColWidth="9.140625" defaultRowHeight="12.75"/>
  <cols>
    <col min="1" max="1" width="24" style="67" customWidth="1"/>
    <col min="2" max="2" width="17.85546875" style="4" customWidth="1"/>
    <col min="3" max="4" width="20" style="4" customWidth="1"/>
    <col min="5" max="5" width="27.42578125" style="76" customWidth="1"/>
    <col min="6" max="6" width="9.5703125" style="4" bestFit="1" customWidth="1"/>
    <col min="7" max="7" width="9.42578125" style="4" bestFit="1" customWidth="1"/>
    <col min="8" max="16384" width="9.140625" style="4"/>
  </cols>
  <sheetData>
    <row r="1" spans="1:12" s="69" customFormat="1" ht="68.25" customHeight="1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s="91" customFormat="1" ht="20.25">
      <c r="A2" s="179" t="s">
        <v>445</v>
      </c>
      <c r="B2" s="42"/>
      <c r="C2" s="42"/>
      <c r="D2" s="42"/>
      <c r="E2" s="42"/>
    </row>
    <row r="3" spans="1:12" s="91" customFormat="1" ht="20.25">
      <c r="A3" s="36">
        <v>2021</v>
      </c>
      <c r="B3" s="42"/>
      <c r="C3" s="42"/>
      <c r="D3" s="42"/>
      <c r="E3" s="36"/>
    </row>
    <row r="4" spans="1:12" s="92" customFormat="1" ht="31.5">
      <c r="A4" s="26" t="s">
        <v>446</v>
      </c>
      <c r="B4" s="20"/>
      <c r="C4" s="20"/>
      <c r="D4" s="20"/>
      <c r="E4" s="20"/>
    </row>
    <row r="5" spans="1:12" s="92" customFormat="1" ht="15.75">
      <c r="A5" s="20">
        <v>2021</v>
      </c>
      <c r="B5" s="20"/>
      <c r="C5" s="20"/>
      <c r="D5" s="20"/>
      <c r="E5" s="20"/>
    </row>
    <row r="6" spans="1:12" s="24" customFormat="1" ht="23.25" customHeight="1">
      <c r="A6" s="10" t="s">
        <v>300</v>
      </c>
      <c r="E6" s="21" t="s">
        <v>297</v>
      </c>
    </row>
    <row r="7" spans="1:12" s="24" customFormat="1" ht="45.75" customHeight="1">
      <c r="A7" s="78" t="s">
        <v>18</v>
      </c>
      <c r="B7" s="178" t="s">
        <v>287</v>
      </c>
      <c r="C7" s="178" t="s">
        <v>288</v>
      </c>
      <c r="D7" s="178" t="s">
        <v>444</v>
      </c>
      <c r="E7" s="71" t="s">
        <v>19</v>
      </c>
    </row>
    <row r="8" spans="1:12" ht="29.25" customHeight="1" thickBot="1">
      <c r="A8" s="66" t="s">
        <v>20</v>
      </c>
      <c r="B8" s="72">
        <v>416301</v>
      </c>
      <c r="C8" s="72">
        <v>419282</v>
      </c>
      <c r="D8" s="72">
        <v>6</v>
      </c>
      <c r="E8" s="58" t="s">
        <v>21</v>
      </c>
    </row>
    <row r="9" spans="1:12" ht="29.25" customHeight="1" thickTop="1" thickBot="1">
      <c r="A9" s="60" t="s">
        <v>22</v>
      </c>
      <c r="B9" s="73">
        <v>424623</v>
      </c>
      <c r="C9" s="73">
        <v>423443</v>
      </c>
      <c r="D9" s="73" t="s">
        <v>473</v>
      </c>
      <c r="E9" s="59" t="s">
        <v>23</v>
      </c>
    </row>
    <row r="10" spans="1:12" ht="29.25" customHeight="1" thickTop="1" thickBot="1">
      <c r="A10" s="62" t="s">
        <v>24</v>
      </c>
      <c r="B10" s="74">
        <v>516689</v>
      </c>
      <c r="C10" s="74">
        <v>522212</v>
      </c>
      <c r="D10" s="74">
        <v>18</v>
      </c>
      <c r="E10" s="57" t="s">
        <v>25</v>
      </c>
    </row>
    <row r="11" spans="1:12" ht="29.25" customHeight="1" thickTop="1" thickBot="1">
      <c r="A11" s="60" t="s">
        <v>26</v>
      </c>
      <c r="B11" s="73">
        <v>492718</v>
      </c>
      <c r="C11" s="73">
        <v>483574</v>
      </c>
      <c r="D11" s="73" t="s">
        <v>473</v>
      </c>
      <c r="E11" s="59" t="s">
        <v>27</v>
      </c>
    </row>
    <row r="12" spans="1:12" ht="29.25" customHeight="1" thickTop="1" thickBot="1">
      <c r="A12" s="62" t="s">
        <v>28</v>
      </c>
      <c r="B12" s="74">
        <v>465204</v>
      </c>
      <c r="C12" s="74">
        <v>485278</v>
      </c>
      <c r="D12" s="74" t="s">
        <v>473</v>
      </c>
      <c r="E12" s="57" t="s">
        <v>29</v>
      </c>
    </row>
    <row r="13" spans="1:12" ht="29.25" customHeight="1" thickTop="1" thickBot="1">
      <c r="A13" s="60" t="s">
        <v>30</v>
      </c>
      <c r="B13" s="73">
        <v>571221</v>
      </c>
      <c r="C13" s="73">
        <v>674545</v>
      </c>
      <c r="D13" s="73">
        <v>3</v>
      </c>
      <c r="E13" s="59" t="s">
        <v>31</v>
      </c>
    </row>
    <row r="14" spans="1:12" ht="29.25" customHeight="1" thickTop="1" thickBot="1">
      <c r="A14" s="62" t="s">
        <v>32</v>
      </c>
      <c r="B14" s="74">
        <v>839818</v>
      </c>
      <c r="C14" s="74">
        <v>941935</v>
      </c>
      <c r="D14" s="74" t="s">
        <v>473</v>
      </c>
      <c r="E14" s="57" t="s">
        <v>33</v>
      </c>
    </row>
    <row r="15" spans="1:12" ht="29.25" customHeight="1" thickTop="1" thickBot="1">
      <c r="A15" s="60" t="s">
        <v>34</v>
      </c>
      <c r="B15" s="73">
        <v>1119478</v>
      </c>
      <c r="C15" s="73">
        <v>940612</v>
      </c>
      <c r="D15" s="283">
        <v>616</v>
      </c>
      <c r="E15" s="59" t="s">
        <v>35</v>
      </c>
    </row>
    <row r="16" spans="1:12" ht="29.25" customHeight="1" thickTop="1" thickBot="1">
      <c r="A16" s="62" t="s">
        <v>36</v>
      </c>
      <c r="B16" s="74">
        <v>951918</v>
      </c>
      <c r="C16" s="74">
        <v>867332</v>
      </c>
      <c r="D16" s="74">
        <v>2</v>
      </c>
      <c r="E16" s="57" t="s">
        <v>37</v>
      </c>
    </row>
    <row r="17" spans="1:5" ht="29.25" customHeight="1" thickTop="1" thickBot="1">
      <c r="A17" s="60" t="s">
        <v>38</v>
      </c>
      <c r="B17" s="73">
        <v>978648</v>
      </c>
      <c r="C17" s="73">
        <v>928587</v>
      </c>
      <c r="D17" s="73" t="s">
        <v>473</v>
      </c>
      <c r="E17" s="59" t="s">
        <v>39</v>
      </c>
    </row>
    <row r="18" spans="1:5" ht="29.25" customHeight="1" thickTop="1" thickBot="1">
      <c r="A18" s="62" t="s">
        <v>40</v>
      </c>
      <c r="B18" s="74">
        <v>990833</v>
      </c>
      <c r="C18" s="74">
        <v>930825</v>
      </c>
      <c r="D18" s="74" t="s">
        <v>473</v>
      </c>
      <c r="E18" s="57" t="s">
        <v>41</v>
      </c>
    </row>
    <row r="19" spans="1:5" ht="29.25" customHeight="1" thickTop="1">
      <c r="A19" s="38" t="s">
        <v>42</v>
      </c>
      <c r="B19" s="239">
        <v>1161416</v>
      </c>
      <c r="C19" s="239">
        <v>1156782</v>
      </c>
      <c r="D19" s="239" t="s">
        <v>473</v>
      </c>
      <c r="E19" s="61" t="s">
        <v>43</v>
      </c>
    </row>
    <row r="20" spans="1:5" ht="29.25" customHeight="1">
      <c r="A20" s="79" t="s">
        <v>7</v>
      </c>
      <c r="B20" s="240">
        <f>SUM(B8:B19)</f>
        <v>8928867</v>
      </c>
      <c r="C20" s="240">
        <f>SUM(C8:C19)</f>
        <v>8774407</v>
      </c>
      <c r="D20" s="240">
        <f>SUM(D8:D19)</f>
        <v>645</v>
      </c>
      <c r="E20" s="75" t="s">
        <v>44</v>
      </c>
    </row>
    <row r="21" spans="1:5" ht="6" customHeight="1"/>
    <row r="22" spans="1:5" ht="12" customHeight="1">
      <c r="A22" s="250" t="s">
        <v>403</v>
      </c>
      <c r="E22" s="280" t="s">
        <v>438</v>
      </c>
    </row>
    <row r="23" spans="1:5" ht="24" customHeight="1">
      <c r="A23" s="180" t="s">
        <v>439</v>
      </c>
      <c r="E23" s="4"/>
    </row>
    <row r="24" spans="1:5">
      <c r="E24" s="181" t="s">
        <v>440</v>
      </c>
    </row>
    <row r="25" spans="1:5">
      <c r="A25" s="4"/>
      <c r="E25" s="4"/>
    </row>
  </sheetData>
  <printOptions horizontalCentered="1"/>
  <pageMargins left="0.59055118110236227" right="0.59055118110236227" top="0.98425196850393704" bottom="0.39370078740157483" header="0.51181102362204722" footer="0.51181102362204722"/>
  <pageSetup paperSize="9" scale="7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</sheetPr>
  <dimension ref="A1:J15"/>
  <sheetViews>
    <sheetView showGridLines="0" rightToLeft="1" view="pageBreakPreview" zoomScaleSheetLayoutView="100" workbookViewId="0">
      <selection activeCell="P10" sqref="P10"/>
    </sheetView>
  </sheetViews>
  <sheetFormatPr defaultColWidth="9.140625" defaultRowHeight="12.75"/>
  <cols>
    <col min="1" max="1" width="30.7109375" style="67" customWidth="1"/>
    <col min="2" max="5" width="12" style="4" customWidth="1"/>
    <col min="6" max="6" width="12" style="4" bestFit="1" customWidth="1"/>
    <col min="7" max="7" width="30.7109375" style="4" customWidth="1"/>
    <col min="8" max="16384" width="9.140625" style="4"/>
  </cols>
  <sheetData>
    <row r="1" spans="1:10" s="69" customFormat="1" ht="27.75" customHeight="1">
      <c r="A1" s="77"/>
      <c r="B1" s="77"/>
      <c r="C1" s="77"/>
      <c r="D1" s="77"/>
      <c r="E1" s="77"/>
      <c r="F1" s="77"/>
      <c r="G1" s="77"/>
      <c r="H1" s="77"/>
      <c r="I1" s="77"/>
      <c r="J1" s="77"/>
    </row>
    <row r="2" spans="1:10" s="33" customFormat="1" ht="24.95" customHeight="1">
      <c r="A2" s="359" t="s">
        <v>365</v>
      </c>
      <c r="B2" s="359"/>
      <c r="C2" s="359"/>
      <c r="D2" s="359"/>
      <c r="E2" s="359"/>
      <c r="F2" s="359"/>
      <c r="G2" s="359"/>
    </row>
    <row r="3" spans="1:10" s="34" customFormat="1" ht="24.95" customHeight="1">
      <c r="A3" s="360" t="s">
        <v>474</v>
      </c>
      <c r="B3" s="360"/>
      <c r="C3" s="360"/>
      <c r="D3" s="360"/>
      <c r="E3" s="360"/>
      <c r="F3" s="360"/>
      <c r="G3" s="360"/>
    </row>
    <row r="4" spans="1:10" ht="24.95" customHeight="1">
      <c r="A4" s="358" t="s">
        <v>364</v>
      </c>
      <c r="B4" s="358"/>
      <c r="C4" s="358"/>
      <c r="D4" s="358"/>
      <c r="E4" s="358"/>
      <c r="F4" s="358"/>
      <c r="G4" s="358"/>
    </row>
    <row r="5" spans="1:10" s="70" customFormat="1" ht="24.95" customHeight="1">
      <c r="A5" s="358" t="s">
        <v>474</v>
      </c>
      <c r="B5" s="358"/>
      <c r="C5" s="358"/>
      <c r="D5" s="358"/>
      <c r="E5" s="358"/>
      <c r="F5" s="358"/>
      <c r="G5" s="358"/>
    </row>
    <row r="6" spans="1:10" s="24" customFormat="1" ht="24.95" customHeight="1">
      <c r="A6" s="10" t="s">
        <v>299</v>
      </c>
      <c r="G6" s="9" t="s">
        <v>298</v>
      </c>
    </row>
    <row r="7" spans="1:10" s="24" customFormat="1" ht="38.25" customHeight="1">
      <c r="A7" s="78" t="s">
        <v>9</v>
      </c>
      <c r="B7" s="71">
        <v>2017</v>
      </c>
      <c r="C7" s="71">
        <v>2018</v>
      </c>
      <c r="D7" s="71">
        <v>2019</v>
      </c>
      <c r="E7" s="71">
        <v>2020</v>
      </c>
      <c r="F7" s="71">
        <v>2021</v>
      </c>
      <c r="G7" s="71" t="s">
        <v>10</v>
      </c>
    </row>
    <row r="8" spans="1:10" ht="30.75" customHeight="1" thickBot="1">
      <c r="A8" s="41" t="s">
        <v>151</v>
      </c>
      <c r="B8" s="72"/>
      <c r="C8" s="72"/>
      <c r="D8" s="72"/>
      <c r="E8" s="333"/>
      <c r="G8" s="80" t="s">
        <v>152</v>
      </c>
    </row>
    <row r="9" spans="1:10" ht="30.75" customHeight="1" thickTop="1" thickBot="1">
      <c r="A9" s="68" t="s">
        <v>11</v>
      </c>
      <c r="B9" s="158">
        <v>111166</v>
      </c>
      <c r="C9" s="158">
        <v>110322</v>
      </c>
      <c r="D9" s="158">
        <v>116462</v>
      </c>
      <c r="E9" s="158">
        <v>66287</v>
      </c>
      <c r="F9" s="158">
        <v>84942</v>
      </c>
      <c r="G9" s="81" t="s">
        <v>12</v>
      </c>
    </row>
    <row r="10" spans="1:10" ht="30.75" customHeight="1" thickTop="1" thickBot="1">
      <c r="A10" s="82" t="s">
        <v>13</v>
      </c>
      <c r="B10" s="160">
        <v>111154</v>
      </c>
      <c r="C10" s="160">
        <v>110307</v>
      </c>
      <c r="D10" s="160">
        <v>116455</v>
      </c>
      <c r="E10" s="160">
        <v>66334</v>
      </c>
      <c r="F10" s="160">
        <v>84969</v>
      </c>
      <c r="G10" s="83" t="s">
        <v>14</v>
      </c>
    </row>
    <row r="11" spans="1:10" ht="30.75" customHeight="1" thickTop="1" thickBot="1">
      <c r="A11" s="40" t="s">
        <v>153</v>
      </c>
      <c r="B11" s="159"/>
      <c r="C11" s="159"/>
      <c r="D11" s="159"/>
      <c r="E11" s="159"/>
      <c r="F11" s="159"/>
      <c r="G11" s="84" t="s">
        <v>154</v>
      </c>
    </row>
    <row r="12" spans="1:10" ht="30.75" customHeight="1" thickTop="1" thickBot="1">
      <c r="A12" s="82" t="s">
        <v>15</v>
      </c>
      <c r="B12" s="161">
        <v>1139831</v>
      </c>
      <c r="C12" s="161">
        <v>1218364</v>
      </c>
      <c r="D12" s="161">
        <v>1217844</v>
      </c>
      <c r="E12" s="161">
        <v>1192087</v>
      </c>
      <c r="F12" s="161">
        <v>1211671</v>
      </c>
      <c r="G12" s="83" t="s">
        <v>16</v>
      </c>
    </row>
    <row r="13" spans="1:10" ht="30.75" customHeight="1" thickTop="1">
      <c r="A13" s="85" t="s">
        <v>17</v>
      </c>
      <c r="B13" s="162">
        <v>881112</v>
      </c>
      <c r="C13" s="162">
        <v>979946</v>
      </c>
      <c r="D13" s="162">
        <v>997961</v>
      </c>
      <c r="E13" s="162">
        <v>983205</v>
      </c>
      <c r="F13" s="162">
        <v>1408424</v>
      </c>
      <c r="G13" s="87" t="s">
        <v>114</v>
      </c>
    </row>
    <row r="14" spans="1:10">
      <c r="A14" s="88"/>
      <c r="B14" s="88"/>
      <c r="C14" s="88"/>
      <c r="D14" s="88"/>
      <c r="E14" s="88"/>
      <c r="F14" s="88"/>
      <c r="G14" s="88"/>
    </row>
    <row r="15" spans="1:10">
      <c r="A15" s="89"/>
    </row>
  </sheetData>
  <mergeCells count="4">
    <mergeCell ref="A5:G5"/>
    <mergeCell ref="A2:G2"/>
    <mergeCell ref="A3:G3"/>
    <mergeCell ref="A4:G4"/>
  </mergeCells>
  <phoneticPr fontId="6" type="noConversion"/>
  <printOptions horizontalCentered="1" verticalCentered="1"/>
  <pageMargins left="0" right="0" top="0.39370078740157483" bottom="0.39370078740157483" header="0.51181102362204722" footer="0.51181102362204722"/>
  <pageSetup paperSize="9" scale="9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M23"/>
  <sheetViews>
    <sheetView showGridLines="0" rightToLeft="1" view="pageBreakPreview" zoomScaleSheetLayoutView="100" workbookViewId="0">
      <selection activeCell="D1" sqref="D1"/>
    </sheetView>
  </sheetViews>
  <sheetFormatPr defaultColWidth="9.140625" defaultRowHeight="12.75"/>
  <cols>
    <col min="1" max="1" width="20.7109375" style="67" customWidth="1"/>
    <col min="2" max="2" width="9.140625" style="4" customWidth="1"/>
    <col min="3" max="3" width="12.28515625" style="4" customWidth="1"/>
    <col min="4" max="4" width="9" style="4" customWidth="1"/>
    <col min="5" max="5" width="15.28515625" style="4" customWidth="1"/>
    <col min="6" max="6" width="22.5703125" style="76" customWidth="1"/>
    <col min="7" max="16384" width="9.140625" style="4"/>
  </cols>
  <sheetData>
    <row r="1" spans="1:13" s="69" customFormat="1" ht="70.5" customHeight="1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s="91" customFormat="1" ht="33" customHeight="1">
      <c r="A2" s="42" t="s">
        <v>366</v>
      </c>
      <c r="B2" s="42"/>
      <c r="C2" s="42"/>
      <c r="D2" s="42"/>
      <c r="E2" s="42"/>
      <c r="F2" s="42"/>
    </row>
    <row r="3" spans="1:13" s="91" customFormat="1" ht="20.25">
      <c r="A3" s="36">
        <v>2021</v>
      </c>
      <c r="B3" s="42"/>
      <c r="C3" s="42"/>
      <c r="D3" s="42"/>
      <c r="E3" s="42"/>
      <c r="F3" s="36"/>
    </row>
    <row r="4" spans="1:13" s="243" customFormat="1" ht="33.75" customHeight="1">
      <c r="A4" s="244" t="s">
        <v>367</v>
      </c>
      <c r="B4" s="242"/>
      <c r="C4" s="242"/>
      <c r="D4" s="242"/>
      <c r="E4" s="242"/>
      <c r="F4" s="242"/>
    </row>
    <row r="5" spans="1:13" s="92" customFormat="1" ht="15.75">
      <c r="A5" s="20">
        <v>2021</v>
      </c>
      <c r="B5" s="20"/>
      <c r="C5" s="20"/>
      <c r="D5" s="20"/>
      <c r="E5" s="20"/>
      <c r="F5" s="20"/>
    </row>
    <row r="6" spans="1:13" s="24" customFormat="1" ht="15" customHeight="1">
      <c r="A6" s="10" t="s">
        <v>414</v>
      </c>
      <c r="F6" s="21" t="s">
        <v>415</v>
      </c>
    </row>
    <row r="7" spans="1:13" s="24" customFormat="1" ht="15">
      <c r="A7" s="362" t="s">
        <v>18</v>
      </c>
      <c r="B7" s="364" t="s">
        <v>176</v>
      </c>
      <c r="C7" s="364"/>
      <c r="D7" s="364" t="s">
        <v>180</v>
      </c>
      <c r="E7" s="364"/>
      <c r="F7" s="361" t="s">
        <v>19</v>
      </c>
    </row>
    <row r="8" spans="1:13" s="24" customFormat="1">
      <c r="A8" s="362"/>
      <c r="B8" s="365" t="s">
        <v>177</v>
      </c>
      <c r="C8" s="365"/>
      <c r="D8" s="365" t="s">
        <v>181</v>
      </c>
      <c r="E8" s="365"/>
      <c r="F8" s="361"/>
    </row>
    <row r="9" spans="1:13" s="24" customFormat="1" ht="18" customHeight="1">
      <c r="A9" s="363"/>
      <c r="B9" s="93" t="s">
        <v>224</v>
      </c>
      <c r="C9" s="93" t="s">
        <v>178</v>
      </c>
      <c r="D9" s="93" t="s">
        <v>224</v>
      </c>
      <c r="E9" s="93" t="s">
        <v>178</v>
      </c>
      <c r="F9" s="361"/>
    </row>
    <row r="10" spans="1:13" s="3" customFormat="1" ht="16.5" customHeight="1">
      <c r="A10" s="362"/>
      <c r="B10" s="94" t="s">
        <v>225</v>
      </c>
      <c r="C10" s="94" t="s">
        <v>179</v>
      </c>
      <c r="D10" s="94" t="s">
        <v>225</v>
      </c>
      <c r="E10" s="94" t="s">
        <v>179</v>
      </c>
      <c r="F10" s="361"/>
    </row>
    <row r="11" spans="1:13" ht="29.25" customHeight="1" thickBot="1">
      <c r="A11" s="63" t="s">
        <v>20</v>
      </c>
      <c r="B11" s="72">
        <v>5367</v>
      </c>
      <c r="C11" s="72">
        <v>5370</v>
      </c>
      <c r="D11" s="72">
        <v>738</v>
      </c>
      <c r="E11" s="72">
        <v>735</v>
      </c>
      <c r="F11" s="58" t="s">
        <v>21</v>
      </c>
    </row>
    <row r="12" spans="1:13" ht="29.25" customHeight="1" thickTop="1" thickBot="1">
      <c r="A12" s="60" t="s">
        <v>22</v>
      </c>
      <c r="B12" s="73">
        <v>5219</v>
      </c>
      <c r="C12" s="73">
        <v>5227</v>
      </c>
      <c r="D12" s="73">
        <v>647</v>
      </c>
      <c r="E12" s="73">
        <v>643</v>
      </c>
      <c r="F12" s="59" t="s">
        <v>23</v>
      </c>
    </row>
    <row r="13" spans="1:13" ht="29.25" customHeight="1" thickTop="1" thickBot="1">
      <c r="A13" s="62" t="s">
        <v>24</v>
      </c>
      <c r="B13" s="74">
        <v>5897</v>
      </c>
      <c r="C13" s="74">
        <v>5902</v>
      </c>
      <c r="D13" s="74">
        <v>764</v>
      </c>
      <c r="E13" s="74">
        <v>774</v>
      </c>
      <c r="F13" s="57" t="s">
        <v>25</v>
      </c>
    </row>
    <row r="14" spans="1:13" ht="29.25" customHeight="1" thickTop="1" thickBot="1">
      <c r="A14" s="60" t="s">
        <v>26</v>
      </c>
      <c r="B14" s="73">
        <v>5486</v>
      </c>
      <c r="C14" s="73">
        <v>5479</v>
      </c>
      <c r="D14" s="73">
        <v>789</v>
      </c>
      <c r="E14" s="73">
        <v>787</v>
      </c>
      <c r="F14" s="59" t="s">
        <v>27</v>
      </c>
    </row>
    <row r="15" spans="1:13" ht="29.25" customHeight="1" thickTop="1" thickBot="1">
      <c r="A15" s="62" t="s">
        <v>28</v>
      </c>
      <c r="B15" s="74">
        <v>5494</v>
      </c>
      <c r="C15" s="74">
        <v>5492</v>
      </c>
      <c r="D15" s="74">
        <v>843</v>
      </c>
      <c r="E15" s="74">
        <v>849</v>
      </c>
      <c r="F15" s="57" t="s">
        <v>29</v>
      </c>
    </row>
    <row r="16" spans="1:13" ht="29.25" customHeight="1" thickTop="1" thickBot="1">
      <c r="A16" s="60" t="s">
        <v>30</v>
      </c>
      <c r="B16" s="73">
        <v>5554</v>
      </c>
      <c r="C16" s="73">
        <v>5564</v>
      </c>
      <c r="D16" s="73">
        <v>958</v>
      </c>
      <c r="E16" s="73">
        <v>955</v>
      </c>
      <c r="F16" s="59" t="s">
        <v>31</v>
      </c>
    </row>
    <row r="17" spans="1:6" ht="29.25" customHeight="1" thickTop="1" thickBot="1">
      <c r="A17" s="62" t="s">
        <v>32</v>
      </c>
      <c r="B17" s="74">
        <v>6100</v>
      </c>
      <c r="C17" s="74">
        <v>6109</v>
      </c>
      <c r="D17" s="74">
        <v>1131</v>
      </c>
      <c r="E17" s="74">
        <v>1145</v>
      </c>
      <c r="F17" s="57" t="s">
        <v>33</v>
      </c>
    </row>
    <row r="18" spans="1:6" ht="29.25" customHeight="1" thickTop="1" thickBot="1">
      <c r="A18" s="60" t="s">
        <v>34</v>
      </c>
      <c r="B18" s="73">
        <v>6615</v>
      </c>
      <c r="C18" s="73">
        <v>6616</v>
      </c>
      <c r="D18" s="73">
        <v>1378</v>
      </c>
      <c r="E18" s="73">
        <v>1362</v>
      </c>
      <c r="F18" s="59" t="s">
        <v>35</v>
      </c>
    </row>
    <row r="19" spans="1:6" ht="29.25" customHeight="1" thickTop="1" thickBot="1">
      <c r="A19" s="62" t="s">
        <v>36</v>
      </c>
      <c r="B19" s="74">
        <v>6454</v>
      </c>
      <c r="C19" s="74">
        <v>6452</v>
      </c>
      <c r="D19" s="74">
        <v>1321</v>
      </c>
      <c r="E19" s="74">
        <v>1324</v>
      </c>
      <c r="F19" s="57" t="s">
        <v>37</v>
      </c>
    </row>
    <row r="20" spans="1:6" ht="29.25" customHeight="1" thickTop="1" thickBot="1">
      <c r="A20" s="60" t="s">
        <v>38</v>
      </c>
      <c r="B20" s="73">
        <v>6565</v>
      </c>
      <c r="C20" s="73">
        <v>6552</v>
      </c>
      <c r="D20" s="73">
        <v>1346</v>
      </c>
      <c r="E20" s="73">
        <v>1349</v>
      </c>
      <c r="F20" s="59" t="s">
        <v>39</v>
      </c>
    </row>
    <row r="21" spans="1:6" ht="29.25" customHeight="1" thickTop="1" thickBot="1">
      <c r="A21" s="62" t="s">
        <v>40</v>
      </c>
      <c r="B21" s="74">
        <v>6422</v>
      </c>
      <c r="C21" s="74">
        <v>6429</v>
      </c>
      <c r="D21" s="74">
        <v>1357</v>
      </c>
      <c r="E21" s="74">
        <v>1345</v>
      </c>
      <c r="F21" s="57" t="s">
        <v>41</v>
      </c>
    </row>
    <row r="22" spans="1:6" ht="29.25" customHeight="1" thickTop="1">
      <c r="A22" s="133" t="s">
        <v>42</v>
      </c>
      <c r="B22" s="86">
        <v>6867</v>
      </c>
      <c r="C22" s="86">
        <v>6875</v>
      </c>
      <c r="D22" s="86">
        <v>1630</v>
      </c>
      <c r="E22" s="86">
        <v>1634</v>
      </c>
      <c r="F22" s="134" t="s">
        <v>43</v>
      </c>
    </row>
    <row r="23" spans="1:6" ht="29.25" customHeight="1">
      <c r="A23" s="163" t="s">
        <v>7</v>
      </c>
      <c r="B23" s="151">
        <f>SUM(B11:B22)</f>
        <v>72040</v>
      </c>
      <c r="C23" s="151">
        <f>SUM(C11:C22)</f>
        <v>72067</v>
      </c>
      <c r="D23" s="151">
        <f>SUM(D11:D22)</f>
        <v>12902</v>
      </c>
      <c r="E23" s="151">
        <f>SUM(E11:E22)</f>
        <v>12902</v>
      </c>
      <c r="F23" s="164" t="s">
        <v>46</v>
      </c>
    </row>
  </sheetData>
  <mergeCells count="6">
    <mergeCell ref="F7:F10"/>
    <mergeCell ref="A7:A10"/>
    <mergeCell ref="B7:C7"/>
    <mergeCell ref="B8:C8"/>
    <mergeCell ref="D7:E7"/>
    <mergeCell ref="D8:E8"/>
  </mergeCells>
  <phoneticPr fontId="6" type="noConversion"/>
  <printOptions horizontalCentered="1"/>
  <pageMargins left="0.59055118110236227" right="0.59055118110236227" top="0.98425196850393704" bottom="0.39370078740157483" header="0.51181102362204722" footer="0.51181102362204722"/>
  <pageSetup paperSize="9" scale="9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7558519241921"/>
  </sheetPr>
  <dimension ref="A1:P48"/>
  <sheetViews>
    <sheetView showGridLines="0" rightToLeft="1" view="pageBreakPreview" topLeftCell="A4" workbookViewId="0">
      <selection activeCell="I28" sqref="I28"/>
    </sheetView>
  </sheetViews>
  <sheetFormatPr defaultColWidth="9.140625" defaultRowHeight="12.75"/>
  <cols>
    <col min="1" max="1" width="20.7109375" style="67" customWidth="1"/>
    <col min="2" max="5" width="20.7109375" style="4" customWidth="1"/>
    <col min="6" max="6" width="21.5703125" style="76" customWidth="1"/>
    <col min="7" max="16384" width="9.140625" style="4"/>
  </cols>
  <sheetData>
    <row r="1" spans="1:16" s="69" customFormat="1" ht="54" customHeight="1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6" s="91" customFormat="1" ht="20.25">
      <c r="A2" s="42" t="s">
        <v>368</v>
      </c>
      <c r="B2" s="42"/>
      <c r="C2" s="42"/>
      <c r="D2" s="42"/>
      <c r="E2" s="42"/>
      <c r="F2" s="42"/>
    </row>
    <row r="3" spans="1:16" s="91" customFormat="1" ht="20.25">
      <c r="A3" s="36">
        <v>2021</v>
      </c>
      <c r="B3" s="42"/>
      <c r="C3" s="42"/>
      <c r="D3" s="42"/>
      <c r="E3" s="42"/>
      <c r="F3" s="36"/>
    </row>
    <row r="4" spans="1:16" s="92" customFormat="1" ht="36.75" customHeight="1">
      <c r="A4" s="26" t="s">
        <v>369</v>
      </c>
      <c r="B4" s="26"/>
      <c r="C4" s="26"/>
      <c r="D4" s="26"/>
      <c r="E4" s="26"/>
      <c r="F4" s="26"/>
    </row>
    <row r="5" spans="1:16" s="92" customFormat="1" ht="15.75">
      <c r="A5" s="20">
        <v>2021</v>
      </c>
      <c r="B5" s="20"/>
      <c r="C5" s="20"/>
      <c r="D5" s="20"/>
      <c r="E5" s="20"/>
      <c r="F5" s="20"/>
    </row>
    <row r="36" spans="1:6">
      <c r="A36" s="368" t="s">
        <v>295</v>
      </c>
      <c r="B36" s="368"/>
      <c r="C36" s="368"/>
      <c r="D36" s="368"/>
      <c r="E36" s="368"/>
      <c r="F36" s="368"/>
    </row>
    <row r="37" spans="1:6" ht="25.5">
      <c r="A37" s="95" t="s">
        <v>164</v>
      </c>
    </row>
    <row r="38" spans="1:6" ht="36.75" customHeight="1">
      <c r="A38" s="95" t="s">
        <v>165</v>
      </c>
      <c r="C38" s="366" t="s">
        <v>258</v>
      </c>
      <c r="D38" s="366"/>
      <c r="E38" s="366" t="s">
        <v>259</v>
      </c>
      <c r="F38" s="366"/>
    </row>
    <row r="39" spans="1:6" ht="25.5">
      <c r="A39" s="95" t="s">
        <v>174</v>
      </c>
      <c r="C39" s="367"/>
      <c r="D39" s="367"/>
      <c r="E39" s="367"/>
      <c r="F39" s="367"/>
    </row>
    <row r="40" spans="1:6" ht="25.5">
      <c r="A40" s="95" t="s">
        <v>173</v>
      </c>
    </row>
    <row r="41" spans="1:6" ht="25.5">
      <c r="A41" s="95" t="s">
        <v>172</v>
      </c>
    </row>
    <row r="42" spans="1:6" ht="25.5">
      <c r="A42" s="95" t="s">
        <v>171</v>
      </c>
    </row>
    <row r="43" spans="1:6" ht="25.5">
      <c r="A43" s="95" t="s">
        <v>170</v>
      </c>
    </row>
    <row r="44" spans="1:6" ht="25.5">
      <c r="A44" s="95" t="s">
        <v>169</v>
      </c>
    </row>
    <row r="45" spans="1:6" ht="25.5">
      <c r="A45" s="95" t="s">
        <v>175</v>
      </c>
    </row>
    <row r="46" spans="1:6" ht="25.5">
      <c r="A46" s="95" t="s">
        <v>168</v>
      </c>
    </row>
    <row r="47" spans="1:6" ht="25.5">
      <c r="A47" s="95" t="s">
        <v>167</v>
      </c>
    </row>
    <row r="48" spans="1:6" ht="25.5">
      <c r="A48" s="95" t="s">
        <v>166</v>
      </c>
    </row>
  </sheetData>
  <mergeCells count="5">
    <mergeCell ref="C38:D38"/>
    <mergeCell ref="E38:F38"/>
    <mergeCell ref="C39:D39"/>
    <mergeCell ref="E39:F39"/>
    <mergeCell ref="A36:F36"/>
  </mergeCells>
  <phoneticPr fontId="6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39997558519241921"/>
  </sheetPr>
  <dimension ref="A1:O12"/>
  <sheetViews>
    <sheetView showGridLines="0" rightToLeft="1" view="pageBreakPreview" zoomScaleSheetLayoutView="100" workbookViewId="0">
      <selection activeCell="A7" sqref="A7"/>
    </sheetView>
  </sheetViews>
  <sheetFormatPr defaultColWidth="9.140625" defaultRowHeight="12.75"/>
  <cols>
    <col min="1" max="1" width="35.7109375" style="67" customWidth="1"/>
    <col min="2" max="6" width="9.7109375" style="4" customWidth="1"/>
    <col min="7" max="7" width="35.7109375" style="76" customWidth="1"/>
    <col min="8" max="16384" width="9.140625" style="4"/>
  </cols>
  <sheetData>
    <row r="1" spans="1:15" s="69" customFormat="1" ht="24" customHeight="1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</row>
    <row r="2" spans="1:15" s="33" customFormat="1" ht="21.95" customHeight="1">
      <c r="A2" s="42" t="s">
        <v>78</v>
      </c>
      <c r="B2" s="35"/>
      <c r="C2" s="35"/>
      <c r="D2" s="35"/>
      <c r="E2" s="35"/>
      <c r="F2" s="35"/>
      <c r="G2" s="35"/>
    </row>
    <row r="3" spans="1:15" s="34" customFormat="1" ht="21.95" customHeight="1">
      <c r="A3" s="22" t="s">
        <v>474</v>
      </c>
      <c r="B3" s="39"/>
      <c r="C3" s="39"/>
      <c r="D3" s="39"/>
      <c r="E3" s="39"/>
      <c r="F3" s="39"/>
      <c r="G3" s="39"/>
    </row>
    <row r="4" spans="1:15" ht="21.95" customHeight="1">
      <c r="A4" s="26" t="s">
        <v>79</v>
      </c>
      <c r="B4" s="23"/>
      <c r="C4" s="23"/>
      <c r="D4" s="23"/>
      <c r="E4" s="23"/>
      <c r="F4" s="23"/>
      <c r="G4" s="23"/>
    </row>
    <row r="5" spans="1:15" s="70" customFormat="1" ht="21.95" customHeight="1">
      <c r="A5" s="64" t="s">
        <v>474</v>
      </c>
      <c r="B5" s="25"/>
      <c r="C5" s="25"/>
      <c r="D5" s="25"/>
      <c r="E5" s="25"/>
      <c r="F5" s="25"/>
      <c r="G5" s="25"/>
    </row>
    <row r="6" spans="1:15" s="24" customFormat="1" ht="20.100000000000001" customHeight="1">
      <c r="A6" s="10" t="s">
        <v>386</v>
      </c>
      <c r="G6" s="29" t="s">
        <v>387</v>
      </c>
    </row>
    <row r="7" spans="1:15" s="24" customFormat="1" ht="45" customHeight="1">
      <c r="A7" s="78" t="s">
        <v>9</v>
      </c>
      <c r="B7" s="131">
        <v>2017</v>
      </c>
      <c r="C7" s="131">
        <v>2018</v>
      </c>
      <c r="D7" s="131">
        <v>2019</v>
      </c>
      <c r="E7" s="131">
        <v>2020</v>
      </c>
      <c r="F7" s="131">
        <v>2021</v>
      </c>
      <c r="G7" s="132" t="s">
        <v>10</v>
      </c>
    </row>
    <row r="8" spans="1:15" ht="41.25" customHeight="1" thickBot="1">
      <c r="A8" s="63" t="s">
        <v>80</v>
      </c>
      <c r="B8" s="72">
        <v>23</v>
      </c>
      <c r="C8" s="72">
        <v>24</v>
      </c>
      <c r="D8" s="72">
        <v>24</v>
      </c>
      <c r="E8" s="72">
        <v>19</v>
      </c>
      <c r="F8" s="72">
        <v>15</v>
      </c>
      <c r="G8" s="58" t="s">
        <v>81</v>
      </c>
    </row>
    <row r="9" spans="1:15" ht="41.25" customHeight="1" thickTop="1" thickBot="1">
      <c r="A9" s="60" t="s">
        <v>82</v>
      </c>
      <c r="B9" s="73">
        <v>8</v>
      </c>
      <c r="C9" s="73">
        <v>27</v>
      </c>
      <c r="D9" s="73">
        <v>27</v>
      </c>
      <c r="E9" s="73">
        <v>26</v>
      </c>
      <c r="F9" s="73">
        <v>8</v>
      </c>
      <c r="G9" s="59" t="s">
        <v>276</v>
      </c>
    </row>
    <row r="10" spans="1:15" ht="41.25" customHeight="1" thickTop="1" thickBot="1">
      <c r="A10" s="63" t="s">
        <v>406</v>
      </c>
      <c r="B10" s="72">
        <v>55961</v>
      </c>
      <c r="C10" s="72">
        <v>58202</v>
      </c>
      <c r="D10" s="72">
        <v>58202</v>
      </c>
      <c r="E10" s="72">
        <v>49208</v>
      </c>
      <c r="F10" s="72">
        <v>56000</v>
      </c>
      <c r="G10" s="58" t="s">
        <v>407</v>
      </c>
    </row>
    <row r="11" spans="1:15" ht="41.25" customHeight="1" thickTop="1" thickBot="1">
      <c r="A11" s="60" t="s">
        <v>83</v>
      </c>
      <c r="B11" s="73">
        <v>28582</v>
      </c>
      <c r="C11" s="73">
        <v>41735</v>
      </c>
      <c r="D11" s="73">
        <v>41735</v>
      </c>
      <c r="E11" s="73">
        <v>32243</v>
      </c>
      <c r="F11" s="73">
        <v>35899</v>
      </c>
      <c r="G11" s="59" t="s">
        <v>84</v>
      </c>
    </row>
    <row r="12" spans="1:15" ht="13.5" thickTop="1">
      <c r="A12" s="88"/>
      <c r="B12" s="88"/>
      <c r="C12" s="88"/>
      <c r="D12" s="88"/>
      <c r="E12" s="88"/>
      <c r="F12" s="88"/>
      <c r="G12" s="88"/>
    </row>
  </sheetData>
  <phoneticPr fontId="6" type="noConversion"/>
  <printOptions horizontalCentered="1" verticalCentered="1"/>
  <pageMargins left="0.47244094488188981" right="0.47244094488188981" top="0" bottom="0" header="0.51181102362204722" footer="0.51181102362204722"/>
  <pageSetup paperSize="9" scale="90" orientation="landscape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39997558519241921"/>
  </sheetPr>
  <dimension ref="A1:N14"/>
  <sheetViews>
    <sheetView showGridLines="0" rightToLeft="1" view="pageBreakPreview" zoomScaleSheetLayoutView="100" workbookViewId="0">
      <selection activeCell="A8" sqref="A8:XFD14"/>
    </sheetView>
  </sheetViews>
  <sheetFormatPr defaultColWidth="9.140625" defaultRowHeight="12.75"/>
  <cols>
    <col min="1" max="1" width="30" style="67" customWidth="1"/>
    <col min="2" max="2" width="6.5703125" style="4" customWidth="1"/>
    <col min="3" max="4" width="8.7109375" style="4" customWidth="1"/>
    <col min="5" max="5" width="8.85546875" style="4" customWidth="1"/>
    <col min="6" max="6" width="8.7109375" style="4" customWidth="1"/>
    <col min="7" max="7" width="8.7109375" style="235" customWidth="1"/>
    <col min="8" max="8" width="8.7109375" style="237" customWidth="1"/>
    <col min="9" max="10" width="11.5703125" style="237" bestFit="1" customWidth="1"/>
    <col min="11" max="11" width="10.28515625" style="235" customWidth="1"/>
    <col min="12" max="12" width="11.28515625" style="237" customWidth="1"/>
    <col min="13" max="13" width="9.28515625" style="4" customWidth="1"/>
    <col min="14" max="14" width="24.28515625" style="4" customWidth="1"/>
    <col min="15" max="16384" width="9.140625" style="4"/>
  </cols>
  <sheetData>
    <row r="1" spans="1:14" s="33" customFormat="1" ht="19.5" customHeight="1">
      <c r="A1" s="369" t="s">
        <v>85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</row>
    <row r="2" spans="1:14" s="34" customFormat="1" ht="20.100000000000001" customHeight="1">
      <c r="A2" s="370" t="s">
        <v>474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</row>
    <row r="3" spans="1:14" ht="20.100000000000001" customHeight="1">
      <c r="A3" s="371" t="s">
        <v>115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</row>
    <row r="4" spans="1:14" s="70" customFormat="1" ht="20.100000000000001" customHeight="1">
      <c r="A4" s="372" t="s">
        <v>475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  <c r="L4" s="372"/>
      <c r="M4" s="372"/>
      <c r="N4" s="372"/>
    </row>
    <row r="5" spans="1:14" s="24" customFormat="1" ht="20.100000000000001" customHeight="1">
      <c r="A5" s="10" t="s">
        <v>359</v>
      </c>
      <c r="G5" s="234"/>
      <c r="H5" s="236"/>
      <c r="I5" s="236"/>
      <c r="J5" s="236"/>
      <c r="K5" s="234"/>
      <c r="L5" s="236"/>
      <c r="N5" s="29" t="s">
        <v>323</v>
      </c>
    </row>
    <row r="6" spans="1:14" s="24" customFormat="1" ht="38.25" customHeight="1">
      <c r="A6" s="362" t="s">
        <v>137</v>
      </c>
      <c r="B6" s="373" t="s">
        <v>86</v>
      </c>
      <c r="C6" s="374">
        <v>2017</v>
      </c>
      <c r="D6" s="375"/>
      <c r="E6" s="374">
        <v>2018</v>
      </c>
      <c r="F6" s="375"/>
      <c r="G6" s="374">
        <v>2019</v>
      </c>
      <c r="H6" s="375"/>
      <c r="I6" s="361">
        <v>2020</v>
      </c>
      <c r="J6" s="361"/>
      <c r="K6" s="361">
        <v>2021</v>
      </c>
      <c r="L6" s="361"/>
      <c r="M6" s="373" t="s">
        <v>87</v>
      </c>
      <c r="N6" s="361" t="s">
        <v>10</v>
      </c>
    </row>
    <row r="7" spans="1:14" s="24" customFormat="1" ht="38.25" customHeight="1">
      <c r="A7" s="362"/>
      <c r="B7" s="373"/>
      <c r="C7" s="55" t="s">
        <v>254</v>
      </c>
      <c r="D7" s="55" t="s">
        <v>255</v>
      </c>
      <c r="E7" s="55" t="s">
        <v>254</v>
      </c>
      <c r="F7" s="55" t="s">
        <v>255</v>
      </c>
      <c r="G7" s="55" t="s">
        <v>404</v>
      </c>
      <c r="H7" s="55" t="s">
        <v>405</v>
      </c>
      <c r="I7" s="55" t="s">
        <v>254</v>
      </c>
      <c r="J7" s="55" t="s">
        <v>255</v>
      </c>
      <c r="K7" s="55" t="s">
        <v>254</v>
      </c>
      <c r="L7" s="55" t="s">
        <v>255</v>
      </c>
      <c r="M7" s="373"/>
      <c r="N7" s="361"/>
    </row>
    <row r="8" spans="1:14" ht="33" customHeight="1" thickBot="1">
      <c r="A8" s="66" t="s">
        <v>88</v>
      </c>
      <c r="B8" s="52" t="s">
        <v>89</v>
      </c>
      <c r="C8" s="170">
        <v>420835</v>
      </c>
      <c r="D8" s="170">
        <v>35068</v>
      </c>
      <c r="E8" s="170">
        <v>1010318</v>
      </c>
      <c r="F8" s="170">
        <v>222227</v>
      </c>
      <c r="G8" s="170">
        <v>443903</v>
      </c>
      <c r="H8" s="170">
        <v>23043</v>
      </c>
      <c r="I8" s="170">
        <v>593869</v>
      </c>
      <c r="J8" s="282">
        <v>33783</v>
      </c>
      <c r="K8" s="170">
        <v>310397</v>
      </c>
      <c r="L8" s="282">
        <v>5812</v>
      </c>
      <c r="M8" s="135" t="s">
        <v>90</v>
      </c>
      <c r="N8" s="136" t="s">
        <v>91</v>
      </c>
    </row>
    <row r="9" spans="1:14" ht="33" customHeight="1" thickTop="1" thickBot="1">
      <c r="A9" s="56" t="s">
        <v>92</v>
      </c>
      <c r="B9" s="54" t="s">
        <v>89</v>
      </c>
      <c r="C9" s="176">
        <v>312472</v>
      </c>
      <c r="D9" s="176">
        <v>173487</v>
      </c>
      <c r="E9" s="176">
        <v>375620</v>
      </c>
      <c r="F9" s="176">
        <v>148012</v>
      </c>
      <c r="G9" s="176">
        <v>434920</v>
      </c>
      <c r="H9" s="176">
        <v>143282</v>
      </c>
      <c r="I9" s="176">
        <v>473182</v>
      </c>
      <c r="J9" s="176">
        <v>166552</v>
      </c>
      <c r="K9" s="176">
        <v>557314</v>
      </c>
      <c r="L9" s="176">
        <v>227167</v>
      </c>
      <c r="M9" s="137" t="s">
        <v>90</v>
      </c>
      <c r="N9" s="138" t="s">
        <v>93</v>
      </c>
    </row>
    <row r="10" spans="1:14" ht="33" customHeight="1" thickTop="1" thickBot="1">
      <c r="A10" s="241" t="s">
        <v>94</v>
      </c>
      <c r="B10" s="53" t="s">
        <v>95</v>
      </c>
      <c r="C10" s="202">
        <v>420840</v>
      </c>
      <c r="D10" s="202">
        <v>35068</v>
      </c>
      <c r="E10" s="202">
        <v>676469</v>
      </c>
      <c r="F10" s="202">
        <v>30750</v>
      </c>
      <c r="G10" s="202">
        <v>711</v>
      </c>
      <c r="H10" s="202">
        <v>21</v>
      </c>
      <c r="I10" s="202">
        <v>971</v>
      </c>
      <c r="J10" s="202">
        <v>16</v>
      </c>
      <c r="K10" s="202">
        <v>422981</v>
      </c>
      <c r="L10" s="202">
        <v>16086</v>
      </c>
      <c r="M10" s="139" t="s">
        <v>96</v>
      </c>
      <c r="N10" s="140" t="s">
        <v>385</v>
      </c>
    </row>
    <row r="11" spans="1:14" ht="33" customHeight="1" thickTop="1" thickBot="1">
      <c r="A11" s="56" t="s">
        <v>97</v>
      </c>
      <c r="B11" s="54" t="s">
        <v>98</v>
      </c>
      <c r="C11" s="176">
        <v>49743</v>
      </c>
      <c r="D11" s="176">
        <v>16304</v>
      </c>
      <c r="E11" s="176">
        <v>55465</v>
      </c>
      <c r="F11" s="176">
        <v>11659</v>
      </c>
      <c r="G11" s="176">
        <v>54435</v>
      </c>
      <c r="H11" s="176">
        <v>11387</v>
      </c>
      <c r="I11" s="176">
        <v>59724</v>
      </c>
      <c r="J11" s="176">
        <v>15046</v>
      </c>
      <c r="K11" s="176">
        <v>73246</v>
      </c>
      <c r="L11" s="176">
        <v>73246</v>
      </c>
      <c r="M11" s="137" t="s">
        <v>99</v>
      </c>
      <c r="N11" s="138" t="s">
        <v>100</v>
      </c>
    </row>
    <row r="12" spans="1:14" ht="33" customHeight="1" thickTop="1" thickBot="1">
      <c r="A12" s="241" t="s">
        <v>101</v>
      </c>
      <c r="B12" s="53" t="s">
        <v>102</v>
      </c>
      <c r="C12" s="202">
        <v>107160</v>
      </c>
      <c r="D12" s="202">
        <v>784</v>
      </c>
      <c r="E12" s="202">
        <v>676469</v>
      </c>
      <c r="F12" s="202">
        <v>30750</v>
      </c>
      <c r="G12" s="202">
        <v>706085</v>
      </c>
      <c r="H12" s="202">
        <v>20495</v>
      </c>
      <c r="I12" s="202">
        <v>1024504</v>
      </c>
      <c r="J12" s="202">
        <v>55447</v>
      </c>
      <c r="K12" s="202">
        <v>422929</v>
      </c>
      <c r="L12" s="202">
        <v>16086</v>
      </c>
      <c r="M12" s="139" t="s">
        <v>103</v>
      </c>
      <c r="N12" s="140" t="s">
        <v>104</v>
      </c>
    </row>
    <row r="13" spans="1:14" ht="33" customHeight="1" thickTop="1" thickBot="1">
      <c r="A13" s="56" t="s">
        <v>285</v>
      </c>
      <c r="B13" s="54" t="s">
        <v>105</v>
      </c>
      <c r="C13" s="176">
        <v>55470</v>
      </c>
      <c r="D13" s="176">
        <v>9596</v>
      </c>
      <c r="E13" s="176">
        <v>39103</v>
      </c>
      <c r="F13" s="176">
        <v>43227</v>
      </c>
      <c r="G13" s="176">
        <v>54328</v>
      </c>
      <c r="H13" s="176">
        <v>11387</v>
      </c>
      <c r="I13" s="176">
        <v>48570</v>
      </c>
      <c r="J13" s="176">
        <v>14278</v>
      </c>
      <c r="K13" s="176">
        <v>73246</v>
      </c>
      <c r="L13" s="176">
        <v>73246</v>
      </c>
      <c r="M13" s="137" t="s">
        <v>286</v>
      </c>
      <c r="N13" s="138" t="s">
        <v>106</v>
      </c>
    </row>
    <row r="14" spans="1:14" ht="33" customHeight="1" thickTop="1">
      <c r="A14" s="203" t="s">
        <v>107</v>
      </c>
      <c r="B14" s="204" t="s">
        <v>108</v>
      </c>
      <c r="C14" s="205">
        <v>98714</v>
      </c>
      <c r="D14" s="205">
        <v>48143</v>
      </c>
      <c r="E14" s="205">
        <v>55956</v>
      </c>
      <c r="F14" s="205">
        <v>27897</v>
      </c>
      <c r="G14" s="205">
        <v>58462</v>
      </c>
      <c r="H14" s="205">
        <v>29049</v>
      </c>
      <c r="I14" s="205">
        <v>56930</v>
      </c>
      <c r="J14" s="205">
        <v>23573</v>
      </c>
      <c r="K14" s="205">
        <v>91169</v>
      </c>
      <c r="L14" s="205">
        <v>32894</v>
      </c>
      <c r="M14" s="206" t="s">
        <v>109</v>
      </c>
      <c r="N14" s="207" t="s">
        <v>110</v>
      </c>
    </row>
  </sheetData>
  <mergeCells count="13">
    <mergeCell ref="A1:N1"/>
    <mergeCell ref="A2:N2"/>
    <mergeCell ref="A3:N3"/>
    <mergeCell ref="A4:N4"/>
    <mergeCell ref="B6:B7"/>
    <mergeCell ref="A6:A7"/>
    <mergeCell ref="M6:M7"/>
    <mergeCell ref="N6:N7"/>
    <mergeCell ref="K6:L6"/>
    <mergeCell ref="C6:D6"/>
    <mergeCell ref="I6:J6"/>
    <mergeCell ref="E6:F6"/>
    <mergeCell ref="G6:H6"/>
  </mergeCells>
  <phoneticPr fontId="6" type="noConversion"/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39997558519241921"/>
  </sheetPr>
  <dimension ref="A1:H12"/>
  <sheetViews>
    <sheetView showGridLines="0" rightToLeft="1" view="pageBreakPreview" zoomScaleSheetLayoutView="100" workbookViewId="0">
      <selection activeCell="A6" sqref="A6"/>
    </sheetView>
  </sheetViews>
  <sheetFormatPr defaultColWidth="9.140625" defaultRowHeight="12.75"/>
  <cols>
    <col min="1" max="1" width="37.28515625" style="67" customWidth="1"/>
    <col min="2" max="7" width="12.7109375" style="4" customWidth="1"/>
    <col min="8" max="8" width="32.42578125" style="4" customWidth="1"/>
    <col min="9" max="16384" width="9.140625" style="4"/>
  </cols>
  <sheetData>
    <row r="1" spans="1:8" s="33" customFormat="1" ht="20.25">
      <c r="A1" s="369" t="s">
        <v>337</v>
      </c>
      <c r="B1" s="369"/>
      <c r="C1" s="369"/>
      <c r="D1" s="369"/>
      <c r="E1" s="369"/>
      <c r="F1" s="369"/>
      <c r="G1" s="369"/>
      <c r="H1" s="369"/>
    </row>
    <row r="2" spans="1:8" s="34" customFormat="1" ht="20.25">
      <c r="A2" s="376" t="s">
        <v>477</v>
      </c>
      <c r="B2" s="376"/>
      <c r="C2" s="376"/>
      <c r="D2" s="376"/>
      <c r="E2" s="376"/>
      <c r="F2" s="376"/>
      <c r="G2" s="376"/>
      <c r="H2" s="376"/>
    </row>
    <row r="3" spans="1:8" ht="15.75">
      <c r="A3" s="358" t="s">
        <v>338</v>
      </c>
      <c r="B3" s="358"/>
      <c r="C3" s="358"/>
      <c r="D3" s="358"/>
      <c r="E3" s="358"/>
      <c r="F3" s="358"/>
      <c r="G3" s="358"/>
      <c r="H3" s="358"/>
    </row>
    <row r="4" spans="1:8" s="70" customFormat="1" ht="20.25" customHeight="1">
      <c r="A4" s="372" t="s">
        <v>477</v>
      </c>
      <c r="B4" s="372"/>
      <c r="C4" s="372"/>
      <c r="D4" s="372"/>
      <c r="E4" s="372"/>
      <c r="F4" s="372"/>
      <c r="G4" s="372"/>
      <c r="H4" s="372"/>
    </row>
    <row r="5" spans="1:8" s="24" customFormat="1" ht="29.25" customHeight="1">
      <c r="A5" s="10" t="s">
        <v>388</v>
      </c>
      <c r="H5" s="21" t="s">
        <v>324</v>
      </c>
    </row>
    <row r="6" spans="1:8" s="24" customFormat="1" ht="45" customHeight="1">
      <c r="A6" s="78" t="s">
        <v>9</v>
      </c>
      <c r="B6" s="131">
        <v>2016</v>
      </c>
      <c r="C6" s="131">
        <v>2017</v>
      </c>
      <c r="D6" s="131">
        <v>2018</v>
      </c>
      <c r="E6" s="131">
        <v>2019</v>
      </c>
      <c r="F6" s="131">
        <v>2020</v>
      </c>
      <c r="G6" s="131">
        <v>2021</v>
      </c>
      <c r="H6" s="132" t="s">
        <v>10</v>
      </c>
    </row>
    <row r="7" spans="1:8" s="153" customFormat="1" ht="36" customHeight="1" thickBot="1">
      <c r="A7" s="63" t="s">
        <v>111</v>
      </c>
      <c r="B7" s="171">
        <v>467148</v>
      </c>
      <c r="C7" s="171">
        <v>454282</v>
      </c>
      <c r="D7" s="171">
        <v>452088</v>
      </c>
      <c r="E7" s="171">
        <v>461289</v>
      </c>
      <c r="F7" s="171">
        <v>454701</v>
      </c>
      <c r="G7" s="171">
        <v>460240</v>
      </c>
      <c r="H7" s="58" t="s">
        <v>129</v>
      </c>
    </row>
    <row r="8" spans="1:8" s="153" customFormat="1" ht="36" customHeight="1" thickTop="1" thickBot="1">
      <c r="A8" s="60" t="s">
        <v>161</v>
      </c>
      <c r="B8" s="172">
        <v>783310</v>
      </c>
      <c r="C8" s="172">
        <v>893739</v>
      </c>
      <c r="D8" s="172">
        <v>842044</v>
      </c>
      <c r="E8" s="172">
        <v>976015</v>
      </c>
      <c r="F8" s="172">
        <v>1025525</v>
      </c>
      <c r="G8" s="172">
        <v>1131396</v>
      </c>
      <c r="H8" s="59" t="s">
        <v>291</v>
      </c>
    </row>
    <row r="9" spans="1:8" s="153" customFormat="1" ht="36" customHeight="1" thickTop="1" thickBot="1">
      <c r="A9" s="62" t="s">
        <v>430</v>
      </c>
      <c r="B9" s="173">
        <v>2869269</v>
      </c>
      <c r="C9" s="173">
        <v>2678695</v>
      </c>
      <c r="D9" s="173">
        <v>3103934</v>
      </c>
      <c r="E9" s="173">
        <v>2941556</v>
      </c>
      <c r="F9" s="173">
        <v>2772989</v>
      </c>
      <c r="G9" s="173">
        <v>2745103</v>
      </c>
      <c r="H9" s="57" t="s">
        <v>429</v>
      </c>
    </row>
    <row r="10" spans="1:8" s="153" customFormat="1" ht="36" customHeight="1" thickTop="1" thickBot="1">
      <c r="A10" s="60" t="s">
        <v>112</v>
      </c>
      <c r="B10" s="172">
        <v>253718</v>
      </c>
      <c r="C10" s="172">
        <v>248793</v>
      </c>
      <c r="D10" s="172">
        <v>267906</v>
      </c>
      <c r="E10" s="172">
        <v>284679</v>
      </c>
      <c r="F10" s="172">
        <v>296126</v>
      </c>
      <c r="G10" s="172">
        <v>311888</v>
      </c>
      <c r="H10" s="59" t="s">
        <v>128</v>
      </c>
    </row>
    <row r="11" spans="1:8" s="153" customFormat="1" ht="36" customHeight="1" thickTop="1">
      <c r="A11" s="199" t="s">
        <v>155</v>
      </c>
      <c r="B11" s="200">
        <v>212</v>
      </c>
      <c r="C11" s="200">
        <v>221</v>
      </c>
      <c r="D11" s="200">
        <v>226</v>
      </c>
      <c r="E11" s="200">
        <v>238</v>
      </c>
      <c r="F11" s="200">
        <v>238</v>
      </c>
      <c r="G11" s="200">
        <v>238</v>
      </c>
      <c r="H11" s="201" t="s">
        <v>156</v>
      </c>
    </row>
    <row r="12" spans="1:8" ht="21" customHeight="1">
      <c r="A12" s="174"/>
      <c r="H12" s="175"/>
    </row>
  </sheetData>
  <mergeCells count="4">
    <mergeCell ref="A1:H1"/>
    <mergeCell ref="A2:H2"/>
    <mergeCell ref="A3:H3"/>
    <mergeCell ref="A4:H4"/>
  </mergeCells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9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 tint="0.39997558519241921"/>
  </sheetPr>
  <dimension ref="A1:L21"/>
  <sheetViews>
    <sheetView showGridLines="0" rightToLeft="1" view="pageBreakPreview" topLeftCell="A4" zoomScaleSheetLayoutView="100" workbookViewId="0">
      <selection activeCell="A6" sqref="A6"/>
    </sheetView>
  </sheetViews>
  <sheetFormatPr defaultColWidth="9.140625" defaultRowHeight="12.75"/>
  <cols>
    <col min="1" max="1" width="18.28515625" style="67" customWidth="1"/>
    <col min="2" max="2" width="15.5703125" style="67" customWidth="1"/>
    <col min="3" max="4" width="15.28515625" style="4" customWidth="1"/>
    <col min="5" max="5" width="16.140625" style="4" customWidth="1"/>
    <col min="6" max="6" width="21.28515625" style="76" customWidth="1"/>
    <col min="7" max="16384" width="9.140625" style="4"/>
  </cols>
  <sheetData>
    <row r="1" spans="1:12" s="69" customFormat="1" ht="59.25" customHeight="1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s="91" customFormat="1" ht="20.25">
      <c r="A2" s="227" t="s">
        <v>370</v>
      </c>
      <c r="B2" s="42"/>
      <c r="C2" s="42"/>
      <c r="D2" s="42"/>
      <c r="E2" s="42"/>
      <c r="F2" s="42"/>
    </row>
    <row r="3" spans="1:12" s="91" customFormat="1" ht="20.25">
      <c r="A3" s="36">
        <v>2021</v>
      </c>
      <c r="B3" s="36"/>
      <c r="C3" s="42"/>
      <c r="D3" s="42"/>
      <c r="E3" s="42"/>
      <c r="F3" s="36"/>
    </row>
    <row r="4" spans="1:12" s="92" customFormat="1" ht="15.75">
      <c r="A4" s="20" t="s">
        <v>371</v>
      </c>
      <c r="B4" s="20"/>
      <c r="C4" s="20"/>
      <c r="D4" s="20"/>
      <c r="E4" s="20"/>
      <c r="F4" s="20"/>
    </row>
    <row r="5" spans="1:12" s="92" customFormat="1" ht="15.75">
      <c r="A5" s="20">
        <v>2021</v>
      </c>
      <c r="B5" s="20"/>
      <c r="C5" s="20"/>
      <c r="D5" s="20"/>
      <c r="E5" s="20"/>
      <c r="F5" s="20"/>
    </row>
    <row r="6" spans="1:12" s="24" customFormat="1" ht="15" customHeight="1">
      <c r="A6" s="10" t="s">
        <v>412</v>
      </c>
      <c r="B6" s="10"/>
      <c r="F6" s="21" t="s">
        <v>413</v>
      </c>
    </row>
    <row r="7" spans="1:12" s="24" customFormat="1" ht="39.75" customHeight="1">
      <c r="A7" s="362" t="s">
        <v>18</v>
      </c>
      <c r="B7" s="379" t="s">
        <v>341</v>
      </c>
      <c r="C7" s="380"/>
      <c r="D7" s="379" t="s">
        <v>342</v>
      </c>
      <c r="E7" s="380"/>
      <c r="F7" s="377" t="s">
        <v>19</v>
      </c>
    </row>
    <row r="8" spans="1:12" s="24" customFormat="1" ht="27.75" customHeight="1">
      <c r="A8" s="362"/>
      <c r="B8" s="225" t="s">
        <v>132</v>
      </c>
      <c r="C8" s="226" t="s">
        <v>133</v>
      </c>
      <c r="D8" s="225" t="s">
        <v>132</v>
      </c>
      <c r="E8" s="228" t="s">
        <v>340</v>
      </c>
      <c r="F8" s="378"/>
    </row>
    <row r="9" spans="1:12" ht="29.25" customHeight="1" thickBot="1">
      <c r="A9" s="66" t="s">
        <v>20</v>
      </c>
      <c r="B9" s="149">
        <v>1775</v>
      </c>
      <c r="C9" s="149">
        <v>1643</v>
      </c>
      <c r="D9" s="245">
        <v>108293</v>
      </c>
      <c r="E9" s="149">
        <v>92957</v>
      </c>
      <c r="F9" s="58" t="s">
        <v>21</v>
      </c>
    </row>
    <row r="10" spans="1:12" ht="29.25" customHeight="1" thickTop="1" thickBot="1">
      <c r="A10" s="60" t="s">
        <v>22</v>
      </c>
      <c r="B10" s="246">
        <v>1448</v>
      </c>
      <c r="C10" s="246">
        <v>1350</v>
      </c>
      <c r="D10" s="247">
        <v>106649</v>
      </c>
      <c r="E10" s="246">
        <v>92213</v>
      </c>
      <c r="F10" s="59" t="s">
        <v>23</v>
      </c>
    </row>
    <row r="11" spans="1:12" ht="29.25" customHeight="1" thickTop="1" thickBot="1">
      <c r="A11" s="62" t="s">
        <v>24</v>
      </c>
      <c r="B11" s="248">
        <v>1682</v>
      </c>
      <c r="C11" s="248">
        <v>1551</v>
      </c>
      <c r="D11" s="248">
        <v>125028</v>
      </c>
      <c r="E11" s="248">
        <v>107165</v>
      </c>
      <c r="F11" s="57" t="s">
        <v>25</v>
      </c>
    </row>
    <row r="12" spans="1:12" ht="29.25" customHeight="1" thickTop="1" thickBot="1">
      <c r="A12" s="60" t="s">
        <v>26</v>
      </c>
      <c r="B12" s="246">
        <v>1607</v>
      </c>
      <c r="C12" s="246">
        <v>1478</v>
      </c>
      <c r="D12" s="246">
        <v>119853</v>
      </c>
      <c r="E12" s="246">
        <v>102486</v>
      </c>
      <c r="F12" s="59" t="s">
        <v>27</v>
      </c>
    </row>
    <row r="13" spans="1:12" ht="29.25" customHeight="1" thickTop="1" thickBot="1">
      <c r="A13" s="62" t="s">
        <v>28</v>
      </c>
      <c r="B13" s="248">
        <v>1387</v>
      </c>
      <c r="C13" s="248">
        <v>1286</v>
      </c>
      <c r="D13" s="248">
        <v>117409</v>
      </c>
      <c r="E13" s="248">
        <v>102083</v>
      </c>
      <c r="F13" s="57" t="s">
        <v>29</v>
      </c>
    </row>
    <row r="14" spans="1:12" ht="29.25" customHeight="1" thickTop="1" thickBot="1">
      <c r="A14" s="60" t="s">
        <v>30</v>
      </c>
      <c r="B14" s="246">
        <v>1197</v>
      </c>
      <c r="C14" s="246">
        <v>1107</v>
      </c>
      <c r="D14" s="246">
        <v>115601</v>
      </c>
      <c r="E14" s="246">
        <v>99307</v>
      </c>
      <c r="F14" s="59" t="s">
        <v>31</v>
      </c>
    </row>
    <row r="15" spans="1:12" ht="29.25" customHeight="1" thickTop="1" thickBot="1">
      <c r="A15" s="62" t="s">
        <v>32</v>
      </c>
      <c r="B15" s="248">
        <v>1085</v>
      </c>
      <c r="C15" s="248">
        <v>1004</v>
      </c>
      <c r="D15" s="248">
        <v>114721</v>
      </c>
      <c r="E15" s="248">
        <v>98709</v>
      </c>
      <c r="F15" s="57" t="s">
        <v>33</v>
      </c>
    </row>
    <row r="16" spans="1:12" ht="29.25" customHeight="1" thickTop="1" thickBot="1">
      <c r="A16" s="60" t="s">
        <v>34</v>
      </c>
      <c r="B16" s="246">
        <v>1036</v>
      </c>
      <c r="C16" s="246">
        <v>878</v>
      </c>
      <c r="D16" s="246">
        <v>111127</v>
      </c>
      <c r="E16" s="246">
        <v>95139</v>
      </c>
      <c r="F16" s="59" t="s">
        <v>35</v>
      </c>
    </row>
    <row r="17" spans="1:6" ht="29.25" customHeight="1" thickTop="1" thickBot="1">
      <c r="A17" s="62" t="s">
        <v>36</v>
      </c>
      <c r="B17" s="248">
        <v>1081</v>
      </c>
      <c r="C17" s="248">
        <v>910</v>
      </c>
      <c r="D17" s="248">
        <v>115125</v>
      </c>
      <c r="E17" s="248">
        <v>99273</v>
      </c>
      <c r="F17" s="57" t="s">
        <v>37</v>
      </c>
    </row>
    <row r="18" spans="1:6" ht="29.25" customHeight="1" thickTop="1" thickBot="1">
      <c r="A18" s="60" t="s">
        <v>38</v>
      </c>
      <c r="B18" s="246">
        <v>1220</v>
      </c>
      <c r="C18" s="246">
        <v>1124</v>
      </c>
      <c r="D18" s="246">
        <v>122082</v>
      </c>
      <c r="E18" s="246">
        <v>104340</v>
      </c>
      <c r="F18" s="59" t="s">
        <v>39</v>
      </c>
    </row>
    <row r="19" spans="1:6" ht="29.25" customHeight="1" thickTop="1" thickBot="1">
      <c r="A19" s="62" t="s">
        <v>40</v>
      </c>
      <c r="B19" s="248">
        <v>1245</v>
      </c>
      <c r="C19" s="248">
        <v>1113</v>
      </c>
      <c r="D19" s="248">
        <v>119141</v>
      </c>
      <c r="E19" s="248">
        <v>101966</v>
      </c>
      <c r="F19" s="57" t="s">
        <v>41</v>
      </c>
    </row>
    <row r="20" spans="1:6" ht="29.25" customHeight="1" thickTop="1">
      <c r="A20" s="38" t="s">
        <v>42</v>
      </c>
      <c r="B20" s="146">
        <v>1367</v>
      </c>
      <c r="C20" s="146">
        <v>1237</v>
      </c>
      <c r="D20" s="146">
        <v>117265</v>
      </c>
      <c r="E20" s="146">
        <v>101352</v>
      </c>
      <c r="F20" s="61" t="s">
        <v>43</v>
      </c>
    </row>
    <row r="21" spans="1:6" ht="29.25" customHeight="1">
      <c r="A21" s="79" t="s">
        <v>7</v>
      </c>
      <c r="B21" s="249">
        <f>SUM(B9:B20)</f>
        <v>16130</v>
      </c>
      <c r="C21" s="249">
        <f>SUM(C9:C20)</f>
        <v>14681</v>
      </c>
      <c r="D21" s="249">
        <f>SUM(D9:D20)</f>
        <v>1392294</v>
      </c>
      <c r="E21" s="249">
        <f>SUM(E9:E20)</f>
        <v>1196990</v>
      </c>
      <c r="F21" s="75" t="s">
        <v>46</v>
      </c>
    </row>
  </sheetData>
  <mergeCells count="4">
    <mergeCell ref="A7:A8"/>
    <mergeCell ref="F7:F8"/>
    <mergeCell ref="B7:C7"/>
    <mergeCell ref="D7:E7"/>
  </mergeCells>
  <phoneticPr fontId="6" type="noConversion"/>
  <printOptions horizontalCentered="1"/>
  <pageMargins left="0.78740157480314965" right="0.78740157480314965" top="0.98425196850393704" bottom="0.39370078740157483" header="0.51181102362204722" footer="0.51181102362204722"/>
  <pageSetup paperSize="9" scale="80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39997558519241921"/>
  </sheetPr>
  <dimension ref="A1:R31"/>
  <sheetViews>
    <sheetView showGridLines="0" rightToLeft="1" view="pageBreakPreview" topLeftCell="A7" zoomScaleSheetLayoutView="100" workbookViewId="0">
      <selection activeCell="A3" sqref="A3:J3"/>
    </sheetView>
  </sheetViews>
  <sheetFormatPr defaultColWidth="9.140625" defaultRowHeight="12.75"/>
  <cols>
    <col min="1" max="1" width="30.7109375" style="67" customWidth="1"/>
    <col min="2" max="2" width="10.28515625" style="3" customWidth="1"/>
    <col min="3" max="3" width="10.42578125" style="3" customWidth="1"/>
    <col min="4" max="8" width="9.7109375" style="3" customWidth="1"/>
    <col min="9" max="9" width="9.5703125" style="3" customWidth="1"/>
    <col min="10" max="10" width="30.7109375" style="4" customWidth="1"/>
    <col min="11" max="16384" width="9.140625" style="4"/>
  </cols>
  <sheetData>
    <row r="1" spans="1:18" s="69" customFormat="1" ht="12.6" customHeight="1">
      <c r="A1" s="385"/>
      <c r="B1" s="385"/>
      <c r="C1" s="385"/>
      <c r="D1" s="385"/>
      <c r="E1" s="385"/>
      <c r="F1" s="385"/>
      <c r="G1" s="385"/>
      <c r="H1" s="385"/>
      <c r="I1" s="385"/>
      <c r="J1" s="385"/>
      <c r="K1" s="77"/>
      <c r="L1" s="77"/>
      <c r="M1" s="77"/>
      <c r="N1" s="77"/>
      <c r="O1" s="77"/>
    </row>
    <row r="2" spans="1:18" s="33" customFormat="1" ht="20.25">
      <c r="A2" s="369" t="s">
        <v>182</v>
      </c>
      <c r="B2" s="369"/>
      <c r="C2" s="369"/>
      <c r="D2" s="369"/>
      <c r="E2" s="369"/>
      <c r="F2" s="369"/>
      <c r="G2" s="369"/>
      <c r="H2" s="369"/>
      <c r="I2" s="369"/>
      <c r="J2" s="369"/>
    </row>
    <row r="3" spans="1:18" s="34" customFormat="1" ht="20.25">
      <c r="A3" s="386">
        <v>2021</v>
      </c>
      <c r="B3" s="386"/>
      <c r="C3" s="386"/>
      <c r="D3" s="386"/>
      <c r="E3" s="386"/>
      <c r="F3" s="386"/>
      <c r="G3" s="386"/>
      <c r="H3" s="386"/>
      <c r="I3" s="386"/>
      <c r="J3" s="386"/>
    </row>
    <row r="4" spans="1:18" ht="15.75">
      <c r="A4" s="358" t="s">
        <v>183</v>
      </c>
      <c r="B4" s="358"/>
      <c r="C4" s="358"/>
      <c r="D4" s="358"/>
      <c r="E4" s="358"/>
      <c r="F4" s="358"/>
      <c r="G4" s="358"/>
      <c r="H4" s="358"/>
      <c r="I4" s="358"/>
      <c r="J4" s="358"/>
    </row>
    <row r="5" spans="1:18" s="70" customFormat="1" ht="25.5" customHeight="1">
      <c r="A5" s="358">
        <v>2021</v>
      </c>
      <c r="B5" s="358"/>
      <c r="C5" s="358"/>
      <c r="D5" s="358"/>
      <c r="E5" s="358"/>
      <c r="F5" s="358"/>
      <c r="G5" s="358"/>
      <c r="H5" s="358"/>
      <c r="I5" s="358"/>
      <c r="J5" s="358"/>
    </row>
    <row r="6" spans="1:18" s="24" customFormat="1" ht="15.75">
      <c r="A6" s="10" t="s">
        <v>360</v>
      </c>
      <c r="J6" s="21" t="s">
        <v>361</v>
      </c>
    </row>
    <row r="7" spans="1:18" s="24" customFormat="1" ht="17.25" customHeight="1">
      <c r="A7" s="381" t="s">
        <v>466</v>
      </c>
      <c r="B7" s="309" t="s">
        <v>226</v>
      </c>
      <c r="C7" s="309" t="s">
        <v>227</v>
      </c>
      <c r="D7" s="387" t="s">
        <v>467</v>
      </c>
      <c r="E7" s="309" t="s">
        <v>228</v>
      </c>
      <c r="F7" s="387" t="s">
        <v>468</v>
      </c>
      <c r="G7" s="387" t="s">
        <v>469</v>
      </c>
      <c r="H7" s="387" t="s">
        <v>470</v>
      </c>
      <c r="I7" s="387" t="s">
        <v>471</v>
      </c>
      <c r="J7" s="383" t="s">
        <v>472</v>
      </c>
    </row>
    <row r="8" spans="1:18" s="98" customFormat="1" ht="43.5" customHeight="1">
      <c r="A8" s="382"/>
      <c r="B8" s="310" t="s">
        <v>260</v>
      </c>
      <c r="C8" s="310" t="s">
        <v>229</v>
      </c>
      <c r="D8" s="388"/>
      <c r="E8" s="310" t="s">
        <v>230</v>
      </c>
      <c r="F8" s="388"/>
      <c r="G8" s="388"/>
      <c r="H8" s="388"/>
      <c r="I8" s="388"/>
      <c r="J8" s="384"/>
      <c r="K8" s="97"/>
      <c r="L8" s="97"/>
      <c r="M8" s="97"/>
      <c r="N8" s="97"/>
      <c r="O8" s="97"/>
      <c r="P8" s="97"/>
      <c r="Q8" s="97"/>
      <c r="R8" s="97"/>
    </row>
    <row r="9" spans="1:18" s="98" customFormat="1" ht="17.25" customHeight="1" thickBot="1">
      <c r="A9" s="294" t="s">
        <v>50</v>
      </c>
      <c r="B9" s="295">
        <v>45199</v>
      </c>
      <c r="C9" s="295">
        <v>1018</v>
      </c>
      <c r="D9" s="295">
        <v>538128</v>
      </c>
      <c r="E9" s="295">
        <v>256765</v>
      </c>
      <c r="F9" s="295">
        <v>15997</v>
      </c>
      <c r="G9" s="295"/>
      <c r="H9" s="295">
        <v>20098</v>
      </c>
      <c r="I9" s="295">
        <f>SUM(B9:H9)</f>
        <v>877205</v>
      </c>
      <c r="J9" s="296" t="s">
        <v>51</v>
      </c>
      <c r="K9" s="97"/>
      <c r="L9" s="97"/>
      <c r="M9" s="97"/>
      <c r="N9" s="97"/>
      <c r="O9" s="97"/>
      <c r="P9" s="97"/>
      <c r="Q9" s="97"/>
      <c r="R9" s="97"/>
    </row>
    <row r="10" spans="1:18" s="98" customFormat="1" ht="17.25" customHeight="1" thickBot="1">
      <c r="A10" s="297" t="s">
        <v>452</v>
      </c>
      <c r="B10" s="298">
        <v>91</v>
      </c>
      <c r="C10" s="298">
        <v>2</v>
      </c>
      <c r="D10" s="298">
        <v>140</v>
      </c>
      <c r="E10" s="298">
        <v>4</v>
      </c>
      <c r="F10" s="298">
        <v>71</v>
      </c>
      <c r="G10" s="298"/>
      <c r="H10" s="298">
        <v>94</v>
      </c>
      <c r="I10" s="298">
        <f t="shared" ref="I10:I31" si="0">SUM(B10:H10)</f>
        <v>402</v>
      </c>
      <c r="J10" s="299" t="s">
        <v>49</v>
      </c>
      <c r="K10" s="97"/>
      <c r="L10" s="97"/>
      <c r="M10" s="97"/>
      <c r="N10" s="97"/>
      <c r="O10" s="97"/>
      <c r="P10" s="97"/>
      <c r="Q10" s="97"/>
      <c r="R10" s="97"/>
    </row>
    <row r="11" spans="1:18" s="98" customFormat="1" ht="17.25" customHeight="1" thickBot="1">
      <c r="A11" s="300" t="s">
        <v>453</v>
      </c>
      <c r="B11" s="301">
        <v>145</v>
      </c>
      <c r="C11" s="301">
        <v>2</v>
      </c>
      <c r="D11" s="301">
        <v>780</v>
      </c>
      <c r="E11" s="301">
        <v>26</v>
      </c>
      <c r="F11" s="301">
        <v>22</v>
      </c>
      <c r="G11" s="301"/>
      <c r="H11" s="301">
        <v>48</v>
      </c>
      <c r="I11" s="301">
        <f t="shared" si="0"/>
        <v>1023</v>
      </c>
      <c r="J11" s="302" t="s">
        <v>261</v>
      </c>
      <c r="K11" s="97"/>
      <c r="L11" s="97"/>
      <c r="M11" s="97"/>
      <c r="N11" s="97"/>
      <c r="O11" s="97"/>
      <c r="P11" s="97"/>
      <c r="Q11" s="97"/>
      <c r="R11" s="97"/>
    </row>
    <row r="12" spans="1:18" s="98" customFormat="1" ht="17.25" customHeight="1" thickBot="1">
      <c r="A12" s="297" t="s">
        <v>184</v>
      </c>
      <c r="B12" s="298">
        <v>275</v>
      </c>
      <c r="C12" s="298">
        <v>4</v>
      </c>
      <c r="D12" s="298">
        <v>48</v>
      </c>
      <c r="E12" s="298">
        <v>59</v>
      </c>
      <c r="F12" s="298">
        <v>234</v>
      </c>
      <c r="G12" s="298"/>
      <c r="H12" s="298">
        <v>319</v>
      </c>
      <c r="I12" s="298">
        <f t="shared" si="0"/>
        <v>939</v>
      </c>
      <c r="J12" s="299" t="s">
        <v>185</v>
      </c>
      <c r="K12" s="97"/>
      <c r="L12" s="97"/>
      <c r="M12" s="97"/>
      <c r="N12" s="97"/>
      <c r="O12" s="97"/>
      <c r="P12" s="97"/>
      <c r="Q12" s="97"/>
      <c r="R12" s="97"/>
    </row>
    <row r="13" spans="1:18" s="98" customFormat="1" ht="17.25" customHeight="1" thickBot="1">
      <c r="A13" s="300" t="s">
        <v>454</v>
      </c>
      <c r="B13" s="301"/>
      <c r="C13" s="301"/>
      <c r="D13" s="301"/>
      <c r="E13" s="301"/>
      <c r="F13" s="301">
        <v>2</v>
      </c>
      <c r="G13" s="301"/>
      <c r="H13" s="301"/>
      <c r="I13" s="301">
        <f t="shared" si="0"/>
        <v>2</v>
      </c>
      <c r="J13" s="302" t="s">
        <v>455</v>
      </c>
      <c r="K13" s="97"/>
      <c r="L13" s="97"/>
      <c r="M13" s="97"/>
      <c r="N13" s="97"/>
      <c r="O13" s="97"/>
      <c r="P13" s="97"/>
      <c r="Q13" s="97"/>
      <c r="R13" s="97"/>
    </row>
    <row r="14" spans="1:18" s="98" customFormat="1" ht="17.25" customHeight="1" thickBot="1">
      <c r="A14" s="297" t="s">
        <v>456</v>
      </c>
      <c r="B14" s="298">
        <v>4832</v>
      </c>
      <c r="C14" s="298">
        <v>42</v>
      </c>
      <c r="D14" s="298">
        <v>8850</v>
      </c>
      <c r="E14" s="298">
        <v>6100</v>
      </c>
      <c r="F14" s="298">
        <v>384</v>
      </c>
      <c r="G14" s="298"/>
      <c r="H14" s="298">
        <v>917</v>
      </c>
      <c r="I14" s="298">
        <f t="shared" si="0"/>
        <v>21125</v>
      </c>
      <c r="J14" s="299" t="s">
        <v>278</v>
      </c>
      <c r="K14" s="97"/>
      <c r="L14" s="303"/>
      <c r="M14" s="97"/>
      <c r="N14" s="97"/>
      <c r="O14" s="97"/>
      <c r="P14" s="97"/>
      <c r="Q14" s="97"/>
      <c r="R14" s="97"/>
    </row>
    <row r="15" spans="1:18" s="98" customFormat="1" ht="17.25" customHeight="1" thickBot="1">
      <c r="A15" s="300" t="s">
        <v>457</v>
      </c>
      <c r="B15" s="301">
        <v>30</v>
      </c>
      <c r="C15" s="301">
        <v>1</v>
      </c>
      <c r="D15" s="301">
        <v>785</v>
      </c>
      <c r="E15" s="301"/>
      <c r="F15" s="301">
        <v>763</v>
      </c>
      <c r="G15" s="301"/>
      <c r="H15" s="301">
        <v>9</v>
      </c>
      <c r="I15" s="301">
        <f t="shared" si="0"/>
        <v>1588</v>
      </c>
      <c r="J15" s="302" t="s">
        <v>186</v>
      </c>
      <c r="K15" s="97"/>
      <c r="L15" s="304"/>
      <c r="M15" s="97"/>
      <c r="N15" s="97"/>
      <c r="O15" s="97"/>
      <c r="P15" s="97"/>
      <c r="Q15" s="97"/>
      <c r="R15" s="97"/>
    </row>
    <row r="16" spans="1:18" s="98" customFormat="1" ht="17.25" customHeight="1" thickBot="1">
      <c r="A16" s="297" t="s">
        <v>458</v>
      </c>
      <c r="B16" s="298"/>
      <c r="C16" s="298"/>
      <c r="D16" s="298"/>
      <c r="E16" s="298"/>
      <c r="F16" s="298"/>
      <c r="G16" s="298"/>
      <c r="H16" s="298"/>
      <c r="I16" s="298">
        <f t="shared" si="0"/>
        <v>0</v>
      </c>
      <c r="J16" s="299"/>
      <c r="K16" s="97"/>
      <c r="L16" s="303"/>
      <c r="M16" s="97"/>
      <c r="N16" s="97"/>
      <c r="O16" s="97"/>
      <c r="P16" s="97"/>
      <c r="Q16" s="97"/>
      <c r="R16" s="97"/>
    </row>
    <row r="17" spans="1:18" s="98" customFormat="1" ht="17.25" customHeight="1" thickBot="1">
      <c r="A17" s="300" t="s">
        <v>52</v>
      </c>
      <c r="B17" s="301">
        <v>15902</v>
      </c>
      <c r="C17" s="301">
        <v>292</v>
      </c>
      <c r="D17" s="301">
        <v>181522</v>
      </c>
      <c r="E17" s="301">
        <v>58936</v>
      </c>
      <c r="F17" s="301">
        <v>4871</v>
      </c>
      <c r="G17" s="301"/>
      <c r="H17" s="301">
        <v>9286</v>
      </c>
      <c r="I17" s="301">
        <f t="shared" si="0"/>
        <v>270809</v>
      </c>
      <c r="J17" s="302" t="s">
        <v>53</v>
      </c>
      <c r="K17" s="97"/>
      <c r="L17" s="304"/>
      <c r="M17" s="97"/>
      <c r="N17" s="97"/>
      <c r="O17" s="97"/>
      <c r="P17" s="97"/>
      <c r="Q17" s="97"/>
      <c r="R17" s="97"/>
    </row>
    <row r="18" spans="1:18" s="98" customFormat="1" ht="17.25" customHeight="1" thickBot="1">
      <c r="A18" s="297" t="s">
        <v>459</v>
      </c>
      <c r="B18" s="298"/>
      <c r="C18" s="298"/>
      <c r="D18" s="298">
        <v>64</v>
      </c>
      <c r="E18" s="298">
        <v>134</v>
      </c>
      <c r="F18" s="298">
        <v>116</v>
      </c>
      <c r="G18" s="298"/>
      <c r="H18" s="298">
        <v>55</v>
      </c>
      <c r="I18" s="298">
        <f t="shared" si="0"/>
        <v>369</v>
      </c>
      <c r="J18" s="299" t="s">
        <v>262</v>
      </c>
      <c r="K18" s="97"/>
      <c r="L18" s="303"/>
      <c r="M18" s="97"/>
      <c r="N18" s="97"/>
      <c r="O18" s="97"/>
      <c r="P18" s="97"/>
      <c r="Q18" s="97"/>
      <c r="R18" s="97"/>
    </row>
    <row r="19" spans="1:18" s="98" customFormat="1" ht="17.25" customHeight="1" thickBot="1">
      <c r="A19" s="300" t="s">
        <v>60</v>
      </c>
      <c r="B19" s="301">
        <v>351</v>
      </c>
      <c r="C19" s="301">
        <v>58</v>
      </c>
      <c r="D19" s="301">
        <v>16578</v>
      </c>
      <c r="E19" s="301">
        <v>4485</v>
      </c>
      <c r="F19" s="301">
        <v>432</v>
      </c>
      <c r="G19" s="301"/>
      <c r="H19" s="301">
        <v>3267</v>
      </c>
      <c r="I19" s="301">
        <f t="shared" si="0"/>
        <v>25171</v>
      </c>
      <c r="J19" s="302" t="s">
        <v>61</v>
      </c>
      <c r="K19" s="97"/>
      <c r="L19" s="304"/>
      <c r="M19" s="97"/>
      <c r="N19" s="97"/>
      <c r="O19" s="97"/>
      <c r="P19" s="97"/>
      <c r="Q19" s="97"/>
      <c r="R19" s="97"/>
    </row>
    <row r="20" spans="1:18" s="98" customFormat="1" ht="17.25" customHeight="1" thickBot="1">
      <c r="A20" s="297" t="s">
        <v>62</v>
      </c>
      <c r="B20" s="298"/>
      <c r="C20" s="298">
        <v>2</v>
      </c>
      <c r="D20" s="298">
        <v>1617</v>
      </c>
      <c r="E20" s="298">
        <v>8</v>
      </c>
      <c r="F20" s="298">
        <v>18</v>
      </c>
      <c r="G20" s="298"/>
      <c r="H20" s="298">
        <v>18</v>
      </c>
      <c r="I20" s="298">
        <f t="shared" si="0"/>
        <v>1663</v>
      </c>
      <c r="J20" s="299" t="s">
        <v>264</v>
      </c>
      <c r="K20" s="97"/>
      <c r="L20" s="303"/>
      <c r="M20" s="97"/>
      <c r="N20" s="97"/>
      <c r="O20" s="97"/>
      <c r="P20" s="97"/>
      <c r="Q20" s="97"/>
      <c r="R20" s="97"/>
    </row>
    <row r="21" spans="1:18" s="98" customFormat="1" ht="17.25" customHeight="1" thickBot="1">
      <c r="A21" s="300" t="s">
        <v>460</v>
      </c>
      <c r="B21" s="301"/>
      <c r="C21" s="301"/>
      <c r="D21" s="301">
        <v>1</v>
      </c>
      <c r="E21" s="301"/>
      <c r="F21" s="301"/>
      <c r="G21" s="301"/>
      <c r="H21" s="301"/>
      <c r="I21" s="301">
        <f t="shared" si="0"/>
        <v>1</v>
      </c>
      <c r="J21" s="302" t="s">
        <v>263</v>
      </c>
      <c r="K21" s="97"/>
      <c r="L21" s="304"/>
      <c r="M21" s="97"/>
      <c r="N21" s="97"/>
      <c r="O21" s="97"/>
      <c r="P21" s="97"/>
      <c r="Q21" s="97"/>
      <c r="R21" s="97"/>
    </row>
    <row r="22" spans="1:18" s="98" customFormat="1" ht="17.25" customHeight="1" thickBot="1">
      <c r="A22" s="297" t="s">
        <v>187</v>
      </c>
      <c r="B22" s="298">
        <v>1029</v>
      </c>
      <c r="C22" s="298">
        <v>124</v>
      </c>
      <c r="D22" s="298"/>
      <c r="E22" s="298">
        <v>1087</v>
      </c>
      <c r="F22" s="298">
        <v>591</v>
      </c>
      <c r="G22" s="298">
        <v>21967</v>
      </c>
      <c r="H22" s="298">
        <v>1748</v>
      </c>
      <c r="I22" s="298">
        <f t="shared" si="0"/>
        <v>26546</v>
      </c>
      <c r="J22" s="299" t="s">
        <v>188</v>
      </c>
      <c r="K22" s="97"/>
      <c r="L22" s="303"/>
      <c r="M22" s="97"/>
      <c r="N22" s="97"/>
      <c r="O22" s="97"/>
      <c r="P22" s="97"/>
      <c r="Q22" s="97"/>
      <c r="R22" s="97"/>
    </row>
    <row r="23" spans="1:18" s="98" customFormat="1" ht="17.25" customHeight="1" thickBot="1">
      <c r="A23" s="300" t="s">
        <v>189</v>
      </c>
      <c r="B23" s="301" t="s">
        <v>473</v>
      </c>
      <c r="C23" s="301" t="s">
        <v>473</v>
      </c>
      <c r="D23" s="301" t="s">
        <v>473</v>
      </c>
      <c r="E23" s="301" t="s">
        <v>473</v>
      </c>
      <c r="F23" s="301" t="s">
        <v>473</v>
      </c>
      <c r="G23" s="301" t="s">
        <v>473</v>
      </c>
      <c r="H23" s="301" t="s">
        <v>473</v>
      </c>
      <c r="I23" s="301">
        <f t="shared" si="0"/>
        <v>0</v>
      </c>
      <c r="J23" s="302" t="s">
        <v>372</v>
      </c>
      <c r="K23" s="97"/>
      <c r="L23" s="304"/>
      <c r="M23" s="97"/>
      <c r="N23" s="97"/>
      <c r="O23" s="97"/>
      <c r="P23" s="97"/>
      <c r="Q23" s="97"/>
      <c r="R23" s="97"/>
    </row>
    <row r="24" spans="1:18" s="98" customFormat="1" ht="17.25" customHeight="1" thickBot="1">
      <c r="A24" s="297" t="s">
        <v>190</v>
      </c>
      <c r="B24" s="298">
        <v>1</v>
      </c>
      <c r="C24" s="298"/>
      <c r="D24" s="298"/>
      <c r="E24" s="298"/>
      <c r="F24" s="298"/>
      <c r="G24" s="298"/>
      <c r="H24" s="298">
        <v>2</v>
      </c>
      <c r="I24" s="298">
        <f t="shared" si="0"/>
        <v>3</v>
      </c>
      <c r="J24" s="299" t="s">
        <v>373</v>
      </c>
      <c r="K24" s="97"/>
      <c r="L24" s="303"/>
      <c r="M24" s="97"/>
      <c r="N24" s="97"/>
      <c r="O24" s="97"/>
      <c r="P24" s="97"/>
      <c r="Q24" s="97"/>
      <c r="R24" s="97"/>
    </row>
    <row r="25" spans="1:18" s="98" customFormat="1" ht="17.25" customHeight="1" thickBot="1">
      <c r="A25" s="300" t="s">
        <v>191</v>
      </c>
      <c r="B25" s="301" t="s">
        <v>473</v>
      </c>
      <c r="C25" s="301" t="s">
        <v>473</v>
      </c>
      <c r="D25" s="301" t="s">
        <v>473</v>
      </c>
      <c r="E25" s="301" t="s">
        <v>473</v>
      </c>
      <c r="F25" s="301" t="s">
        <v>473</v>
      </c>
      <c r="G25" s="301" t="s">
        <v>473</v>
      </c>
      <c r="H25" s="301" t="s">
        <v>473</v>
      </c>
      <c r="I25" s="301">
        <f t="shared" si="0"/>
        <v>0</v>
      </c>
      <c r="J25" s="302" t="s">
        <v>374</v>
      </c>
      <c r="K25" s="97"/>
      <c r="L25" s="304"/>
      <c r="M25" s="97"/>
      <c r="N25" s="97"/>
      <c r="O25" s="97"/>
      <c r="P25" s="97"/>
      <c r="Q25" s="97"/>
      <c r="R25" s="97"/>
    </row>
    <row r="26" spans="1:18" s="98" customFormat="1" ht="17.25" customHeight="1" thickBot="1">
      <c r="A26" s="297" t="s">
        <v>461</v>
      </c>
      <c r="B26" s="298">
        <v>219</v>
      </c>
      <c r="C26" s="298">
        <v>1</v>
      </c>
      <c r="D26" s="298">
        <v>37</v>
      </c>
      <c r="E26" s="298">
        <v>6</v>
      </c>
      <c r="F26" s="298">
        <v>76</v>
      </c>
      <c r="G26" s="298"/>
      <c r="H26" s="298">
        <v>22</v>
      </c>
      <c r="I26" s="298">
        <f t="shared" si="0"/>
        <v>361</v>
      </c>
      <c r="J26" s="299" t="s">
        <v>462</v>
      </c>
      <c r="K26" s="97"/>
      <c r="L26" s="303"/>
      <c r="M26" s="97"/>
      <c r="N26" s="97"/>
      <c r="O26" s="97"/>
      <c r="P26" s="97"/>
      <c r="Q26" s="97"/>
      <c r="R26" s="97"/>
    </row>
    <row r="27" spans="1:18" s="98" customFormat="1" ht="17.25" customHeight="1" thickBot="1">
      <c r="A27" s="300" t="s">
        <v>192</v>
      </c>
      <c r="B27" s="301">
        <v>32</v>
      </c>
      <c r="C27" s="301"/>
      <c r="D27" s="301">
        <v>10</v>
      </c>
      <c r="E27" s="301"/>
      <c r="F27" s="301"/>
      <c r="G27" s="301"/>
      <c r="H27" s="301"/>
      <c r="I27" s="301">
        <f t="shared" si="0"/>
        <v>42</v>
      </c>
      <c r="J27" s="302" t="s">
        <v>279</v>
      </c>
      <c r="K27" s="97"/>
      <c r="L27" s="304"/>
      <c r="M27" s="97"/>
      <c r="N27" s="97"/>
      <c r="O27" s="97"/>
      <c r="P27" s="97"/>
      <c r="Q27" s="97"/>
      <c r="R27" s="97"/>
    </row>
    <row r="28" spans="1:18" s="98" customFormat="1" ht="17.25" customHeight="1" thickBot="1">
      <c r="A28" s="297" t="s">
        <v>463</v>
      </c>
      <c r="B28" s="298">
        <v>37</v>
      </c>
      <c r="C28" s="298">
        <v>4</v>
      </c>
      <c r="D28" s="298">
        <v>255</v>
      </c>
      <c r="E28" s="298">
        <v>1</v>
      </c>
      <c r="F28" s="298">
        <v>21</v>
      </c>
      <c r="G28" s="298"/>
      <c r="H28" s="298">
        <v>22</v>
      </c>
      <c r="I28" s="298">
        <f t="shared" si="0"/>
        <v>340</v>
      </c>
      <c r="J28" s="299" t="s">
        <v>375</v>
      </c>
      <c r="K28" s="97"/>
      <c r="L28" s="303"/>
      <c r="M28" s="97"/>
      <c r="N28" s="97"/>
      <c r="O28" s="97"/>
      <c r="P28" s="97"/>
      <c r="Q28" s="97"/>
      <c r="R28" s="97"/>
    </row>
    <row r="29" spans="1:18" s="98" customFormat="1" ht="17.25" customHeight="1" thickBot="1">
      <c r="A29" s="300" t="s">
        <v>464</v>
      </c>
      <c r="B29" s="301"/>
      <c r="C29" s="301"/>
      <c r="D29" s="301">
        <v>7</v>
      </c>
      <c r="E29" s="301"/>
      <c r="F29" s="301"/>
      <c r="G29" s="301"/>
      <c r="H29" s="301"/>
      <c r="I29" s="301">
        <f t="shared" si="0"/>
        <v>7</v>
      </c>
      <c r="J29" s="302" t="s">
        <v>376</v>
      </c>
      <c r="K29" s="97"/>
      <c r="L29" s="304"/>
      <c r="M29" s="97"/>
      <c r="N29" s="97"/>
      <c r="O29" s="97"/>
      <c r="P29" s="97"/>
      <c r="Q29" s="97"/>
      <c r="R29" s="97"/>
    </row>
    <row r="30" spans="1:18" s="98" customFormat="1" ht="17.25" customHeight="1">
      <c r="A30" s="305" t="s">
        <v>465</v>
      </c>
      <c r="B30" s="306">
        <v>2698</v>
      </c>
      <c r="C30" s="306">
        <v>51</v>
      </c>
      <c r="D30" s="306">
        <v>26863</v>
      </c>
      <c r="E30" s="306">
        <v>6075</v>
      </c>
      <c r="F30" s="306">
        <v>328</v>
      </c>
      <c r="G30" s="306"/>
      <c r="H30" s="306">
        <v>17892</v>
      </c>
      <c r="I30" s="307">
        <f t="shared" si="0"/>
        <v>53907</v>
      </c>
      <c r="J30" s="308"/>
      <c r="K30" s="97"/>
      <c r="L30" s="304"/>
      <c r="M30" s="97"/>
      <c r="N30" s="97"/>
      <c r="O30" s="97"/>
      <c r="P30" s="97"/>
      <c r="Q30" s="97"/>
      <c r="R30" s="97"/>
    </row>
    <row r="31" spans="1:18" s="98" customFormat="1" ht="21" customHeight="1">
      <c r="A31" s="311" t="s">
        <v>193</v>
      </c>
      <c r="B31" s="312">
        <f>SUM(B9:B30)</f>
        <v>70841</v>
      </c>
      <c r="C31" s="312">
        <f t="shared" ref="C31:H31" si="1">SUM(C9:C30)</f>
        <v>1601</v>
      </c>
      <c r="D31" s="312">
        <f t="shared" si="1"/>
        <v>775685</v>
      </c>
      <c r="E31" s="312">
        <f t="shared" si="1"/>
        <v>333686</v>
      </c>
      <c r="F31" s="312">
        <f t="shared" si="1"/>
        <v>23926</v>
      </c>
      <c r="G31" s="312">
        <f t="shared" si="1"/>
        <v>21967</v>
      </c>
      <c r="H31" s="312">
        <f t="shared" si="1"/>
        <v>53797</v>
      </c>
      <c r="I31" s="313">
        <f t="shared" si="0"/>
        <v>1281503</v>
      </c>
      <c r="J31" s="314" t="s">
        <v>46</v>
      </c>
      <c r="K31" s="97"/>
      <c r="L31" s="304"/>
      <c r="M31" s="97"/>
      <c r="N31" s="97"/>
      <c r="O31" s="97"/>
      <c r="P31" s="97"/>
      <c r="Q31" s="97"/>
      <c r="R31" s="97"/>
    </row>
  </sheetData>
  <mergeCells count="12">
    <mergeCell ref="A7:A8"/>
    <mergeCell ref="J7:J8"/>
    <mergeCell ref="A1:J1"/>
    <mergeCell ref="A2:J2"/>
    <mergeCell ref="A3:J3"/>
    <mergeCell ref="A4:J4"/>
    <mergeCell ref="A5:J5"/>
    <mergeCell ref="D7:D8"/>
    <mergeCell ref="F7:F8"/>
    <mergeCell ref="G7:G8"/>
    <mergeCell ref="H7:H8"/>
    <mergeCell ref="I7:I8"/>
  </mergeCells>
  <printOptions horizontalCentered="1" verticalCentered="1"/>
  <pageMargins left="0" right="0" top="0" bottom="0" header="0.51181102362204722" footer="0.51181102362204722"/>
  <pageSetup paperSize="9" scale="9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 tint="0.39997558519241921"/>
  </sheetPr>
  <dimension ref="A1:BB35"/>
  <sheetViews>
    <sheetView showGridLines="0" rightToLeft="1" view="pageBreakPreview" zoomScale="106" zoomScaleSheetLayoutView="106" workbookViewId="0">
      <selection activeCell="B7" sqref="B7"/>
    </sheetView>
  </sheetViews>
  <sheetFormatPr defaultColWidth="9.140625" defaultRowHeight="12.75"/>
  <cols>
    <col min="1" max="1" width="23.42578125" style="67" customWidth="1"/>
    <col min="2" max="6" width="8.7109375" style="4" customWidth="1"/>
    <col min="7" max="7" width="23.85546875" style="4" customWidth="1"/>
    <col min="8" max="8" width="3.28515625" style="76" customWidth="1"/>
    <col min="9" max="9" width="9.140625" style="4"/>
    <col min="10" max="10" width="18.85546875" style="4" bestFit="1" customWidth="1"/>
    <col min="11" max="16384" width="9.140625" style="4"/>
  </cols>
  <sheetData>
    <row r="1" spans="1:54" s="33" customFormat="1" ht="92.25" customHeight="1">
      <c r="A1" s="389" t="s">
        <v>47</v>
      </c>
      <c r="B1" s="389"/>
      <c r="C1" s="389"/>
      <c r="D1" s="389"/>
      <c r="E1" s="389"/>
      <c r="F1" s="389"/>
      <c r="G1" s="389"/>
      <c r="H1" s="35"/>
    </row>
    <row r="2" spans="1:54" s="34" customFormat="1" ht="17.45" customHeight="1">
      <c r="A2" s="32" t="s">
        <v>474</v>
      </c>
      <c r="B2" s="39"/>
      <c r="C2" s="39"/>
      <c r="D2" s="39"/>
      <c r="E2" s="39"/>
      <c r="F2" s="39"/>
      <c r="G2" s="39"/>
      <c r="H2" s="39"/>
    </row>
    <row r="3" spans="1:54" ht="20.25" customHeight="1">
      <c r="A3" s="358" t="s">
        <v>131</v>
      </c>
      <c r="B3" s="358"/>
      <c r="C3" s="358"/>
      <c r="D3" s="358"/>
      <c r="E3" s="358"/>
      <c r="F3" s="358"/>
      <c r="G3" s="358"/>
      <c r="H3" s="23"/>
    </row>
    <row r="4" spans="1:54" s="70" customFormat="1" ht="15.75">
      <c r="A4" s="20" t="s">
        <v>476</v>
      </c>
      <c r="B4" s="25"/>
      <c r="C4" s="25"/>
      <c r="D4" s="25"/>
      <c r="E4" s="25"/>
      <c r="F4" s="25"/>
      <c r="G4" s="25"/>
      <c r="H4" s="25"/>
    </row>
    <row r="5" spans="1:54" s="24" customFormat="1" ht="18.600000000000001" customHeight="1">
      <c r="A5" s="10" t="s">
        <v>389</v>
      </c>
      <c r="G5" s="21" t="s">
        <v>292</v>
      </c>
    </row>
    <row r="6" spans="1:54" s="103" customFormat="1" ht="47.25" customHeight="1">
      <c r="A6" s="43" t="s">
        <v>417</v>
      </c>
      <c r="B6" s="71">
        <v>2017</v>
      </c>
      <c r="C6" s="71">
        <v>2018</v>
      </c>
      <c r="D6" s="71">
        <v>2019</v>
      </c>
      <c r="E6" s="71">
        <v>2020</v>
      </c>
      <c r="F6" s="71">
        <v>2021</v>
      </c>
      <c r="G6" s="44" t="s">
        <v>418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9.899999999999999" customHeight="1" thickBot="1">
      <c r="A7" s="63" t="s">
        <v>48</v>
      </c>
      <c r="B7" s="149">
        <v>46</v>
      </c>
      <c r="C7" s="254">
        <v>369</v>
      </c>
      <c r="D7" s="254">
        <v>176</v>
      </c>
      <c r="E7" s="254">
        <v>125</v>
      </c>
      <c r="F7" s="187">
        <v>91</v>
      </c>
      <c r="G7" s="58" t="s">
        <v>49</v>
      </c>
      <c r="H7" s="4"/>
    </row>
    <row r="8" spans="1:54" ht="19.899999999999999" customHeight="1" thickTop="1" thickBot="1">
      <c r="A8" s="65" t="s">
        <v>50</v>
      </c>
      <c r="B8" s="246">
        <v>43868</v>
      </c>
      <c r="C8" s="255">
        <v>43659</v>
      </c>
      <c r="D8" s="255">
        <v>45979</v>
      </c>
      <c r="E8" s="255">
        <v>36921</v>
      </c>
      <c r="F8" s="188">
        <v>45199</v>
      </c>
      <c r="G8" s="59"/>
      <c r="H8" s="4"/>
    </row>
    <row r="9" spans="1:54" ht="19.899999999999999" customHeight="1" thickTop="1" thickBot="1">
      <c r="A9" s="62" t="s">
        <v>52</v>
      </c>
      <c r="B9" s="248">
        <v>18713</v>
      </c>
      <c r="C9" s="256">
        <v>14150</v>
      </c>
      <c r="D9" s="256">
        <v>13167</v>
      </c>
      <c r="E9" s="256">
        <v>12903</v>
      </c>
      <c r="F9" s="189">
        <v>15902</v>
      </c>
      <c r="G9" s="57" t="s">
        <v>53</v>
      </c>
      <c r="H9" s="4"/>
    </row>
    <row r="10" spans="1:54" ht="19.899999999999999" customHeight="1" thickTop="1" thickBot="1">
      <c r="A10" s="60" t="s">
        <v>54</v>
      </c>
      <c r="B10" s="246">
        <v>3469</v>
      </c>
      <c r="C10" s="255">
        <v>2429</v>
      </c>
      <c r="D10" s="255">
        <v>1635</v>
      </c>
      <c r="E10" s="255">
        <v>1997</v>
      </c>
      <c r="F10" s="188">
        <v>2698</v>
      </c>
      <c r="G10" s="59" t="s">
        <v>55</v>
      </c>
      <c r="H10" s="4"/>
    </row>
    <row r="11" spans="1:54" ht="19.899999999999999" customHeight="1" thickTop="1" thickBot="1">
      <c r="A11" s="62" t="s">
        <v>56</v>
      </c>
      <c r="B11" s="248">
        <v>876</v>
      </c>
      <c r="C11" s="256">
        <v>571</v>
      </c>
      <c r="D11" s="256">
        <v>385</v>
      </c>
      <c r="E11" s="256">
        <v>239</v>
      </c>
      <c r="F11" s="189">
        <v>30</v>
      </c>
      <c r="G11" s="57" t="s">
        <v>57</v>
      </c>
      <c r="H11" s="4"/>
    </row>
    <row r="12" spans="1:54" ht="19.899999999999999" customHeight="1" thickTop="1" thickBot="1">
      <c r="A12" s="60" t="s">
        <v>58</v>
      </c>
      <c r="B12" s="246">
        <v>2404</v>
      </c>
      <c r="C12" s="255">
        <v>2881</v>
      </c>
      <c r="D12" s="255">
        <v>3205</v>
      </c>
      <c r="E12" s="255">
        <v>3657</v>
      </c>
      <c r="F12" s="188">
        <v>4832</v>
      </c>
      <c r="G12" s="59" t="s">
        <v>59</v>
      </c>
      <c r="H12" s="4"/>
    </row>
    <row r="13" spans="1:54" ht="19.899999999999999" customHeight="1" thickTop="1" thickBot="1">
      <c r="A13" s="62" t="s">
        <v>60</v>
      </c>
      <c r="B13" s="248">
        <v>1679</v>
      </c>
      <c r="C13" s="256">
        <v>919</v>
      </c>
      <c r="D13" s="256">
        <v>515</v>
      </c>
      <c r="E13" s="256">
        <v>331</v>
      </c>
      <c r="F13" s="189">
        <v>351</v>
      </c>
      <c r="G13" s="57" t="s">
        <v>61</v>
      </c>
      <c r="H13" s="4"/>
    </row>
    <row r="14" spans="1:54" ht="19.899999999999999" customHeight="1" thickTop="1" thickBot="1">
      <c r="A14" s="60" t="s">
        <v>62</v>
      </c>
      <c r="B14" s="246">
        <v>7</v>
      </c>
      <c r="C14" s="255">
        <v>7</v>
      </c>
      <c r="D14" s="255">
        <v>24</v>
      </c>
      <c r="E14" s="257">
        <v>28</v>
      </c>
      <c r="F14" s="334" t="s">
        <v>473</v>
      </c>
      <c r="G14" s="59" t="s">
        <v>264</v>
      </c>
      <c r="H14" s="4"/>
      <c r="J14" s="155"/>
    </row>
    <row r="15" spans="1:54" ht="19.899999999999999" customHeight="1" thickTop="1">
      <c r="A15" s="99" t="s">
        <v>256</v>
      </c>
      <c r="B15" s="258">
        <v>435</v>
      </c>
      <c r="C15" s="258">
        <v>97</v>
      </c>
      <c r="D15" s="258">
        <v>594</v>
      </c>
      <c r="E15" s="259">
        <v>1431</v>
      </c>
      <c r="F15" s="252">
        <v>1738</v>
      </c>
      <c r="G15" s="100" t="s">
        <v>235</v>
      </c>
      <c r="H15" s="4"/>
    </row>
    <row r="16" spans="1:54" ht="35.1" customHeight="1">
      <c r="A16" s="101" t="s">
        <v>7</v>
      </c>
      <c r="B16" s="260">
        <f>SUM(B7:B15)</f>
        <v>71497</v>
      </c>
      <c r="C16" s="260">
        <f>SUM(C7:C15)</f>
        <v>65082</v>
      </c>
      <c r="D16" s="260">
        <f>SUM(D7:D15)</f>
        <v>65680</v>
      </c>
      <c r="E16" s="260">
        <v>114651</v>
      </c>
      <c r="F16" s="260">
        <f>SUM(F7:F15)</f>
        <v>70841</v>
      </c>
      <c r="G16" s="102" t="s">
        <v>8</v>
      </c>
      <c r="H16" s="4"/>
    </row>
    <row r="17" spans="1:54" ht="20.100000000000001" customHeight="1">
      <c r="D17" s="154"/>
      <c r="E17" s="154"/>
      <c r="F17" s="152"/>
    </row>
    <row r="18" spans="1:54" s="33" customFormat="1" ht="18" customHeight="1">
      <c r="A18" s="42" t="s">
        <v>63</v>
      </c>
      <c r="B18" s="35"/>
      <c r="C18" s="35"/>
      <c r="D18" s="35"/>
      <c r="E18" s="35"/>
      <c r="F18" s="35"/>
      <c r="G18" s="35"/>
      <c r="H18" s="35"/>
    </row>
    <row r="19" spans="1:54" s="34" customFormat="1" ht="18" customHeight="1">
      <c r="A19" s="32" t="s">
        <v>474</v>
      </c>
      <c r="B19" s="39"/>
      <c r="C19" s="39"/>
      <c r="D19" s="39"/>
      <c r="E19" s="39"/>
      <c r="F19" s="39"/>
      <c r="G19" s="39"/>
      <c r="H19" s="39"/>
    </row>
    <row r="20" spans="1:54" ht="15.75">
      <c r="A20" s="20" t="s">
        <v>64</v>
      </c>
      <c r="B20" s="23"/>
      <c r="C20" s="23"/>
      <c r="D20" s="23"/>
      <c r="E20" s="23"/>
      <c r="F20" s="23"/>
      <c r="G20" s="23"/>
      <c r="H20" s="23"/>
    </row>
    <row r="21" spans="1:54" s="70" customFormat="1" ht="15.75">
      <c r="A21" s="20" t="s">
        <v>474</v>
      </c>
      <c r="B21" s="25"/>
      <c r="C21" s="25"/>
      <c r="D21" s="25"/>
      <c r="E21" s="25"/>
      <c r="F21" s="25"/>
      <c r="G21" s="25"/>
      <c r="H21" s="25"/>
    </row>
    <row r="22" spans="1:54" s="24" customFormat="1" ht="15" customHeight="1">
      <c r="A22" s="10" t="s">
        <v>390</v>
      </c>
      <c r="G22" s="21" t="s">
        <v>362</v>
      </c>
    </row>
    <row r="23" spans="1:54" s="103" customFormat="1" ht="47.25" customHeight="1">
      <c r="A23" s="43" t="s">
        <v>419</v>
      </c>
      <c r="B23" s="71">
        <v>2017</v>
      </c>
      <c r="C23" s="71">
        <v>2018</v>
      </c>
      <c r="D23" s="71">
        <v>2019</v>
      </c>
      <c r="E23" s="71">
        <v>2020</v>
      </c>
      <c r="F23" s="71">
        <v>2021</v>
      </c>
      <c r="G23" s="44" t="s">
        <v>420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9.899999999999999" customHeight="1" thickBot="1">
      <c r="A24" s="63" t="s">
        <v>48</v>
      </c>
      <c r="B24" s="149">
        <v>3531</v>
      </c>
      <c r="C24" s="254">
        <v>13608</v>
      </c>
      <c r="D24" s="254">
        <v>13503</v>
      </c>
      <c r="E24" s="254">
        <v>13985</v>
      </c>
      <c r="F24" s="187">
        <v>14618</v>
      </c>
      <c r="G24" s="58" t="s">
        <v>49</v>
      </c>
      <c r="H24" s="4"/>
    </row>
    <row r="25" spans="1:54" ht="19.899999999999999" customHeight="1" thickTop="1" thickBot="1">
      <c r="A25" s="60" t="s">
        <v>50</v>
      </c>
      <c r="B25" s="246">
        <v>955328</v>
      </c>
      <c r="C25" s="255">
        <v>998987</v>
      </c>
      <c r="D25" s="255">
        <v>998987</v>
      </c>
      <c r="E25" s="255">
        <v>1083377</v>
      </c>
      <c r="F25" s="188">
        <v>1129594</v>
      </c>
      <c r="G25" s="59" t="s">
        <v>51</v>
      </c>
      <c r="H25" s="4"/>
    </row>
    <row r="26" spans="1:54" ht="19.899999999999999" customHeight="1" thickTop="1" thickBot="1">
      <c r="A26" s="62" t="s">
        <v>52</v>
      </c>
      <c r="B26" s="248">
        <v>401028</v>
      </c>
      <c r="C26" s="256">
        <v>415178</v>
      </c>
      <c r="D26" s="256">
        <v>428668</v>
      </c>
      <c r="E26" s="256">
        <v>441651</v>
      </c>
      <c r="F26" s="189">
        <v>457845</v>
      </c>
      <c r="G26" s="57" t="s">
        <v>53</v>
      </c>
      <c r="H26" s="4"/>
    </row>
    <row r="27" spans="1:54" ht="27" thickTop="1" thickBot="1">
      <c r="A27" s="60" t="s">
        <v>409</v>
      </c>
      <c r="B27" s="246">
        <v>26699</v>
      </c>
      <c r="C27" s="255">
        <v>67555</v>
      </c>
      <c r="D27" s="255">
        <v>69254</v>
      </c>
      <c r="E27" s="255">
        <v>71259</v>
      </c>
      <c r="F27" s="188">
        <v>74008</v>
      </c>
      <c r="G27" s="59" t="s">
        <v>410</v>
      </c>
      <c r="H27" s="4"/>
    </row>
    <row r="28" spans="1:54" ht="19.899999999999999" customHeight="1" thickTop="1" thickBot="1">
      <c r="A28" s="62" t="s">
        <v>408</v>
      </c>
      <c r="B28" s="248">
        <v>13143</v>
      </c>
      <c r="C28" s="256">
        <v>13714</v>
      </c>
      <c r="D28" s="256">
        <v>14122</v>
      </c>
      <c r="E28" s="256">
        <v>14320</v>
      </c>
      <c r="F28" s="189">
        <v>14351</v>
      </c>
      <c r="G28" s="57" t="s">
        <v>411</v>
      </c>
      <c r="H28" s="4"/>
    </row>
    <row r="29" spans="1:54" ht="19.899999999999999" customHeight="1" thickTop="1" thickBot="1">
      <c r="A29" s="60" t="s">
        <v>58</v>
      </c>
      <c r="B29" s="246">
        <v>19742</v>
      </c>
      <c r="C29" s="255">
        <v>22972</v>
      </c>
      <c r="D29" s="255">
        <v>26233</v>
      </c>
      <c r="E29" s="255">
        <v>29938</v>
      </c>
      <c r="F29" s="188">
        <v>34844</v>
      </c>
      <c r="G29" s="59" t="s">
        <v>59</v>
      </c>
      <c r="H29" s="4"/>
    </row>
    <row r="30" spans="1:54" ht="19.899999999999999" customHeight="1" thickTop="1" thickBot="1">
      <c r="A30" s="62" t="s">
        <v>60</v>
      </c>
      <c r="B30" s="248">
        <v>44737</v>
      </c>
      <c r="C30" s="256">
        <v>45656</v>
      </c>
      <c r="D30" s="256">
        <v>46217</v>
      </c>
      <c r="E30" s="256">
        <v>46580</v>
      </c>
      <c r="F30" s="189">
        <v>46989</v>
      </c>
      <c r="G30" s="57" t="s">
        <v>61</v>
      </c>
      <c r="H30" s="4"/>
    </row>
    <row r="31" spans="1:54" ht="19.899999999999999" customHeight="1" thickTop="1" thickBot="1">
      <c r="A31" s="38" t="s">
        <v>62</v>
      </c>
      <c r="B31" s="246">
        <v>2821</v>
      </c>
      <c r="C31" s="255">
        <v>2828</v>
      </c>
      <c r="D31" s="255">
        <v>2900</v>
      </c>
      <c r="E31" s="257">
        <v>2912</v>
      </c>
      <c r="F31" s="334">
        <v>2914</v>
      </c>
      <c r="G31" s="61" t="s">
        <v>264</v>
      </c>
      <c r="H31" s="4"/>
    </row>
    <row r="32" spans="1:54" ht="19.899999999999999" customHeight="1" thickTop="1">
      <c r="A32" s="182" t="s">
        <v>256</v>
      </c>
      <c r="B32" s="258">
        <v>55704</v>
      </c>
      <c r="C32" s="258">
        <v>7317</v>
      </c>
      <c r="D32" s="258">
        <v>55816</v>
      </c>
      <c r="E32" s="259">
        <v>27262</v>
      </c>
      <c r="F32" s="252">
        <v>3218</v>
      </c>
      <c r="G32" s="183" t="s">
        <v>235</v>
      </c>
      <c r="H32" s="4"/>
    </row>
    <row r="33" spans="1:8" ht="35.1" customHeight="1">
      <c r="A33" s="79" t="s">
        <v>7</v>
      </c>
      <c r="B33" s="253">
        <f>SUM(B24:B32)</f>
        <v>1522733</v>
      </c>
      <c r="C33" s="253">
        <f>SUM(C24:C32)</f>
        <v>1587815</v>
      </c>
      <c r="D33" s="253">
        <f>SUM(D24:D32)</f>
        <v>1655700</v>
      </c>
      <c r="E33" s="253">
        <f>SUM(E24:E32)</f>
        <v>1731284</v>
      </c>
      <c r="F33" s="253">
        <f>SUM(F24:F32)</f>
        <v>1778381</v>
      </c>
      <c r="G33" s="75" t="s">
        <v>8</v>
      </c>
      <c r="H33" s="4"/>
    </row>
    <row r="35" spans="1:8">
      <c r="A35" s="251"/>
      <c r="B35" s="235"/>
      <c r="C35" s="235"/>
      <c r="D35" s="235"/>
      <c r="E35" s="235"/>
      <c r="F35" s="235"/>
      <c r="G35" s="235"/>
    </row>
  </sheetData>
  <mergeCells count="2">
    <mergeCell ref="A3:G3"/>
    <mergeCell ref="A1:G1"/>
  </mergeCells>
  <phoneticPr fontId="6" type="noConversion"/>
  <printOptions horizontalCentered="1" verticalCentered="1"/>
  <pageMargins left="0.39370078740157483" right="0.39370078740157483" top="0" bottom="0" header="0.51181102362204722" footer="0.51181102362204722"/>
  <pageSetup paperSize="9" scale="90" orientation="portrait" r:id="rId1"/>
  <headerFooter alignWithMargins="0"/>
  <ignoredErrors>
    <ignoredError sqref="B33:E33 B16:E16" formulaRange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39997558519241921"/>
  </sheetPr>
  <dimension ref="A1:X23"/>
  <sheetViews>
    <sheetView showGridLines="0" rightToLeft="1" view="pageBreakPreview" zoomScale="86" zoomScaleSheetLayoutView="86" workbookViewId="0">
      <selection activeCell="C9" sqref="C9"/>
    </sheetView>
  </sheetViews>
  <sheetFormatPr defaultColWidth="9.140625" defaultRowHeight="12.75"/>
  <cols>
    <col min="1" max="1" width="12.7109375" style="67" customWidth="1"/>
    <col min="2" max="2" width="6.5703125" style="67" bestFit="1" customWidth="1"/>
    <col min="3" max="3" width="6.5703125" style="4" bestFit="1" customWidth="1"/>
    <col min="4" max="4" width="7.7109375" style="4" bestFit="1" customWidth="1"/>
    <col min="5" max="6" width="6.5703125" style="4" bestFit="1" customWidth="1"/>
    <col min="7" max="7" width="6" style="4" bestFit="1" customWidth="1"/>
    <col min="8" max="8" width="6.5703125" style="4" bestFit="1" customWidth="1"/>
    <col min="9" max="9" width="5.7109375" style="4" customWidth="1"/>
    <col min="10" max="10" width="6.5703125" style="4" bestFit="1" customWidth="1"/>
    <col min="11" max="11" width="5.7109375" style="4" customWidth="1"/>
    <col min="12" max="12" width="5.7109375" style="76" customWidth="1"/>
    <col min="13" max="17" width="5.7109375" style="4" customWidth="1"/>
    <col min="18" max="18" width="8.7109375" style="4" customWidth="1"/>
    <col min="19" max="19" width="12.7109375" style="4" customWidth="1"/>
    <col min="20" max="16384" width="9.140625" style="4"/>
  </cols>
  <sheetData>
    <row r="1" spans="1:24" s="69" customFormat="1" ht="48" customHeight="1">
      <c r="A1" s="385"/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</row>
    <row r="2" spans="1:24" s="33" customFormat="1" ht="20.25">
      <c r="A2" s="369" t="s">
        <v>265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</row>
    <row r="3" spans="1:24" s="34" customFormat="1" ht="20.25">
      <c r="A3" s="386">
        <v>2021</v>
      </c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  <c r="O3" s="386"/>
      <c r="P3" s="386"/>
      <c r="Q3" s="386"/>
      <c r="R3" s="386"/>
      <c r="S3" s="386"/>
    </row>
    <row r="4" spans="1:24" ht="15.75">
      <c r="A4" s="358" t="s">
        <v>266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</row>
    <row r="5" spans="1:24" s="70" customFormat="1" ht="15.75">
      <c r="A5" s="358">
        <v>2021</v>
      </c>
      <c r="B5" s="358"/>
      <c r="C5" s="358"/>
      <c r="D5" s="358"/>
      <c r="E5" s="358"/>
      <c r="F5" s="358"/>
      <c r="G5" s="358"/>
      <c r="H5" s="358"/>
      <c r="I5" s="358"/>
      <c r="J5" s="358"/>
      <c r="K5" s="358"/>
      <c r="L5" s="358"/>
      <c r="M5" s="358"/>
      <c r="N5" s="358"/>
      <c r="O5" s="358"/>
      <c r="P5" s="358"/>
      <c r="Q5" s="358"/>
      <c r="R5" s="358"/>
      <c r="S5" s="358"/>
    </row>
    <row r="6" spans="1:24" s="24" customFormat="1" ht="15" customHeight="1">
      <c r="A6" s="10" t="s">
        <v>339</v>
      </c>
      <c r="B6" s="10"/>
      <c r="S6" s="9" t="s">
        <v>293</v>
      </c>
    </row>
    <row r="7" spans="1:24" s="31" customFormat="1" ht="15.75" customHeight="1">
      <c r="A7" s="392" t="s">
        <v>215</v>
      </c>
      <c r="B7" s="361" t="s">
        <v>236</v>
      </c>
      <c r="C7" s="361"/>
      <c r="D7" s="361"/>
      <c r="E7" s="361"/>
      <c r="F7" s="361" t="s">
        <v>237</v>
      </c>
      <c r="G7" s="361"/>
      <c r="H7" s="361"/>
      <c r="I7" s="361"/>
      <c r="J7" s="361" t="s">
        <v>238</v>
      </c>
      <c r="K7" s="361"/>
      <c r="L7" s="361"/>
      <c r="M7" s="361"/>
      <c r="N7" s="361" t="s">
        <v>267</v>
      </c>
      <c r="O7" s="361"/>
      <c r="P7" s="361"/>
      <c r="Q7" s="361"/>
      <c r="R7" s="390" t="s">
        <v>239</v>
      </c>
      <c r="S7" s="391" t="s">
        <v>216</v>
      </c>
      <c r="T7" s="30"/>
      <c r="U7" s="30"/>
      <c r="V7" s="30"/>
      <c r="W7" s="30"/>
      <c r="X7" s="30"/>
    </row>
    <row r="8" spans="1:24" s="31" customFormat="1" ht="28.5" customHeight="1">
      <c r="A8" s="392"/>
      <c r="B8" s="361" t="s">
        <v>294</v>
      </c>
      <c r="C8" s="361"/>
      <c r="D8" s="361" t="s">
        <v>240</v>
      </c>
      <c r="E8" s="361"/>
      <c r="F8" s="361" t="s">
        <v>294</v>
      </c>
      <c r="G8" s="361"/>
      <c r="H8" s="361" t="s">
        <v>240</v>
      </c>
      <c r="I8" s="361"/>
      <c r="J8" s="361" t="s">
        <v>294</v>
      </c>
      <c r="K8" s="361"/>
      <c r="L8" s="361" t="s">
        <v>240</v>
      </c>
      <c r="M8" s="361"/>
      <c r="N8" s="361" t="s">
        <v>294</v>
      </c>
      <c r="O8" s="361"/>
      <c r="P8" s="361" t="s">
        <v>240</v>
      </c>
      <c r="Q8" s="361"/>
      <c r="R8" s="390"/>
      <c r="S8" s="391"/>
      <c r="T8" s="30"/>
      <c r="U8" s="30"/>
      <c r="V8" s="30"/>
      <c r="W8" s="30"/>
      <c r="X8" s="30"/>
    </row>
    <row r="9" spans="1:24" s="31" customFormat="1" ht="38.25">
      <c r="A9" s="393"/>
      <c r="B9" s="71" t="s">
        <v>241</v>
      </c>
      <c r="C9" s="71" t="s">
        <v>242</v>
      </c>
      <c r="D9" s="71" t="s">
        <v>241</v>
      </c>
      <c r="E9" s="71" t="s">
        <v>242</v>
      </c>
      <c r="F9" s="71" t="s">
        <v>241</v>
      </c>
      <c r="G9" s="71" t="s">
        <v>242</v>
      </c>
      <c r="H9" s="71" t="s">
        <v>241</v>
      </c>
      <c r="I9" s="71" t="s">
        <v>242</v>
      </c>
      <c r="J9" s="71" t="s">
        <v>241</v>
      </c>
      <c r="K9" s="71" t="s">
        <v>242</v>
      </c>
      <c r="L9" s="71" t="s">
        <v>241</v>
      </c>
      <c r="M9" s="71" t="s">
        <v>242</v>
      </c>
      <c r="N9" s="71" t="s">
        <v>241</v>
      </c>
      <c r="O9" s="71" t="s">
        <v>242</v>
      </c>
      <c r="P9" s="71" t="s">
        <v>241</v>
      </c>
      <c r="Q9" s="71" t="s">
        <v>242</v>
      </c>
      <c r="R9" s="390"/>
      <c r="S9" s="391"/>
      <c r="T9" s="30"/>
      <c r="U9" s="30"/>
      <c r="V9" s="30"/>
      <c r="W9" s="30"/>
      <c r="X9" s="30"/>
    </row>
    <row r="10" spans="1:24" s="31" customFormat="1" ht="23.25" customHeight="1" thickBot="1">
      <c r="A10" s="63" t="s">
        <v>194</v>
      </c>
      <c r="B10" s="187">
        <v>5157</v>
      </c>
      <c r="C10" s="187">
        <v>1228</v>
      </c>
      <c r="D10" s="187">
        <v>8972</v>
      </c>
      <c r="E10" s="187">
        <v>1514</v>
      </c>
      <c r="F10" s="187">
        <v>573</v>
      </c>
      <c r="G10" s="187">
        <v>0</v>
      </c>
      <c r="H10" s="187">
        <v>1283</v>
      </c>
      <c r="I10" s="187">
        <v>1</v>
      </c>
      <c r="J10" s="187">
        <v>788</v>
      </c>
      <c r="K10" s="187">
        <v>0</v>
      </c>
      <c r="L10" s="187">
        <v>671</v>
      </c>
      <c r="M10" s="187">
        <v>0</v>
      </c>
      <c r="N10" s="187">
        <v>470</v>
      </c>
      <c r="O10" s="187">
        <v>6</v>
      </c>
      <c r="P10" s="187">
        <v>152</v>
      </c>
      <c r="Q10" s="187">
        <v>1</v>
      </c>
      <c r="R10" s="104">
        <f>SUM(B10:Q10)</f>
        <v>20816</v>
      </c>
      <c r="S10" s="58" t="s">
        <v>195</v>
      </c>
      <c r="T10" s="30"/>
      <c r="U10" s="30"/>
      <c r="V10" s="30"/>
      <c r="W10" s="30"/>
      <c r="X10" s="30"/>
    </row>
    <row r="11" spans="1:24" s="31" customFormat="1" ht="23.25" customHeight="1" thickTop="1" thickBot="1">
      <c r="A11" s="60" t="s">
        <v>196</v>
      </c>
      <c r="B11" s="188">
        <v>3525</v>
      </c>
      <c r="C11" s="188">
        <v>1137</v>
      </c>
      <c r="D11" s="188">
        <v>7849</v>
      </c>
      <c r="E11" s="188">
        <v>1427</v>
      </c>
      <c r="F11" s="188">
        <v>384</v>
      </c>
      <c r="G11" s="188">
        <v>0</v>
      </c>
      <c r="H11" s="188">
        <v>1086</v>
      </c>
      <c r="I11" s="188"/>
      <c r="J11" s="188">
        <v>638</v>
      </c>
      <c r="K11" s="188">
        <v>0</v>
      </c>
      <c r="L11" s="188">
        <v>575</v>
      </c>
      <c r="M11" s="188">
        <v>0</v>
      </c>
      <c r="N11" s="188">
        <v>401</v>
      </c>
      <c r="O11" s="188">
        <v>4</v>
      </c>
      <c r="P11" s="188">
        <v>143</v>
      </c>
      <c r="Q11" s="188">
        <v>6</v>
      </c>
      <c r="R11" s="105">
        <f t="shared" ref="R11:R21" si="0">SUM(B11:Q11)</f>
        <v>17175</v>
      </c>
      <c r="S11" s="59" t="s">
        <v>197</v>
      </c>
      <c r="T11" s="30"/>
      <c r="U11" s="30"/>
      <c r="V11" s="30"/>
      <c r="W11" s="30"/>
      <c r="X11" s="30"/>
    </row>
    <row r="12" spans="1:24" s="31" customFormat="1" ht="23.25" customHeight="1" thickTop="1" thickBot="1">
      <c r="A12" s="62" t="s">
        <v>198</v>
      </c>
      <c r="B12" s="189">
        <v>3364</v>
      </c>
      <c r="C12" s="189">
        <v>1144</v>
      </c>
      <c r="D12" s="189">
        <v>9176</v>
      </c>
      <c r="E12" s="189">
        <v>1620</v>
      </c>
      <c r="F12" s="189">
        <v>348</v>
      </c>
      <c r="G12" s="189">
        <v>0</v>
      </c>
      <c r="H12" s="189">
        <v>1219</v>
      </c>
      <c r="I12" s="187"/>
      <c r="J12" s="189">
        <v>509</v>
      </c>
      <c r="K12" s="189">
        <v>0</v>
      </c>
      <c r="L12" s="189">
        <v>643</v>
      </c>
      <c r="M12" s="189">
        <v>0</v>
      </c>
      <c r="N12" s="189">
        <v>224</v>
      </c>
      <c r="O12" s="189">
        <v>8</v>
      </c>
      <c r="P12" s="189">
        <v>189</v>
      </c>
      <c r="Q12" s="189">
        <v>1</v>
      </c>
      <c r="R12" s="106">
        <f t="shared" si="0"/>
        <v>18445</v>
      </c>
      <c r="S12" s="57" t="s">
        <v>199</v>
      </c>
      <c r="T12" s="30"/>
      <c r="U12" s="30"/>
      <c r="V12" s="30"/>
      <c r="W12" s="30"/>
      <c r="X12" s="30"/>
    </row>
    <row r="13" spans="1:24" s="31" customFormat="1" ht="23.25" customHeight="1" thickTop="1" thickBot="1">
      <c r="A13" s="60" t="s">
        <v>200</v>
      </c>
      <c r="B13" s="188">
        <v>709</v>
      </c>
      <c r="C13" s="188">
        <v>93</v>
      </c>
      <c r="D13" s="188">
        <v>7743</v>
      </c>
      <c r="E13" s="188">
        <v>1421</v>
      </c>
      <c r="F13" s="188">
        <v>52</v>
      </c>
      <c r="G13" s="188">
        <v>0</v>
      </c>
      <c r="H13" s="188">
        <v>1039</v>
      </c>
      <c r="I13" s="188"/>
      <c r="J13" s="188">
        <v>11</v>
      </c>
      <c r="K13" s="188">
        <v>0</v>
      </c>
      <c r="L13" s="188">
        <v>488</v>
      </c>
      <c r="M13" s="188">
        <v>0</v>
      </c>
      <c r="N13" s="188">
        <v>25</v>
      </c>
      <c r="O13" s="188">
        <v>0</v>
      </c>
      <c r="P13" s="188">
        <v>130</v>
      </c>
      <c r="Q13" s="188">
        <v>2</v>
      </c>
      <c r="R13" s="105">
        <f t="shared" si="0"/>
        <v>11713</v>
      </c>
      <c r="S13" s="59" t="s">
        <v>201</v>
      </c>
      <c r="T13" s="30"/>
      <c r="U13" s="30"/>
      <c r="V13" s="30"/>
      <c r="W13" s="30"/>
      <c r="X13" s="30"/>
    </row>
    <row r="14" spans="1:24" s="31" customFormat="1" ht="23.25" customHeight="1" thickTop="1" thickBot="1">
      <c r="A14" s="62" t="s">
        <v>202</v>
      </c>
      <c r="B14" s="189">
        <v>794</v>
      </c>
      <c r="C14" s="189">
        <v>84</v>
      </c>
      <c r="D14" s="189">
        <v>8294</v>
      </c>
      <c r="E14" s="189">
        <v>1569</v>
      </c>
      <c r="F14" s="189">
        <v>61</v>
      </c>
      <c r="G14" s="189">
        <v>0</v>
      </c>
      <c r="H14" s="189">
        <v>1175</v>
      </c>
      <c r="I14" s="187"/>
      <c r="J14" s="189">
        <v>32</v>
      </c>
      <c r="K14" s="189">
        <v>0</v>
      </c>
      <c r="L14" s="189">
        <v>573</v>
      </c>
      <c r="M14" s="189">
        <v>0</v>
      </c>
      <c r="N14" s="189">
        <v>18</v>
      </c>
      <c r="O14" s="189">
        <v>1</v>
      </c>
      <c r="P14" s="189">
        <v>140</v>
      </c>
      <c r="Q14" s="189">
        <v>1</v>
      </c>
      <c r="R14" s="106">
        <f t="shared" si="0"/>
        <v>12742</v>
      </c>
      <c r="S14" s="57" t="s">
        <v>203</v>
      </c>
      <c r="T14" s="30"/>
      <c r="U14" s="30"/>
      <c r="V14" s="30"/>
      <c r="W14" s="30"/>
      <c r="X14" s="30"/>
    </row>
    <row r="15" spans="1:24" s="31" customFormat="1" ht="23.25" customHeight="1" thickTop="1" thickBot="1">
      <c r="A15" s="60" t="s">
        <v>204</v>
      </c>
      <c r="B15" s="188">
        <v>4651</v>
      </c>
      <c r="C15" s="188">
        <v>1005</v>
      </c>
      <c r="D15" s="188">
        <v>9418</v>
      </c>
      <c r="E15" s="188">
        <v>1711</v>
      </c>
      <c r="F15" s="188">
        <v>400</v>
      </c>
      <c r="G15" s="188">
        <v>0</v>
      </c>
      <c r="H15" s="188">
        <v>1388</v>
      </c>
      <c r="I15" s="188"/>
      <c r="J15" s="188">
        <v>300</v>
      </c>
      <c r="K15" s="188">
        <v>0</v>
      </c>
      <c r="L15" s="188">
        <v>755</v>
      </c>
      <c r="M15" s="188">
        <v>0</v>
      </c>
      <c r="N15" s="188">
        <v>276</v>
      </c>
      <c r="O15" s="188">
        <v>4</v>
      </c>
      <c r="P15" s="188">
        <v>177</v>
      </c>
      <c r="Q15" s="188">
        <v>1</v>
      </c>
      <c r="R15" s="105">
        <f t="shared" si="0"/>
        <v>20086</v>
      </c>
      <c r="S15" s="59" t="s">
        <v>217</v>
      </c>
      <c r="T15" s="30"/>
      <c r="U15" s="30"/>
      <c r="V15" s="30"/>
      <c r="W15" s="30"/>
      <c r="X15" s="30"/>
    </row>
    <row r="16" spans="1:24" s="31" customFormat="1" ht="23.25" customHeight="1" thickTop="1" thickBot="1">
      <c r="A16" s="62" t="s">
        <v>205</v>
      </c>
      <c r="B16" s="189">
        <v>3514</v>
      </c>
      <c r="C16" s="189">
        <v>947</v>
      </c>
      <c r="D16" s="189">
        <v>7752</v>
      </c>
      <c r="E16" s="189">
        <v>1164</v>
      </c>
      <c r="F16" s="189">
        <v>386</v>
      </c>
      <c r="G16" s="189">
        <v>0</v>
      </c>
      <c r="H16" s="189">
        <v>1113</v>
      </c>
      <c r="I16" s="187"/>
      <c r="J16" s="189">
        <v>301</v>
      </c>
      <c r="K16" s="189">
        <v>0</v>
      </c>
      <c r="L16" s="189">
        <v>580</v>
      </c>
      <c r="M16" s="189">
        <v>0</v>
      </c>
      <c r="N16" s="189">
        <v>296</v>
      </c>
      <c r="O16" s="189">
        <v>3</v>
      </c>
      <c r="P16" s="189">
        <v>131</v>
      </c>
      <c r="Q16" s="189">
        <v>1</v>
      </c>
      <c r="R16" s="106">
        <f t="shared" si="0"/>
        <v>16188</v>
      </c>
      <c r="S16" s="57" t="s">
        <v>206</v>
      </c>
      <c r="T16" s="30"/>
      <c r="U16" s="30"/>
      <c r="V16" s="30"/>
      <c r="W16" s="30"/>
      <c r="X16" s="30"/>
    </row>
    <row r="17" spans="1:24" s="31" customFormat="1" ht="23.25" customHeight="1" thickTop="1" thickBot="1">
      <c r="A17" s="60" t="s">
        <v>207</v>
      </c>
      <c r="B17" s="188">
        <v>5503</v>
      </c>
      <c r="C17" s="188">
        <v>1297</v>
      </c>
      <c r="D17" s="188">
        <v>8881</v>
      </c>
      <c r="E17" s="188">
        <v>1452</v>
      </c>
      <c r="F17" s="188">
        <v>624</v>
      </c>
      <c r="G17" s="188">
        <v>0</v>
      </c>
      <c r="H17" s="188">
        <v>1479</v>
      </c>
      <c r="I17" s="188"/>
      <c r="J17" s="188">
        <v>438</v>
      </c>
      <c r="K17" s="188">
        <v>0</v>
      </c>
      <c r="L17" s="188">
        <v>916</v>
      </c>
      <c r="M17" s="188">
        <v>0</v>
      </c>
      <c r="N17" s="188">
        <v>527</v>
      </c>
      <c r="O17" s="188">
        <v>2</v>
      </c>
      <c r="P17" s="188">
        <v>152</v>
      </c>
      <c r="Q17" s="188">
        <v>1</v>
      </c>
      <c r="R17" s="105">
        <f t="shared" si="0"/>
        <v>21272</v>
      </c>
      <c r="S17" s="59" t="s">
        <v>208</v>
      </c>
      <c r="T17" s="30"/>
      <c r="U17" s="30"/>
      <c r="V17" s="30"/>
      <c r="W17" s="30"/>
      <c r="X17" s="30"/>
    </row>
    <row r="18" spans="1:24" s="31" customFormat="1" ht="23.25" customHeight="1" thickTop="1" thickBot="1">
      <c r="A18" s="62" t="s">
        <v>209</v>
      </c>
      <c r="B18" s="189">
        <v>5293</v>
      </c>
      <c r="C18" s="189">
        <v>1825</v>
      </c>
      <c r="D18" s="189">
        <v>9379</v>
      </c>
      <c r="E18" s="189">
        <v>1533</v>
      </c>
      <c r="F18" s="189">
        <v>906</v>
      </c>
      <c r="G18" s="189">
        <v>1</v>
      </c>
      <c r="H18" s="189">
        <v>1489</v>
      </c>
      <c r="I18" s="187"/>
      <c r="J18" s="189">
        <v>360</v>
      </c>
      <c r="K18" s="189">
        <v>0</v>
      </c>
      <c r="L18" s="189">
        <v>805</v>
      </c>
      <c r="M18" s="189">
        <v>0</v>
      </c>
      <c r="N18" s="189">
        <v>496</v>
      </c>
      <c r="O18" s="189">
        <v>3</v>
      </c>
      <c r="P18" s="189">
        <v>143</v>
      </c>
      <c r="Q18" s="189">
        <v>4</v>
      </c>
      <c r="R18" s="106">
        <f t="shared" si="0"/>
        <v>22237</v>
      </c>
      <c r="S18" s="57" t="s">
        <v>210</v>
      </c>
      <c r="T18" s="30"/>
      <c r="U18" s="30"/>
      <c r="V18" s="30"/>
      <c r="W18" s="30"/>
      <c r="X18" s="30"/>
    </row>
    <row r="19" spans="1:24" s="31" customFormat="1" ht="23.25" customHeight="1" thickTop="1" thickBot="1">
      <c r="A19" s="60" t="s">
        <v>211</v>
      </c>
      <c r="B19" s="188">
        <v>5168</v>
      </c>
      <c r="C19" s="188">
        <v>1567</v>
      </c>
      <c r="D19" s="188">
        <v>10273</v>
      </c>
      <c r="E19" s="188">
        <v>1623</v>
      </c>
      <c r="F19" s="188">
        <v>1568</v>
      </c>
      <c r="G19" s="188">
        <v>0</v>
      </c>
      <c r="H19" s="188">
        <v>1628</v>
      </c>
      <c r="I19" s="188"/>
      <c r="J19" s="188">
        <v>485</v>
      </c>
      <c r="K19" s="188">
        <v>1</v>
      </c>
      <c r="L19" s="188">
        <v>757</v>
      </c>
      <c r="M19" s="188">
        <v>0</v>
      </c>
      <c r="N19" s="188">
        <v>564</v>
      </c>
      <c r="O19" s="188">
        <v>4</v>
      </c>
      <c r="P19" s="188">
        <v>143</v>
      </c>
      <c r="Q19" s="188">
        <v>4</v>
      </c>
      <c r="R19" s="105">
        <f t="shared" si="0"/>
        <v>23785</v>
      </c>
      <c r="S19" s="59" t="s">
        <v>212</v>
      </c>
      <c r="T19" s="30"/>
      <c r="U19" s="30"/>
      <c r="V19" s="30"/>
      <c r="W19" s="30"/>
      <c r="X19" s="30"/>
    </row>
    <row r="20" spans="1:24" s="31" customFormat="1" ht="23.25" customHeight="1" thickTop="1" thickBot="1">
      <c r="A20" s="62" t="s">
        <v>213</v>
      </c>
      <c r="B20" s="189">
        <v>5239</v>
      </c>
      <c r="C20" s="189">
        <v>1452</v>
      </c>
      <c r="D20" s="189">
        <v>10373</v>
      </c>
      <c r="E20" s="189">
        <v>1436</v>
      </c>
      <c r="F20" s="189">
        <v>1388</v>
      </c>
      <c r="G20" s="189">
        <v>1</v>
      </c>
      <c r="H20" s="189">
        <v>1861</v>
      </c>
      <c r="I20" s="187"/>
      <c r="J20" s="189">
        <v>524</v>
      </c>
      <c r="K20" s="189">
        <v>0</v>
      </c>
      <c r="L20" s="189">
        <v>799</v>
      </c>
      <c r="M20" s="189">
        <v>0</v>
      </c>
      <c r="N20" s="189">
        <v>883</v>
      </c>
      <c r="O20" s="189">
        <v>7</v>
      </c>
      <c r="P20" s="189">
        <v>176</v>
      </c>
      <c r="Q20" s="189">
        <v>3</v>
      </c>
      <c r="R20" s="106">
        <f t="shared" si="0"/>
        <v>24142</v>
      </c>
      <c r="S20" s="57" t="s">
        <v>218</v>
      </c>
      <c r="T20" s="30"/>
      <c r="U20" s="30"/>
      <c r="V20" s="30"/>
      <c r="W20" s="30"/>
      <c r="X20" s="30"/>
    </row>
    <row r="21" spans="1:24" s="31" customFormat="1" ht="23.25" customHeight="1" thickTop="1">
      <c r="A21" s="133" t="s">
        <v>214</v>
      </c>
      <c r="B21" s="190">
        <v>4414</v>
      </c>
      <c r="C21" s="190">
        <v>1618</v>
      </c>
      <c r="D21" s="190">
        <v>10618</v>
      </c>
      <c r="E21" s="190">
        <v>1457</v>
      </c>
      <c r="F21" s="190">
        <v>628</v>
      </c>
      <c r="G21" s="190">
        <v>0</v>
      </c>
      <c r="H21" s="190">
        <v>1815</v>
      </c>
      <c r="I21" s="190"/>
      <c r="J21" s="190">
        <v>480</v>
      </c>
      <c r="K21" s="190">
        <v>0</v>
      </c>
      <c r="L21" s="190">
        <v>716</v>
      </c>
      <c r="M21" s="190">
        <v>0</v>
      </c>
      <c r="N21" s="190">
        <v>976</v>
      </c>
      <c r="O21" s="190">
        <v>8</v>
      </c>
      <c r="P21" s="190">
        <v>197</v>
      </c>
      <c r="Q21" s="190">
        <v>2</v>
      </c>
      <c r="R21" s="186">
        <f t="shared" si="0"/>
        <v>22929</v>
      </c>
      <c r="S21" s="134" t="s">
        <v>219</v>
      </c>
      <c r="T21" s="30"/>
      <c r="U21" s="30"/>
      <c r="V21" s="30"/>
      <c r="W21" s="30"/>
      <c r="X21" s="30"/>
    </row>
    <row r="22" spans="1:24" s="31" customFormat="1" ht="38.25" customHeight="1">
      <c r="A22" s="163" t="s">
        <v>45</v>
      </c>
      <c r="B22" s="185">
        <f>SUM(B10:B21)</f>
        <v>47331</v>
      </c>
      <c r="C22" s="185">
        <f t="shared" ref="C22:Q22" si="1">SUM(C10:C21)</f>
        <v>13397</v>
      </c>
      <c r="D22" s="185">
        <f t="shared" si="1"/>
        <v>108728</v>
      </c>
      <c r="E22" s="185">
        <f t="shared" si="1"/>
        <v>17927</v>
      </c>
      <c r="F22" s="185">
        <f t="shared" si="1"/>
        <v>7318</v>
      </c>
      <c r="G22" s="185">
        <f t="shared" si="1"/>
        <v>2</v>
      </c>
      <c r="H22" s="185">
        <f t="shared" si="1"/>
        <v>16575</v>
      </c>
      <c r="I22" s="185">
        <f t="shared" si="1"/>
        <v>1</v>
      </c>
      <c r="J22" s="185">
        <f t="shared" si="1"/>
        <v>4866</v>
      </c>
      <c r="K22" s="185">
        <f t="shared" si="1"/>
        <v>1</v>
      </c>
      <c r="L22" s="185">
        <f t="shared" si="1"/>
        <v>8278</v>
      </c>
      <c r="M22" s="185">
        <f t="shared" si="1"/>
        <v>0</v>
      </c>
      <c r="N22" s="185">
        <f t="shared" si="1"/>
        <v>5156</v>
      </c>
      <c r="O22" s="185">
        <f t="shared" si="1"/>
        <v>50</v>
      </c>
      <c r="P22" s="185">
        <f t="shared" si="1"/>
        <v>1873</v>
      </c>
      <c r="Q22" s="185">
        <f t="shared" si="1"/>
        <v>27</v>
      </c>
      <c r="R22" s="185">
        <f>SUM(R10:R21)</f>
        <v>231530</v>
      </c>
      <c r="S22" s="164" t="s">
        <v>46</v>
      </c>
      <c r="T22" s="30"/>
      <c r="U22" s="30"/>
      <c r="V22" s="30"/>
      <c r="W22" s="30"/>
      <c r="X22" s="30"/>
    </row>
    <row r="23" spans="1:24">
      <c r="A23" s="251"/>
      <c r="S23" s="235"/>
    </row>
  </sheetData>
  <mergeCells count="20">
    <mergeCell ref="A1:S1"/>
    <mergeCell ref="A2:S2"/>
    <mergeCell ref="A3:S3"/>
    <mergeCell ref="A4:S4"/>
    <mergeCell ref="A5:S5"/>
    <mergeCell ref="A7:A9"/>
    <mergeCell ref="B7:E7"/>
    <mergeCell ref="F7:I7"/>
    <mergeCell ref="J7:M7"/>
    <mergeCell ref="N7:Q7"/>
    <mergeCell ref="P8:Q8"/>
    <mergeCell ref="D8:E8"/>
    <mergeCell ref="F8:G8"/>
    <mergeCell ref="H8:I8"/>
    <mergeCell ref="J8:K8"/>
    <mergeCell ref="R7:R9"/>
    <mergeCell ref="S7:S9"/>
    <mergeCell ref="B8:C8"/>
    <mergeCell ref="L8:M8"/>
    <mergeCell ref="N8:O8"/>
  </mergeCells>
  <phoneticPr fontId="6" type="noConversion"/>
  <printOptions horizontalCentered="1" verticalCentered="1"/>
  <pageMargins left="0" right="0" top="0" bottom="0" header="0.51181102362204722" footer="0.51181102362204722"/>
  <pageSetup paperSize="9" scale="9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3" tint="0.39997558519241921"/>
  </sheetPr>
  <dimension ref="A1:P20"/>
  <sheetViews>
    <sheetView showGridLines="0" rightToLeft="1" view="pageBreakPreview" zoomScaleNormal="100" zoomScaleSheetLayoutView="100" workbookViewId="0">
      <selection activeCell="A6" sqref="A6:A7"/>
    </sheetView>
  </sheetViews>
  <sheetFormatPr defaultColWidth="9.140625" defaultRowHeight="12.75"/>
  <cols>
    <col min="1" max="1" width="15.7109375" style="67" customWidth="1"/>
    <col min="2" max="2" width="9.7109375" style="67" customWidth="1"/>
    <col min="3" max="6" width="9.7109375" style="4" customWidth="1"/>
    <col min="7" max="7" width="9.7109375" style="76" customWidth="1"/>
    <col min="8" max="10" width="9.7109375" style="4" customWidth="1"/>
    <col min="11" max="11" width="15.7109375" style="4" customWidth="1"/>
    <col min="12" max="16384" width="9.140625" style="4"/>
  </cols>
  <sheetData>
    <row r="1" spans="1:16" s="33" customFormat="1" ht="57" customHeight="1">
      <c r="A1" s="389" t="s">
        <v>377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</row>
    <row r="2" spans="1:16" s="34" customFormat="1" ht="20.25">
      <c r="A2" s="386">
        <v>2021</v>
      </c>
      <c r="B2" s="386"/>
      <c r="C2" s="386"/>
      <c r="D2" s="386"/>
      <c r="E2" s="386"/>
      <c r="F2" s="386"/>
      <c r="G2" s="386"/>
      <c r="H2" s="386"/>
      <c r="I2" s="386"/>
      <c r="J2" s="386"/>
      <c r="K2" s="386"/>
    </row>
    <row r="3" spans="1:16" ht="15.75">
      <c r="A3" s="358" t="s">
        <v>441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</row>
    <row r="4" spans="1:16" s="70" customFormat="1" ht="15.75">
      <c r="A4" s="358">
        <v>2021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</row>
    <row r="5" spans="1:16" s="24" customFormat="1" ht="15" customHeight="1">
      <c r="A5" s="10" t="s">
        <v>391</v>
      </c>
      <c r="B5" s="10"/>
      <c r="K5" s="9" t="s">
        <v>392</v>
      </c>
    </row>
    <row r="6" spans="1:16" s="31" customFormat="1" ht="18" customHeight="1">
      <c r="A6" s="392" t="s">
        <v>309</v>
      </c>
      <c r="B6" s="361" t="s">
        <v>310</v>
      </c>
      <c r="C6" s="361"/>
      <c r="D6" s="361" t="s">
        <v>311</v>
      </c>
      <c r="E6" s="361"/>
      <c r="F6" s="361" t="s">
        <v>312</v>
      </c>
      <c r="G6" s="361"/>
      <c r="H6" s="361" t="s">
        <v>313</v>
      </c>
      <c r="I6" s="361"/>
      <c r="J6" s="390" t="s">
        <v>239</v>
      </c>
      <c r="K6" s="394" t="s">
        <v>314</v>
      </c>
      <c r="L6" s="30"/>
      <c r="M6" s="30"/>
      <c r="N6" s="30"/>
      <c r="O6" s="30"/>
      <c r="P6" s="30"/>
    </row>
    <row r="7" spans="1:16" s="31" customFormat="1" ht="45" customHeight="1">
      <c r="A7" s="392"/>
      <c r="B7" s="71" t="s">
        <v>294</v>
      </c>
      <c r="C7" s="71" t="s">
        <v>240</v>
      </c>
      <c r="D7" s="71" t="s">
        <v>294</v>
      </c>
      <c r="E7" s="71" t="s">
        <v>240</v>
      </c>
      <c r="F7" s="71" t="s">
        <v>294</v>
      </c>
      <c r="G7" s="71" t="s">
        <v>240</v>
      </c>
      <c r="H7" s="71" t="s">
        <v>294</v>
      </c>
      <c r="I7" s="71" t="s">
        <v>240</v>
      </c>
      <c r="J7" s="390"/>
      <c r="K7" s="394"/>
      <c r="L7" s="30"/>
      <c r="M7" s="30"/>
      <c r="N7" s="30"/>
      <c r="O7" s="30"/>
      <c r="P7" s="30"/>
    </row>
    <row r="8" spans="1:16" s="31" customFormat="1" ht="23.25" customHeight="1" thickBot="1">
      <c r="A8" s="63" t="s">
        <v>194</v>
      </c>
      <c r="B8" s="209">
        <v>616</v>
      </c>
      <c r="C8" s="210">
        <v>811</v>
      </c>
      <c r="D8" s="209">
        <v>96</v>
      </c>
      <c r="E8" s="209">
        <v>87</v>
      </c>
      <c r="F8" s="210">
        <v>1724</v>
      </c>
      <c r="G8" s="210">
        <v>3215</v>
      </c>
      <c r="H8" s="210">
        <v>5786</v>
      </c>
      <c r="I8" s="210">
        <v>8481</v>
      </c>
      <c r="J8" s="104">
        <f>SUM(B8:I8)</f>
        <v>20816</v>
      </c>
      <c r="K8" s="58" t="s">
        <v>195</v>
      </c>
      <c r="L8" s="30"/>
      <c r="M8" s="30"/>
      <c r="N8" s="30"/>
      <c r="O8" s="30"/>
      <c r="P8" s="30"/>
    </row>
    <row r="9" spans="1:16" s="31" customFormat="1" ht="23.25" customHeight="1" thickTop="1" thickBot="1">
      <c r="A9" s="60" t="s">
        <v>196</v>
      </c>
      <c r="B9" s="211">
        <v>590</v>
      </c>
      <c r="C9" s="212">
        <v>636</v>
      </c>
      <c r="D9" s="211">
        <v>131</v>
      </c>
      <c r="E9" s="211">
        <v>71</v>
      </c>
      <c r="F9" s="212">
        <v>1305</v>
      </c>
      <c r="G9" s="212">
        <v>3030</v>
      </c>
      <c r="H9" s="212">
        <v>4063</v>
      </c>
      <c r="I9" s="212">
        <v>7349</v>
      </c>
      <c r="J9" s="105">
        <f t="shared" ref="J9:J19" si="0">SUM(B9:I9)</f>
        <v>17175</v>
      </c>
      <c r="K9" s="59" t="s">
        <v>197</v>
      </c>
      <c r="L9" s="30"/>
      <c r="M9" s="30"/>
      <c r="N9" s="30"/>
      <c r="O9" s="30"/>
      <c r="P9" s="30"/>
    </row>
    <row r="10" spans="1:16" s="31" customFormat="1" ht="23.25" customHeight="1" thickTop="1" thickBot="1">
      <c r="A10" s="62" t="s">
        <v>198</v>
      </c>
      <c r="B10" s="213">
        <v>608</v>
      </c>
      <c r="C10" s="214">
        <v>762</v>
      </c>
      <c r="D10" s="213">
        <v>87</v>
      </c>
      <c r="E10" s="213">
        <v>96</v>
      </c>
      <c r="F10" s="214">
        <v>1321</v>
      </c>
      <c r="G10" s="214">
        <v>3521</v>
      </c>
      <c r="H10" s="214">
        <v>3581</v>
      </c>
      <c r="I10" s="214">
        <v>8469</v>
      </c>
      <c r="J10" s="106">
        <f t="shared" si="0"/>
        <v>18445</v>
      </c>
      <c r="K10" s="57" t="s">
        <v>199</v>
      </c>
      <c r="L10" s="30"/>
      <c r="M10" s="30"/>
      <c r="N10" s="30"/>
      <c r="O10" s="30"/>
      <c r="P10" s="30"/>
    </row>
    <row r="11" spans="1:16" s="31" customFormat="1" ht="23.25" customHeight="1" thickTop="1" thickBot="1">
      <c r="A11" s="60" t="s">
        <v>200</v>
      </c>
      <c r="B11" s="211">
        <v>217</v>
      </c>
      <c r="C11" s="212">
        <v>600</v>
      </c>
      <c r="D11" s="211">
        <v>29</v>
      </c>
      <c r="E11" s="211">
        <v>68</v>
      </c>
      <c r="F11" s="212">
        <v>190</v>
      </c>
      <c r="G11" s="212">
        <v>2865</v>
      </c>
      <c r="H11" s="212">
        <v>454</v>
      </c>
      <c r="I11" s="212">
        <v>7290</v>
      </c>
      <c r="J11" s="105">
        <f t="shared" si="0"/>
        <v>11713</v>
      </c>
      <c r="K11" s="59" t="s">
        <v>201</v>
      </c>
      <c r="L11" s="30"/>
      <c r="M11" s="30"/>
      <c r="N11" s="30"/>
      <c r="O11" s="30"/>
      <c r="P11" s="30"/>
    </row>
    <row r="12" spans="1:16" s="31" customFormat="1" ht="23.25" customHeight="1" thickTop="1" thickBot="1">
      <c r="A12" s="62" t="s">
        <v>202</v>
      </c>
      <c r="B12" s="213">
        <v>223</v>
      </c>
      <c r="C12" s="214">
        <v>688</v>
      </c>
      <c r="D12" s="213">
        <v>15</v>
      </c>
      <c r="E12" s="213">
        <v>83</v>
      </c>
      <c r="F12" s="214">
        <v>159</v>
      </c>
      <c r="G12" s="214">
        <v>3214</v>
      </c>
      <c r="H12" s="214">
        <v>593</v>
      </c>
      <c r="I12" s="214">
        <v>7767</v>
      </c>
      <c r="J12" s="106">
        <f t="shared" si="0"/>
        <v>12742</v>
      </c>
      <c r="K12" s="57" t="s">
        <v>203</v>
      </c>
      <c r="L12" s="30"/>
      <c r="M12" s="30"/>
      <c r="N12" s="30"/>
      <c r="O12" s="30"/>
      <c r="P12" s="30"/>
    </row>
    <row r="13" spans="1:16" s="31" customFormat="1" ht="23.25" customHeight="1" thickTop="1" thickBot="1">
      <c r="A13" s="60" t="s">
        <v>204</v>
      </c>
      <c r="B13" s="211">
        <v>732</v>
      </c>
      <c r="C13" s="212">
        <v>1097</v>
      </c>
      <c r="D13" s="211">
        <v>74</v>
      </c>
      <c r="E13" s="211">
        <v>130</v>
      </c>
      <c r="F13" s="212">
        <v>1422</v>
      </c>
      <c r="G13" s="212">
        <v>3546</v>
      </c>
      <c r="H13" s="212">
        <v>4408</v>
      </c>
      <c r="I13" s="212">
        <v>8677</v>
      </c>
      <c r="J13" s="105">
        <f t="shared" si="0"/>
        <v>20086</v>
      </c>
      <c r="K13" s="59" t="s">
        <v>217</v>
      </c>
      <c r="L13" s="30"/>
      <c r="M13" s="30"/>
      <c r="N13" s="30"/>
      <c r="O13" s="30"/>
      <c r="P13" s="30"/>
    </row>
    <row r="14" spans="1:16" s="31" customFormat="1" ht="23.25" customHeight="1" thickTop="1" thickBot="1">
      <c r="A14" s="62" t="s">
        <v>205</v>
      </c>
      <c r="B14" s="213">
        <v>607</v>
      </c>
      <c r="C14" s="214">
        <v>878</v>
      </c>
      <c r="D14" s="213">
        <v>72</v>
      </c>
      <c r="E14" s="213">
        <v>72</v>
      </c>
      <c r="F14" s="214">
        <v>1065</v>
      </c>
      <c r="G14" s="214">
        <v>2540</v>
      </c>
      <c r="H14" s="214">
        <v>3703</v>
      </c>
      <c r="I14" s="214">
        <v>7251</v>
      </c>
      <c r="J14" s="106">
        <f t="shared" si="0"/>
        <v>16188</v>
      </c>
      <c r="K14" s="57" t="s">
        <v>206</v>
      </c>
      <c r="L14" s="30"/>
      <c r="M14" s="30"/>
      <c r="N14" s="30"/>
      <c r="O14" s="30"/>
      <c r="P14" s="30"/>
    </row>
    <row r="15" spans="1:16" s="31" customFormat="1" ht="23.25" customHeight="1" thickTop="1" thickBot="1">
      <c r="A15" s="60" t="s">
        <v>207</v>
      </c>
      <c r="B15" s="211">
        <v>936</v>
      </c>
      <c r="C15" s="212">
        <v>901</v>
      </c>
      <c r="D15" s="211">
        <v>80</v>
      </c>
      <c r="E15" s="211">
        <v>102</v>
      </c>
      <c r="F15" s="212">
        <v>1550</v>
      </c>
      <c r="G15" s="212">
        <v>3127</v>
      </c>
      <c r="H15" s="212">
        <v>5825</v>
      </c>
      <c r="I15" s="212">
        <v>8751</v>
      </c>
      <c r="J15" s="105">
        <f t="shared" si="0"/>
        <v>21272</v>
      </c>
      <c r="K15" s="59" t="s">
        <v>208</v>
      </c>
      <c r="L15" s="30"/>
      <c r="M15" s="30"/>
      <c r="N15" s="30"/>
      <c r="O15" s="30"/>
      <c r="P15" s="30"/>
    </row>
    <row r="16" spans="1:16" s="31" customFormat="1" ht="23.25" customHeight="1" thickTop="1" thickBot="1">
      <c r="A16" s="62" t="s">
        <v>209</v>
      </c>
      <c r="B16" s="213">
        <v>795</v>
      </c>
      <c r="C16" s="214">
        <v>863</v>
      </c>
      <c r="D16" s="213">
        <v>104</v>
      </c>
      <c r="E16" s="213">
        <v>99</v>
      </c>
      <c r="F16" s="214">
        <v>1764</v>
      </c>
      <c r="G16" s="214">
        <v>3355</v>
      </c>
      <c r="H16" s="214">
        <v>6221</v>
      </c>
      <c r="I16" s="214">
        <v>9036</v>
      </c>
      <c r="J16" s="106">
        <f t="shared" si="0"/>
        <v>22237</v>
      </c>
      <c r="K16" s="57" t="s">
        <v>210</v>
      </c>
      <c r="L16" s="30"/>
      <c r="M16" s="30"/>
      <c r="N16" s="30"/>
      <c r="O16" s="30"/>
      <c r="P16" s="30"/>
    </row>
    <row r="17" spans="1:16" s="31" customFormat="1" ht="23.25" customHeight="1" thickTop="1" thickBot="1">
      <c r="A17" s="60" t="s">
        <v>211</v>
      </c>
      <c r="B17" s="211">
        <v>688</v>
      </c>
      <c r="C17" s="212">
        <v>779</v>
      </c>
      <c r="D17" s="211">
        <v>80</v>
      </c>
      <c r="E17" s="211">
        <v>107</v>
      </c>
      <c r="F17" s="212">
        <v>1679</v>
      </c>
      <c r="G17" s="212">
        <v>3509</v>
      </c>
      <c r="H17" s="212">
        <v>6910</v>
      </c>
      <c r="I17" s="212">
        <v>10033</v>
      </c>
      <c r="J17" s="105">
        <f t="shared" si="0"/>
        <v>23785</v>
      </c>
      <c r="K17" s="59" t="s">
        <v>212</v>
      </c>
      <c r="L17" s="30"/>
      <c r="M17" s="30"/>
      <c r="N17" s="30"/>
      <c r="O17" s="30"/>
      <c r="P17" s="30"/>
    </row>
    <row r="18" spans="1:16" s="31" customFormat="1" ht="23.25" customHeight="1" thickTop="1" thickBot="1">
      <c r="A18" s="62" t="s">
        <v>213</v>
      </c>
      <c r="B18" s="213">
        <v>601</v>
      </c>
      <c r="C18" s="213">
        <v>766</v>
      </c>
      <c r="D18" s="213">
        <v>138</v>
      </c>
      <c r="E18" s="213">
        <v>83</v>
      </c>
      <c r="F18" s="214">
        <v>1648</v>
      </c>
      <c r="G18" s="214">
        <v>3428</v>
      </c>
      <c r="H18" s="214">
        <v>7107</v>
      </c>
      <c r="I18" s="214">
        <v>10371</v>
      </c>
      <c r="J18" s="106">
        <f t="shared" si="0"/>
        <v>24142</v>
      </c>
      <c r="K18" s="57" t="s">
        <v>218</v>
      </c>
      <c r="L18" s="30"/>
      <c r="M18" s="30"/>
      <c r="N18" s="30"/>
      <c r="O18" s="30"/>
      <c r="P18" s="30"/>
    </row>
    <row r="19" spans="1:16" s="31" customFormat="1" ht="23.25" customHeight="1" thickTop="1">
      <c r="A19" s="38" t="s">
        <v>214</v>
      </c>
      <c r="B19" s="215">
        <v>621</v>
      </c>
      <c r="C19" s="216">
        <v>989</v>
      </c>
      <c r="D19" s="215">
        <v>80</v>
      </c>
      <c r="E19" s="215">
        <v>136</v>
      </c>
      <c r="F19" s="216">
        <v>1614</v>
      </c>
      <c r="G19" s="216">
        <v>3711</v>
      </c>
      <c r="H19" s="216">
        <v>5809</v>
      </c>
      <c r="I19" s="216">
        <v>9969</v>
      </c>
      <c r="J19" s="217">
        <f t="shared" si="0"/>
        <v>22929</v>
      </c>
      <c r="K19" s="61" t="s">
        <v>219</v>
      </c>
      <c r="L19" s="30"/>
      <c r="M19" s="30"/>
      <c r="N19" s="30"/>
      <c r="O19" s="30"/>
      <c r="P19" s="30"/>
    </row>
    <row r="20" spans="1:16" s="31" customFormat="1" ht="38.25" customHeight="1">
      <c r="A20" s="79" t="s">
        <v>45</v>
      </c>
      <c r="B20" s="218">
        <f t="shared" ref="B20:J20" si="1">SUM(B8:B19)</f>
        <v>7234</v>
      </c>
      <c r="C20" s="219">
        <f t="shared" si="1"/>
        <v>9770</v>
      </c>
      <c r="D20" s="218">
        <f t="shared" si="1"/>
        <v>986</v>
      </c>
      <c r="E20" s="218">
        <f t="shared" si="1"/>
        <v>1134</v>
      </c>
      <c r="F20" s="218">
        <f t="shared" si="1"/>
        <v>15441</v>
      </c>
      <c r="G20" s="219">
        <f t="shared" si="1"/>
        <v>39061</v>
      </c>
      <c r="H20" s="219">
        <f t="shared" si="1"/>
        <v>54460</v>
      </c>
      <c r="I20" s="219">
        <f t="shared" si="1"/>
        <v>103444</v>
      </c>
      <c r="J20" s="219">
        <f t="shared" si="1"/>
        <v>231530</v>
      </c>
      <c r="K20" s="75" t="s">
        <v>46</v>
      </c>
      <c r="L20" s="30"/>
      <c r="M20" s="30"/>
      <c r="N20" s="30"/>
      <c r="O20" s="30"/>
      <c r="P20" s="30"/>
    </row>
  </sheetData>
  <mergeCells count="11">
    <mergeCell ref="K6:K7"/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J7"/>
  </mergeCells>
  <printOptions horizontalCentered="1" verticalCentered="1"/>
  <pageMargins left="0" right="0" top="0" bottom="0" header="0.51181102362204722" footer="0.51181102362204722"/>
  <pageSetup paperSize="9" scale="9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39997558519241921"/>
  </sheetPr>
  <dimension ref="A1:S22"/>
  <sheetViews>
    <sheetView showGridLines="0" rightToLeft="1" view="pageBreakPreview" topLeftCell="A4" zoomScaleNormal="100" zoomScaleSheetLayoutView="100" workbookViewId="0">
      <selection activeCell="B7" sqref="B7"/>
    </sheetView>
  </sheetViews>
  <sheetFormatPr defaultRowHeight="12.75"/>
  <cols>
    <col min="1" max="1" width="13.42578125" customWidth="1"/>
    <col min="13" max="13" width="15.7109375" customWidth="1"/>
  </cols>
  <sheetData>
    <row r="1" spans="1:19" s="69" customFormat="1" ht="51.75" customHeight="1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</row>
    <row r="2" spans="1:19" s="33" customFormat="1" ht="20.25">
      <c r="A2" s="369" t="s">
        <v>442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91"/>
      <c r="O2" s="91"/>
      <c r="P2" s="91"/>
      <c r="Q2" s="91"/>
      <c r="R2" s="91"/>
      <c r="S2" s="91"/>
    </row>
    <row r="3" spans="1:19" s="34" customFormat="1" ht="20.25">
      <c r="A3" s="386">
        <v>2021</v>
      </c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220"/>
      <c r="O3" s="220"/>
      <c r="P3" s="220"/>
      <c r="Q3" s="220"/>
      <c r="R3" s="220"/>
      <c r="S3" s="220"/>
    </row>
    <row r="4" spans="1:19" s="4" customFormat="1" ht="15.75">
      <c r="A4" s="358" t="s">
        <v>443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92"/>
      <c r="O4" s="92"/>
      <c r="P4" s="92"/>
      <c r="Q4" s="92"/>
      <c r="R4" s="92"/>
      <c r="S4" s="92"/>
    </row>
    <row r="5" spans="1:19" s="70" customFormat="1" ht="15.75">
      <c r="A5" s="358"/>
      <c r="B5" s="358"/>
      <c r="C5" s="358"/>
      <c r="D5" s="358"/>
      <c r="E5" s="358"/>
      <c r="F5" s="358"/>
      <c r="G5" s="358"/>
      <c r="H5" s="358"/>
      <c r="I5" s="358"/>
      <c r="J5" s="358"/>
      <c r="K5" s="358"/>
      <c r="L5" s="358"/>
      <c r="M5" s="358"/>
      <c r="N5" s="92"/>
      <c r="O5" s="92"/>
      <c r="P5" s="92"/>
      <c r="Q5" s="92"/>
      <c r="R5" s="92"/>
      <c r="S5" s="92"/>
    </row>
    <row r="6" spans="1:19" s="70" customFormat="1" ht="15.75">
      <c r="A6" s="358">
        <v>2021</v>
      </c>
      <c r="B6" s="358"/>
      <c r="C6" s="358"/>
      <c r="D6" s="358"/>
      <c r="E6" s="358"/>
      <c r="F6" s="358"/>
      <c r="G6" s="358"/>
      <c r="H6" s="358"/>
      <c r="I6" s="358"/>
      <c r="J6" s="358"/>
      <c r="K6" s="358"/>
      <c r="L6" s="358"/>
      <c r="M6" s="358"/>
    </row>
    <row r="7" spans="1:19" s="24" customFormat="1" ht="15" customHeight="1">
      <c r="A7" s="10" t="s">
        <v>393</v>
      </c>
      <c r="B7" s="10"/>
      <c r="M7" s="9" t="s">
        <v>394</v>
      </c>
    </row>
    <row r="8" spans="1:19" ht="33.75" customHeight="1">
      <c r="A8" s="392" t="s">
        <v>315</v>
      </c>
      <c r="B8" s="361" t="s">
        <v>316</v>
      </c>
      <c r="C8" s="361"/>
      <c r="D8" s="361" t="s">
        <v>317</v>
      </c>
      <c r="E8" s="361"/>
      <c r="F8" s="361" t="s">
        <v>318</v>
      </c>
      <c r="G8" s="361"/>
      <c r="H8" s="361" t="s">
        <v>319</v>
      </c>
      <c r="I8" s="361"/>
      <c r="J8" s="361" t="s">
        <v>320</v>
      </c>
      <c r="K8" s="361"/>
      <c r="L8" s="390" t="s">
        <v>321</v>
      </c>
      <c r="M8" s="394" t="s">
        <v>322</v>
      </c>
    </row>
    <row r="9" spans="1:19" ht="42.75" customHeight="1">
      <c r="A9" s="392" t="s">
        <v>18</v>
      </c>
      <c r="B9" s="71" t="s">
        <v>294</v>
      </c>
      <c r="C9" s="71" t="s">
        <v>240</v>
      </c>
      <c r="D9" s="71" t="s">
        <v>294</v>
      </c>
      <c r="E9" s="71" t="s">
        <v>240</v>
      </c>
      <c r="F9" s="71" t="s">
        <v>294</v>
      </c>
      <c r="G9" s="71" t="s">
        <v>240</v>
      </c>
      <c r="H9" s="71" t="s">
        <v>294</v>
      </c>
      <c r="I9" s="71" t="s">
        <v>240</v>
      </c>
      <c r="J9" s="71" t="s">
        <v>294</v>
      </c>
      <c r="K9" s="71" t="s">
        <v>240</v>
      </c>
      <c r="L9" s="390"/>
      <c r="M9" s="394"/>
    </row>
    <row r="10" spans="1:19" s="31" customFormat="1" ht="23.25" customHeight="1" thickBot="1">
      <c r="A10" s="63" t="s">
        <v>194</v>
      </c>
      <c r="B10" s="166">
        <v>0</v>
      </c>
      <c r="C10" s="166">
        <v>0</v>
      </c>
      <c r="D10" s="166">
        <v>0</v>
      </c>
      <c r="E10" s="166">
        <v>0</v>
      </c>
      <c r="F10" s="166">
        <v>0</v>
      </c>
      <c r="G10" s="166">
        <v>0</v>
      </c>
      <c r="H10" s="166">
        <v>7</v>
      </c>
      <c r="I10" s="166">
        <v>104</v>
      </c>
      <c r="J10" s="166">
        <v>235</v>
      </c>
      <c r="K10" s="221">
        <v>619</v>
      </c>
      <c r="L10" s="222">
        <f>SUM(B10:K10)</f>
        <v>965</v>
      </c>
      <c r="M10" s="58" t="s">
        <v>195</v>
      </c>
      <c r="N10" s="30"/>
      <c r="O10" s="30"/>
      <c r="P10" s="30"/>
    </row>
    <row r="11" spans="1:19" s="31" customFormat="1" ht="23.25" customHeight="1" thickTop="1" thickBot="1">
      <c r="A11" s="60" t="s">
        <v>196</v>
      </c>
      <c r="B11" s="165">
        <v>0</v>
      </c>
      <c r="C11" s="165">
        <v>0</v>
      </c>
      <c r="D11" s="165">
        <v>0</v>
      </c>
      <c r="E11" s="165">
        <v>0</v>
      </c>
      <c r="F11" s="165">
        <v>0</v>
      </c>
      <c r="G11" s="165">
        <v>0</v>
      </c>
      <c r="H11" s="165">
        <v>12</v>
      </c>
      <c r="I11" s="165">
        <v>52</v>
      </c>
      <c r="J11" s="165">
        <v>283</v>
      </c>
      <c r="K11" s="223">
        <v>636</v>
      </c>
      <c r="L11" s="184">
        <f t="shared" ref="L11:L21" si="0">SUM(B11:K11)</f>
        <v>983</v>
      </c>
      <c r="M11" s="59" t="s">
        <v>197</v>
      </c>
      <c r="N11" s="30"/>
      <c r="O11" s="30"/>
      <c r="P11" s="30"/>
    </row>
    <row r="12" spans="1:19" s="31" customFormat="1" ht="23.25" customHeight="1" thickTop="1" thickBot="1">
      <c r="A12" s="63" t="s">
        <v>198</v>
      </c>
      <c r="B12" s="166">
        <v>0</v>
      </c>
      <c r="C12" s="166">
        <v>0</v>
      </c>
      <c r="D12" s="166">
        <v>0</v>
      </c>
      <c r="E12" s="166">
        <v>0</v>
      </c>
      <c r="F12" s="166">
        <v>0</v>
      </c>
      <c r="G12" s="166">
        <v>0</v>
      </c>
      <c r="H12" s="166">
        <v>6</v>
      </c>
      <c r="I12" s="166">
        <v>45</v>
      </c>
      <c r="J12" s="166">
        <v>296</v>
      </c>
      <c r="K12" s="221">
        <v>527</v>
      </c>
      <c r="L12" s="222">
        <f t="shared" si="0"/>
        <v>874</v>
      </c>
      <c r="M12" s="57" t="s">
        <v>199</v>
      </c>
      <c r="N12" s="30"/>
      <c r="O12" s="30"/>
      <c r="P12" s="30"/>
    </row>
    <row r="13" spans="1:19" s="31" customFormat="1" ht="23.25" customHeight="1" thickTop="1" thickBot="1">
      <c r="A13" s="60" t="s">
        <v>200</v>
      </c>
      <c r="B13" s="165">
        <v>0</v>
      </c>
      <c r="C13" s="165">
        <v>0</v>
      </c>
      <c r="D13" s="165">
        <v>0</v>
      </c>
      <c r="E13" s="165">
        <v>0</v>
      </c>
      <c r="F13" s="165">
        <v>0</v>
      </c>
      <c r="G13" s="165">
        <v>0</v>
      </c>
      <c r="H13" s="165"/>
      <c r="I13" s="165"/>
      <c r="J13" s="165">
        <v>255</v>
      </c>
      <c r="K13" s="223">
        <v>462</v>
      </c>
      <c r="L13" s="184">
        <f t="shared" si="0"/>
        <v>717</v>
      </c>
      <c r="M13" s="59" t="s">
        <v>201</v>
      </c>
      <c r="N13" s="30"/>
      <c r="O13" s="30"/>
      <c r="P13" s="30"/>
    </row>
    <row r="14" spans="1:19" s="31" customFormat="1" ht="23.25" customHeight="1" thickTop="1" thickBot="1">
      <c r="A14" s="63" t="s">
        <v>202</v>
      </c>
      <c r="B14" s="166">
        <v>0</v>
      </c>
      <c r="C14" s="166">
        <v>0</v>
      </c>
      <c r="D14" s="166">
        <v>0</v>
      </c>
      <c r="E14" s="166">
        <v>0</v>
      </c>
      <c r="F14" s="166">
        <v>0</v>
      </c>
      <c r="G14" s="166">
        <v>0</v>
      </c>
      <c r="H14" s="166"/>
      <c r="I14" s="166">
        <v>11</v>
      </c>
      <c r="J14" s="166">
        <v>303</v>
      </c>
      <c r="K14" s="221">
        <v>571</v>
      </c>
      <c r="L14" s="222">
        <f t="shared" si="0"/>
        <v>885</v>
      </c>
      <c r="M14" s="57" t="s">
        <v>203</v>
      </c>
      <c r="N14" s="30"/>
      <c r="O14" s="30"/>
      <c r="P14" s="30"/>
    </row>
    <row r="15" spans="1:19" s="31" customFormat="1" ht="23.25" customHeight="1" thickTop="1" thickBot="1">
      <c r="A15" s="60" t="s">
        <v>204</v>
      </c>
      <c r="B15" s="165">
        <v>0</v>
      </c>
      <c r="C15" s="165">
        <v>0</v>
      </c>
      <c r="D15" s="165">
        <v>0</v>
      </c>
      <c r="E15" s="165">
        <v>0</v>
      </c>
      <c r="F15" s="165">
        <v>0</v>
      </c>
      <c r="G15" s="165">
        <v>0</v>
      </c>
      <c r="H15" s="165">
        <v>6</v>
      </c>
      <c r="I15" s="165">
        <v>15</v>
      </c>
      <c r="J15" s="165">
        <v>584</v>
      </c>
      <c r="K15" s="223">
        <v>620</v>
      </c>
      <c r="L15" s="184">
        <f t="shared" si="0"/>
        <v>1225</v>
      </c>
      <c r="M15" s="59" t="s">
        <v>217</v>
      </c>
      <c r="N15" s="30"/>
      <c r="O15" s="30"/>
      <c r="P15" s="30"/>
    </row>
    <row r="16" spans="1:19" s="31" customFormat="1" ht="23.25" customHeight="1" thickTop="1" thickBot="1">
      <c r="A16" s="63" t="s">
        <v>205</v>
      </c>
      <c r="B16" s="166">
        <v>0</v>
      </c>
      <c r="C16" s="166">
        <v>0</v>
      </c>
      <c r="D16" s="166">
        <v>0</v>
      </c>
      <c r="E16" s="166">
        <v>0</v>
      </c>
      <c r="F16" s="166">
        <v>0</v>
      </c>
      <c r="G16" s="166">
        <v>0</v>
      </c>
      <c r="H16" s="166">
        <v>2</v>
      </c>
      <c r="I16" s="166">
        <v>3</v>
      </c>
      <c r="J16" s="166">
        <v>496</v>
      </c>
      <c r="K16" s="221">
        <v>498</v>
      </c>
      <c r="L16" s="222">
        <f t="shared" si="0"/>
        <v>999</v>
      </c>
      <c r="M16" s="57" t="s">
        <v>206</v>
      </c>
      <c r="N16" s="30"/>
      <c r="O16" s="30"/>
      <c r="P16" s="30"/>
    </row>
    <row r="17" spans="1:16" s="31" customFormat="1" ht="23.25" customHeight="1" thickTop="1" thickBot="1">
      <c r="A17" s="60" t="s">
        <v>207</v>
      </c>
      <c r="B17" s="165">
        <v>0</v>
      </c>
      <c r="C17" s="165">
        <v>1</v>
      </c>
      <c r="D17" s="165">
        <v>0</v>
      </c>
      <c r="E17" s="165">
        <v>0</v>
      </c>
      <c r="F17" s="165">
        <v>0</v>
      </c>
      <c r="G17" s="165">
        <v>0</v>
      </c>
      <c r="H17" s="165"/>
      <c r="I17" s="165">
        <v>144</v>
      </c>
      <c r="J17" s="165">
        <v>822</v>
      </c>
      <c r="K17" s="223">
        <v>496</v>
      </c>
      <c r="L17" s="184">
        <f t="shared" si="0"/>
        <v>1463</v>
      </c>
      <c r="M17" s="59" t="s">
        <v>208</v>
      </c>
      <c r="N17" s="30"/>
      <c r="O17" s="30"/>
      <c r="P17" s="30"/>
    </row>
    <row r="18" spans="1:16" s="31" customFormat="1" ht="23.25" customHeight="1" thickTop="1" thickBot="1">
      <c r="A18" s="63" t="s">
        <v>209</v>
      </c>
      <c r="B18" s="166">
        <v>0</v>
      </c>
      <c r="C18" s="166">
        <v>1</v>
      </c>
      <c r="D18" s="166">
        <v>0</v>
      </c>
      <c r="E18" s="166">
        <v>0</v>
      </c>
      <c r="F18" s="166">
        <v>0</v>
      </c>
      <c r="G18" s="166">
        <v>0</v>
      </c>
      <c r="H18" s="166">
        <v>7</v>
      </c>
      <c r="I18" s="166">
        <v>119</v>
      </c>
      <c r="J18" s="166">
        <v>1036</v>
      </c>
      <c r="K18" s="221">
        <v>430</v>
      </c>
      <c r="L18" s="222">
        <f t="shared" si="0"/>
        <v>1593</v>
      </c>
      <c r="M18" s="57" t="s">
        <v>210</v>
      </c>
      <c r="N18" s="30"/>
      <c r="O18" s="30"/>
      <c r="P18" s="30"/>
    </row>
    <row r="19" spans="1:16" s="31" customFormat="1" ht="23.25" customHeight="1" thickTop="1" thickBot="1">
      <c r="A19" s="60" t="s">
        <v>211</v>
      </c>
      <c r="B19" s="165">
        <v>0</v>
      </c>
      <c r="C19" s="165">
        <v>0</v>
      </c>
      <c r="D19" s="165">
        <v>0</v>
      </c>
      <c r="E19" s="165">
        <v>0</v>
      </c>
      <c r="F19" s="165">
        <v>0</v>
      </c>
      <c r="G19" s="165">
        <v>0</v>
      </c>
      <c r="H19" s="165">
        <v>3</v>
      </c>
      <c r="I19" s="165">
        <v>90</v>
      </c>
      <c r="J19" s="165">
        <v>1604</v>
      </c>
      <c r="K19" s="223">
        <v>426</v>
      </c>
      <c r="L19" s="184">
        <f t="shared" si="0"/>
        <v>2123</v>
      </c>
      <c r="M19" s="59" t="s">
        <v>212</v>
      </c>
      <c r="N19" s="30"/>
      <c r="O19" s="30"/>
      <c r="P19" s="30"/>
    </row>
    <row r="20" spans="1:16" s="31" customFormat="1" ht="23.25" customHeight="1" thickTop="1" thickBot="1">
      <c r="A20" s="63" t="s">
        <v>213</v>
      </c>
      <c r="B20" s="166">
        <v>0</v>
      </c>
      <c r="C20" s="166">
        <v>0</v>
      </c>
      <c r="D20" s="166">
        <v>0</v>
      </c>
      <c r="E20" s="166">
        <v>0</v>
      </c>
      <c r="F20" s="166">
        <v>0</v>
      </c>
      <c r="G20" s="166">
        <v>0</v>
      </c>
      <c r="H20" s="166">
        <v>1</v>
      </c>
      <c r="I20" s="166">
        <v>65</v>
      </c>
      <c r="J20" s="166">
        <v>1487</v>
      </c>
      <c r="K20" s="221">
        <v>449</v>
      </c>
      <c r="L20" s="222">
        <f t="shared" si="0"/>
        <v>2002</v>
      </c>
      <c r="M20" s="57" t="s">
        <v>218</v>
      </c>
      <c r="N20" s="30"/>
      <c r="O20" s="30"/>
      <c r="P20" s="30"/>
    </row>
    <row r="21" spans="1:16" s="31" customFormat="1" ht="23.25" customHeight="1" thickTop="1">
      <c r="A21" s="38" t="s">
        <v>214</v>
      </c>
      <c r="B21" s="167">
        <v>0</v>
      </c>
      <c r="C21" s="167">
        <v>1</v>
      </c>
      <c r="D21" s="167">
        <v>0</v>
      </c>
      <c r="E21" s="167">
        <v>0</v>
      </c>
      <c r="F21" s="167">
        <v>0</v>
      </c>
      <c r="G21" s="167">
        <v>0</v>
      </c>
      <c r="H21" s="167">
        <v>3</v>
      </c>
      <c r="I21" s="167">
        <v>54</v>
      </c>
      <c r="J21" s="167">
        <v>1500</v>
      </c>
      <c r="K21" s="224">
        <v>443</v>
      </c>
      <c r="L21" s="208">
        <f t="shared" si="0"/>
        <v>2001</v>
      </c>
      <c r="M21" s="61" t="s">
        <v>219</v>
      </c>
      <c r="N21" s="30"/>
      <c r="O21" s="30"/>
      <c r="P21" s="30"/>
    </row>
    <row r="22" spans="1:16" s="31" customFormat="1" ht="38.25" customHeight="1">
      <c r="A22" s="79" t="s">
        <v>45</v>
      </c>
      <c r="B22" s="150">
        <f>SUM(B10:B21)</f>
        <v>0</v>
      </c>
      <c r="C22" s="150">
        <f>SUM(C10:C21)</f>
        <v>3</v>
      </c>
      <c r="D22" s="150">
        <f t="shared" ref="D22:K22" si="1">SUM(D10:D21)</f>
        <v>0</v>
      </c>
      <c r="E22" s="150">
        <f t="shared" si="1"/>
        <v>0</v>
      </c>
      <c r="F22" s="150">
        <f t="shared" si="1"/>
        <v>0</v>
      </c>
      <c r="G22" s="150">
        <f t="shared" si="1"/>
        <v>0</v>
      </c>
      <c r="H22" s="150">
        <f t="shared" si="1"/>
        <v>47</v>
      </c>
      <c r="I22" s="150">
        <f t="shared" si="1"/>
        <v>702</v>
      </c>
      <c r="J22" s="150">
        <f t="shared" si="1"/>
        <v>8901</v>
      </c>
      <c r="K22" s="150">
        <f t="shared" si="1"/>
        <v>6177</v>
      </c>
      <c r="L22" s="150">
        <f>SUM(L10:L21)</f>
        <v>15830</v>
      </c>
      <c r="M22" s="75" t="s">
        <v>46</v>
      </c>
      <c r="N22" s="30"/>
      <c r="O22" s="30"/>
      <c r="P22" s="30"/>
    </row>
  </sheetData>
  <mergeCells count="12">
    <mergeCell ref="L8:L9"/>
    <mergeCell ref="M8:M9"/>
    <mergeCell ref="A2:M2"/>
    <mergeCell ref="A3:M3"/>
    <mergeCell ref="A4:M5"/>
    <mergeCell ref="A6:M6"/>
    <mergeCell ref="A8:A9"/>
    <mergeCell ref="B8:C8"/>
    <mergeCell ref="D8:E8"/>
    <mergeCell ref="F8:G8"/>
    <mergeCell ref="H8:I8"/>
    <mergeCell ref="J8:K8"/>
  </mergeCells>
  <printOptions horizontalCentered="1" verticalCentered="1"/>
  <pageMargins left="0" right="0" top="0" bottom="0" header="0.51181102362204722" footer="0.51181102362204722"/>
  <pageSetup paperSize="9" scale="9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3" tint="0.39997558519241921"/>
  </sheetPr>
  <dimension ref="A1:U12"/>
  <sheetViews>
    <sheetView showGridLines="0" rightToLeft="1" view="pageBreakPreview" zoomScale="76" zoomScaleNormal="120" zoomScaleSheetLayoutView="76" workbookViewId="0">
      <selection activeCell="L10" sqref="L10"/>
    </sheetView>
  </sheetViews>
  <sheetFormatPr defaultColWidth="9.140625" defaultRowHeight="12.75"/>
  <cols>
    <col min="1" max="1" width="24" style="3" customWidth="1"/>
    <col min="2" max="2" width="12" style="320" customWidth="1"/>
    <col min="3" max="3" width="4.85546875" style="320" customWidth="1"/>
    <col min="4" max="4" width="21.140625" style="320" customWidth="1"/>
    <col min="5" max="5" width="18" style="320" customWidth="1"/>
    <col min="6" max="6" width="18.7109375" style="320" customWidth="1"/>
    <col min="7" max="7" width="15.42578125" style="3" customWidth="1"/>
    <col min="8" max="8" width="17.5703125" style="3" customWidth="1"/>
    <col min="9" max="9" width="6.5703125" style="3" customWidth="1"/>
    <col min="10" max="10" width="17.7109375" style="3" customWidth="1"/>
    <col min="11" max="11" width="3.7109375" style="3" customWidth="1"/>
    <col min="12" max="13" width="7.7109375" style="4" customWidth="1"/>
    <col min="14" max="16384" width="9.140625" style="4"/>
  </cols>
  <sheetData>
    <row r="1" spans="1:21" s="69" customFormat="1" ht="38.25" customHeight="1">
      <c r="A1" s="318"/>
      <c r="B1" s="385"/>
      <c r="C1" s="385"/>
      <c r="D1" s="385"/>
      <c r="E1" s="385"/>
      <c r="F1" s="385"/>
      <c r="G1" s="385"/>
      <c r="H1" s="385"/>
      <c r="I1" s="284"/>
      <c r="J1" s="284"/>
      <c r="K1" s="284"/>
      <c r="L1" s="77"/>
      <c r="M1" s="77"/>
      <c r="N1" s="77"/>
      <c r="O1" s="77"/>
      <c r="P1" s="77"/>
      <c r="Q1" s="77"/>
      <c r="R1" s="77"/>
      <c r="S1" s="77"/>
      <c r="T1" s="77"/>
      <c r="U1" s="77"/>
    </row>
    <row r="2" spans="1:21" ht="20.25">
      <c r="A2" s="369" t="s">
        <v>432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</row>
    <row r="3" spans="1:21" ht="20.25">
      <c r="A3" s="396" t="s">
        <v>474</v>
      </c>
      <c r="B3" s="396"/>
      <c r="C3" s="396"/>
      <c r="D3" s="396"/>
      <c r="E3" s="396"/>
      <c r="F3" s="396"/>
      <c r="G3" s="396"/>
      <c r="H3" s="396"/>
      <c r="I3" s="396"/>
      <c r="J3" s="396"/>
      <c r="K3" s="396"/>
    </row>
    <row r="4" spans="1:21" ht="15.75">
      <c r="A4" s="358" t="s">
        <v>434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</row>
    <row r="5" spans="1:21" ht="15.75">
      <c r="A5" s="358" t="s">
        <v>474</v>
      </c>
      <c r="B5" s="358"/>
      <c r="C5" s="358"/>
      <c r="D5" s="358"/>
      <c r="E5" s="358"/>
      <c r="F5" s="358"/>
      <c r="G5" s="358"/>
      <c r="H5" s="358"/>
      <c r="I5" s="358"/>
      <c r="J5" s="358"/>
      <c r="K5" s="358"/>
    </row>
    <row r="6" spans="1:21" ht="15.75">
      <c r="A6" s="319" t="s">
        <v>435</v>
      </c>
      <c r="J6" s="395" t="s">
        <v>433</v>
      </c>
      <c r="K6" s="395"/>
    </row>
    <row r="7" spans="1:21" ht="49.9" customHeight="1">
      <c r="A7" s="410" t="s">
        <v>428</v>
      </c>
      <c r="B7" s="411"/>
      <c r="C7" s="412"/>
      <c r="D7" s="321">
        <v>2017</v>
      </c>
      <c r="E7" s="321">
        <v>2018</v>
      </c>
      <c r="F7" s="322">
        <v>2019</v>
      </c>
      <c r="G7" s="322">
        <v>2020</v>
      </c>
      <c r="H7" s="323">
        <v>2021</v>
      </c>
      <c r="I7" s="400" t="s">
        <v>427</v>
      </c>
      <c r="J7" s="401"/>
      <c r="K7" s="401"/>
    </row>
    <row r="8" spans="1:21" ht="48" customHeight="1" thickBot="1">
      <c r="A8" s="413" t="s">
        <v>426</v>
      </c>
      <c r="B8" s="414"/>
      <c r="C8" s="415"/>
      <c r="D8" s="324">
        <v>309</v>
      </c>
      <c r="E8" s="324">
        <v>389</v>
      </c>
      <c r="F8" s="325">
        <v>500</v>
      </c>
      <c r="G8" s="325">
        <v>539</v>
      </c>
      <c r="H8" s="326">
        <v>562</v>
      </c>
      <c r="I8" s="402" t="s">
        <v>425</v>
      </c>
      <c r="J8" s="403"/>
      <c r="K8" s="403"/>
    </row>
    <row r="9" spans="1:21" ht="51.6" customHeight="1" thickTop="1" thickBot="1">
      <c r="A9" s="416" t="s">
        <v>424</v>
      </c>
      <c r="B9" s="417"/>
      <c r="C9" s="418"/>
      <c r="D9" s="327">
        <v>120</v>
      </c>
      <c r="E9" s="327">
        <v>245</v>
      </c>
      <c r="F9" s="328">
        <v>274</v>
      </c>
      <c r="G9" s="328">
        <v>308</v>
      </c>
      <c r="H9" s="329">
        <v>358</v>
      </c>
      <c r="I9" s="404" t="s">
        <v>423</v>
      </c>
      <c r="J9" s="405"/>
      <c r="K9" s="405"/>
    </row>
    <row r="10" spans="1:21" ht="45.6" customHeight="1" thickTop="1">
      <c r="A10" s="419" t="s">
        <v>422</v>
      </c>
      <c r="B10" s="420"/>
      <c r="C10" s="421"/>
      <c r="D10" s="330">
        <v>919</v>
      </c>
      <c r="E10" s="330">
        <v>954</v>
      </c>
      <c r="F10" s="331">
        <v>1450</v>
      </c>
      <c r="G10" s="331">
        <v>1644</v>
      </c>
      <c r="H10" s="332">
        <v>1897</v>
      </c>
      <c r="I10" s="406" t="s">
        <v>421</v>
      </c>
      <c r="J10" s="407"/>
      <c r="K10" s="407"/>
    </row>
    <row r="11" spans="1:21" ht="40.15" customHeight="1">
      <c r="A11" s="397" t="s">
        <v>45</v>
      </c>
      <c r="B11" s="398"/>
      <c r="C11" s="399"/>
      <c r="D11" s="281">
        <f>SUM(D8:D10)</f>
        <v>1348</v>
      </c>
      <c r="E11" s="281">
        <f t="shared" ref="E11:H11" si="0">SUM(E8:E10)</f>
        <v>1588</v>
      </c>
      <c r="F11" s="281">
        <f t="shared" si="0"/>
        <v>2224</v>
      </c>
      <c r="G11" s="281">
        <f t="shared" si="0"/>
        <v>2491</v>
      </c>
      <c r="H11" s="281">
        <f t="shared" si="0"/>
        <v>2817</v>
      </c>
      <c r="I11" s="408" t="s">
        <v>8</v>
      </c>
      <c r="J11" s="409"/>
      <c r="K11" s="409"/>
    </row>
    <row r="12" spans="1:21" ht="30" customHeight="1"/>
  </sheetData>
  <mergeCells count="16">
    <mergeCell ref="A11:C11"/>
    <mergeCell ref="I7:K7"/>
    <mergeCell ref="I8:K8"/>
    <mergeCell ref="I9:K9"/>
    <mergeCell ref="I10:K10"/>
    <mergeCell ref="I11:K11"/>
    <mergeCell ref="A7:C7"/>
    <mergeCell ref="A8:C8"/>
    <mergeCell ref="A9:C9"/>
    <mergeCell ref="A10:C10"/>
    <mergeCell ref="J6:K6"/>
    <mergeCell ref="B1:H1"/>
    <mergeCell ref="A2:K2"/>
    <mergeCell ref="A3:K3"/>
    <mergeCell ref="A4:K4"/>
    <mergeCell ref="A5:K5"/>
  </mergeCells>
  <printOptions horizontalCentered="1"/>
  <pageMargins left="0.39370078740157483" right="0.39370078740157483" top="1.1811023622047245" bottom="0.39370078740157483" header="0.51181102362204722" footer="0.51181102362204722"/>
  <pageSetup paperSize="9" scale="8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3" tint="0.39997558519241921"/>
  </sheetPr>
  <dimension ref="A1:J21"/>
  <sheetViews>
    <sheetView rightToLeft="1" view="pageBreakPreview" zoomScaleSheetLayoutView="100" workbookViewId="0">
      <selection activeCell="A4" sqref="A4"/>
    </sheetView>
  </sheetViews>
  <sheetFormatPr defaultColWidth="9.140625" defaultRowHeight="12.75"/>
  <cols>
    <col min="1" max="1" width="24.140625" style="67" customWidth="1"/>
    <col min="2" max="2" width="14.5703125" style="4" customWidth="1"/>
    <col min="3" max="3" width="11" style="4" customWidth="1"/>
    <col min="4" max="4" width="11.140625" style="4" customWidth="1"/>
    <col min="5" max="5" width="10.7109375" style="4" customWidth="1"/>
    <col min="6" max="7" width="12.7109375" style="4" customWidth="1"/>
    <col min="8" max="8" width="10.140625" style="4" customWidth="1"/>
    <col min="9" max="9" width="18.7109375" style="76" customWidth="1"/>
    <col min="10" max="16384" width="9.140625" style="4"/>
  </cols>
  <sheetData>
    <row r="1" spans="1:10" s="69" customFormat="1" ht="66" customHeight="1">
      <c r="A1" s="385"/>
      <c r="B1" s="385"/>
      <c r="C1" s="385"/>
      <c r="D1" s="385"/>
      <c r="E1" s="385"/>
      <c r="F1" s="385"/>
      <c r="G1" s="385"/>
      <c r="H1" s="385"/>
      <c r="I1" s="385"/>
      <c r="J1" s="77"/>
    </row>
    <row r="2" spans="1:10" s="33" customFormat="1" ht="20.25">
      <c r="A2" s="42" t="s">
        <v>378</v>
      </c>
      <c r="B2" s="35"/>
      <c r="C2" s="35"/>
      <c r="D2" s="35"/>
      <c r="E2" s="35"/>
      <c r="F2" s="35"/>
      <c r="G2" s="35"/>
      <c r="H2" s="35"/>
      <c r="I2" s="35"/>
    </row>
    <row r="3" spans="1:10" s="33" customFormat="1" ht="20.25">
      <c r="A3" s="36">
        <v>2021</v>
      </c>
      <c r="B3" s="35"/>
      <c r="C3" s="35"/>
      <c r="D3" s="35"/>
      <c r="E3" s="35"/>
      <c r="F3" s="35"/>
      <c r="G3" s="35"/>
      <c r="H3" s="35"/>
      <c r="I3" s="37"/>
    </row>
    <row r="4" spans="1:10" ht="31.5">
      <c r="A4" s="26" t="s">
        <v>379</v>
      </c>
      <c r="B4" s="23"/>
      <c r="C4" s="23"/>
      <c r="D4" s="23"/>
      <c r="E4" s="23"/>
      <c r="F4" s="23"/>
      <c r="G4" s="23"/>
      <c r="H4" s="23"/>
      <c r="I4" s="23"/>
    </row>
    <row r="5" spans="1:10" ht="15.75">
      <c r="A5" s="27">
        <v>2021</v>
      </c>
      <c r="B5" s="23"/>
      <c r="C5" s="23"/>
      <c r="D5" s="23"/>
      <c r="E5" s="23"/>
      <c r="F5" s="23"/>
      <c r="G5" s="23"/>
      <c r="H5" s="23"/>
      <c r="I5" s="23"/>
    </row>
    <row r="6" spans="1:10" s="24" customFormat="1" ht="24" customHeight="1">
      <c r="A6" s="10" t="s">
        <v>395</v>
      </c>
      <c r="I6" s="21" t="s">
        <v>396</v>
      </c>
    </row>
    <row r="7" spans="1:10" s="24" customFormat="1" ht="18" customHeight="1" thickBot="1">
      <c r="A7" s="423" t="s">
        <v>116</v>
      </c>
      <c r="B7" s="361" t="s">
        <v>234</v>
      </c>
      <c r="C7" s="427" t="s">
        <v>268</v>
      </c>
      <c r="D7" s="373"/>
      <c r="E7" s="373"/>
      <c r="F7" s="427" t="s">
        <v>269</v>
      </c>
      <c r="G7" s="373"/>
      <c r="H7" s="373"/>
      <c r="I7" s="428" t="s">
        <v>270</v>
      </c>
    </row>
    <row r="8" spans="1:10" s="24" customFormat="1" ht="18" customHeight="1" thickTop="1" thickBot="1">
      <c r="A8" s="424"/>
      <c r="B8" s="361"/>
      <c r="C8" s="373"/>
      <c r="D8" s="373"/>
      <c r="E8" s="373"/>
      <c r="F8" s="373"/>
      <c r="G8" s="373"/>
      <c r="H8" s="373"/>
      <c r="I8" s="429"/>
    </row>
    <row r="9" spans="1:10" s="24" customFormat="1" ht="18" customHeight="1" thickTop="1" thickBot="1">
      <c r="A9" s="425"/>
      <c r="B9" s="361"/>
      <c r="C9" s="361" t="s">
        <v>233</v>
      </c>
      <c r="D9" s="361" t="s">
        <v>232</v>
      </c>
      <c r="E9" s="422" t="s">
        <v>244</v>
      </c>
      <c r="F9" s="361" t="s">
        <v>233</v>
      </c>
      <c r="G9" s="361" t="s">
        <v>232</v>
      </c>
      <c r="H9" s="422" t="s">
        <v>244</v>
      </c>
      <c r="I9" s="429"/>
    </row>
    <row r="10" spans="1:10" s="3" customFormat="1" ht="25.5" customHeight="1" thickTop="1">
      <c r="A10" s="426"/>
      <c r="B10" s="361"/>
      <c r="C10" s="361"/>
      <c r="D10" s="361"/>
      <c r="E10" s="422"/>
      <c r="F10" s="361"/>
      <c r="G10" s="361"/>
      <c r="H10" s="422"/>
      <c r="I10" s="430"/>
    </row>
    <row r="11" spans="1:10" ht="40.5" customHeight="1" thickBot="1">
      <c r="A11" s="63" t="s">
        <v>126</v>
      </c>
      <c r="B11" s="107">
        <v>141</v>
      </c>
      <c r="C11" s="107">
        <v>36</v>
      </c>
      <c r="D11" s="107">
        <v>742</v>
      </c>
      <c r="E11" s="147">
        <f>C11+D11</f>
        <v>778</v>
      </c>
      <c r="F11" s="108">
        <v>2888</v>
      </c>
      <c r="G11" s="107">
        <v>45146</v>
      </c>
      <c r="H11" s="177">
        <f>F11+G11</f>
        <v>48034</v>
      </c>
      <c r="I11" s="58" t="s">
        <v>271</v>
      </c>
    </row>
    <row r="12" spans="1:10" ht="40.5" customHeight="1" thickTop="1">
      <c r="A12" s="38" t="s">
        <v>127</v>
      </c>
      <c r="B12" s="109">
        <v>427</v>
      </c>
      <c r="C12" s="109">
        <v>1668</v>
      </c>
      <c r="D12" s="109">
        <v>66941</v>
      </c>
      <c r="E12" s="109">
        <v>68609</v>
      </c>
      <c r="F12" s="110">
        <v>1093256</v>
      </c>
      <c r="G12" s="109">
        <v>10735795</v>
      </c>
      <c r="H12" s="148">
        <v>11829051</v>
      </c>
      <c r="I12" s="61" t="s">
        <v>272</v>
      </c>
    </row>
    <row r="13" spans="1:10" ht="40.5" customHeight="1">
      <c r="A13" s="79" t="s">
        <v>7</v>
      </c>
      <c r="B13" s="111">
        <f>B11+B12</f>
        <v>568</v>
      </c>
      <c r="C13" s="111">
        <f>SUM(C11:C12)</f>
        <v>1704</v>
      </c>
      <c r="D13" s="111">
        <f t="shared" ref="D13:E13" si="0">SUM(D11:D12)</f>
        <v>67683</v>
      </c>
      <c r="E13" s="111">
        <f t="shared" si="0"/>
        <v>69387</v>
      </c>
      <c r="F13" s="111">
        <f>SUM(F11:F12)</f>
        <v>1096144</v>
      </c>
      <c r="G13" s="111">
        <f>SUM(G11:G12)</f>
        <v>10780941</v>
      </c>
      <c r="H13" s="111">
        <f>SUM(H11:H12)</f>
        <v>11877085</v>
      </c>
      <c r="I13" s="75" t="s">
        <v>44</v>
      </c>
    </row>
    <row r="14" spans="1:10">
      <c r="A14" s="7"/>
      <c r="I14" s="112"/>
    </row>
    <row r="17" spans="5:9" ht="13.5" customHeight="1">
      <c r="E17" s="76"/>
      <c r="I17" s="4"/>
    </row>
    <row r="18" spans="5:9" ht="13.5" customHeight="1">
      <c r="E18" s="76"/>
      <c r="I18" s="4"/>
    </row>
    <row r="19" spans="5:9">
      <c r="E19" s="76"/>
      <c r="I19" s="4"/>
    </row>
    <row r="20" spans="5:9">
      <c r="E20" s="76"/>
      <c r="I20" s="4"/>
    </row>
    <row r="21" spans="5:9">
      <c r="E21" s="76"/>
      <c r="I21" s="4"/>
    </row>
  </sheetData>
  <mergeCells count="12">
    <mergeCell ref="G9:G10"/>
    <mergeCell ref="H9:H10"/>
    <mergeCell ref="A1:I1"/>
    <mergeCell ref="A7:A10"/>
    <mergeCell ref="B7:B10"/>
    <mergeCell ref="C7:E8"/>
    <mergeCell ref="F7:H8"/>
    <mergeCell ref="I7:I10"/>
    <mergeCell ref="C9:C10"/>
    <mergeCell ref="D9:D10"/>
    <mergeCell ref="E9:E10"/>
    <mergeCell ref="F9:F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3" tint="0.39997558519241921"/>
  </sheetPr>
  <dimension ref="A1:P39"/>
  <sheetViews>
    <sheetView showGridLines="0" rightToLeft="1" view="pageBreakPreview" topLeftCell="A7" zoomScale="110" zoomScaleNormal="75" zoomScaleSheetLayoutView="110" workbookViewId="0">
      <selection activeCell="B2" sqref="B2"/>
    </sheetView>
  </sheetViews>
  <sheetFormatPr defaultColWidth="9.140625" defaultRowHeight="12.75"/>
  <cols>
    <col min="1" max="1" width="24.140625" style="67" customWidth="1"/>
    <col min="2" max="2" width="12.7109375" style="4" customWidth="1"/>
    <col min="3" max="3" width="11" style="4" customWidth="1"/>
    <col min="4" max="4" width="11.140625" style="4" customWidth="1"/>
    <col min="5" max="5" width="10.7109375" style="4" customWidth="1"/>
    <col min="6" max="8" width="12.7109375" style="4" customWidth="1"/>
    <col min="9" max="9" width="18.7109375" style="76" customWidth="1"/>
    <col min="10" max="11" width="9.140625" style="4"/>
    <col min="12" max="12" width="26.7109375" style="4" customWidth="1"/>
    <col min="13" max="16384" width="9.140625" style="4"/>
  </cols>
  <sheetData>
    <row r="1" spans="1:16" s="69" customFormat="1" ht="47.25" customHeight="1">
      <c r="A1" s="385"/>
      <c r="B1" s="385"/>
      <c r="C1" s="385"/>
      <c r="D1" s="385"/>
      <c r="E1" s="385"/>
      <c r="F1" s="385"/>
      <c r="G1" s="385"/>
      <c r="H1" s="385"/>
      <c r="I1" s="385"/>
      <c r="J1" s="77"/>
      <c r="K1" s="77"/>
      <c r="L1" s="77"/>
      <c r="M1" s="77"/>
      <c r="N1" s="77"/>
      <c r="O1" s="77"/>
      <c r="P1" s="77"/>
    </row>
    <row r="2" spans="1:16" s="113" customFormat="1" ht="18">
      <c r="A2" s="191" t="s">
        <v>381</v>
      </c>
      <c r="B2" s="168"/>
      <c r="C2" s="168"/>
      <c r="D2" s="168"/>
      <c r="E2" s="168"/>
      <c r="F2" s="168"/>
      <c r="G2" s="168"/>
      <c r="H2" s="168"/>
      <c r="I2" s="168"/>
    </row>
    <row r="3" spans="1:16" s="113" customFormat="1" ht="18">
      <c r="A3" s="22">
        <v>2021</v>
      </c>
      <c r="B3" s="168"/>
      <c r="C3" s="168"/>
      <c r="D3" s="168"/>
      <c r="E3" s="168"/>
      <c r="F3" s="168"/>
      <c r="G3" s="168"/>
      <c r="H3" s="168"/>
      <c r="I3" s="192"/>
    </row>
    <row r="4" spans="1:16" ht="15.75">
      <c r="A4" s="26" t="s">
        <v>380</v>
      </c>
      <c r="B4" s="23"/>
      <c r="C4" s="23"/>
      <c r="D4" s="23"/>
      <c r="E4" s="23"/>
      <c r="F4" s="23"/>
      <c r="G4" s="23"/>
      <c r="H4" s="23"/>
      <c r="I4" s="23"/>
    </row>
    <row r="5" spans="1:16" ht="15.75">
      <c r="A5" s="27">
        <v>2021</v>
      </c>
      <c r="B5" s="23"/>
      <c r="C5" s="23"/>
      <c r="D5" s="23"/>
      <c r="E5" s="23"/>
      <c r="F5" s="23"/>
      <c r="G5" s="23"/>
      <c r="H5" s="23"/>
      <c r="I5" s="23"/>
    </row>
    <row r="8" spans="1:16">
      <c r="E8" s="76"/>
      <c r="I8" s="4"/>
    </row>
    <row r="9" spans="1:16" ht="29.45" customHeight="1">
      <c r="E9" s="76"/>
      <c r="I9" s="4"/>
      <c r="L9" s="193" t="s">
        <v>289</v>
      </c>
      <c r="M9" s="194">
        <f>SUM('80'!B11)</f>
        <v>141</v>
      </c>
    </row>
    <row r="10" spans="1:16" ht="27.6" customHeight="1">
      <c r="E10" s="76"/>
      <c r="I10" s="4"/>
      <c r="L10" s="193" t="s">
        <v>290</v>
      </c>
      <c r="M10" s="194">
        <f>SUM('80'!B12)</f>
        <v>427</v>
      </c>
    </row>
    <row r="11" spans="1:16">
      <c r="E11" s="76"/>
      <c r="I11" s="4"/>
    </row>
    <row r="12" spans="1:16">
      <c r="E12" s="76"/>
      <c r="I12" s="4"/>
    </row>
    <row r="13" spans="1:16">
      <c r="E13" s="76"/>
      <c r="I13" s="4"/>
    </row>
    <row r="39" spans="1:9">
      <c r="A39" s="368" t="s">
        <v>302</v>
      </c>
      <c r="B39" s="368"/>
      <c r="C39" s="368"/>
      <c r="D39" s="368"/>
      <c r="E39" s="368"/>
      <c r="F39" s="368"/>
      <c r="G39" s="368"/>
      <c r="H39" s="368"/>
      <c r="I39" s="368"/>
    </row>
  </sheetData>
  <mergeCells count="2">
    <mergeCell ref="A1:I1"/>
    <mergeCell ref="A39:I39"/>
  </mergeCells>
  <phoneticPr fontId="6" type="noConversion"/>
  <printOptions horizontalCentered="1" verticalCentered="1"/>
  <pageMargins left="0" right="0" top="0" bottom="0" header="0.51181102362204722" footer="0.51181102362204722"/>
  <pageSetup paperSize="9" scale="9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3" tint="0.39997558519241921"/>
  </sheetPr>
  <dimension ref="A1:P13"/>
  <sheetViews>
    <sheetView showGridLines="0" rightToLeft="1" view="pageBreakPreview" zoomScaleSheetLayoutView="100" workbookViewId="0">
      <selection activeCell="A6" sqref="A6"/>
    </sheetView>
  </sheetViews>
  <sheetFormatPr defaultColWidth="9.140625" defaultRowHeight="12.75"/>
  <cols>
    <col min="1" max="1" width="24.7109375" style="67" customWidth="1"/>
    <col min="2" max="5" width="9.7109375" style="4" customWidth="1"/>
    <col min="6" max="6" width="10.42578125" style="4" bestFit="1" customWidth="1"/>
    <col min="7" max="10" width="9.7109375" style="4" customWidth="1"/>
    <col min="11" max="11" width="22.7109375" style="76" customWidth="1"/>
    <col min="12" max="16384" width="9.140625" style="4"/>
  </cols>
  <sheetData>
    <row r="1" spans="1:16" s="69" customFormat="1" ht="54.75" customHeight="1">
      <c r="A1" s="385"/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77"/>
      <c r="M1" s="77"/>
      <c r="N1" s="77"/>
      <c r="O1" s="77"/>
      <c r="P1" s="77"/>
    </row>
    <row r="2" spans="1:16" s="33" customFormat="1" ht="20.25">
      <c r="A2" s="42" t="s">
        <v>307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6" s="33" customFormat="1" ht="20.25">
      <c r="A3" s="36">
        <v>2021</v>
      </c>
      <c r="B3" s="35"/>
      <c r="C3" s="35"/>
      <c r="D3" s="35"/>
      <c r="E3" s="35"/>
      <c r="F3" s="35"/>
      <c r="G3" s="35"/>
      <c r="H3" s="35"/>
      <c r="I3" s="35"/>
      <c r="J3" s="35"/>
      <c r="K3" s="37"/>
    </row>
    <row r="4" spans="1:16" ht="31.5">
      <c r="A4" s="26" t="s">
        <v>134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6" ht="15.75">
      <c r="A5" s="27">
        <v>2021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6" s="24" customFormat="1" ht="24.75" customHeight="1">
      <c r="A6" s="10" t="s">
        <v>397</v>
      </c>
      <c r="K6" s="21" t="s">
        <v>398</v>
      </c>
    </row>
    <row r="7" spans="1:16" s="24" customFormat="1" ht="18" customHeight="1" thickBot="1">
      <c r="A7" s="423" t="s">
        <v>116</v>
      </c>
      <c r="B7" s="435" t="s">
        <v>243</v>
      </c>
      <c r="C7" s="433" t="s">
        <v>382</v>
      </c>
      <c r="D7" s="433"/>
      <c r="E7" s="433"/>
      <c r="F7" s="435" t="s">
        <v>222</v>
      </c>
      <c r="G7" s="435" t="s">
        <v>231</v>
      </c>
      <c r="H7" s="435" t="s">
        <v>308</v>
      </c>
      <c r="I7" s="435" t="s">
        <v>273</v>
      </c>
      <c r="J7" s="435" t="s">
        <v>223</v>
      </c>
      <c r="K7" s="428" t="s">
        <v>274</v>
      </c>
    </row>
    <row r="8" spans="1:16" s="24" customFormat="1" ht="18" customHeight="1" thickTop="1" thickBot="1">
      <c r="A8" s="424"/>
      <c r="B8" s="436"/>
      <c r="C8" s="434"/>
      <c r="D8" s="434"/>
      <c r="E8" s="434"/>
      <c r="F8" s="436"/>
      <c r="G8" s="436"/>
      <c r="H8" s="436"/>
      <c r="I8" s="436"/>
      <c r="J8" s="436"/>
      <c r="K8" s="429"/>
    </row>
    <row r="9" spans="1:16" s="24" customFormat="1" ht="18" customHeight="1" thickTop="1" thickBot="1">
      <c r="A9" s="425"/>
      <c r="B9" s="436"/>
      <c r="C9" s="431" t="s">
        <v>220</v>
      </c>
      <c r="D9" s="431" t="s">
        <v>221</v>
      </c>
      <c r="E9" s="437" t="s">
        <v>244</v>
      </c>
      <c r="F9" s="436"/>
      <c r="G9" s="436"/>
      <c r="H9" s="436"/>
      <c r="I9" s="436"/>
      <c r="J9" s="436"/>
      <c r="K9" s="429"/>
    </row>
    <row r="10" spans="1:16" s="3" customFormat="1" ht="25.5" customHeight="1" thickTop="1">
      <c r="A10" s="426"/>
      <c r="B10" s="432"/>
      <c r="C10" s="432"/>
      <c r="D10" s="432"/>
      <c r="E10" s="438"/>
      <c r="F10" s="432"/>
      <c r="G10" s="432"/>
      <c r="H10" s="432"/>
      <c r="I10" s="432"/>
      <c r="J10" s="432"/>
      <c r="K10" s="430"/>
    </row>
    <row r="11" spans="1:16" ht="40.5" customHeight="1" thickBot="1">
      <c r="A11" s="63" t="s">
        <v>126</v>
      </c>
      <c r="B11" s="149">
        <v>709231</v>
      </c>
      <c r="C11" s="149">
        <v>52842</v>
      </c>
      <c r="D11" s="149">
        <v>54920</v>
      </c>
      <c r="E11" s="144">
        <f>C11+D11</f>
        <v>107762</v>
      </c>
      <c r="F11" s="144">
        <v>601469</v>
      </c>
      <c r="G11" s="149">
        <v>98837</v>
      </c>
      <c r="H11" s="149">
        <v>502632</v>
      </c>
      <c r="I11" s="149">
        <v>48034</v>
      </c>
      <c r="J11" s="149">
        <v>454598</v>
      </c>
      <c r="K11" s="58" t="s">
        <v>271</v>
      </c>
    </row>
    <row r="12" spans="1:16" ht="40.5" customHeight="1" thickTop="1">
      <c r="A12" s="38" t="s">
        <v>127</v>
      </c>
      <c r="B12" s="146">
        <v>74160580</v>
      </c>
      <c r="C12" s="146">
        <v>14548569</v>
      </c>
      <c r="D12" s="146">
        <v>18915226</v>
      </c>
      <c r="E12" s="146">
        <f>C12+D12</f>
        <v>33463795</v>
      </c>
      <c r="F12" s="145">
        <v>40696785</v>
      </c>
      <c r="G12" s="146">
        <v>11853188</v>
      </c>
      <c r="H12" s="146">
        <v>40696785</v>
      </c>
      <c r="I12" s="146">
        <v>11829053</v>
      </c>
      <c r="J12" s="146">
        <v>17014550</v>
      </c>
      <c r="K12" s="61" t="s">
        <v>272</v>
      </c>
    </row>
    <row r="13" spans="1:16" ht="40.5" customHeight="1">
      <c r="A13" s="79" t="s">
        <v>7</v>
      </c>
      <c r="B13" s="169">
        <f>SUM(B11:B12)</f>
        <v>74869811</v>
      </c>
      <c r="C13" s="169">
        <f>SUM(C11:C12)</f>
        <v>14601411</v>
      </c>
      <c r="D13" s="169">
        <f t="shared" ref="D13:J13" si="0">SUM(D11:D12)</f>
        <v>18970146</v>
      </c>
      <c r="E13" s="169">
        <f t="shared" si="0"/>
        <v>33571557</v>
      </c>
      <c r="F13" s="169">
        <f t="shared" si="0"/>
        <v>41298254</v>
      </c>
      <c r="G13" s="169">
        <f>SUM(G11:G12)</f>
        <v>11952025</v>
      </c>
      <c r="H13" s="169">
        <f t="shared" si="0"/>
        <v>41199417</v>
      </c>
      <c r="I13" s="169">
        <f t="shared" si="0"/>
        <v>11877087</v>
      </c>
      <c r="J13" s="169">
        <f t="shared" si="0"/>
        <v>17469148</v>
      </c>
      <c r="K13" s="75" t="s">
        <v>44</v>
      </c>
    </row>
  </sheetData>
  <mergeCells count="13">
    <mergeCell ref="C9:C10"/>
    <mergeCell ref="D9:D10"/>
    <mergeCell ref="C7:E8"/>
    <mergeCell ref="A1:K1"/>
    <mergeCell ref="F7:F10"/>
    <mergeCell ref="G7:G10"/>
    <mergeCell ref="H7:H10"/>
    <mergeCell ref="J7:J10"/>
    <mergeCell ref="K7:K10"/>
    <mergeCell ref="E9:E10"/>
    <mergeCell ref="A7:A10"/>
    <mergeCell ref="I7:I10"/>
    <mergeCell ref="B7:B10"/>
  </mergeCells>
  <phoneticPr fontId="6" type="noConversion"/>
  <printOptions horizontalCentered="1" verticalCentered="1"/>
  <pageMargins left="0" right="0" top="0.39370078740157483" bottom="0.39370078740157483" header="0.51181102362204722" footer="0.51181102362204722"/>
  <pageSetup paperSize="9" scale="9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3" tint="0.39997558519241921"/>
  </sheetPr>
  <dimension ref="A1:P12"/>
  <sheetViews>
    <sheetView showGridLines="0" rightToLeft="1" view="pageBreakPreview" zoomScaleSheetLayoutView="100" workbookViewId="0">
      <selection activeCell="B5" sqref="B5"/>
    </sheetView>
  </sheetViews>
  <sheetFormatPr defaultColWidth="9.140625" defaultRowHeight="12.75"/>
  <cols>
    <col min="1" max="1" width="3.5703125" style="31" customWidth="1"/>
    <col min="2" max="2" width="28.42578125" style="31" customWidth="1"/>
    <col min="3" max="7" width="14" style="31" customWidth="1"/>
    <col min="8" max="8" width="30" style="31" customWidth="1"/>
    <col min="9" max="9" width="3.140625" style="31" customWidth="1"/>
    <col min="10" max="16384" width="9.140625" style="31"/>
  </cols>
  <sheetData>
    <row r="1" spans="1:16" s="69" customFormat="1" ht="58.5" customHeight="1">
      <c r="A1" s="385"/>
      <c r="B1" s="385"/>
      <c r="C1" s="385"/>
      <c r="D1" s="385"/>
      <c r="E1" s="385"/>
      <c r="F1" s="385"/>
      <c r="G1" s="385"/>
      <c r="H1" s="385"/>
      <c r="I1" s="385"/>
      <c r="J1" s="77"/>
      <c r="K1" s="77"/>
      <c r="L1" s="77"/>
      <c r="M1" s="77"/>
      <c r="N1" s="77"/>
      <c r="O1" s="77"/>
      <c r="P1" s="77"/>
    </row>
    <row r="2" spans="1:16" s="46" customFormat="1" ht="21.95" customHeight="1">
      <c r="A2" s="42" t="s">
        <v>280</v>
      </c>
      <c r="B2" s="45"/>
      <c r="C2" s="45"/>
      <c r="D2" s="45"/>
      <c r="E2" s="45"/>
      <c r="F2" s="45"/>
      <c r="G2" s="45"/>
      <c r="H2" s="45"/>
      <c r="I2" s="45"/>
    </row>
    <row r="3" spans="1:16" s="47" customFormat="1" ht="21.95" customHeight="1">
      <c r="A3" s="36">
        <v>2021</v>
      </c>
      <c r="B3" s="45"/>
      <c r="C3" s="45"/>
      <c r="D3" s="45"/>
      <c r="E3" s="45"/>
      <c r="F3" s="45"/>
      <c r="G3" s="45"/>
      <c r="H3" s="45"/>
      <c r="I3" s="45"/>
    </row>
    <row r="4" spans="1:16" ht="21.95" customHeight="1">
      <c r="A4" s="26" t="s">
        <v>384</v>
      </c>
      <c r="B4" s="28"/>
      <c r="C4" s="28"/>
      <c r="D4" s="28"/>
      <c r="E4" s="28"/>
      <c r="F4" s="28"/>
      <c r="G4" s="28"/>
      <c r="H4" s="28"/>
      <c r="I4" s="8"/>
    </row>
    <row r="5" spans="1:16" ht="21.95" customHeight="1">
      <c r="A5" s="27">
        <v>2021</v>
      </c>
      <c r="B5" s="28"/>
      <c r="C5" s="28"/>
      <c r="D5" s="28"/>
      <c r="E5" s="28"/>
      <c r="F5" s="28"/>
      <c r="G5" s="28"/>
      <c r="H5" s="28"/>
      <c r="I5" s="8"/>
    </row>
    <row r="6" spans="1:16" ht="21.75" customHeight="1">
      <c r="A6" s="10" t="s">
        <v>399</v>
      </c>
      <c r="B6" s="28"/>
      <c r="C6" s="28"/>
      <c r="D6" s="28"/>
      <c r="E6" s="28"/>
      <c r="F6" s="28"/>
      <c r="G6" s="28"/>
      <c r="H6" s="29"/>
      <c r="I6" s="29" t="s">
        <v>400</v>
      </c>
    </row>
    <row r="7" spans="1:16" s="24" customFormat="1" ht="51.75" customHeight="1">
      <c r="A7" s="441" t="s">
        <v>383</v>
      </c>
      <c r="B7" s="442"/>
      <c r="C7" s="114" t="s">
        <v>117</v>
      </c>
      <c r="D7" s="114" t="s">
        <v>135</v>
      </c>
      <c r="E7" s="114" t="s">
        <v>136</v>
      </c>
      <c r="F7" s="114" t="s">
        <v>118</v>
      </c>
      <c r="G7" s="448" t="s">
        <v>282</v>
      </c>
      <c r="H7" s="445" t="s">
        <v>275</v>
      </c>
      <c r="I7" s="446"/>
    </row>
    <row r="8" spans="1:16" s="24" customFormat="1" ht="45">
      <c r="A8" s="443"/>
      <c r="B8" s="444"/>
      <c r="C8" s="96" t="s">
        <v>119</v>
      </c>
      <c r="D8" s="96" t="s">
        <v>120</v>
      </c>
      <c r="E8" s="96" t="s">
        <v>121</v>
      </c>
      <c r="F8" s="96" t="s">
        <v>281</v>
      </c>
      <c r="G8" s="449"/>
      <c r="H8" s="447"/>
      <c r="I8" s="447"/>
    </row>
    <row r="9" spans="1:16" ht="59.25" customHeight="1" thickBot="1">
      <c r="A9" s="66"/>
      <c r="B9" s="63" t="s">
        <v>126</v>
      </c>
      <c r="C9" s="107">
        <v>63706</v>
      </c>
      <c r="D9" s="107">
        <v>7.45</v>
      </c>
      <c r="E9" s="107">
        <v>7.74</v>
      </c>
      <c r="F9" s="107">
        <v>911606</v>
      </c>
      <c r="G9" s="107">
        <v>773095</v>
      </c>
      <c r="H9" s="195" t="s">
        <v>271</v>
      </c>
      <c r="I9" s="196"/>
    </row>
    <row r="10" spans="1:16" ht="59.25" customHeight="1" thickTop="1">
      <c r="A10" s="115"/>
      <c r="B10" s="116" t="s">
        <v>127</v>
      </c>
      <c r="C10" s="109">
        <v>172667</v>
      </c>
      <c r="D10" s="109"/>
      <c r="E10" s="109">
        <v>25.51</v>
      </c>
      <c r="F10" s="109">
        <v>1080916</v>
      </c>
      <c r="G10" s="109">
        <v>593170</v>
      </c>
      <c r="H10" s="197" t="s">
        <v>272</v>
      </c>
      <c r="I10" s="198"/>
    </row>
    <row r="11" spans="1:16" ht="57.75" customHeight="1">
      <c r="A11" s="439" t="s">
        <v>122</v>
      </c>
      <c r="B11" s="439"/>
      <c r="C11" s="75">
        <v>171481</v>
      </c>
      <c r="D11" s="75">
        <v>19.5</v>
      </c>
      <c r="E11" s="75">
        <v>25.34</v>
      </c>
      <c r="F11" s="75">
        <v>1079018</v>
      </c>
      <c r="G11" s="75">
        <v>595187</v>
      </c>
      <c r="H11" s="440" t="s">
        <v>123</v>
      </c>
      <c r="I11" s="440"/>
    </row>
    <row r="12" spans="1:16" s="117" customFormat="1" ht="30" customHeight="1">
      <c r="A12" s="89" t="s">
        <v>124</v>
      </c>
      <c r="C12" s="118"/>
      <c r="I12" s="90" t="s">
        <v>125</v>
      </c>
    </row>
  </sheetData>
  <mergeCells count="6">
    <mergeCell ref="A1:I1"/>
    <mergeCell ref="A11:B11"/>
    <mergeCell ref="H11:I11"/>
    <mergeCell ref="A7:B8"/>
    <mergeCell ref="H7:I8"/>
    <mergeCell ref="G7:G8"/>
  </mergeCells>
  <phoneticPr fontId="6" type="noConversion"/>
  <printOptions horizontalCentered="1" verticalCentered="1"/>
  <pageMargins left="0.39370078740157499" right="0.39370078740157499" top="0.59055118110236204" bottom="0.5" header="0.511811023622047" footer="0.511811023622047"/>
  <pageSetup paperSize="9" scale="90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39997558519241921"/>
  </sheetPr>
  <dimension ref="A2:N43"/>
  <sheetViews>
    <sheetView showGridLines="0" rightToLeft="1" view="pageBreakPreview" topLeftCell="A6" zoomScaleSheetLayoutView="100" workbookViewId="0">
      <selection activeCell="E23" sqref="E23"/>
    </sheetView>
  </sheetViews>
  <sheetFormatPr defaultColWidth="9.140625" defaultRowHeight="12.75"/>
  <cols>
    <col min="1" max="1" width="28.5703125" style="67" customWidth="1"/>
    <col min="2" max="2" width="12.7109375" style="130" customWidth="1"/>
    <col min="3" max="12" width="10.7109375" style="4" customWidth="1"/>
    <col min="13" max="13" width="12.7109375" style="4" customWidth="1"/>
    <col min="14" max="14" width="19.85546875" style="76" customWidth="1"/>
    <col min="15" max="16384" width="9.140625" style="4"/>
  </cols>
  <sheetData>
    <row r="2" spans="1:14" s="33" customFormat="1" ht="30" customHeight="1">
      <c r="A2" s="369" t="s">
        <v>158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</row>
    <row r="3" spans="1:14" s="33" customFormat="1" ht="20.100000000000001" customHeight="1">
      <c r="A3" s="386">
        <v>2021</v>
      </c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</row>
    <row r="4" spans="1:14" ht="20.100000000000001" customHeight="1">
      <c r="A4" s="472" t="s">
        <v>283</v>
      </c>
      <c r="B4" s="472"/>
      <c r="C4" s="472"/>
      <c r="D4" s="472"/>
      <c r="E4" s="472"/>
      <c r="F4" s="472"/>
      <c r="G4" s="472"/>
      <c r="H4" s="472"/>
      <c r="I4" s="472"/>
      <c r="J4" s="472"/>
      <c r="K4" s="472"/>
      <c r="L4" s="472"/>
      <c r="M4" s="472"/>
      <c r="N4" s="472"/>
    </row>
    <row r="5" spans="1:14" ht="13.5" customHeight="1">
      <c r="A5" s="472">
        <v>2021</v>
      </c>
      <c r="B5" s="472"/>
      <c r="C5" s="472"/>
      <c r="D5" s="472"/>
      <c r="E5" s="472"/>
      <c r="F5" s="472"/>
      <c r="G5" s="472"/>
      <c r="H5" s="472"/>
      <c r="I5" s="472"/>
      <c r="J5" s="472"/>
      <c r="K5" s="472"/>
      <c r="L5" s="472"/>
      <c r="M5" s="472"/>
      <c r="N5" s="472"/>
    </row>
    <row r="6" spans="1:14" s="24" customFormat="1" ht="20.100000000000001" customHeight="1">
      <c r="A6" s="10" t="s">
        <v>401</v>
      </c>
      <c r="B6" s="119"/>
      <c r="N6" s="29" t="s">
        <v>363</v>
      </c>
    </row>
    <row r="7" spans="1:14" s="24" customFormat="1" ht="24" customHeight="1">
      <c r="A7" s="454" t="s">
        <v>66</v>
      </c>
      <c r="B7" s="457" t="s">
        <v>67</v>
      </c>
      <c r="C7" s="373" t="s">
        <v>157</v>
      </c>
      <c r="D7" s="373"/>
      <c r="E7" s="373"/>
      <c r="F7" s="373"/>
      <c r="G7" s="373"/>
      <c r="H7" s="373"/>
      <c r="I7" s="373"/>
      <c r="J7" s="373"/>
      <c r="K7" s="373"/>
      <c r="L7" s="473" t="s">
        <v>245</v>
      </c>
      <c r="M7" s="48" t="s">
        <v>65</v>
      </c>
      <c r="N7" s="120"/>
    </row>
    <row r="8" spans="1:14" s="24" customFormat="1" ht="24" customHeight="1">
      <c r="A8" s="455"/>
      <c r="B8" s="458"/>
      <c r="C8" s="460" t="s">
        <v>246</v>
      </c>
      <c r="D8" s="460" t="s">
        <v>247</v>
      </c>
      <c r="E8" s="460" t="s">
        <v>248</v>
      </c>
      <c r="F8" s="460" t="s">
        <v>249</v>
      </c>
      <c r="G8" s="460" t="s">
        <v>250</v>
      </c>
      <c r="H8" s="460" t="s">
        <v>251</v>
      </c>
      <c r="I8" s="460" t="s">
        <v>252</v>
      </c>
      <c r="J8" s="460" t="s">
        <v>160</v>
      </c>
      <c r="K8" s="460" t="s">
        <v>253</v>
      </c>
      <c r="L8" s="474"/>
      <c r="M8" s="49" t="s">
        <v>68</v>
      </c>
      <c r="N8" s="121" t="s">
        <v>284</v>
      </c>
    </row>
    <row r="9" spans="1:14" s="24" customFormat="1" ht="24" customHeight="1">
      <c r="A9" s="456"/>
      <c r="B9" s="459"/>
      <c r="C9" s="459"/>
      <c r="D9" s="461"/>
      <c r="E9" s="461"/>
      <c r="F9" s="461"/>
      <c r="G9" s="461"/>
      <c r="H9" s="461"/>
      <c r="I9" s="461"/>
      <c r="J9" s="461"/>
      <c r="K9" s="461"/>
      <c r="L9" s="475"/>
      <c r="M9" s="50" t="s">
        <v>69</v>
      </c>
      <c r="N9" s="122"/>
    </row>
    <row r="10" spans="1:14" s="3" customFormat="1" ht="13.5" thickBot="1">
      <c r="A10" s="452" t="s">
        <v>139</v>
      </c>
      <c r="B10" s="123" t="s">
        <v>70</v>
      </c>
      <c r="C10" s="238">
        <v>190</v>
      </c>
      <c r="D10" s="238">
        <v>89</v>
      </c>
      <c r="E10" s="238">
        <v>93</v>
      </c>
      <c r="F10" s="238">
        <v>1246</v>
      </c>
      <c r="G10" s="238">
        <v>343</v>
      </c>
      <c r="H10" s="238">
        <v>162</v>
      </c>
      <c r="I10" s="238">
        <v>219</v>
      </c>
      <c r="J10" s="238">
        <v>9</v>
      </c>
      <c r="K10" s="238">
        <v>316</v>
      </c>
      <c r="L10" s="238">
        <f>C10+D10+E10+F10+G10+H10+I10+J10+K10</f>
        <v>2667</v>
      </c>
      <c r="M10" s="124" t="s">
        <v>71</v>
      </c>
      <c r="N10" s="465" t="s">
        <v>130</v>
      </c>
    </row>
    <row r="11" spans="1:14" ht="24" customHeight="1" thickTop="1" thickBot="1">
      <c r="A11" s="453"/>
      <c r="B11" s="125" t="s">
        <v>72</v>
      </c>
      <c r="C11" s="141">
        <v>13238003</v>
      </c>
      <c r="D11" s="141">
        <v>1984069</v>
      </c>
      <c r="E11" s="141">
        <v>1259902</v>
      </c>
      <c r="F11" s="141">
        <v>45254764</v>
      </c>
      <c r="G11" s="141">
        <v>12834622</v>
      </c>
      <c r="H11" s="141">
        <v>90126</v>
      </c>
      <c r="I11" s="141">
        <v>12728470</v>
      </c>
      <c r="J11" s="141">
        <v>1212486</v>
      </c>
      <c r="K11" s="141">
        <v>914364</v>
      </c>
      <c r="L11" s="141">
        <f t="shared" ref="L11:L39" si="0">C11+D11+E11+F11+G11+H11+I11+J11+K11</f>
        <v>89516806</v>
      </c>
      <c r="M11" s="126" t="s">
        <v>73</v>
      </c>
      <c r="N11" s="466"/>
    </row>
    <row r="12" spans="1:14" ht="14.25" thickTop="1" thickBot="1">
      <c r="A12" s="453"/>
      <c r="B12" s="125" t="s">
        <v>74</v>
      </c>
      <c r="C12" s="141">
        <v>8059586</v>
      </c>
      <c r="D12" s="141">
        <v>952954</v>
      </c>
      <c r="E12" s="141">
        <v>597578</v>
      </c>
      <c r="F12" s="141">
        <v>23174955</v>
      </c>
      <c r="G12" s="141">
        <v>7284910</v>
      </c>
      <c r="H12" s="141">
        <v>28650</v>
      </c>
      <c r="I12" s="141">
        <v>4257222</v>
      </c>
      <c r="J12" s="141">
        <v>1013627</v>
      </c>
      <c r="K12" s="141">
        <v>306317</v>
      </c>
      <c r="L12" s="141">
        <f t="shared" si="0"/>
        <v>45675799</v>
      </c>
      <c r="M12" s="126" t="s">
        <v>75</v>
      </c>
      <c r="N12" s="466"/>
    </row>
    <row r="13" spans="1:14" s="3" customFormat="1" ht="14.25" thickTop="1" thickBot="1">
      <c r="A13" s="450" t="s">
        <v>140</v>
      </c>
      <c r="B13" s="51" t="s">
        <v>70</v>
      </c>
      <c r="C13" s="142">
        <v>2</v>
      </c>
      <c r="D13" s="142">
        <v>3</v>
      </c>
      <c r="E13" s="142">
        <v>26</v>
      </c>
      <c r="F13" s="142">
        <v>79</v>
      </c>
      <c r="G13" s="142">
        <v>18</v>
      </c>
      <c r="H13" s="142">
        <v>0</v>
      </c>
      <c r="I13" s="142">
        <v>2</v>
      </c>
      <c r="J13" s="142">
        <v>0</v>
      </c>
      <c r="K13" s="142">
        <v>10</v>
      </c>
      <c r="L13" s="142">
        <f t="shared" si="0"/>
        <v>140</v>
      </c>
      <c r="M13" s="127" t="s">
        <v>71</v>
      </c>
      <c r="N13" s="467" t="s">
        <v>4</v>
      </c>
    </row>
    <row r="14" spans="1:14" ht="27.75" customHeight="1" thickTop="1" thickBot="1">
      <c r="A14" s="450"/>
      <c r="B14" s="51" t="s">
        <v>72</v>
      </c>
      <c r="C14" s="142">
        <v>71600</v>
      </c>
      <c r="D14" s="142">
        <v>88708</v>
      </c>
      <c r="E14" s="142">
        <v>168728</v>
      </c>
      <c r="F14" s="142">
        <v>3534897</v>
      </c>
      <c r="G14" s="142">
        <v>544711</v>
      </c>
      <c r="H14" s="142">
        <v>0</v>
      </c>
      <c r="I14" s="142">
        <v>64087</v>
      </c>
      <c r="J14" s="142">
        <v>0</v>
      </c>
      <c r="K14" s="142">
        <v>20627</v>
      </c>
      <c r="L14" s="142">
        <f t="shared" si="0"/>
        <v>4493358</v>
      </c>
      <c r="M14" s="127" t="s">
        <v>73</v>
      </c>
      <c r="N14" s="467"/>
    </row>
    <row r="15" spans="1:14" ht="14.25" thickTop="1" thickBot="1">
      <c r="A15" s="450"/>
      <c r="B15" s="51" t="s">
        <v>74</v>
      </c>
      <c r="C15" s="142">
        <v>33535</v>
      </c>
      <c r="D15" s="142">
        <v>37564</v>
      </c>
      <c r="E15" s="142">
        <v>84373</v>
      </c>
      <c r="F15" s="142">
        <v>1693292</v>
      </c>
      <c r="G15" s="142">
        <v>318486</v>
      </c>
      <c r="H15" s="142">
        <v>0</v>
      </c>
      <c r="I15" s="142">
        <v>23254</v>
      </c>
      <c r="J15" s="142">
        <v>0</v>
      </c>
      <c r="K15" s="142">
        <v>9924</v>
      </c>
      <c r="L15" s="142">
        <f t="shared" si="0"/>
        <v>2200428</v>
      </c>
      <c r="M15" s="127" t="s">
        <v>75</v>
      </c>
      <c r="N15" s="467"/>
    </row>
    <row r="16" spans="1:14" s="3" customFormat="1" ht="22.5" customHeight="1" thickTop="1" thickBot="1">
      <c r="A16" s="453" t="s">
        <v>141</v>
      </c>
      <c r="B16" s="125" t="s">
        <v>70</v>
      </c>
      <c r="C16" s="141">
        <v>114</v>
      </c>
      <c r="D16" s="141">
        <v>124</v>
      </c>
      <c r="E16" s="141">
        <v>444</v>
      </c>
      <c r="F16" s="141">
        <v>60</v>
      </c>
      <c r="G16" s="141">
        <v>90</v>
      </c>
      <c r="H16" s="141">
        <v>998</v>
      </c>
      <c r="I16" s="141">
        <v>2</v>
      </c>
      <c r="J16" s="141">
        <v>0</v>
      </c>
      <c r="K16" s="141">
        <v>93</v>
      </c>
      <c r="L16" s="238">
        <f t="shared" si="0"/>
        <v>1925</v>
      </c>
      <c r="M16" s="126" t="s">
        <v>71</v>
      </c>
      <c r="N16" s="466" t="s">
        <v>76</v>
      </c>
    </row>
    <row r="17" spans="1:14" ht="26.25" customHeight="1" thickTop="1" thickBot="1">
      <c r="A17" s="453"/>
      <c r="B17" s="125" t="s">
        <v>72</v>
      </c>
      <c r="C17" s="141">
        <v>8432131</v>
      </c>
      <c r="D17" s="141">
        <v>2822515</v>
      </c>
      <c r="E17" s="141">
        <v>756034</v>
      </c>
      <c r="F17" s="141">
        <v>1661639</v>
      </c>
      <c r="G17" s="141">
        <v>2661895</v>
      </c>
      <c r="H17" s="141">
        <v>599028</v>
      </c>
      <c r="I17" s="141">
        <v>145043</v>
      </c>
      <c r="J17" s="141">
        <v>0</v>
      </c>
      <c r="K17" s="141">
        <v>201847</v>
      </c>
      <c r="L17" s="141">
        <f t="shared" si="0"/>
        <v>17280132</v>
      </c>
      <c r="M17" s="126" t="s">
        <v>73</v>
      </c>
      <c r="N17" s="466"/>
    </row>
    <row r="18" spans="1:14" ht="14.25" thickTop="1" thickBot="1">
      <c r="A18" s="453"/>
      <c r="B18" s="125" t="s">
        <v>74</v>
      </c>
      <c r="C18" s="141">
        <v>5099056</v>
      </c>
      <c r="D18" s="141">
        <v>1292217</v>
      </c>
      <c r="E18" s="141">
        <v>405492</v>
      </c>
      <c r="F18" s="141">
        <v>843289</v>
      </c>
      <c r="G18" s="141">
        <v>1544509</v>
      </c>
      <c r="H18" s="141">
        <v>214820</v>
      </c>
      <c r="I18" s="141">
        <v>52452</v>
      </c>
      <c r="J18" s="141">
        <v>0</v>
      </c>
      <c r="K18" s="141">
        <v>78985</v>
      </c>
      <c r="L18" s="141">
        <f t="shared" si="0"/>
        <v>9530820</v>
      </c>
      <c r="M18" s="126" t="s">
        <v>75</v>
      </c>
      <c r="N18" s="466"/>
    </row>
    <row r="19" spans="1:14" s="3" customFormat="1" ht="14.25" thickTop="1" thickBot="1">
      <c r="A19" s="450" t="s">
        <v>142</v>
      </c>
      <c r="B19" s="51" t="s">
        <v>70</v>
      </c>
      <c r="C19" s="142">
        <v>4</v>
      </c>
      <c r="D19" s="142">
        <v>0</v>
      </c>
      <c r="E19" s="142">
        <v>2</v>
      </c>
      <c r="F19" s="142">
        <v>0</v>
      </c>
      <c r="G19" s="142">
        <v>0</v>
      </c>
      <c r="H19" s="142">
        <v>0</v>
      </c>
      <c r="I19" s="142">
        <v>0</v>
      </c>
      <c r="J19" s="142">
        <v>0</v>
      </c>
      <c r="K19" s="142">
        <v>0</v>
      </c>
      <c r="L19" s="142">
        <f t="shared" si="0"/>
        <v>6</v>
      </c>
      <c r="M19" s="127" t="s">
        <v>71</v>
      </c>
      <c r="N19" s="467" t="s">
        <v>77</v>
      </c>
    </row>
    <row r="20" spans="1:14" ht="24" customHeight="1" thickTop="1" thickBot="1">
      <c r="A20" s="450"/>
      <c r="B20" s="51" t="s">
        <v>72</v>
      </c>
      <c r="C20" s="142">
        <v>101846</v>
      </c>
      <c r="D20" s="142">
        <v>0</v>
      </c>
      <c r="E20" s="142">
        <v>10437</v>
      </c>
      <c r="F20" s="142">
        <v>0</v>
      </c>
      <c r="G20" s="142">
        <v>0</v>
      </c>
      <c r="H20" s="142">
        <v>0</v>
      </c>
      <c r="I20" s="142">
        <v>0</v>
      </c>
      <c r="J20" s="142">
        <v>0</v>
      </c>
      <c r="K20" s="142">
        <v>0</v>
      </c>
      <c r="L20" s="142">
        <f t="shared" si="0"/>
        <v>112283</v>
      </c>
      <c r="M20" s="127" t="s">
        <v>73</v>
      </c>
      <c r="N20" s="467"/>
    </row>
    <row r="21" spans="1:14" ht="17.25" customHeight="1" thickTop="1" thickBot="1">
      <c r="A21" s="450"/>
      <c r="B21" s="51" t="s">
        <v>74</v>
      </c>
      <c r="C21" s="142">
        <v>44446</v>
      </c>
      <c r="D21" s="142">
        <v>0</v>
      </c>
      <c r="E21" s="142">
        <v>5633</v>
      </c>
      <c r="F21" s="142">
        <v>0</v>
      </c>
      <c r="G21" s="142">
        <v>0</v>
      </c>
      <c r="H21" s="142">
        <v>0</v>
      </c>
      <c r="I21" s="142">
        <v>0</v>
      </c>
      <c r="J21" s="142">
        <v>0</v>
      </c>
      <c r="K21" s="142">
        <v>0</v>
      </c>
      <c r="L21" s="142">
        <f t="shared" si="0"/>
        <v>50079</v>
      </c>
      <c r="M21" s="127" t="s">
        <v>75</v>
      </c>
      <c r="N21" s="467"/>
    </row>
    <row r="22" spans="1:14" s="3" customFormat="1" ht="22.5" customHeight="1" thickTop="1" thickBot="1">
      <c r="A22" s="453" t="s">
        <v>143</v>
      </c>
      <c r="B22" s="125" t="s">
        <v>70</v>
      </c>
      <c r="C22" s="141">
        <v>3</v>
      </c>
      <c r="D22" s="141">
        <v>1</v>
      </c>
      <c r="E22" s="141">
        <v>4</v>
      </c>
      <c r="F22" s="141">
        <v>1</v>
      </c>
      <c r="G22" s="141">
        <v>7</v>
      </c>
      <c r="H22" s="141">
        <v>0</v>
      </c>
      <c r="I22" s="141">
        <v>0</v>
      </c>
      <c r="J22" s="141">
        <v>0</v>
      </c>
      <c r="K22" s="141">
        <v>1</v>
      </c>
      <c r="L22" s="238">
        <f t="shared" si="0"/>
        <v>17</v>
      </c>
      <c r="M22" s="126" t="s">
        <v>71</v>
      </c>
      <c r="N22" s="466" t="s">
        <v>5</v>
      </c>
    </row>
    <row r="23" spans="1:14" ht="25.5" customHeight="1" thickTop="1" thickBot="1">
      <c r="A23" s="453"/>
      <c r="B23" s="125" t="s">
        <v>72</v>
      </c>
      <c r="C23" s="141">
        <v>59669</v>
      </c>
      <c r="D23" s="141">
        <v>46884</v>
      </c>
      <c r="E23" s="141">
        <v>36630</v>
      </c>
      <c r="F23" s="141">
        <v>94402</v>
      </c>
      <c r="G23" s="141">
        <v>447496</v>
      </c>
      <c r="H23" s="141">
        <v>0</v>
      </c>
      <c r="I23" s="141">
        <v>0</v>
      </c>
      <c r="J23" s="141">
        <v>0</v>
      </c>
      <c r="K23" s="141">
        <v>171</v>
      </c>
      <c r="L23" s="141">
        <f t="shared" si="0"/>
        <v>685252</v>
      </c>
      <c r="M23" s="126" t="s">
        <v>73</v>
      </c>
      <c r="N23" s="466"/>
    </row>
    <row r="24" spans="1:14" ht="14.25" thickTop="1" thickBot="1">
      <c r="A24" s="453"/>
      <c r="B24" s="125" t="s">
        <v>74</v>
      </c>
      <c r="C24" s="141">
        <v>25705</v>
      </c>
      <c r="D24" s="141">
        <v>14066</v>
      </c>
      <c r="E24" s="141">
        <v>17807</v>
      </c>
      <c r="F24" s="141">
        <v>52968</v>
      </c>
      <c r="G24" s="141">
        <v>278973</v>
      </c>
      <c r="H24" s="141">
        <v>0</v>
      </c>
      <c r="I24" s="141">
        <v>0</v>
      </c>
      <c r="J24" s="141">
        <v>0</v>
      </c>
      <c r="K24" s="141">
        <v>51</v>
      </c>
      <c r="L24" s="141">
        <f t="shared" si="0"/>
        <v>389570</v>
      </c>
      <c r="M24" s="126" t="s">
        <v>75</v>
      </c>
      <c r="N24" s="466"/>
    </row>
    <row r="25" spans="1:14" s="3" customFormat="1" ht="14.25" thickTop="1" thickBot="1">
      <c r="A25" s="450" t="s">
        <v>144</v>
      </c>
      <c r="B25" s="51" t="s">
        <v>70</v>
      </c>
      <c r="C25" s="142">
        <v>1</v>
      </c>
      <c r="D25" s="142">
        <v>0</v>
      </c>
      <c r="E25" s="142">
        <v>0</v>
      </c>
      <c r="F25" s="142">
        <v>0</v>
      </c>
      <c r="G25" s="142">
        <v>1</v>
      </c>
      <c r="H25" s="142">
        <v>0</v>
      </c>
      <c r="I25" s="142">
        <v>0</v>
      </c>
      <c r="J25" s="142">
        <v>0</v>
      </c>
      <c r="K25" s="142">
        <v>0</v>
      </c>
      <c r="L25" s="142">
        <f t="shared" si="0"/>
        <v>2</v>
      </c>
      <c r="M25" s="127" t="s">
        <v>71</v>
      </c>
      <c r="N25" s="467" t="s">
        <v>147</v>
      </c>
    </row>
    <row r="26" spans="1:14" ht="24" thickTop="1" thickBot="1">
      <c r="A26" s="450"/>
      <c r="B26" s="51" t="s">
        <v>72</v>
      </c>
      <c r="C26" s="142">
        <v>28891</v>
      </c>
      <c r="D26" s="142">
        <v>0</v>
      </c>
      <c r="E26" s="142">
        <v>0</v>
      </c>
      <c r="F26" s="142">
        <v>0</v>
      </c>
      <c r="G26" s="142">
        <v>35615</v>
      </c>
      <c r="H26" s="142">
        <v>0</v>
      </c>
      <c r="I26" s="142">
        <v>0</v>
      </c>
      <c r="J26" s="142">
        <v>0</v>
      </c>
      <c r="K26" s="142">
        <v>0</v>
      </c>
      <c r="L26" s="142">
        <f t="shared" si="0"/>
        <v>64506</v>
      </c>
      <c r="M26" s="127" t="s">
        <v>73</v>
      </c>
      <c r="N26" s="467"/>
    </row>
    <row r="27" spans="1:14" ht="17.25" customHeight="1" thickTop="1" thickBot="1">
      <c r="A27" s="450"/>
      <c r="B27" s="51" t="s">
        <v>74</v>
      </c>
      <c r="C27" s="142">
        <v>14961</v>
      </c>
      <c r="D27" s="142">
        <v>0</v>
      </c>
      <c r="E27" s="142">
        <v>0</v>
      </c>
      <c r="F27" s="142">
        <v>0</v>
      </c>
      <c r="G27" s="142">
        <v>21451</v>
      </c>
      <c r="H27" s="142">
        <v>0</v>
      </c>
      <c r="I27" s="142">
        <v>0</v>
      </c>
      <c r="J27" s="142">
        <v>0</v>
      </c>
      <c r="K27" s="142">
        <v>0</v>
      </c>
      <c r="L27" s="142">
        <f t="shared" si="0"/>
        <v>36412</v>
      </c>
      <c r="M27" s="127" t="s">
        <v>75</v>
      </c>
      <c r="N27" s="467"/>
    </row>
    <row r="28" spans="1:14" ht="21" customHeight="1" thickTop="1" thickBot="1">
      <c r="A28" s="453" t="s">
        <v>138</v>
      </c>
      <c r="B28" s="125" t="s">
        <v>70</v>
      </c>
      <c r="C28" s="141">
        <v>0</v>
      </c>
      <c r="D28" s="141">
        <v>0</v>
      </c>
      <c r="E28" s="141">
        <v>0</v>
      </c>
      <c r="F28" s="141">
        <v>0</v>
      </c>
      <c r="G28" s="141">
        <v>0</v>
      </c>
      <c r="H28" s="141">
        <v>0</v>
      </c>
      <c r="I28" s="141">
        <v>0</v>
      </c>
      <c r="J28" s="141">
        <v>0</v>
      </c>
      <c r="K28" s="141">
        <v>1</v>
      </c>
      <c r="L28" s="238">
        <f t="shared" si="0"/>
        <v>1</v>
      </c>
      <c r="M28" s="126" t="s">
        <v>71</v>
      </c>
      <c r="N28" s="466" t="s">
        <v>148</v>
      </c>
    </row>
    <row r="29" spans="1:14" ht="21" customHeight="1" thickTop="1" thickBot="1">
      <c r="A29" s="453"/>
      <c r="B29" s="125" t="s">
        <v>72</v>
      </c>
      <c r="C29" s="141">
        <v>0</v>
      </c>
      <c r="D29" s="141">
        <v>0</v>
      </c>
      <c r="E29" s="141">
        <v>0</v>
      </c>
      <c r="F29" s="141">
        <v>0</v>
      </c>
      <c r="G29" s="141">
        <v>0</v>
      </c>
      <c r="H29" s="141">
        <v>0</v>
      </c>
      <c r="I29" s="141">
        <v>0</v>
      </c>
      <c r="J29" s="141">
        <v>0</v>
      </c>
      <c r="K29" s="141">
        <v>174</v>
      </c>
      <c r="L29" s="141">
        <f t="shared" si="0"/>
        <v>174</v>
      </c>
      <c r="M29" s="126" t="s">
        <v>73</v>
      </c>
      <c r="N29" s="466"/>
    </row>
    <row r="30" spans="1:14" ht="14.25" thickTop="1" thickBot="1">
      <c r="A30" s="453"/>
      <c r="B30" s="125" t="s">
        <v>74</v>
      </c>
      <c r="C30" s="141">
        <v>0</v>
      </c>
      <c r="D30" s="141">
        <v>0</v>
      </c>
      <c r="E30" s="141">
        <v>0</v>
      </c>
      <c r="F30" s="141">
        <v>0</v>
      </c>
      <c r="G30" s="141">
        <v>0</v>
      </c>
      <c r="H30" s="141">
        <v>0</v>
      </c>
      <c r="I30" s="141">
        <v>0</v>
      </c>
      <c r="J30" s="141">
        <v>0</v>
      </c>
      <c r="K30" s="141">
        <v>52</v>
      </c>
      <c r="L30" s="141">
        <f t="shared" si="0"/>
        <v>52</v>
      </c>
      <c r="M30" s="126" t="s">
        <v>75</v>
      </c>
      <c r="N30" s="466"/>
    </row>
    <row r="31" spans="1:14" s="3" customFormat="1" ht="14.25" thickTop="1" thickBot="1">
      <c r="A31" s="450" t="s">
        <v>145</v>
      </c>
      <c r="B31" s="51" t="s">
        <v>70</v>
      </c>
      <c r="C31" s="142">
        <v>0</v>
      </c>
      <c r="D31" s="142">
        <v>0</v>
      </c>
      <c r="E31" s="142">
        <v>1</v>
      </c>
      <c r="F31" s="142">
        <v>0</v>
      </c>
      <c r="G31" s="142">
        <v>2</v>
      </c>
      <c r="H31" s="142">
        <v>0</v>
      </c>
      <c r="I31" s="142">
        <v>0</v>
      </c>
      <c r="J31" s="142">
        <v>0</v>
      </c>
      <c r="K31" s="142">
        <v>1</v>
      </c>
      <c r="L31" s="142">
        <f t="shared" si="0"/>
        <v>4</v>
      </c>
      <c r="M31" s="127" t="s">
        <v>71</v>
      </c>
      <c r="N31" s="467" t="s">
        <v>149</v>
      </c>
    </row>
    <row r="32" spans="1:14" ht="24" thickTop="1" thickBot="1">
      <c r="A32" s="450"/>
      <c r="B32" s="51" t="s">
        <v>72</v>
      </c>
      <c r="C32" s="142">
        <v>0</v>
      </c>
      <c r="D32" s="142">
        <v>0</v>
      </c>
      <c r="E32" s="142">
        <v>18189</v>
      </c>
      <c r="F32" s="142">
        <v>0</v>
      </c>
      <c r="G32" s="142">
        <v>55476</v>
      </c>
      <c r="H32" s="142">
        <v>0</v>
      </c>
      <c r="I32" s="142">
        <v>0</v>
      </c>
      <c r="J32" s="142">
        <v>0</v>
      </c>
      <c r="K32" s="142">
        <v>11417</v>
      </c>
      <c r="L32" s="142">
        <f t="shared" si="0"/>
        <v>85082</v>
      </c>
      <c r="M32" s="127" t="s">
        <v>73</v>
      </c>
      <c r="N32" s="467"/>
    </row>
    <row r="33" spans="1:14" ht="18.75" customHeight="1" thickTop="1" thickBot="1">
      <c r="A33" s="450"/>
      <c r="B33" s="51" t="s">
        <v>74</v>
      </c>
      <c r="C33" s="142">
        <v>0</v>
      </c>
      <c r="D33" s="142">
        <v>0</v>
      </c>
      <c r="E33" s="142">
        <v>8446</v>
      </c>
      <c r="F33" s="142">
        <v>0</v>
      </c>
      <c r="G33" s="142">
        <v>31739</v>
      </c>
      <c r="H33" s="142">
        <v>0</v>
      </c>
      <c r="I33" s="142">
        <v>0</v>
      </c>
      <c r="J33" s="142">
        <v>0</v>
      </c>
      <c r="K33" s="142">
        <v>5966</v>
      </c>
      <c r="L33" s="142">
        <f t="shared" si="0"/>
        <v>46151</v>
      </c>
      <c r="M33" s="127" t="s">
        <v>75</v>
      </c>
      <c r="N33" s="467"/>
    </row>
    <row r="34" spans="1:14" s="3" customFormat="1" ht="21" customHeight="1" thickTop="1" thickBot="1">
      <c r="A34" s="453" t="s">
        <v>146</v>
      </c>
      <c r="B34" s="125" t="s">
        <v>70</v>
      </c>
      <c r="C34" s="141">
        <v>0</v>
      </c>
      <c r="D34" s="141">
        <v>0</v>
      </c>
      <c r="E34" s="141">
        <v>3</v>
      </c>
      <c r="F34" s="141">
        <v>0</v>
      </c>
      <c r="G34" s="141">
        <v>10</v>
      </c>
      <c r="H34" s="141">
        <v>0</v>
      </c>
      <c r="I34" s="141">
        <v>0</v>
      </c>
      <c r="J34" s="141">
        <v>0</v>
      </c>
      <c r="K34" s="141">
        <v>0</v>
      </c>
      <c r="L34" s="238">
        <f t="shared" si="0"/>
        <v>13</v>
      </c>
      <c r="M34" s="126" t="s">
        <v>71</v>
      </c>
      <c r="N34" s="466" t="s">
        <v>150</v>
      </c>
    </row>
    <row r="35" spans="1:14" ht="24" thickTop="1" thickBot="1">
      <c r="A35" s="453"/>
      <c r="B35" s="125" t="s">
        <v>72</v>
      </c>
      <c r="C35" s="141">
        <v>0</v>
      </c>
      <c r="D35" s="141">
        <v>0</v>
      </c>
      <c r="E35" s="141">
        <v>49040</v>
      </c>
      <c r="F35" s="141">
        <v>0</v>
      </c>
      <c r="G35" s="141">
        <v>527565</v>
      </c>
      <c r="H35" s="141">
        <v>0</v>
      </c>
      <c r="I35" s="141">
        <v>0</v>
      </c>
      <c r="J35" s="141">
        <v>0</v>
      </c>
      <c r="K35" s="141">
        <v>0</v>
      </c>
      <c r="L35" s="141">
        <f t="shared" si="0"/>
        <v>576605</v>
      </c>
      <c r="M35" s="126" t="s">
        <v>73</v>
      </c>
      <c r="N35" s="466"/>
    </row>
    <row r="36" spans="1:14" ht="14.25" thickTop="1" thickBot="1">
      <c r="A36" s="453"/>
      <c r="B36" s="125" t="s">
        <v>74</v>
      </c>
      <c r="C36" s="141">
        <v>0</v>
      </c>
      <c r="D36" s="141">
        <v>0</v>
      </c>
      <c r="E36" s="141">
        <v>26479</v>
      </c>
      <c r="F36" s="141">
        <v>0</v>
      </c>
      <c r="G36" s="141">
        <v>178097</v>
      </c>
      <c r="H36" s="141">
        <v>0</v>
      </c>
      <c r="I36" s="141">
        <v>0</v>
      </c>
      <c r="J36" s="141">
        <v>0</v>
      </c>
      <c r="K36" s="141">
        <v>0</v>
      </c>
      <c r="L36" s="141">
        <f t="shared" si="0"/>
        <v>204576</v>
      </c>
      <c r="M36" s="126" t="s">
        <v>75</v>
      </c>
      <c r="N36" s="466"/>
    </row>
    <row r="37" spans="1:14" s="3" customFormat="1" ht="14.25" thickTop="1" thickBot="1">
      <c r="A37" s="450" t="s">
        <v>159</v>
      </c>
      <c r="B37" s="51" t="s">
        <v>70</v>
      </c>
      <c r="C37" s="142">
        <v>1</v>
      </c>
      <c r="D37" s="142">
        <v>0</v>
      </c>
      <c r="E37" s="142">
        <v>0</v>
      </c>
      <c r="F37" s="142">
        <v>0</v>
      </c>
      <c r="G37" s="142">
        <v>0</v>
      </c>
      <c r="H37" s="142">
        <v>0</v>
      </c>
      <c r="I37" s="142">
        <v>0</v>
      </c>
      <c r="J37" s="142">
        <v>0</v>
      </c>
      <c r="K37" s="142">
        <v>11</v>
      </c>
      <c r="L37" s="142">
        <f t="shared" si="0"/>
        <v>12</v>
      </c>
      <c r="M37" s="127" t="s">
        <v>71</v>
      </c>
      <c r="N37" s="467" t="s">
        <v>6</v>
      </c>
    </row>
    <row r="38" spans="1:14" ht="24" thickTop="1" thickBot="1">
      <c r="A38" s="450"/>
      <c r="B38" s="51" t="s">
        <v>72</v>
      </c>
      <c r="C38" s="142">
        <v>29433</v>
      </c>
      <c r="D38" s="142">
        <v>0</v>
      </c>
      <c r="E38" s="142">
        <v>0</v>
      </c>
      <c r="F38" s="142">
        <v>0</v>
      </c>
      <c r="G38" s="142">
        <v>0</v>
      </c>
      <c r="H38" s="142">
        <v>0</v>
      </c>
      <c r="I38" s="142">
        <v>0</v>
      </c>
      <c r="J38" s="142">
        <v>0</v>
      </c>
      <c r="K38" s="142">
        <v>49384</v>
      </c>
      <c r="L38" s="142">
        <f t="shared" si="0"/>
        <v>78817</v>
      </c>
      <c r="M38" s="127" t="s">
        <v>73</v>
      </c>
      <c r="N38" s="467"/>
    </row>
    <row r="39" spans="1:14" ht="13.5" thickTop="1">
      <c r="A39" s="451"/>
      <c r="B39" s="128" t="s">
        <v>74</v>
      </c>
      <c r="C39" s="143">
        <v>14107</v>
      </c>
      <c r="D39" s="143">
        <v>0</v>
      </c>
      <c r="E39" s="143">
        <v>0</v>
      </c>
      <c r="F39" s="143">
        <v>0</v>
      </c>
      <c r="G39" s="143">
        <v>0</v>
      </c>
      <c r="H39" s="143">
        <v>0</v>
      </c>
      <c r="I39" s="143">
        <v>0</v>
      </c>
      <c r="J39" s="143">
        <v>0</v>
      </c>
      <c r="K39" s="143">
        <v>43635</v>
      </c>
      <c r="L39" s="143">
        <f t="shared" si="0"/>
        <v>57742</v>
      </c>
      <c r="M39" s="129" t="s">
        <v>75</v>
      </c>
      <c r="N39" s="468"/>
    </row>
    <row r="40" spans="1:14" ht="17.100000000000001" customHeight="1">
      <c r="A40" s="469" t="s">
        <v>7</v>
      </c>
      <c r="B40" s="335" t="s">
        <v>70</v>
      </c>
      <c r="C40" s="336">
        <f t="shared" ref="C40:I40" si="1">SUM(C10+C13+C16+C19+C22+C25+C28+C31+C34+C37)</f>
        <v>315</v>
      </c>
      <c r="D40" s="336">
        <f t="shared" si="1"/>
        <v>217</v>
      </c>
      <c r="E40" s="336">
        <f t="shared" si="1"/>
        <v>573</v>
      </c>
      <c r="F40" s="336">
        <f t="shared" si="1"/>
        <v>1386</v>
      </c>
      <c r="G40" s="336">
        <f t="shared" si="1"/>
        <v>471</v>
      </c>
      <c r="H40" s="336">
        <f>SUM(H10+H13+H16+H19+H22+H25+H28+H31+H34+H37)</f>
        <v>1160</v>
      </c>
      <c r="I40" s="336">
        <f t="shared" si="1"/>
        <v>223</v>
      </c>
      <c r="J40" s="336">
        <f>SUM(J10+J13+J16+J19+J22+J25+J28+J31+J34+J37)</f>
        <v>9</v>
      </c>
      <c r="K40" s="336">
        <f t="shared" ref="J40:L42" si="2">SUM(K10+K13+K16+K19+K22+K25+K28+K31+K34+K37)</f>
        <v>433</v>
      </c>
      <c r="L40" s="337">
        <f t="shared" si="2"/>
        <v>4787</v>
      </c>
      <c r="M40" s="338" t="s">
        <v>71</v>
      </c>
      <c r="N40" s="462" t="s">
        <v>8</v>
      </c>
    </row>
    <row r="41" spans="1:14" ht="17.100000000000001" customHeight="1">
      <c r="A41" s="470"/>
      <c r="B41" s="339" t="s">
        <v>72</v>
      </c>
      <c r="C41" s="340">
        <f>SUM(C11+C14+C17+C20+C23+C26+C29+C32+C35+C38)</f>
        <v>21961573</v>
      </c>
      <c r="D41" s="340">
        <f t="shared" ref="D41:I41" si="3">SUM(D11+D14+D17+D20+D23+D26+D29+D32+D35+D38)</f>
        <v>4942176</v>
      </c>
      <c r="E41" s="340">
        <f t="shared" si="3"/>
        <v>2298960</v>
      </c>
      <c r="F41" s="340">
        <f t="shared" si="3"/>
        <v>50545702</v>
      </c>
      <c r="G41" s="340">
        <f t="shared" si="3"/>
        <v>17107380</v>
      </c>
      <c r="H41" s="340">
        <f t="shared" si="3"/>
        <v>689154</v>
      </c>
      <c r="I41" s="340">
        <f t="shared" si="3"/>
        <v>12937600</v>
      </c>
      <c r="J41" s="340">
        <f t="shared" si="2"/>
        <v>1212486</v>
      </c>
      <c r="K41" s="340">
        <f>SUM(K11+K14+K17+K20+K23+K26+K29+K32+K35+K38)</f>
        <v>1197984</v>
      </c>
      <c r="L41" s="341">
        <f t="shared" si="2"/>
        <v>112893015</v>
      </c>
      <c r="M41" s="342" t="s">
        <v>73</v>
      </c>
      <c r="N41" s="463"/>
    </row>
    <row r="42" spans="1:14" ht="17.100000000000001" customHeight="1">
      <c r="A42" s="471"/>
      <c r="B42" s="343" t="s">
        <v>74</v>
      </c>
      <c r="C42" s="344">
        <f t="shared" ref="C42:I42" si="4">SUM(C12+C15+C18+C21+C24+C27+C30+C33+C36+C39)</f>
        <v>13291396</v>
      </c>
      <c r="D42" s="344">
        <f t="shared" si="4"/>
        <v>2296801</v>
      </c>
      <c r="E42" s="344">
        <f t="shared" si="4"/>
        <v>1145808</v>
      </c>
      <c r="F42" s="344">
        <f t="shared" si="4"/>
        <v>25764504</v>
      </c>
      <c r="G42" s="344">
        <f t="shared" si="4"/>
        <v>9658165</v>
      </c>
      <c r="H42" s="344">
        <f t="shared" si="4"/>
        <v>243470</v>
      </c>
      <c r="I42" s="344">
        <f t="shared" si="4"/>
        <v>4332928</v>
      </c>
      <c r="J42" s="344">
        <f t="shared" si="2"/>
        <v>1013627</v>
      </c>
      <c r="K42" s="344">
        <f t="shared" si="2"/>
        <v>444930</v>
      </c>
      <c r="L42" s="345">
        <f t="shared" si="2"/>
        <v>58191629</v>
      </c>
      <c r="M42" s="346" t="s">
        <v>75</v>
      </c>
      <c r="N42" s="464"/>
    </row>
    <row r="43" spans="1:14">
      <c r="B43" s="7"/>
    </row>
  </sheetData>
  <mergeCells count="39">
    <mergeCell ref="A40:A42"/>
    <mergeCell ref="D8:D9"/>
    <mergeCell ref="A4:N4"/>
    <mergeCell ref="K8:K9"/>
    <mergeCell ref="A2:N2"/>
    <mergeCell ref="A3:N3"/>
    <mergeCell ref="A5:N5"/>
    <mergeCell ref="C7:K7"/>
    <mergeCell ref="C8:C9"/>
    <mergeCell ref="N22:N24"/>
    <mergeCell ref="E8:E9"/>
    <mergeCell ref="G8:G9"/>
    <mergeCell ref="F8:F9"/>
    <mergeCell ref="H8:H9"/>
    <mergeCell ref="L7:L9"/>
    <mergeCell ref="I8:I9"/>
    <mergeCell ref="J8:J9"/>
    <mergeCell ref="N40:N42"/>
    <mergeCell ref="N10:N12"/>
    <mergeCell ref="N13:N15"/>
    <mergeCell ref="N16:N18"/>
    <mergeCell ref="N19:N21"/>
    <mergeCell ref="N31:N33"/>
    <mergeCell ref="N34:N36"/>
    <mergeCell ref="N37:N39"/>
    <mergeCell ref="N25:N27"/>
    <mergeCell ref="N28:N30"/>
    <mergeCell ref="A37:A39"/>
    <mergeCell ref="A10:A12"/>
    <mergeCell ref="A13:A15"/>
    <mergeCell ref="A7:A9"/>
    <mergeCell ref="B7:B9"/>
    <mergeCell ref="A31:A33"/>
    <mergeCell ref="A34:A36"/>
    <mergeCell ref="A16:A18"/>
    <mergeCell ref="A22:A24"/>
    <mergeCell ref="A25:A27"/>
    <mergeCell ref="A28:A30"/>
    <mergeCell ref="A19:A21"/>
  </mergeCells>
  <phoneticPr fontId="6" type="noConversion"/>
  <printOptions horizontalCentered="1" verticalCentered="1"/>
  <pageMargins left="0.39370078740157483" right="0.39370078740157483" top="0.39370078740157483" bottom="0.39370078740157483" header="0" footer="0"/>
  <pageSetup paperSize="9" scale="6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2023</Year>
    <PublicationType xmlns="461ad1d5-0664-4038-af92-0ff2880e8164">Yearly</PublicationType>
    <TitleAR xmlns="461ad1d5-0664-4038-af92-0ff2880e8164">إحصاءات النقل والاتصالات الفصل العاشر 2021
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/>
    <Month xmlns="461ad1d5-0664-4038-af92-0ff2880e8164">12</Month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FAC73A-2368-462C-95C9-4FB6CADE72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B34D9F-84D8-42C2-A139-0BE701C943D4}">
  <ds:schemaRefs>
    <ds:schemaRef ds:uri="http://schemas.microsoft.com/office/2006/documentManagement/types"/>
    <ds:schemaRef ds:uri="http://purl.org/dc/elements/1.1/"/>
    <ds:schemaRef ds:uri="http://purl.org/dc/dcmitype/"/>
    <ds:schemaRef ds:uri="b1657202-86a7-46c3-ba71-02bb0da5a392"/>
    <ds:schemaRef ds:uri="http://schemas.microsoft.com/sharepoint/v3"/>
    <ds:schemaRef ds:uri="http://schemas.microsoft.com/office/infopath/2007/PartnerControls"/>
    <ds:schemaRef ds:uri="http://www.w3.org/XML/1998/namespace"/>
    <ds:schemaRef ds:uri="423524d6-f9d7-4b47-aadf-7b8f6888b7b0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BF56A73-0B61-4647-9243-57EF72C491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21</vt:i4>
      </vt:variant>
    </vt:vector>
  </HeadingPairs>
  <TitlesOfParts>
    <vt:vector size="43" baseType="lpstr">
      <vt:lpstr>المقدمة</vt:lpstr>
      <vt:lpstr>التقديم</vt:lpstr>
      <vt:lpstr>65</vt:lpstr>
      <vt:lpstr>66</vt:lpstr>
      <vt:lpstr>67</vt:lpstr>
      <vt:lpstr>68</vt:lpstr>
      <vt:lpstr>GR_22</vt:lpstr>
      <vt:lpstr>69</vt:lpstr>
      <vt:lpstr>70</vt:lpstr>
      <vt:lpstr>71</vt:lpstr>
      <vt:lpstr>72</vt:lpstr>
      <vt:lpstr>73</vt:lpstr>
      <vt:lpstr>75_74</vt:lpstr>
      <vt:lpstr>76</vt:lpstr>
      <vt:lpstr>77</vt:lpstr>
      <vt:lpstr>78</vt:lpstr>
      <vt:lpstr>79</vt:lpstr>
      <vt:lpstr>80</vt:lpstr>
      <vt:lpstr>GR_23</vt:lpstr>
      <vt:lpstr>81</vt:lpstr>
      <vt:lpstr>82</vt:lpstr>
      <vt:lpstr>83</vt:lpstr>
      <vt:lpstr>'65'!Print_Area</vt:lpstr>
      <vt:lpstr>'66'!Print_Area</vt:lpstr>
      <vt:lpstr>'67'!Print_Area</vt:lpstr>
      <vt:lpstr>'68'!Print_Area</vt:lpstr>
      <vt:lpstr>'69'!Print_Area</vt:lpstr>
      <vt:lpstr>'70'!Print_Area</vt:lpstr>
      <vt:lpstr>'71'!Print_Area</vt:lpstr>
      <vt:lpstr>'72'!Print_Area</vt:lpstr>
      <vt:lpstr>'73'!Print_Area</vt:lpstr>
      <vt:lpstr>'75_74'!Print_Area</vt:lpstr>
      <vt:lpstr>'76'!Print_Area</vt:lpstr>
      <vt:lpstr>'77'!Print_Area</vt:lpstr>
      <vt:lpstr>'78'!Print_Area</vt:lpstr>
      <vt:lpstr>'79'!Print_Area</vt:lpstr>
      <vt:lpstr>'80'!Print_Area</vt:lpstr>
      <vt:lpstr>'81'!Print_Area</vt:lpstr>
      <vt:lpstr>'82'!Print_Area</vt:lpstr>
      <vt:lpstr>GR_22!Print_Area</vt:lpstr>
      <vt:lpstr>GR_23!Print_Area</vt:lpstr>
      <vt:lpstr>التقديم!Print_Area</vt:lpstr>
      <vt:lpstr>المقدمة!Print_Area</vt:lpstr>
    </vt:vector>
  </TitlesOfParts>
  <Company>Central Statistical Org.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And Communications statistics chapter 10 - 2021</dc:title>
  <dc:subject>37;#</dc:subject>
  <dc:creator>Mr. Sabir</dc:creator>
  <cp:keywords>Qatar; Planning and Statistics Authority; PSA; Statistics</cp:keywords>
  <cp:lastModifiedBy>Maryam Matahar Aljarmouzi</cp:lastModifiedBy>
  <cp:lastPrinted>2023-07-13T07:04:27Z</cp:lastPrinted>
  <dcterms:created xsi:type="dcterms:W3CDTF">1998-01-05T07:20:42Z</dcterms:created>
  <dcterms:modified xsi:type="dcterms:W3CDTF">2023-09-17T07:50:16Z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>734;#PSA|81538984-2143-4d4b-a3ca-314b1950d5de;#733;#Qatar|7dd625fb-5e26-4a0d-87ed-82285b0d7c4a;#714;#Statistics|4003f7a9-613b-43f1-8806-5ee45caf9602;#735;#Planning and Statistics Authority|c62945ff-1054-4639-a689-03d3d18d28db</vt:lpwstr>
  </property>
  <property fmtid="{D5CDD505-2E9C-101B-9397-08002B2CF9AE}" pid="3" name="ContentTypeId">
    <vt:lpwstr>0x010100BD9DE1A3DC318A46B4CF2BB482F1F764</vt:lpwstr>
  </property>
  <property fmtid="{D5CDD505-2E9C-101B-9397-08002B2CF9AE}" pid="4" name="CategoryDescription">
    <vt:lpwstr>Transport And Communications statistics chapter 10 - 2018</vt:lpwstr>
  </property>
  <property fmtid="{D5CDD505-2E9C-101B-9397-08002B2CF9AE}" pid="5" name="Hashtags">
    <vt:lpwstr>22;#TransportCommunications|7689828e-fe1f-48d1-840a-643207fb10ea</vt:lpwstr>
  </property>
</Properties>
</file>