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1.xml" ContentType="application/vnd.openxmlformats-officedocument.spreadsheetml.chart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2.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chartsheets/sheet3.xml" ContentType="application/vnd.openxmlformats-officedocument.spreadsheetml.chartsheet+xml"/>
  <Override PartName="/xl/worksheets/sheet29.xml" ContentType="application/vnd.openxmlformats-officedocument.spreadsheetml.worksheet+xml"/>
  <Override PartName="/xl/chartsheets/sheet4.xml" ContentType="application/vnd.openxmlformats-officedocument.spreadsheetml.chart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D:\المجموعة الإحصائية\بيانات 2023\السكانية\"/>
    </mc:Choice>
  </mc:AlternateContent>
  <xr:revisionPtr revIDLastSave="0" documentId="13_ncr:1_{FB00A531-E30F-4AC4-A9DF-26BF5062D225}" xr6:coauthVersionLast="47" xr6:coauthVersionMax="47" xr10:uidLastSave="{00000000-0000-0000-0000-000000000000}"/>
  <bookViews>
    <workbookView xWindow="-120" yWindow="-120" windowWidth="29040" windowHeight="15840" tabRatio="913" activeTab="1" xr2:uid="{00000000-000D-0000-FFFF-FFFF00000000}"/>
  </bookViews>
  <sheets>
    <sheet name="المقدمة" sheetId="57" r:id="rId1"/>
    <sheet name="التقديم" sheetId="63" r:id="rId2"/>
    <sheet name="129" sheetId="73" r:id="rId3"/>
    <sheet name="130" sheetId="89" r:id="rId4"/>
    <sheet name="131" sheetId="37" r:id="rId5"/>
    <sheet name="132" sheetId="71" r:id="rId6"/>
    <sheet name="133" sheetId="38" r:id="rId7"/>
    <sheet name="134" sheetId="61" r:id="rId8"/>
    <sheet name="135" sheetId="58" r:id="rId9"/>
    <sheet name="136" sheetId="72" r:id="rId10"/>
    <sheet name="137" sheetId="42" r:id="rId11"/>
    <sheet name="Gr.37-137" sheetId="43" r:id="rId12"/>
    <sheet name="138" sheetId="44" r:id="rId13"/>
    <sheet name="139" sheetId="48" r:id="rId14"/>
    <sheet name="140" sheetId="45" r:id="rId15"/>
    <sheet name="Gr.38-140" sheetId="86" r:id="rId16"/>
    <sheet name="141" sheetId="47" r:id="rId17"/>
    <sheet name="142" sheetId="66" r:id="rId18"/>
    <sheet name="143" sheetId="26" r:id="rId19"/>
    <sheet name="144" sheetId="28" r:id="rId20"/>
    <sheet name="145" sheetId="76" r:id="rId21"/>
    <sheet name="146" sheetId="27" r:id="rId22"/>
    <sheet name="147" sheetId="81" r:id="rId23"/>
    <sheet name="148" sheetId="82" r:id="rId24"/>
    <sheet name="149" sheetId="83" r:id="rId25"/>
    <sheet name="150" sheetId="84" r:id="rId26"/>
    <sheet name="151" sheetId="49" r:id="rId27"/>
    <sheet name="152" sheetId="50" r:id="rId28"/>
    <sheet name="153" sheetId="51" r:id="rId29"/>
    <sheet name="154" sheetId="69" r:id="rId30"/>
    <sheet name="Gr.39-154" sheetId="55" r:id="rId31"/>
    <sheet name="155" sheetId="67" r:id="rId32"/>
    <sheet name="Gr.40-155" sheetId="88" r:id="rId33"/>
    <sheet name="156" sheetId="56" r:id="rId34"/>
  </sheets>
  <definedNames>
    <definedName name="_xlnm.Print_Area" localSheetId="2">'129'!$A$1:$K$21</definedName>
    <definedName name="_xlnm.Print_Area" localSheetId="3">'130'!$A$1:$E$34</definedName>
    <definedName name="_xlnm.Print_Area" localSheetId="4">'131'!$A$1:$J$28</definedName>
    <definedName name="_xlnm.Print_Area" localSheetId="5">'132'!$A$1:$G$27</definedName>
    <definedName name="_xlnm.Print_Area" localSheetId="6">'133'!$A$1:$J$27</definedName>
    <definedName name="_xlnm.Print_Area" localSheetId="7">'134'!$A$1:$J$45</definedName>
    <definedName name="_xlnm.Print_Area" localSheetId="8">'135'!$A$1:$F$32</definedName>
    <definedName name="_xlnm.Print_Area" localSheetId="9">'136'!$A$1:$K$11</definedName>
    <definedName name="_xlnm.Print_Area" localSheetId="10">'137'!$A$1:$F$10</definedName>
    <definedName name="_xlnm.Print_Area" localSheetId="12">'138'!$A$1:$F$43</definedName>
    <definedName name="_xlnm.Print_Area" localSheetId="13">'139'!$A$1:$J$16</definedName>
    <definedName name="_xlnm.Print_Area" localSheetId="14">'140'!$A$1:$F$10</definedName>
    <definedName name="_xlnm.Print_Area" localSheetId="16">'141'!$A$1:$F$10</definedName>
    <definedName name="_xlnm.Print_Area" localSheetId="17">'142'!$A$1:$H$12</definedName>
    <definedName name="_xlnm.Print_Area" localSheetId="18">'143'!$A$1:$T$13</definedName>
    <definedName name="_xlnm.Print_Area" localSheetId="19">'144'!$A$1:$T$16</definedName>
    <definedName name="_xlnm.Print_Area" localSheetId="20">'145'!$A$1:$T$19</definedName>
    <definedName name="_xlnm.Print_Area" localSheetId="21">'146'!$A$1:$T$17</definedName>
    <definedName name="_xlnm.Print_Area" localSheetId="22">'147'!$A$1:$T$19</definedName>
    <definedName name="_xlnm.Print_Area" localSheetId="23">'148'!$A$1:$T$21</definedName>
    <definedName name="_xlnm.Print_Area" localSheetId="24">'149'!$A$1:$T$14</definedName>
    <definedName name="_xlnm.Print_Area" localSheetId="25">'150'!$A$1:$T$17</definedName>
    <definedName name="_xlnm.Print_Area" localSheetId="26">'151'!$A$1:$E$10</definedName>
    <definedName name="_xlnm.Print_Area" localSheetId="27">'152'!$A$1:$F$18</definedName>
    <definedName name="_xlnm.Print_Area" localSheetId="28">'153'!$A$1:$F$16</definedName>
    <definedName name="_xlnm.Print_Area" localSheetId="29">'154'!$A$1:$J$11</definedName>
    <definedName name="_xlnm.Print_Area" localSheetId="31">'155'!$A$1:$J$20</definedName>
    <definedName name="_xlnm.Print_Area" localSheetId="33">'156'!$A$1:$L$14</definedName>
    <definedName name="_xlnm.Print_Area" localSheetId="1">التقديم!$A$1:$C$12</definedName>
    <definedName name="_xlnm.Print_Area" localSheetId="0">المقدمة!$A$1:$A$8</definedName>
    <definedName name="_xlnm.Print_Titles" localSheetId="3">'130'!$1:$7</definedName>
    <definedName name="_xlnm.Print_Titles" localSheetId="7">'134'!$1:$7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26" l="1"/>
  <c r="H19" i="28"/>
  <c r="B16" i="26"/>
  <c r="F15" i="26"/>
  <c r="D15" i="26"/>
  <c r="C33" i="89"/>
  <c r="B33" i="89"/>
  <c r="D32" i="89"/>
  <c r="D31" i="89"/>
  <c r="D30" i="89"/>
  <c r="D29" i="89"/>
  <c r="D28" i="89"/>
  <c r="D27" i="89"/>
  <c r="D26" i="89"/>
  <c r="D25" i="89"/>
  <c r="D24" i="89"/>
  <c r="D23" i="89"/>
  <c r="D22" i="89"/>
  <c r="D21" i="89"/>
  <c r="D20" i="89"/>
  <c r="D19" i="89"/>
  <c r="D18" i="89"/>
  <c r="D17" i="89"/>
  <c r="D15" i="89"/>
  <c r="D14" i="89"/>
  <c r="D13" i="89"/>
  <c r="D12" i="89"/>
  <c r="D11" i="89"/>
  <c r="D10" i="89"/>
  <c r="D9" i="89"/>
  <c r="D8" i="89"/>
  <c r="D16" i="89" l="1"/>
  <c r="D33" i="89" s="1"/>
  <c r="E14" i="56" l="1"/>
  <c r="H14" i="56"/>
  <c r="I14" i="56"/>
  <c r="J14" i="56"/>
  <c r="K8" i="56"/>
  <c r="K14" i="56"/>
  <c r="K13" i="56"/>
  <c r="K12" i="56"/>
  <c r="F14" i="56"/>
  <c r="F8" i="56"/>
  <c r="F11" i="56"/>
  <c r="F12" i="56"/>
  <c r="F13" i="56"/>
  <c r="Q16" i="28" l="1"/>
  <c r="K9" i="56" l="1"/>
  <c r="H20" i="67"/>
  <c r="E11" i="69"/>
  <c r="I10" i="69"/>
  <c r="I11" i="69"/>
  <c r="R23" i="82"/>
  <c r="R21" i="76"/>
  <c r="C11" i="66"/>
  <c r="I19" i="73" l="1"/>
  <c r="H19" i="73"/>
  <c r="I18" i="73"/>
  <c r="H18" i="73"/>
  <c r="I17" i="73"/>
  <c r="H17" i="73"/>
  <c r="I16" i="73"/>
  <c r="H16" i="73"/>
  <c r="I15" i="73"/>
  <c r="H15" i="73"/>
  <c r="I14" i="73"/>
  <c r="H14" i="73"/>
  <c r="I13" i="73"/>
  <c r="H13" i="73"/>
  <c r="J13" i="73" s="1"/>
  <c r="I12" i="73"/>
  <c r="H12" i="73"/>
  <c r="I11" i="73"/>
  <c r="H11" i="73"/>
  <c r="I10" i="73"/>
  <c r="H10" i="73"/>
  <c r="J10" i="73" s="1"/>
  <c r="I9" i="73"/>
  <c r="H9" i="73"/>
  <c r="J9" i="73" s="1"/>
  <c r="J8" i="73"/>
  <c r="I8" i="73"/>
  <c r="H8" i="73"/>
  <c r="C20" i="73"/>
  <c r="E20" i="73"/>
  <c r="F20" i="73"/>
  <c r="B20" i="73"/>
  <c r="J12" i="73"/>
  <c r="J11" i="73"/>
  <c r="G13" i="73"/>
  <c r="G12" i="73"/>
  <c r="G11" i="73"/>
  <c r="G10" i="73"/>
  <c r="G9" i="73"/>
  <c r="G8" i="73"/>
  <c r="D13" i="73"/>
  <c r="D12" i="73"/>
  <c r="D11" i="73"/>
  <c r="D10" i="73"/>
  <c r="D9" i="73"/>
  <c r="H20" i="73" l="1"/>
  <c r="I20" i="73"/>
  <c r="F10" i="56" l="1"/>
  <c r="F9" i="56"/>
  <c r="E10" i="69"/>
  <c r="D9" i="49"/>
  <c r="F11" i="66"/>
  <c r="E11" i="66" s="1"/>
  <c r="F10" i="66"/>
  <c r="E10" i="66" s="1"/>
  <c r="F9" i="66"/>
  <c r="E9" i="66"/>
  <c r="C9" i="66"/>
  <c r="G9" i="66" s="1"/>
  <c r="E9" i="47"/>
  <c r="E8" i="47"/>
  <c r="E7" i="47"/>
  <c r="E9" i="45"/>
  <c r="E41" i="44"/>
  <c r="E8" i="42"/>
  <c r="E7" i="42"/>
  <c r="E9" i="42"/>
  <c r="I10" i="72"/>
  <c r="H10" i="72"/>
  <c r="J10" i="72" s="1"/>
  <c r="G10" i="72"/>
  <c r="D10" i="72"/>
  <c r="D22" i="71"/>
  <c r="C22" i="71"/>
  <c r="E21" i="71"/>
  <c r="E20" i="71"/>
  <c r="E19" i="71"/>
  <c r="E18" i="71"/>
  <c r="E22" i="71" s="1"/>
  <c r="D17" i="71"/>
  <c r="C17" i="71"/>
  <c r="E16" i="71"/>
  <c r="E15" i="71"/>
  <c r="E14" i="71"/>
  <c r="E13" i="71"/>
  <c r="E17" i="71" s="1"/>
  <c r="E12" i="71"/>
  <c r="D12" i="71"/>
  <c r="C12" i="71"/>
  <c r="E11" i="71"/>
  <c r="E10" i="71"/>
  <c r="E9" i="71"/>
  <c r="E8" i="71"/>
  <c r="G22" i="37"/>
  <c r="F22" i="37"/>
  <c r="D22" i="37"/>
  <c r="C22" i="37"/>
  <c r="H21" i="37"/>
  <c r="E21" i="37"/>
  <c r="H20" i="37"/>
  <c r="E20" i="37"/>
  <c r="H19" i="37"/>
  <c r="E19" i="37"/>
  <c r="H18" i="37"/>
  <c r="H22" i="37" s="1"/>
  <c r="E18" i="37"/>
  <c r="E22" i="37" s="1"/>
  <c r="G17" i="37"/>
  <c r="F17" i="37"/>
  <c r="D17" i="37"/>
  <c r="C17" i="37"/>
  <c r="H16" i="37"/>
  <c r="E16" i="37"/>
  <c r="H15" i="37"/>
  <c r="E15" i="37"/>
  <c r="H14" i="37"/>
  <c r="E14" i="37"/>
  <c r="H13" i="37"/>
  <c r="H17" i="37" s="1"/>
  <c r="E13" i="37"/>
  <c r="E17" i="37" s="1"/>
  <c r="G12" i="37"/>
  <c r="F12" i="37"/>
  <c r="D12" i="37"/>
  <c r="C12" i="37"/>
  <c r="H11" i="37"/>
  <c r="E11" i="37"/>
  <c r="H10" i="37"/>
  <c r="E10" i="37"/>
  <c r="H9" i="37"/>
  <c r="E9" i="37"/>
  <c r="H8" i="37"/>
  <c r="H12" i="37" s="1"/>
  <c r="E8" i="37"/>
  <c r="E12" i="37" s="1"/>
  <c r="J18" i="73"/>
  <c r="J17" i="73"/>
  <c r="J16" i="73"/>
  <c r="J15" i="73"/>
  <c r="J14" i="73"/>
  <c r="G19" i="73"/>
  <c r="G18" i="73"/>
  <c r="G17" i="73"/>
  <c r="G16" i="73"/>
  <c r="G15" i="73"/>
  <c r="G14" i="73"/>
  <c r="D18" i="73"/>
  <c r="D17" i="73"/>
  <c r="D15" i="73"/>
  <c r="D14" i="73"/>
  <c r="D8" i="73"/>
  <c r="K11" i="56"/>
  <c r="K10" i="56"/>
  <c r="G20" i="73" l="1"/>
  <c r="D19" i="73"/>
  <c r="D16" i="73"/>
  <c r="J19" i="73"/>
  <c r="J20" i="73" s="1"/>
  <c r="C10" i="66"/>
  <c r="G10" i="66" s="1"/>
  <c r="G11" i="66"/>
  <c r="B17" i="69"/>
  <c r="H8" i="48"/>
  <c r="E8" i="67"/>
  <c r="E10" i="42"/>
  <c r="D14" i="56"/>
  <c r="D20" i="73" l="1"/>
  <c r="E23" i="71"/>
  <c r="E24" i="71"/>
  <c r="E25" i="71"/>
  <c r="E26" i="71"/>
  <c r="D27" i="71"/>
  <c r="C27" i="71"/>
  <c r="D29" i="58"/>
  <c r="C29" i="58"/>
  <c r="B29" i="58"/>
  <c r="G23" i="38"/>
  <c r="E27" i="71" l="1"/>
  <c r="C14" i="56" l="1"/>
  <c r="B14" i="56"/>
  <c r="C28" i="67"/>
  <c r="D28" i="67"/>
  <c r="C29" i="67"/>
  <c r="D29" i="67"/>
  <c r="C30" i="67"/>
  <c r="D30" i="67"/>
  <c r="C31" i="67"/>
  <c r="D31" i="67"/>
  <c r="C32" i="67"/>
  <c r="D32" i="67"/>
  <c r="C33" i="67"/>
  <c r="D33" i="67"/>
  <c r="C34" i="67"/>
  <c r="D34" i="67"/>
  <c r="C35" i="67"/>
  <c r="D35" i="67"/>
  <c r="C36" i="67"/>
  <c r="D36" i="67"/>
  <c r="C37" i="67"/>
  <c r="D37" i="67"/>
  <c r="C38" i="67"/>
  <c r="D38" i="67"/>
  <c r="C39" i="67"/>
  <c r="D39" i="67"/>
  <c r="B29" i="67"/>
  <c r="B30" i="67"/>
  <c r="B31" i="67"/>
  <c r="B32" i="67"/>
  <c r="B33" i="67"/>
  <c r="B34" i="67"/>
  <c r="B35" i="67"/>
  <c r="B36" i="67"/>
  <c r="B37" i="67"/>
  <c r="B38" i="67"/>
  <c r="B39" i="67"/>
  <c r="B28" i="67"/>
  <c r="C17" i="69"/>
  <c r="D17" i="69"/>
  <c r="D16" i="51"/>
  <c r="C16" i="51"/>
  <c r="B16" i="51"/>
  <c r="D18" i="50"/>
  <c r="C18" i="50"/>
  <c r="B18" i="50"/>
  <c r="F12" i="66"/>
  <c r="G44" i="61"/>
  <c r="F44" i="61"/>
  <c r="E44" i="61"/>
  <c r="D44" i="61"/>
  <c r="C44" i="61"/>
  <c r="B44" i="61"/>
  <c r="F23" i="38"/>
  <c r="E23" i="38"/>
  <c r="D23" i="38"/>
  <c r="C23" i="38"/>
  <c r="B23" i="38"/>
  <c r="B14" i="83"/>
  <c r="S17" i="84"/>
  <c r="R17" i="84"/>
  <c r="Q17" i="84"/>
  <c r="P17" i="84"/>
  <c r="O17" i="84"/>
  <c r="N17" i="84"/>
  <c r="M17" i="84"/>
  <c r="L17" i="84"/>
  <c r="K17" i="84"/>
  <c r="J17" i="84"/>
  <c r="I17" i="84"/>
  <c r="H17" i="84"/>
  <c r="G17" i="84"/>
  <c r="F17" i="84"/>
  <c r="E17" i="84"/>
  <c r="D17" i="84"/>
  <c r="C17" i="84"/>
  <c r="B17" i="84"/>
  <c r="S14" i="83"/>
  <c r="R14" i="83"/>
  <c r="Q14" i="83"/>
  <c r="P14" i="83"/>
  <c r="O14" i="83"/>
  <c r="N14" i="83"/>
  <c r="M14" i="83"/>
  <c r="L14" i="83"/>
  <c r="K14" i="83"/>
  <c r="J14" i="83"/>
  <c r="I14" i="83"/>
  <c r="H14" i="83"/>
  <c r="G14" i="83"/>
  <c r="F14" i="83"/>
  <c r="E14" i="83"/>
  <c r="D14" i="83"/>
  <c r="C14" i="83"/>
  <c r="B21" i="82"/>
  <c r="S21" i="82"/>
  <c r="R21" i="82"/>
  <c r="Q21" i="82"/>
  <c r="P21" i="82"/>
  <c r="P23" i="82" s="1"/>
  <c r="N24" i="82" s="1"/>
  <c r="O21" i="82"/>
  <c r="N21" i="82"/>
  <c r="N23" i="82" s="1"/>
  <c r="M21" i="82"/>
  <c r="L21" i="82"/>
  <c r="K21" i="82"/>
  <c r="J23" i="82" s="1"/>
  <c r="J21" i="82"/>
  <c r="I21" i="82"/>
  <c r="H21" i="82"/>
  <c r="G21" i="82"/>
  <c r="F23" i="82" s="1"/>
  <c r="F21" i="82"/>
  <c r="E21" i="82"/>
  <c r="D21" i="82"/>
  <c r="C21" i="82"/>
  <c r="S19" i="81"/>
  <c r="R19" i="81"/>
  <c r="Q19" i="81"/>
  <c r="P19" i="81"/>
  <c r="O19" i="81"/>
  <c r="N19" i="81"/>
  <c r="M19" i="81"/>
  <c r="L19" i="81"/>
  <c r="K19" i="81"/>
  <c r="J19" i="81"/>
  <c r="I19" i="81"/>
  <c r="H19" i="81"/>
  <c r="G19" i="81"/>
  <c r="F19" i="81"/>
  <c r="E19" i="81"/>
  <c r="D21" i="81" s="1"/>
  <c r="D19" i="81"/>
  <c r="C19" i="81"/>
  <c r="B19" i="81"/>
  <c r="L23" i="82" l="1"/>
  <c r="H23" i="82"/>
  <c r="B23" i="82"/>
  <c r="B24" i="82" s="1"/>
  <c r="N16" i="83"/>
  <c r="N21" i="81"/>
  <c r="N19" i="84"/>
  <c r="P19" i="84"/>
  <c r="L19" i="84"/>
  <c r="R19" i="84"/>
  <c r="F19" i="84"/>
  <c r="D19" i="84"/>
  <c r="B19" i="84"/>
  <c r="R16" i="83"/>
  <c r="P16" i="83"/>
  <c r="J16" i="83"/>
  <c r="L16" i="83"/>
  <c r="H16" i="83"/>
  <c r="F16" i="83"/>
  <c r="D16" i="83"/>
  <c r="B16" i="83"/>
  <c r="D23" i="82"/>
  <c r="P21" i="81"/>
  <c r="H21" i="81"/>
  <c r="J21" i="81"/>
  <c r="B21" i="81"/>
  <c r="R21" i="81"/>
  <c r="L21" i="81"/>
  <c r="F21" i="81"/>
  <c r="J19" i="84"/>
  <c r="H19" i="84"/>
  <c r="C12" i="66"/>
  <c r="E12" i="66"/>
  <c r="E17" i="69"/>
  <c r="B18" i="69" s="1"/>
  <c r="B16" i="48"/>
  <c r="C19" i="76"/>
  <c r="D19" i="76"/>
  <c r="E19" i="76"/>
  <c r="F19" i="76"/>
  <c r="G19" i="76"/>
  <c r="H19" i="76"/>
  <c r="I19" i="76"/>
  <c r="J19" i="76"/>
  <c r="K19" i="76"/>
  <c r="L19" i="76"/>
  <c r="L21" i="76" s="1"/>
  <c r="M19" i="76"/>
  <c r="N19" i="76"/>
  <c r="N21" i="76" s="1"/>
  <c r="O19" i="76"/>
  <c r="P19" i="76"/>
  <c r="P21" i="76" s="1"/>
  <c r="Q19" i="76"/>
  <c r="R19" i="76"/>
  <c r="S19" i="76"/>
  <c r="B19" i="76"/>
  <c r="N20" i="84" l="1"/>
  <c r="H24" i="82"/>
  <c r="N22" i="76"/>
  <c r="J21" i="76"/>
  <c r="N22" i="81"/>
  <c r="H20" i="84"/>
  <c r="B20" i="84"/>
  <c r="N17" i="83"/>
  <c r="H17" i="83"/>
  <c r="B17" i="83"/>
  <c r="B22" i="81"/>
  <c r="H22" i="81"/>
  <c r="H21" i="76"/>
  <c r="F21" i="76"/>
  <c r="D21" i="76"/>
  <c r="B21" i="76"/>
  <c r="B22" i="76" s="1"/>
  <c r="C18" i="69"/>
  <c r="D18" i="69"/>
  <c r="H9" i="48"/>
  <c r="I15" i="48"/>
  <c r="H15" i="48"/>
  <c r="I14" i="48"/>
  <c r="H14" i="48"/>
  <c r="I13" i="48"/>
  <c r="H13" i="48"/>
  <c r="I12" i="48"/>
  <c r="H12" i="48"/>
  <c r="I11" i="48"/>
  <c r="H11" i="48"/>
  <c r="I10" i="48"/>
  <c r="H10" i="48"/>
  <c r="I9" i="48"/>
  <c r="I8" i="48"/>
  <c r="E16" i="48"/>
  <c r="F16" i="48"/>
  <c r="G16" i="48"/>
  <c r="D16" i="48"/>
  <c r="C16" i="48"/>
  <c r="H22" i="76" l="1"/>
  <c r="I16" i="48"/>
  <c r="H16" i="48"/>
  <c r="G14" i="56"/>
  <c r="E16" i="67"/>
  <c r="E19" i="67"/>
  <c r="G20" i="67"/>
  <c r="I8" i="67"/>
  <c r="I13" i="67"/>
  <c r="B20" i="67"/>
  <c r="B40" i="67" s="1"/>
  <c r="E16" i="51"/>
  <c r="E18" i="50"/>
  <c r="G12" i="66"/>
  <c r="D10" i="49" l="1"/>
  <c r="Q17" i="27"/>
  <c r="B17" i="27"/>
  <c r="R16" i="28"/>
  <c r="S16" i="28"/>
  <c r="B16" i="28"/>
  <c r="S13" i="26"/>
  <c r="N13" i="26"/>
  <c r="M13" i="26"/>
  <c r="L13" i="26"/>
  <c r="K13" i="26"/>
  <c r="J13" i="26"/>
  <c r="I13" i="26"/>
  <c r="H13" i="26"/>
  <c r="G13" i="26"/>
  <c r="F13" i="26"/>
  <c r="E13" i="26"/>
  <c r="D13" i="26"/>
  <c r="C13" i="26"/>
  <c r="B13" i="26"/>
  <c r="E10" i="47"/>
  <c r="E10" i="45"/>
  <c r="D43" i="44"/>
  <c r="C43" i="44"/>
  <c r="E40" i="44"/>
  <c r="E42" i="44"/>
  <c r="B43" i="44"/>
  <c r="I11" i="72"/>
  <c r="H11" i="72"/>
  <c r="J11" i="72" s="1"/>
  <c r="G11" i="72"/>
  <c r="D11" i="72"/>
  <c r="I44" i="61"/>
  <c r="H44" i="61"/>
  <c r="I23" i="38"/>
  <c r="H23" i="38"/>
  <c r="H26" i="37"/>
  <c r="E23" i="37"/>
  <c r="H23" i="37"/>
  <c r="G27" i="37"/>
  <c r="F27" i="37"/>
  <c r="D27" i="37"/>
  <c r="C27" i="37"/>
  <c r="H15" i="26" l="1"/>
  <c r="R18" i="28"/>
  <c r="L15" i="26"/>
  <c r="H16" i="26" s="1"/>
  <c r="J15" i="26"/>
  <c r="I17" i="27"/>
  <c r="E19" i="44" l="1"/>
  <c r="E20" i="44"/>
  <c r="E21" i="44"/>
  <c r="E22" i="44"/>
  <c r="E23" i="44"/>
  <c r="E24" i="44"/>
  <c r="E25" i="44"/>
  <c r="E30" i="44"/>
  <c r="E31" i="44"/>
  <c r="E32" i="44"/>
  <c r="E33" i="44"/>
  <c r="E34" i="44"/>
  <c r="E35" i="44"/>
  <c r="E36" i="44"/>
  <c r="E37" i="44"/>
  <c r="E38" i="44"/>
  <c r="E39" i="44"/>
  <c r="E14" i="44"/>
  <c r="E13" i="44"/>
  <c r="E12" i="44"/>
  <c r="E11" i="44"/>
  <c r="E10" i="44"/>
  <c r="E9" i="44"/>
  <c r="E8" i="44"/>
  <c r="E7" i="44"/>
  <c r="E26" i="44"/>
  <c r="E26" i="37" l="1"/>
  <c r="E25" i="37"/>
  <c r="E24" i="37"/>
  <c r="E27" i="37" l="1"/>
  <c r="H25" i="37" l="1"/>
  <c r="H24" i="37"/>
  <c r="H27" i="37" l="1"/>
  <c r="C20" i="67"/>
  <c r="C40" i="67" s="1"/>
  <c r="D20" i="67"/>
  <c r="D40" i="67" s="1"/>
  <c r="F20" i="67"/>
  <c r="E14" i="67"/>
  <c r="S17" i="27"/>
  <c r="R19" i="27" s="1"/>
  <c r="M17" i="27"/>
  <c r="C16" i="28"/>
  <c r="B18" i="28" s="1"/>
  <c r="B19" i="28" s="1"/>
  <c r="D16" i="28"/>
  <c r="E16" i="28"/>
  <c r="F16" i="28"/>
  <c r="G16" i="28"/>
  <c r="H16" i="28"/>
  <c r="I16" i="28"/>
  <c r="J16" i="28"/>
  <c r="K16" i="28"/>
  <c r="L16" i="28"/>
  <c r="M16" i="28"/>
  <c r="N16" i="28"/>
  <c r="O16" i="28"/>
  <c r="P16" i="28"/>
  <c r="P18" i="28" s="1"/>
  <c r="O13" i="26"/>
  <c r="N15" i="26" s="1"/>
  <c r="P13" i="26"/>
  <c r="P15" i="26" s="1"/>
  <c r="Q13" i="26"/>
  <c r="R13" i="26"/>
  <c r="R15" i="26" s="1"/>
  <c r="N16" i="26" l="1"/>
  <c r="N18" i="28"/>
  <c r="N19" i="28" s="1"/>
  <c r="L18" i="28"/>
  <c r="J18" i="28"/>
  <c r="H18" i="28"/>
  <c r="F18" i="28"/>
  <c r="D18" i="28"/>
  <c r="E18" i="69"/>
  <c r="I19" i="67"/>
  <c r="I18" i="67"/>
  <c r="E18" i="67"/>
  <c r="I17" i="67"/>
  <c r="E17" i="67"/>
  <c r="I16" i="67"/>
  <c r="I15" i="67"/>
  <c r="E15" i="67"/>
  <c r="I14" i="67"/>
  <c r="E13" i="67"/>
  <c r="I12" i="67"/>
  <c r="E12" i="67"/>
  <c r="I11" i="67"/>
  <c r="E11" i="67"/>
  <c r="I10" i="67"/>
  <c r="E10" i="67"/>
  <c r="I9" i="67"/>
  <c r="E9" i="67"/>
  <c r="I20" i="67" l="1"/>
  <c r="E20" i="67"/>
  <c r="E29" i="44"/>
  <c r="E28" i="44"/>
  <c r="E27" i="44"/>
  <c r="E18" i="44"/>
  <c r="E17" i="44"/>
  <c r="E16" i="44"/>
  <c r="E15" i="44"/>
  <c r="E43" i="44" l="1"/>
  <c r="R17" i="27" l="1"/>
  <c r="P17" i="27"/>
  <c r="P19" i="27" s="1"/>
  <c r="O17" i="27"/>
  <c r="N17" i="27"/>
  <c r="N19" i="27" s="1"/>
  <c r="N20" i="27" s="1"/>
  <c r="L17" i="27"/>
  <c r="L19" i="27" s="1"/>
  <c r="K17" i="27"/>
  <c r="J17" i="27"/>
  <c r="H17" i="27"/>
  <c r="H19" i="27" s="1"/>
  <c r="G17" i="27"/>
  <c r="F17" i="27"/>
  <c r="E17" i="27"/>
  <c r="D19" i="27" s="1"/>
  <c r="D17" i="27"/>
  <c r="C17" i="27"/>
  <c r="B19" i="27" s="1"/>
  <c r="J19" i="27" l="1"/>
  <c r="H20" i="27" s="1"/>
  <c r="F19" i="27"/>
  <c r="B20" i="27"/>
</calcChain>
</file>

<file path=xl/sharedStrings.xml><?xml version="1.0" encoding="utf-8"?>
<sst xmlns="http://schemas.openxmlformats.org/spreadsheetml/2006/main" count="1264" uniqueCount="732">
  <si>
    <t>إناث
Females</t>
  </si>
  <si>
    <t>ذكور
Males</t>
  </si>
  <si>
    <t>Total</t>
  </si>
  <si>
    <t>المجموع</t>
  </si>
  <si>
    <t>Qataris</t>
  </si>
  <si>
    <t>Dukhan</t>
  </si>
  <si>
    <t xml:space="preserve"> دخان</t>
  </si>
  <si>
    <t xml:space="preserve">South </t>
  </si>
  <si>
    <t>Al Shammal</t>
  </si>
  <si>
    <t>Industerid area</t>
  </si>
  <si>
    <t>الصناعية</t>
  </si>
  <si>
    <t>Al Mattar</t>
  </si>
  <si>
    <t>Al Maamora</t>
  </si>
  <si>
    <t>Al Rayyan</t>
  </si>
  <si>
    <t>الريان</t>
  </si>
  <si>
    <t>Madinatt khalifah</t>
  </si>
  <si>
    <t>December</t>
  </si>
  <si>
    <t>November</t>
  </si>
  <si>
    <t>October</t>
  </si>
  <si>
    <t>September</t>
  </si>
  <si>
    <t>August</t>
  </si>
  <si>
    <t>July</t>
  </si>
  <si>
    <t>June</t>
  </si>
  <si>
    <t>May</t>
  </si>
  <si>
    <t>April</t>
  </si>
  <si>
    <t>March</t>
  </si>
  <si>
    <t>February</t>
  </si>
  <si>
    <t>January</t>
  </si>
  <si>
    <t>أقل من سنة</t>
  </si>
  <si>
    <t>بدون رخصة</t>
  </si>
  <si>
    <t xml:space="preserve">            البيان
الجنسية</t>
  </si>
  <si>
    <t>G.C.C</t>
  </si>
  <si>
    <t>Foreign</t>
  </si>
  <si>
    <t xml:space="preserve">            البيان
فئات العمر</t>
  </si>
  <si>
    <t xml:space="preserve">            البيان
قسم المرور</t>
  </si>
  <si>
    <t xml:space="preserve">        Statement
 Traffic Department</t>
  </si>
  <si>
    <t>Assistant Judge</t>
  </si>
  <si>
    <t>Judge,Court of First Instance</t>
  </si>
  <si>
    <t>Judge,Court of Appeals</t>
  </si>
  <si>
    <t>Vice-President,Court of Appeal</t>
  </si>
  <si>
    <t>Judge,Supreme Court</t>
  </si>
  <si>
    <t>Vice-President,Supreme Court</t>
  </si>
  <si>
    <t xml:space="preserve">نائب رئيس بمحكمة التمييز </t>
  </si>
  <si>
    <t>Job Title</t>
  </si>
  <si>
    <t>المسمى الوظيفي</t>
  </si>
  <si>
    <t>قطريون</t>
  </si>
  <si>
    <r>
      <rPr>
        <b/>
        <sz val="12"/>
        <rFont val="Arial"/>
        <family val="2"/>
      </rPr>
      <t>محامون تحت التدريب</t>
    </r>
    <r>
      <rPr>
        <b/>
        <sz val="10"/>
        <rFont val="Arial"/>
        <family val="2"/>
      </rPr>
      <t xml:space="preserve">
Lawyers under training</t>
    </r>
  </si>
  <si>
    <t>قضايا الشيكات</t>
  </si>
  <si>
    <t>Crimes violating the laws of immigration and residency</t>
  </si>
  <si>
    <t>Crimes of violation of environmental laws</t>
  </si>
  <si>
    <t>جرائم مخالفة قوانين البيئة</t>
  </si>
  <si>
    <t>Crimes violating the laws of public trust</t>
  </si>
  <si>
    <t>جرائم مخالفة قوانين الثقة العامة</t>
  </si>
  <si>
    <t>Crimes against others money and property</t>
  </si>
  <si>
    <t>Drugs and alcoholic crimes</t>
  </si>
  <si>
    <t>جرائم المخدرات والمسكرات</t>
  </si>
  <si>
    <t>Crimes against human body</t>
  </si>
  <si>
    <t>جرائم واقعة على النفس</t>
  </si>
  <si>
    <t>intellectual property rights offenses</t>
  </si>
  <si>
    <t>Crimes against civil servants activities</t>
  </si>
  <si>
    <t>جرائم متعلقة بأعمال الموظفين العاميين</t>
  </si>
  <si>
    <t>نوع الجريمة</t>
  </si>
  <si>
    <t>Other</t>
  </si>
  <si>
    <t>أخرى</t>
  </si>
  <si>
    <t>إصابة عمل</t>
  </si>
  <si>
    <t xml:space="preserve"> Year</t>
  </si>
  <si>
    <t xml:space="preserve">السنة </t>
  </si>
  <si>
    <t>Road Condition</t>
  </si>
  <si>
    <t xml:space="preserve">بسبب حالة الطريق </t>
  </si>
  <si>
    <t xml:space="preserve">Weather conditions </t>
  </si>
  <si>
    <t xml:space="preserve">بسبب الأحوال الجوية </t>
  </si>
  <si>
    <t>Loose Animals</t>
  </si>
  <si>
    <t>حيوانات سائبة</t>
  </si>
  <si>
    <t>Driving without a license</t>
  </si>
  <si>
    <t>Crossing the road</t>
  </si>
  <si>
    <t xml:space="preserve">قطع الإشارات الضوئية         </t>
  </si>
  <si>
    <t xml:space="preserve">عدم إعطاء أفضلية السير              </t>
  </si>
  <si>
    <t xml:space="preserve">انفجار إطار السيارة          </t>
  </si>
  <si>
    <t>Escape</t>
  </si>
  <si>
    <t xml:space="preserve">فقدان السيطرة على عجلة القيادة           </t>
  </si>
  <si>
    <t xml:space="preserve">السير عكس الاتجاه                   </t>
  </si>
  <si>
    <t>Driving backward</t>
  </si>
  <si>
    <t xml:space="preserve">الرجوع للخلف                   </t>
  </si>
  <si>
    <t>Overtaking</t>
  </si>
  <si>
    <t>الانحراف عن الطريق</t>
  </si>
  <si>
    <t>Cause of the accident</t>
  </si>
  <si>
    <t xml:space="preserve">  سبب الحادث         </t>
  </si>
  <si>
    <t xml:space="preserve">  Year</t>
  </si>
  <si>
    <t>Section</t>
  </si>
  <si>
    <t>القسم</t>
  </si>
  <si>
    <t>السنة</t>
  </si>
  <si>
    <t xml:space="preserve">Total </t>
  </si>
  <si>
    <t xml:space="preserve">المجموع </t>
  </si>
  <si>
    <t>Others</t>
  </si>
  <si>
    <t>مصنفات أخرى</t>
  </si>
  <si>
    <t>Governmental agencies</t>
  </si>
  <si>
    <t>هيئات حكومية</t>
  </si>
  <si>
    <t xml:space="preserve">Educational facilities </t>
  </si>
  <si>
    <t xml:space="preserve">منشآت تعليمية </t>
  </si>
  <si>
    <t>Medical facilities</t>
  </si>
  <si>
    <t>منشـآت طبية</t>
  </si>
  <si>
    <t>Ships and boats</t>
  </si>
  <si>
    <t>سفن ومراكب</t>
  </si>
  <si>
    <t xml:space="preserve">Farms and public parks </t>
  </si>
  <si>
    <t>مزارع وحدائق عامة</t>
  </si>
  <si>
    <t xml:space="preserve">Industrial enterprises and factories </t>
  </si>
  <si>
    <t>مؤسسات صناعية ومصانع</t>
  </si>
  <si>
    <t xml:space="preserve">Shops, markets </t>
  </si>
  <si>
    <t>محلات تجارية واسواق</t>
  </si>
  <si>
    <t>Vehicles</t>
  </si>
  <si>
    <t>مركبات</t>
  </si>
  <si>
    <t xml:space="preserve">Residential premises </t>
  </si>
  <si>
    <t>أماكن سكنية</t>
  </si>
  <si>
    <t xml:space="preserve">حوادث الحريق حسب اماكن حدوثها </t>
  </si>
  <si>
    <t>FIRE ACCIDENTS BY CAUSE OF FIRE</t>
  </si>
  <si>
    <r>
      <rPr>
        <b/>
        <sz val="12"/>
        <color indexed="9"/>
        <rFont val="Arial"/>
        <family val="2"/>
      </rPr>
      <t>إصابات وفــاة</t>
    </r>
    <r>
      <rPr>
        <b/>
        <sz val="10"/>
        <color indexed="9"/>
        <rFont val="Arial"/>
        <family val="2"/>
      </rPr>
      <t xml:space="preserve">
Death Injuries</t>
    </r>
  </si>
  <si>
    <r>
      <rPr>
        <b/>
        <sz val="12"/>
        <color indexed="9"/>
        <rFont val="Arial"/>
        <family val="2"/>
      </rPr>
      <t>إصابات بسيطة</t>
    </r>
    <r>
      <rPr>
        <b/>
        <sz val="10"/>
        <color indexed="9"/>
        <rFont val="Arial"/>
        <family val="2"/>
      </rPr>
      <t xml:space="preserve">
 Simple Injuries</t>
    </r>
  </si>
  <si>
    <t>إنقاذ من الأبواب المغلقة</t>
  </si>
  <si>
    <t>إنقاذ الاشخاص من المصاعد المعطلة</t>
  </si>
  <si>
    <t>إنقاذ من تحت الآليات</t>
  </si>
  <si>
    <t>تقديم المساعده لحالات انهيار المباني</t>
  </si>
  <si>
    <t>أنقاذ المصابين في حوادث الطرق</t>
  </si>
  <si>
    <t xml:space="preserve"> المحامون حسب النوع والجنسية</t>
  </si>
  <si>
    <t>LAWYERS BY GENDER AND NATIONALITY</t>
  </si>
  <si>
    <t>Criminal cases: crimes punishable by death or life imprisonment or imprisonment in excess of 3 years.</t>
  </si>
  <si>
    <t xml:space="preserve"> </t>
  </si>
  <si>
    <t>عرب اخرون</t>
  </si>
  <si>
    <t xml:space="preserve">اجانب </t>
  </si>
  <si>
    <t>Other Arabs</t>
  </si>
  <si>
    <t xml:space="preserve">بقية دول مجلس التعاون </t>
  </si>
  <si>
    <t>Other G.C.C</t>
  </si>
  <si>
    <t>المتوفون في الحوادث المرورية حسب موقع المصاب</t>
  </si>
  <si>
    <t>عرب آخرون</t>
  </si>
  <si>
    <t>الوفيات والإصابات الناتجة عن الحرائق حسب الشهر</t>
  </si>
  <si>
    <t>خدمات الأمن والقضاء</t>
  </si>
  <si>
    <t>نيابة الأحداث</t>
  </si>
  <si>
    <t>نيابة الاسرة</t>
  </si>
  <si>
    <t xml:space="preserve">Family Prosecution </t>
  </si>
  <si>
    <t>نيابة الأموال العامة</t>
  </si>
  <si>
    <t xml:space="preserve">Public Funds Prosecution </t>
  </si>
  <si>
    <t>نيابة البيئة</t>
  </si>
  <si>
    <t xml:space="preserve">Environment Prosecution </t>
  </si>
  <si>
    <t>نيابة التمييز والاستئناف</t>
  </si>
  <si>
    <t xml:space="preserve">Cassation and Appeal Prosecution </t>
  </si>
  <si>
    <t>نيابة الجنوب</t>
  </si>
  <si>
    <t xml:space="preserve">Al-Janoub Prosecution </t>
  </si>
  <si>
    <t>نيابة الريان</t>
  </si>
  <si>
    <t>Al-Rayyan Prosecution</t>
  </si>
  <si>
    <t>نيابة الشمال</t>
  </si>
  <si>
    <t>Al-Shamal Prosecution</t>
  </si>
  <si>
    <t>نيابة المخدرات</t>
  </si>
  <si>
    <t xml:space="preserve">Drugs Prosecution </t>
  </si>
  <si>
    <t>نيابة أمن الدولة</t>
  </si>
  <si>
    <t xml:space="preserve">State Security Prosecution </t>
  </si>
  <si>
    <t>نيابة تنفيذ الأحكام</t>
  </si>
  <si>
    <t xml:space="preserve">Enforcement Prosecution </t>
  </si>
  <si>
    <t>نيابة دخان</t>
  </si>
  <si>
    <t xml:space="preserve">Dukhan Prosecution </t>
  </si>
  <si>
    <t>نيابة شرق العاصمة</t>
  </si>
  <si>
    <t>East Capital Prosecution</t>
  </si>
  <si>
    <t>نيابة شؤون الإقامة</t>
  </si>
  <si>
    <t>نيابة غرب العاصمة</t>
  </si>
  <si>
    <t>غير مبين</t>
  </si>
  <si>
    <t>Not Stated</t>
  </si>
  <si>
    <t>ينايــر
January</t>
  </si>
  <si>
    <t>فبـرايـر
February</t>
  </si>
  <si>
    <t>مـارس
March</t>
  </si>
  <si>
    <t>ابـريـل
April</t>
  </si>
  <si>
    <t>مايــو
May</t>
  </si>
  <si>
    <t>يونيـــو
June</t>
  </si>
  <si>
    <t>يوليـــو
July</t>
  </si>
  <si>
    <t>اغسطس
August</t>
  </si>
  <si>
    <t>سبتمبــر
September</t>
  </si>
  <si>
    <t>اكتوبــر
October</t>
  </si>
  <si>
    <t>نوفمبــر
November</t>
  </si>
  <si>
    <t>ديسمبــر
December</t>
  </si>
  <si>
    <t>TRAFFIC ACCIDENTS (CASES)</t>
  </si>
  <si>
    <t>المتوفون والمصابون في الحوادث المرورية</t>
  </si>
  <si>
    <t>الحوادث المرورية حسب أقسام المرور (قضايا)</t>
  </si>
  <si>
    <t xml:space="preserve">Working for other than the sponsor </t>
  </si>
  <si>
    <t>قضايا السرقة</t>
  </si>
  <si>
    <t>Theft-related cases</t>
  </si>
  <si>
    <t>قضايا الاعتداء</t>
  </si>
  <si>
    <t>Civil Assault cases</t>
  </si>
  <si>
    <t>قضايا المخالفات البيئة والبناء</t>
  </si>
  <si>
    <t>قضايا الاحتيال</t>
  </si>
  <si>
    <t>Fraud cases</t>
  </si>
  <si>
    <t>Work Injury Cases</t>
  </si>
  <si>
    <t>قضايا المخدرات</t>
  </si>
  <si>
    <t>Narcotics Cases</t>
  </si>
  <si>
    <t>قضايا التزوير</t>
  </si>
  <si>
    <t>Forgery Cases</t>
  </si>
  <si>
    <t>قضايا الحريق</t>
  </si>
  <si>
    <t>Fire and arson cases</t>
  </si>
  <si>
    <t xml:space="preserve">Disturbing the authorities or  Harassing phone calls </t>
  </si>
  <si>
    <t>قضايا التهديد</t>
  </si>
  <si>
    <t xml:space="preserve">Menance </t>
  </si>
  <si>
    <t xml:space="preserve">قضايا انتهاك حرمة المساكن وملك الغير </t>
  </si>
  <si>
    <t>قضايا الخمور والقمار</t>
  </si>
  <si>
    <t>Alcohol and gambling</t>
  </si>
  <si>
    <t>قضايا التعرض لأنثى</t>
  </si>
  <si>
    <t>Harassing Female</t>
  </si>
  <si>
    <t>قضايا الأموال العامة</t>
  </si>
  <si>
    <t>Public Funds Cases</t>
  </si>
  <si>
    <t>قضايا أمن الدولة</t>
  </si>
  <si>
    <t xml:space="preserve">State Security </t>
  </si>
  <si>
    <t>قضايا السخرة والإكراه على العمل</t>
  </si>
  <si>
    <t>قضايا الأحداث</t>
  </si>
  <si>
    <t>Juvenile cases</t>
  </si>
  <si>
    <t xml:space="preserve"> Embezzlement, and damage to public property</t>
  </si>
  <si>
    <t>قضايا التحريض على الفسق والفجور والبغاء</t>
  </si>
  <si>
    <t xml:space="preserve">Inciting debauchery and prostitution </t>
  </si>
  <si>
    <t>قضايا التسول</t>
  </si>
  <si>
    <t xml:space="preserve">Begging cases </t>
  </si>
  <si>
    <t xml:space="preserve">قضايا الجمارك </t>
  </si>
  <si>
    <t xml:space="preserve">قضايا الخطف والقبض والسخرة </t>
  </si>
  <si>
    <t>قضايا الرشوة</t>
  </si>
  <si>
    <t xml:space="preserve">Bribery </t>
  </si>
  <si>
    <t>Scandalous and Indecent Acts</t>
  </si>
  <si>
    <t>Child labour and Exposing Children to Danger</t>
  </si>
  <si>
    <t>قضايا جرائم الحاسب الآلي</t>
  </si>
  <si>
    <t>قضايا جرائم الحدود</t>
  </si>
  <si>
    <t>Borders Crimes</t>
  </si>
  <si>
    <t>قضايا حماية المنشآت الكهربائية والمالية</t>
  </si>
  <si>
    <t>قضايا خيانة الأمانة</t>
  </si>
  <si>
    <t>Breach of Trust</t>
  </si>
  <si>
    <t>Cheques cases</t>
  </si>
  <si>
    <t>نيابة الريان الكلية</t>
  </si>
  <si>
    <t>نيابة العاصمة الكلية</t>
  </si>
  <si>
    <t>West Capital Prosecution</t>
  </si>
  <si>
    <t>Residency Affairs Prosecution</t>
  </si>
  <si>
    <t>Juvenile Prosecution</t>
  </si>
  <si>
    <t>Capital Public Prosecution</t>
  </si>
  <si>
    <t>Al-Rayyan Public Prosecution</t>
  </si>
  <si>
    <t>Neglect and lack of attention</t>
  </si>
  <si>
    <t xml:space="preserve">        
            Statement
Nationality</t>
  </si>
  <si>
    <r>
      <rPr>
        <b/>
        <sz val="12"/>
        <rFont val="Arial"/>
        <family val="2"/>
      </rPr>
      <t>إصابات بليغة</t>
    </r>
    <r>
      <rPr>
        <b/>
        <sz val="10"/>
        <rFont val="Arial"/>
        <family val="2"/>
      </rPr>
      <t xml:space="preserve">
</t>
    </r>
    <r>
      <rPr>
        <sz val="10"/>
        <rFont val="Arial"/>
        <family val="2"/>
      </rPr>
      <t>Serious Injuries</t>
    </r>
  </si>
  <si>
    <t>نوع القضايا والبلاغات المحفوظة</t>
  </si>
  <si>
    <t>أقل من 10</t>
  </si>
  <si>
    <t>Less than 10</t>
  </si>
  <si>
    <t>كهرباء</t>
  </si>
  <si>
    <t>لهب مباشر</t>
  </si>
  <si>
    <t>جسم ساخن او متوهج</t>
  </si>
  <si>
    <t>اشتعال ابخرة او غازات</t>
  </si>
  <si>
    <t>اشتعال ذاتي</t>
  </si>
  <si>
    <t>نيابة قضايا الشيكات</t>
  </si>
  <si>
    <t xml:space="preserve"> Cheques cases Prosecution</t>
  </si>
  <si>
    <t>* المجلس الأعلى للقضاء</t>
  </si>
  <si>
    <t>* وزارة الداخلية</t>
  </si>
  <si>
    <t>* النيابة العامة</t>
  </si>
  <si>
    <t>* Supreme judicial council</t>
  </si>
  <si>
    <t>* Ministry of the Interior</t>
  </si>
  <si>
    <t>* Attorney plenary</t>
  </si>
  <si>
    <t xml:space="preserve">قضايا إتلاف المال </t>
  </si>
  <si>
    <t>جدول رقم (130)</t>
  </si>
  <si>
    <t>Table No. (130)</t>
  </si>
  <si>
    <t>جدول رقم (131)</t>
  </si>
  <si>
    <t>Table No. (131)</t>
  </si>
  <si>
    <t>جدول رقم (133)</t>
  </si>
  <si>
    <t>Table No. (133)</t>
  </si>
  <si>
    <t>جدول رقم (134)</t>
  </si>
  <si>
    <t>Table No. (134)</t>
  </si>
  <si>
    <t>جدول رقم (135)</t>
  </si>
  <si>
    <t>Table No. (135)</t>
  </si>
  <si>
    <t>جدول رقم (136)</t>
  </si>
  <si>
    <t>Table No. (136)</t>
  </si>
  <si>
    <t>جدول رقم (139)</t>
  </si>
  <si>
    <t>Table No. (139)</t>
  </si>
  <si>
    <t>Table No. (140)</t>
  </si>
  <si>
    <t>جدول رقم (140)</t>
  </si>
  <si>
    <t>جدول رقم (141)</t>
  </si>
  <si>
    <t>Table No. (141)</t>
  </si>
  <si>
    <t>جدول رقم (144)</t>
  </si>
  <si>
    <t>Table No. (144)</t>
  </si>
  <si>
    <t>Computer crimes</t>
  </si>
  <si>
    <t>اخفاء الأشياء المتحصلة من جريمة</t>
  </si>
  <si>
    <t>الجرائم الواقعة على الحيوان</t>
  </si>
  <si>
    <t xml:space="preserve">العدد </t>
  </si>
  <si>
    <t>Number</t>
  </si>
  <si>
    <t>Percentage</t>
  </si>
  <si>
    <t>النسبة</t>
  </si>
  <si>
    <t>Year</t>
  </si>
  <si>
    <r>
      <t xml:space="preserve">الذكور
</t>
    </r>
    <r>
      <rPr>
        <b/>
        <sz val="10"/>
        <rFont val="Arial"/>
        <family val="2"/>
      </rPr>
      <t>Males</t>
    </r>
  </si>
  <si>
    <r>
      <t xml:space="preserve">الإناث
</t>
    </r>
    <r>
      <rPr>
        <b/>
        <sz val="10"/>
        <rFont val="Arial"/>
        <family val="2"/>
      </rPr>
      <t>Females</t>
    </r>
  </si>
  <si>
    <r>
      <t xml:space="preserve">المجموع
</t>
    </r>
    <r>
      <rPr>
        <b/>
        <sz val="10"/>
        <rFont val="Arial"/>
        <family val="2"/>
      </rPr>
      <t>Total</t>
    </r>
  </si>
  <si>
    <t>القضايا المرفوعة للمحاكم حسب نوع القضية والجريمة</t>
  </si>
  <si>
    <t>CASES RAISED IN COURTS BY TYPE OF CASE AND CRIME</t>
  </si>
  <si>
    <t>متعمد / عمداً</t>
  </si>
  <si>
    <t>غير محدد</t>
  </si>
  <si>
    <t>خدمات الانقاذ والإغاثة التي تقدمها إدارة الدفاع المدني حسب نوع الخدمة وعدد العمليات والإصابات والوفيات</t>
  </si>
  <si>
    <t>Deliberate / intentional</t>
  </si>
  <si>
    <t>Self-ignition</t>
  </si>
  <si>
    <t>Uninvestigated minor fires</t>
  </si>
  <si>
    <t>Electricity</t>
  </si>
  <si>
    <t>Direct flame</t>
  </si>
  <si>
    <t>Hot or glowing body</t>
  </si>
  <si>
    <t>Ignition of gases or vapors</t>
  </si>
  <si>
    <t>حرائق بسيطة لم يتم التحقق منها</t>
  </si>
  <si>
    <t>اشتباة سكر</t>
  </si>
  <si>
    <t>التسبب في وفاة شخص</t>
  </si>
  <si>
    <t xml:space="preserve">التوقف فجأة </t>
  </si>
  <si>
    <t>انحراف عن المسار</t>
  </si>
  <si>
    <t>تطاير حصاه</t>
  </si>
  <si>
    <t>حريق السياره</t>
  </si>
  <si>
    <t>عدم التزام المسار الصحيح</t>
  </si>
  <si>
    <t>قيادة مركبة برعونة وعدم احتراز</t>
  </si>
  <si>
    <t>قيادة مركبة بصورة خطرة أدت لإصابة شخص</t>
  </si>
  <si>
    <t>يناير</t>
  </si>
  <si>
    <t>فبراير</t>
  </si>
  <si>
    <t>مارس</t>
  </si>
  <si>
    <t>أبريل</t>
  </si>
  <si>
    <t>مايو</t>
  </si>
  <si>
    <t>يونيو</t>
  </si>
  <si>
    <t>يوليو</t>
  </si>
  <si>
    <t>أغسطس</t>
  </si>
  <si>
    <t>سبتمبر</t>
  </si>
  <si>
    <t>أكتوبر</t>
  </si>
  <si>
    <t>نوفمبر</t>
  </si>
  <si>
    <t>ديسمبر</t>
  </si>
  <si>
    <t xml:space="preserve">الوفيات والإصابات الناتجة عن الحرائق </t>
  </si>
  <si>
    <t>جدول رقم (142)</t>
  </si>
  <si>
    <t>Table No. (142)</t>
  </si>
  <si>
    <t>Failure to follow the right path</t>
  </si>
  <si>
    <t>Sudden stop</t>
  </si>
  <si>
    <t>Deviation from the lane</t>
  </si>
  <si>
    <t>Flying pebbles</t>
  </si>
  <si>
    <t>Drifting</t>
  </si>
  <si>
    <t>This chapter includes the number of judges, lawyers, cases filed in courts and sentences. 
It also covers road traffic accidents cases by cause of accident and type of injury, as well as the civil defense services; i.e. fire fighting,  rescue operations and other relief services.</t>
  </si>
  <si>
    <t>جدول رقم (143)</t>
  </si>
  <si>
    <t>Table No. (143)</t>
  </si>
  <si>
    <t>RESCUE AND RELIEF SERVIES Provided BY CIVIL DEFENCE DEPARTMENT 
BY TYPE OF SERVICE, NUMBER OF OPERATIONS,INJURIES AND DEATHS</t>
  </si>
  <si>
    <t>Rescue from under the Equipment</t>
  </si>
  <si>
    <t>Rescue from Vehicle Collision</t>
  </si>
  <si>
    <t xml:space="preserve">Rescue from building collapse </t>
  </si>
  <si>
    <t>Rescue from Malfunctioned  elevators</t>
  </si>
  <si>
    <t>Rescue from Shutdown Doors</t>
  </si>
  <si>
    <t>Wrong-way driving</t>
  </si>
  <si>
    <t>Loosing control of steering wheel</t>
  </si>
  <si>
    <t>Tire Failure</t>
  </si>
  <si>
    <t>Violating trafic-lights</t>
  </si>
  <si>
    <t>Not allowing movement priority</t>
  </si>
  <si>
    <t>Not leaving enough space</t>
  </si>
  <si>
    <t xml:space="preserve">Speeding </t>
  </si>
  <si>
    <t>Driving under the influence of alcohol and drugs</t>
  </si>
  <si>
    <t>Suspicion of being drunk</t>
  </si>
  <si>
    <t>Causing death of a person</t>
  </si>
  <si>
    <t>Careless and reckless driving</t>
  </si>
  <si>
    <t xml:space="preserve">Causing injury by Dangerous driving </t>
  </si>
  <si>
    <t>Vehicle fire</t>
  </si>
  <si>
    <t>Deviation from road</t>
  </si>
  <si>
    <t>Environmental and construction violations</t>
  </si>
  <si>
    <t xml:space="preserve">Slander and libel lawsuits </t>
  </si>
  <si>
    <t>Undermining of Sanctity of Home and Property</t>
  </si>
  <si>
    <t>Customs cases</t>
  </si>
  <si>
    <t>Abduction, Apprehension and Forced Labor</t>
  </si>
  <si>
    <t>Adultery and Crimes of Honour</t>
  </si>
  <si>
    <t xml:space="preserve">Transgression on public property </t>
  </si>
  <si>
    <t xml:space="preserve">Crimes against the Electrical and Water Public Installations </t>
  </si>
  <si>
    <t>مصدر بيانات هذا الفصل:</t>
  </si>
  <si>
    <t>The Sources of the data:</t>
  </si>
  <si>
    <t xml:space="preserve"> الحوادث المرورية (قضايا)</t>
  </si>
  <si>
    <t xml:space="preserve">DEATHS AND INJURIED RESULTING FROM FIRES </t>
  </si>
  <si>
    <t>جرائم حقوق الملكية الفكرية</t>
  </si>
  <si>
    <t>Possession of property obtained by crime</t>
  </si>
  <si>
    <t>Crimes against animals</t>
  </si>
  <si>
    <t>جرائم الحاسوب</t>
  </si>
  <si>
    <t>جرائم جنسية وأخلاقية</t>
  </si>
  <si>
    <r>
      <rPr>
        <b/>
        <sz val="12"/>
        <rFont val="Arial"/>
        <family val="2"/>
      </rPr>
      <t>محامون مشتغلين*</t>
    </r>
    <r>
      <rPr>
        <b/>
        <sz val="10"/>
        <rFont val="Arial"/>
        <family val="2"/>
      </rPr>
      <t xml:space="preserve">
*Lawyers working</t>
    </r>
  </si>
  <si>
    <t xml:space="preserve">Sexual and moral crimes </t>
  </si>
  <si>
    <t>المتوفون والمصابون في الحوادث المرورية حسب الجنسية والنوع وموقع المصاب</t>
  </si>
  <si>
    <t>المتوفون والمصابون في الحوادث المرورية حسب فئات العمر والنوع وموقع المصاب</t>
  </si>
  <si>
    <t>FIRE ACCIDENTS BY PLACE OF OCCURRENCE</t>
  </si>
  <si>
    <t>المتوفون والمصابون في الحوادث المرورية حسب أقسام المرور والنوع وموقع المصاب</t>
  </si>
  <si>
    <t xml:space="preserve"> DEATHS AND INJURED IN TRAFFIC ACCIDENTS BY TRAFFIC DEPARTMENTS, 
GENDER AND LOCATION OF INJURED</t>
  </si>
  <si>
    <t xml:space="preserve">حوادث الحريق حسب المسببات </t>
  </si>
  <si>
    <t>جدول رقم (145)</t>
  </si>
  <si>
    <t>Table No. (145)</t>
  </si>
  <si>
    <t>جدول رقم (146)</t>
  </si>
  <si>
    <t>Table No. (146)</t>
  </si>
  <si>
    <t>جدول رقم (147)</t>
  </si>
  <si>
    <t>Table No. (147)</t>
  </si>
  <si>
    <t>Table No. (148)</t>
  </si>
  <si>
    <t>جدول رقم (148)</t>
  </si>
  <si>
    <t>Table No. (149)</t>
  </si>
  <si>
    <t>جدول رقم (149)</t>
  </si>
  <si>
    <t>يشمل هذا الفصل عدد القضاة والمحامين والقضايا المرفوعة أمام المحاكم والأحكام الصادرة بشأنها , كما يشمل قضايا حوادث المرور والطرق حسب سبب الحادث ونوع الإصابة , إضافة إلى خدمات الدفاع المدني من مكافحة الحرائق وعمليات الإنقاذ والإغاثة الأخرى.</t>
  </si>
  <si>
    <t xml:space="preserve">أزعاج السلطات أو الإزعاج عن طريق الهاتف </t>
  </si>
  <si>
    <t xml:space="preserve">Forced labor </t>
  </si>
  <si>
    <t>قضايا الزنا والجرائم الواقعة على العرض</t>
  </si>
  <si>
    <t>JUDICIAL AND SECURITY 
SERVICES</t>
  </si>
  <si>
    <r>
      <t xml:space="preserve">ذكور
</t>
    </r>
    <r>
      <rPr>
        <b/>
        <sz val="9"/>
        <rFont val="Arial"/>
        <family val="2"/>
      </rPr>
      <t>Males</t>
    </r>
  </si>
  <si>
    <r>
      <t xml:space="preserve">إناث
</t>
    </r>
    <r>
      <rPr>
        <b/>
        <sz val="9"/>
        <rFont val="Arial"/>
        <family val="2"/>
      </rPr>
      <t>Females</t>
    </r>
  </si>
  <si>
    <r>
      <t xml:space="preserve">المجموع
</t>
    </r>
    <r>
      <rPr>
        <b/>
        <sz val="9"/>
        <rFont val="Arial"/>
        <family val="2"/>
      </rPr>
      <t>Total</t>
    </r>
  </si>
  <si>
    <t>* المحامون المشتغلون بمكاتب محاماة قطرية.</t>
  </si>
  <si>
    <t>* Lawyers working in Qatari law firms.</t>
  </si>
  <si>
    <r>
      <t xml:space="preserve">قضايا الجنايات
</t>
    </r>
    <r>
      <rPr>
        <b/>
        <sz val="9"/>
        <rFont val="Arial"/>
        <family val="2"/>
      </rPr>
      <t>Criminal cases</t>
    </r>
  </si>
  <si>
    <r>
      <t xml:space="preserve">قضايا الجنح
</t>
    </r>
    <r>
      <rPr>
        <b/>
        <sz val="9"/>
        <rFont val="Arial"/>
        <family val="2"/>
      </rPr>
      <t>Misdemeanor</t>
    </r>
  </si>
  <si>
    <t>جرائم واقعة على الأموال والأملاك</t>
  </si>
  <si>
    <t>جرائم مخالفة قوانين الهجرة والأقامة</t>
  </si>
  <si>
    <t>Misdemeanor cases: crimes punishable by imprisonment for a term not exceeding 3 years or a monetary penalty of not more than 1000 Q.R. </t>
  </si>
  <si>
    <r>
      <t>وفاة</t>
    </r>
    <r>
      <rPr>
        <b/>
        <sz val="10"/>
        <rFont val="Arial"/>
        <family val="2"/>
      </rPr>
      <t xml:space="preserve">
Death</t>
    </r>
  </si>
  <si>
    <t>* وزارة العدل</t>
  </si>
  <si>
    <t>* Ministry of Justice</t>
  </si>
  <si>
    <t>أجانب</t>
  </si>
  <si>
    <r>
      <rPr>
        <b/>
        <sz val="12"/>
        <color theme="1"/>
        <rFont val="Arial"/>
        <family val="2"/>
      </rPr>
      <t>وفــاة</t>
    </r>
    <r>
      <rPr>
        <b/>
        <sz val="10"/>
        <color theme="1"/>
        <rFont val="Arial"/>
        <family val="2"/>
      </rPr>
      <t xml:space="preserve">
</t>
    </r>
    <r>
      <rPr>
        <sz val="10"/>
        <color theme="1"/>
        <rFont val="Arial"/>
        <family val="2"/>
      </rPr>
      <t>Death</t>
    </r>
  </si>
  <si>
    <r>
      <rPr>
        <b/>
        <sz val="12"/>
        <color theme="1"/>
        <rFont val="Arial"/>
        <family val="2"/>
      </rPr>
      <t>إصابة خفيفة</t>
    </r>
    <r>
      <rPr>
        <b/>
        <sz val="10"/>
        <color theme="1"/>
        <rFont val="Arial"/>
        <family val="2"/>
      </rPr>
      <t xml:space="preserve">
</t>
    </r>
    <r>
      <rPr>
        <sz val="10"/>
        <color theme="1"/>
        <rFont val="Arial"/>
        <family val="2"/>
      </rPr>
      <t>Slight Injuries</t>
    </r>
  </si>
  <si>
    <r>
      <rPr>
        <b/>
        <sz val="12"/>
        <rFont val="Arial"/>
        <family val="2"/>
      </rPr>
      <t>إصابة بليغة</t>
    </r>
    <r>
      <rPr>
        <b/>
        <sz val="10"/>
        <rFont val="Arial"/>
        <family val="2"/>
      </rPr>
      <t xml:space="preserve">
</t>
    </r>
    <r>
      <rPr>
        <sz val="10"/>
        <rFont val="Arial"/>
        <family val="2"/>
      </rPr>
      <t>Sever Injuries</t>
    </r>
  </si>
  <si>
    <t>الحوادث المرورية حسب سبب الحادث (قضايا)</t>
  </si>
  <si>
    <t>TRAFFIC ACCIDENTS BY CAUSE  (CASES)</t>
  </si>
  <si>
    <t>قيادة المركبة بصورة خطرة (التسابق)</t>
  </si>
  <si>
    <t>قطع الجزيرة الفاصلة</t>
  </si>
  <si>
    <t>عدم اتباع علامة مُقامة أو منقوشة على طريق</t>
  </si>
  <si>
    <t>قطع الأنوار</t>
  </si>
  <si>
    <t xml:space="preserve"> القضاة العاملون بالمحاكم حسب المسمى الوظيفي والجنسية والنوع</t>
  </si>
  <si>
    <t>JUDGES SERVING AT COURTS BY JOB TITLE, NATIOANLTY AND GENDER</t>
  </si>
  <si>
    <t>Dangerous vehicle driving (racing)</t>
  </si>
  <si>
    <t>Turning off the lights</t>
  </si>
  <si>
    <t>Not following traffic signs at the side of or above the road</t>
  </si>
  <si>
    <t>Crossing the median island</t>
  </si>
  <si>
    <t>10 - 19</t>
  </si>
  <si>
    <t>20 - 29</t>
  </si>
  <si>
    <t>30 - 39</t>
  </si>
  <si>
    <t>40 - 49</t>
  </si>
  <si>
    <t>50 - 59</t>
  </si>
  <si>
    <t>60+</t>
  </si>
  <si>
    <t>قضايا العمل لدى الغير</t>
  </si>
  <si>
    <t xml:space="preserve">قضايا القذف والسب </t>
  </si>
  <si>
    <t>قضايا الإختلاس والإضرار بالمال العام</t>
  </si>
  <si>
    <t>قضايا الفعل الفاضح المخل بالحياء</t>
  </si>
  <si>
    <t xml:space="preserve">قضايا تشغيل وتعريض الأطفال للخطر </t>
  </si>
  <si>
    <t>شهدت دولة  قطر تطوراً ملحوظاً لتلبية احتياجات سكانها من الخدمات الاجتماعية والتعليمية والصحية والثقافية في الآونة الأخيرة مصحوبةً أيضاً بتطور مماثل في خدمات القضاء والأمن،  حيث بذلت الدولة الكثير من أجل أمن وسلامة المواطن والمقيم وهي السمة الحضارية للدولة الحديثة.</t>
  </si>
  <si>
    <t>The State of Qatar has witnessed a remarkable development to meet the needs of its population in terms of social, educational, health and cultural services over the past few years, along with a similar development in judiciary and security services, as the state has done a lot of things for the security and safety of citizens and residents, which mirrors the civilization of the modern state.</t>
  </si>
  <si>
    <r>
      <t xml:space="preserve">قطريون
</t>
    </r>
    <r>
      <rPr>
        <b/>
        <sz val="10"/>
        <color theme="1"/>
        <rFont val="Arial"/>
        <family val="2"/>
      </rPr>
      <t>Qataris</t>
    </r>
  </si>
  <si>
    <r>
      <t xml:space="preserve">غير قطريين
</t>
    </r>
    <r>
      <rPr>
        <b/>
        <sz val="10"/>
        <color theme="1"/>
        <rFont val="Arial"/>
        <family val="2"/>
      </rPr>
      <t>Non-Qataris</t>
    </r>
  </si>
  <si>
    <r>
      <t xml:space="preserve">المجموع
</t>
    </r>
    <r>
      <rPr>
        <b/>
        <sz val="10"/>
        <color theme="1"/>
        <rFont val="Arial"/>
        <family val="2"/>
      </rPr>
      <t>Total</t>
    </r>
  </si>
  <si>
    <t>أعضاء ومساعدي النيابة العامة حسب الجنسية والنوع</t>
  </si>
  <si>
    <r>
      <t xml:space="preserve"> وفـــــاة </t>
    </r>
    <r>
      <rPr>
        <sz val="11"/>
        <rFont val="Arial"/>
        <family val="2"/>
      </rPr>
      <t xml:space="preserve">
</t>
    </r>
    <r>
      <rPr>
        <b/>
        <sz val="9"/>
        <rFont val="Arial"/>
        <family val="2"/>
      </rPr>
      <t>Death</t>
    </r>
  </si>
  <si>
    <r>
      <rPr>
        <b/>
        <sz val="11"/>
        <rFont val="Arial"/>
        <family val="2"/>
      </rPr>
      <t>سائق</t>
    </r>
    <r>
      <rPr>
        <b/>
        <sz val="10"/>
        <rFont val="Arial"/>
        <family val="2"/>
      </rPr>
      <t xml:space="preserve"> 
 Driver </t>
    </r>
  </si>
  <si>
    <r>
      <rPr>
        <b/>
        <sz val="11"/>
        <rFont val="Arial"/>
        <family val="2"/>
      </rPr>
      <t>مشاه</t>
    </r>
    <r>
      <rPr>
        <b/>
        <sz val="10"/>
        <rFont val="Arial"/>
        <family val="2"/>
      </rPr>
      <t xml:space="preserve"> 
Pedestrians</t>
    </r>
  </si>
  <si>
    <r>
      <rPr>
        <b/>
        <sz val="11"/>
        <rFont val="Arial"/>
        <family val="2"/>
      </rPr>
      <t>المجموع</t>
    </r>
    <r>
      <rPr>
        <b/>
        <sz val="10"/>
        <rFont val="Arial"/>
        <family val="2"/>
      </rPr>
      <t xml:space="preserve">
Total</t>
    </r>
  </si>
  <si>
    <r>
      <rPr>
        <b/>
        <sz val="11"/>
        <rFont val="Arial"/>
        <family val="2"/>
      </rPr>
      <t xml:space="preserve">راكب
</t>
    </r>
    <r>
      <rPr>
        <b/>
        <sz val="10"/>
        <rFont val="Arial"/>
        <family val="2"/>
      </rPr>
      <t>Passenger</t>
    </r>
  </si>
  <si>
    <r>
      <t xml:space="preserve">سائق
</t>
    </r>
    <r>
      <rPr>
        <b/>
        <sz val="10"/>
        <rFont val="Arial"/>
        <family val="2"/>
      </rPr>
      <t>Driver</t>
    </r>
  </si>
  <si>
    <r>
      <t xml:space="preserve">راكب
</t>
    </r>
    <r>
      <rPr>
        <b/>
        <sz val="10"/>
        <rFont val="Arial"/>
        <family val="2"/>
      </rPr>
      <t>Passenger</t>
    </r>
  </si>
  <si>
    <r>
      <t xml:space="preserve">مشاة
</t>
    </r>
    <r>
      <rPr>
        <b/>
        <sz val="10"/>
        <rFont val="Arial"/>
        <family val="2"/>
      </rPr>
      <t>Pedestrians</t>
    </r>
  </si>
  <si>
    <r>
      <t xml:space="preserve">وفاة
 </t>
    </r>
    <r>
      <rPr>
        <b/>
        <sz val="10"/>
        <rFont val="Arial"/>
        <family val="2"/>
      </rPr>
      <t>Death</t>
    </r>
  </si>
  <si>
    <r>
      <rPr>
        <b/>
        <sz val="11"/>
        <rFont val="Arial"/>
        <family val="2"/>
      </rPr>
      <t xml:space="preserve">مجهول
</t>
    </r>
    <r>
      <rPr>
        <b/>
        <sz val="10"/>
        <rFont val="Arial"/>
        <family val="2"/>
      </rPr>
      <t>Unknown</t>
    </r>
  </si>
  <si>
    <r>
      <rPr>
        <b/>
        <sz val="11"/>
        <rFont val="Arial"/>
        <family val="2"/>
      </rPr>
      <t xml:space="preserve">تصالح
</t>
    </r>
    <r>
      <rPr>
        <b/>
        <sz val="10"/>
        <rFont val="Arial"/>
        <family val="2"/>
      </rPr>
      <t>Reconciliation</t>
    </r>
  </si>
  <si>
    <r>
      <t xml:space="preserve">وفاة
</t>
    </r>
    <r>
      <rPr>
        <b/>
        <sz val="10"/>
        <rFont val="Arial"/>
        <family val="2"/>
      </rPr>
      <t>Death</t>
    </r>
  </si>
  <si>
    <r>
      <t xml:space="preserve">ذكور
</t>
    </r>
    <r>
      <rPr>
        <b/>
        <sz val="9"/>
        <color theme="1"/>
        <rFont val="Arial"/>
        <family val="2"/>
      </rPr>
      <t>Males</t>
    </r>
  </si>
  <si>
    <r>
      <t xml:space="preserve">إناث
</t>
    </r>
    <r>
      <rPr>
        <b/>
        <sz val="9"/>
        <color theme="1"/>
        <rFont val="Arial"/>
        <family val="2"/>
      </rPr>
      <t>Females</t>
    </r>
  </si>
  <si>
    <r>
      <t xml:space="preserve">المجموع
</t>
    </r>
    <r>
      <rPr>
        <b/>
        <sz val="9"/>
        <color theme="1"/>
        <rFont val="Arial"/>
        <family val="2"/>
      </rPr>
      <t>Total</t>
    </r>
  </si>
  <si>
    <r>
      <t>المجموع</t>
    </r>
    <r>
      <rPr>
        <sz val="11"/>
        <rFont val="Arial"/>
        <family val="2"/>
      </rPr>
      <t xml:space="preserve">
 </t>
    </r>
    <r>
      <rPr>
        <b/>
        <sz val="10"/>
        <rFont val="Arial"/>
        <family val="2"/>
      </rPr>
      <t>Total</t>
    </r>
  </si>
  <si>
    <t xml:space="preserve">                               المهنة
السنة والجنسية</t>
  </si>
  <si>
    <t>الخُبراء المُعتمدين أمام السُلطات القضائية حسب النوع والجنسية</t>
  </si>
  <si>
    <t xml:space="preserve">Type of Crime 
</t>
  </si>
  <si>
    <t>ACCREDITED EXPERTS TO JUDICIAL AUTHORITIES
BY GENDER AND NATIONALITY</t>
  </si>
  <si>
    <t>PUBLIC PROSECUTION MEMBERS AND ASSISTANTS
BY NATIONALITY AND GENDER</t>
  </si>
  <si>
    <r>
      <t xml:space="preserve">عدد البلاغات المحفوظة
</t>
    </r>
    <r>
      <rPr>
        <sz val="9"/>
        <rFont val="Arial"/>
        <family val="2"/>
      </rPr>
      <t>Number of Closed Reports</t>
    </r>
  </si>
  <si>
    <r>
      <t xml:space="preserve">عدد القضايا
</t>
    </r>
    <r>
      <rPr>
        <sz val="9"/>
        <rFont val="Arial"/>
        <family val="2"/>
      </rPr>
      <t>Number of Cases</t>
    </r>
  </si>
  <si>
    <t xml:space="preserve">                                      Year
procuratorates</t>
  </si>
  <si>
    <t xml:space="preserve">عدم تأمين وقوف المركبة </t>
  </si>
  <si>
    <t>عدم تأمين الحمولة</t>
  </si>
  <si>
    <t>Failing to stop the vehicle</t>
  </si>
  <si>
    <t>Overloading</t>
  </si>
  <si>
    <t>ذكور</t>
  </si>
  <si>
    <t>إناث</t>
  </si>
  <si>
    <t>Males</t>
  </si>
  <si>
    <t>Females</t>
  </si>
  <si>
    <t>Without A License</t>
  </si>
  <si>
    <t>Less than One Year</t>
  </si>
  <si>
    <t>20 Years and Above</t>
  </si>
  <si>
    <t>جدول رقم (129)</t>
  </si>
  <si>
    <t>Table No. (129)</t>
  </si>
  <si>
    <t>جدول رقم (132)</t>
  </si>
  <si>
    <t>Table No. (132)</t>
  </si>
  <si>
    <t>Table No. (150)</t>
  </si>
  <si>
    <t>جدول رقم (150)</t>
  </si>
  <si>
    <t>Table No. (151)</t>
  </si>
  <si>
    <t>جدول رقم (151)</t>
  </si>
  <si>
    <t>Table No. (152)</t>
  </si>
  <si>
    <t>جدول رقم (152)</t>
  </si>
  <si>
    <t>Table No. (153)</t>
  </si>
  <si>
    <t>جدول رقم (153)</t>
  </si>
  <si>
    <t>Table No. (154)</t>
  </si>
  <si>
    <t>جدول رقم (154)</t>
  </si>
  <si>
    <r>
      <t xml:space="preserve"> البلاغات حسب النيابات</t>
    </r>
    <r>
      <rPr>
        <b/>
        <vertAlign val="superscript"/>
        <sz val="16"/>
        <rFont val="Arial"/>
        <family val="2"/>
      </rPr>
      <t>*</t>
    </r>
  </si>
  <si>
    <t>سنتين إلى 4 سنوات</t>
  </si>
  <si>
    <t>2 Years to 4 Years</t>
  </si>
  <si>
    <t>4 سنوات إلى 6 سنوات</t>
  </si>
  <si>
    <t>6 سنوات إلى 8 سنوات</t>
  </si>
  <si>
    <t>8 سنوات إلى 10 سنوات</t>
  </si>
  <si>
    <t>10 سنوات إلى 15 سنة</t>
  </si>
  <si>
    <t>15 سنة إلى 20 سنة</t>
  </si>
  <si>
    <t>20 سنة فما فوق</t>
  </si>
  <si>
    <t>4 Years to 6 Years</t>
  </si>
  <si>
    <t>8 Years to 10 Years</t>
  </si>
  <si>
    <t>10 Years to 15 Years</t>
  </si>
  <si>
    <t>15 Years to 20 Years</t>
  </si>
  <si>
    <t>1 Year to 2 Years</t>
  </si>
  <si>
    <t>الجنوب</t>
  </si>
  <si>
    <t>الشمال</t>
  </si>
  <si>
    <t>المطار</t>
  </si>
  <si>
    <t>المعمورة</t>
  </si>
  <si>
    <t>مدينة خليفة</t>
  </si>
  <si>
    <t>سنة إلى سنتين</t>
  </si>
  <si>
    <t>6 Years to 8 Years</t>
  </si>
  <si>
    <t>التجاوز الخاطئ</t>
  </si>
  <si>
    <t>السرعة الزائدة</t>
  </si>
  <si>
    <t>الهروب من مكان الحادث</t>
  </si>
  <si>
    <t xml:space="preserve">عدم ترك مسافة كافية                   </t>
  </si>
  <si>
    <t xml:space="preserve">قطع الطريق دون التأكد من خلوّه      </t>
  </si>
  <si>
    <t>قيادة سيارة دون رخصة</t>
  </si>
  <si>
    <t>التحفيص والتلاعب</t>
  </si>
  <si>
    <r>
      <t xml:space="preserve">وفاة
 </t>
    </r>
    <r>
      <rPr>
        <b/>
        <sz val="9"/>
        <rFont val="Arial"/>
        <family val="2"/>
      </rPr>
      <t>Death</t>
    </r>
  </si>
  <si>
    <r>
      <rPr>
        <b/>
        <sz val="11"/>
        <rFont val="Arial"/>
        <family val="2"/>
      </rPr>
      <t>وفــاة</t>
    </r>
    <r>
      <rPr>
        <b/>
        <sz val="10"/>
        <rFont val="Arial"/>
        <family val="2"/>
      </rPr>
      <t xml:space="preserve">
</t>
    </r>
    <r>
      <rPr>
        <b/>
        <sz val="9"/>
        <rFont val="Arial"/>
        <family val="2"/>
      </rPr>
      <t>Death</t>
    </r>
  </si>
  <si>
    <r>
      <rPr>
        <b/>
        <sz val="11"/>
        <rFont val="Arial"/>
        <family val="2"/>
      </rPr>
      <t>المجموع</t>
    </r>
    <r>
      <rPr>
        <b/>
        <sz val="10"/>
        <rFont val="Arial"/>
        <family val="2"/>
      </rPr>
      <t xml:space="preserve">
</t>
    </r>
    <r>
      <rPr>
        <b/>
        <sz val="9"/>
        <rFont val="Arial"/>
        <family val="2"/>
      </rPr>
      <t>Total</t>
    </r>
  </si>
  <si>
    <r>
      <t>REPORTS BY PROCURATORATES</t>
    </r>
    <r>
      <rPr>
        <b/>
        <vertAlign val="superscript"/>
        <sz val="12"/>
        <color theme="1"/>
        <rFont val="Arial"/>
        <family val="2"/>
      </rPr>
      <t>*</t>
    </r>
  </si>
  <si>
    <t>المتوفون والمصابون في الحوادث المرورية حسب خبرة السائق والنوع وموقع المصاب</t>
  </si>
  <si>
    <t xml:space="preserve">            البيان
سنوات 
الخبرة للسائق</t>
  </si>
  <si>
    <t xml:space="preserve">             Statement
 Experience
  years for
  the driver</t>
  </si>
  <si>
    <t>المتوفون والمصابون في الحوادث المرورية حسب الحادث والنوع وموقع المصاب</t>
  </si>
  <si>
    <t xml:space="preserve">تصادم مركبتين </t>
  </si>
  <si>
    <t>Two-vehicle collision</t>
  </si>
  <si>
    <t xml:space="preserve">تصادم اكثر من مركبتين </t>
  </si>
  <si>
    <t>Multi-vehicle collision</t>
  </si>
  <si>
    <t xml:space="preserve">انقلاب مركبة </t>
  </si>
  <si>
    <t>Vehicle overturning</t>
  </si>
  <si>
    <t xml:space="preserve">تصادم مع انقلاب </t>
  </si>
  <si>
    <t>Collision and overturning</t>
  </si>
  <si>
    <t xml:space="preserve">تصادم مع مشاة </t>
  </si>
  <si>
    <t>Vehicle-pedestrian collision</t>
  </si>
  <si>
    <t xml:space="preserve">احتراق مركبة </t>
  </si>
  <si>
    <t>Vehicle combustion</t>
  </si>
  <si>
    <t xml:space="preserve">سقوط من مركبة </t>
  </si>
  <si>
    <t>Fall from a vehicle</t>
  </si>
  <si>
    <t xml:space="preserve">تصادم مع حيوان </t>
  </si>
  <si>
    <t>Vehicle-animal collision</t>
  </si>
  <si>
    <t xml:space="preserve">تصادم مع أشياء ثابتة </t>
  </si>
  <si>
    <t>Collision with stationary objects</t>
  </si>
  <si>
    <t>المتوفون والمصابون في الحوادث المرورية حسب الشهر والنوع وموقع المصاب</t>
  </si>
  <si>
    <t xml:space="preserve">            البيان
الحادث</t>
  </si>
  <si>
    <t xml:space="preserve">             Statement
 CAUSE</t>
  </si>
  <si>
    <t xml:space="preserve">             Statement
 Month</t>
  </si>
  <si>
    <t xml:space="preserve">            البيان
الشهر</t>
  </si>
  <si>
    <t xml:space="preserve">            البيان
أقسام المرور</t>
  </si>
  <si>
    <t xml:space="preserve">        Statement
 Traffic Department</t>
  </si>
  <si>
    <t xml:space="preserve">          Statement
Age groups</t>
  </si>
  <si>
    <t>جدول رقم (155)</t>
  </si>
  <si>
    <t>Table No. (155)</t>
  </si>
  <si>
    <t>جدول رقم (156)</t>
  </si>
  <si>
    <t>Table No. (156)</t>
  </si>
  <si>
    <t xml:space="preserve">الإهمال وعدم الانتباه     </t>
  </si>
  <si>
    <t xml:space="preserve">القيادة تحت تأثير المسكرات والمواد المخدرة              </t>
  </si>
  <si>
    <t>قيادة مركبه من غير مُرافق يحمل رخصة قياده</t>
  </si>
  <si>
    <t>دخان</t>
  </si>
  <si>
    <t>الثمامة (المطار)</t>
  </si>
  <si>
    <t>Al Thumama (Al Mattar)</t>
  </si>
  <si>
    <t>تصنيف الدعوى</t>
  </si>
  <si>
    <t>الرهن التجاري</t>
  </si>
  <si>
    <t>عقود وأوامر التوريد</t>
  </si>
  <si>
    <t>معاملات التجارة الالكترونية</t>
  </si>
  <si>
    <t>مقاولات التشييد والإنشاءات</t>
  </si>
  <si>
    <t>نزاع عقود تجارية</t>
  </si>
  <si>
    <t>جدول رقم (137)</t>
  </si>
  <si>
    <t>Table No. (137)</t>
  </si>
  <si>
    <t>DEATHS AND INJURED IN TRAFFIC ACCIDENTS BY NATIONALITY,
GENDER AND LOCATION OF INJURED</t>
  </si>
  <si>
    <t>DEATHS AND INJURED IN TRAFFIC ACCIDENTS BY AGE GROUPS,
GENDER AND LOCATION OF INJURED</t>
  </si>
  <si>
    <t>DEATHS AND INJURED IN TRAFFIC ACCIDENTS BY DRIVER' S EXPERIENCE,
GENDER AND LOCATION OF INJURED</t>
  </si>
  <si>
    <t>DEATHS AND INJURED IN TRAFFIC ACCIDENTS BY CAUSE,
GENDER AND LOCATION OF INJURED</t>
  </si>
  <si>
    <t>DEATHS AND INJURED IN TRAFFIC ACCIDENTS BY MONTH,
GENDER AND LOCATION OF INJURED</t>
  </si>
  <si>
    <t xml:space="preserve"> DEATHS AND INJURED IN TRAFFIC ACCIDENTS DURING THE FIRST YEAR OF ISSUING
THE LICENSE BY AGE GROUPS, GENDER AND LOCATION OF INJURED</t>
  </si>
  <si>
    <t xml:space="preserve"> DEATHS AND INJURED IN TRAFFIC ACCIDENTS DURING THE FIRST YEAR OF ISSUING
THE LICENSE BY TRAFFIC DEPARTMENTS, GENDER AND LOCATION OF INJURED</t>
  </si>
  <si>
    <t xml:space="preserve">Lawsuit Classification </t>
  </si>
  <si>
    <t>Commercial mortgage</t>
  </si>
  <si>
    <t>Bankruptcy</t>
  </si>
  <si>
    <t>Disputes related to marine sales</t>
  </si>
  <si>
    <t>E-commerce transactions</t>
  </si>
  <si>
    <t>Commercial contracts dispute</t>
  </si>
  <si>
    <t>* حسب إفادة النيابة العامة تختلف أعداد البلاغات عن جدول رقم (134) في حالة المقارنة؛ بسبب أن البلاغات إذا تم تصنيفها حسب نوع الجريمة فإنه من الممكن أن يظهر لها أكثر من تصنيف ويُحسب مرة واحدة في البلاغات الواردة.</t>
  </si>
  <si>
    <t>* According to testimony Attorney plenary the number of crime reports differs from Table (134) in case of comparison, because if crime reports are classified by type of crime, they might have more than one classification. Nevertheless, they will be counted once in incoming reports.</t>
  </si>
  <si>
    <t>Driving a vehicle without an escort holding a driver's license</t>
  </si>
  <si>
    <t>DEATHS IN TRAFFIC ACCIDENT BY GENDER</t>
  </si>
  <si>
    <t>المتوفون في الحوادث المرورية حسب النوع</t>
  </si>
  <si>
    <t xml:space="preserve">                     النوع
   السنة</t>
  </si>
  <si>
    <t xml:space="preserve">                 Gender
  Year</t>
  </si>
  <si>
    <t xml:space="preserve">              موقع المصاب
السنة</t>
  </si>
  <si>
    <t>Unidentified</t>
  </si>
  <si>
    <t xml:space="preserve">                  Location
                 of Injured
Year</t>
  </si>
  <si>
    <t xml:space="preserve">        Statement
Age Groups</t>
  </si>
  <si>
    <r>
      <t xml:space="preserve">عدد الدعاوى
</t>
    </r>
    <r>
      <rPr>
        <b/>
        <sz val="9"/>
        <rFont val="Arial"/>
        <family val="2"/>
      </rPr>
      <t>Namber of Lawsuits</t>
    </r>
  </si>
  <si>
    <t xml:space="preserve">                       Occupation   
  Year &amp; Nationality   </t>
  </si>
  <si>
    <r>
      <rPr>
        <b/>
        <sz val="11"/>
        <rFont val="Arial"/>
        <family val="2"/>
      </rPr>
      <t>وفاة</t>
    </r>
    <r>
      <rPr>
        <b/>
        <sz val="12"/>
        <rFont val="Arial"/>
        <family val="2"/>
      </rPr>
      <t xml:space="preserve">
</t>
    </r>
    <r>
      <rPr>
        <b/>
        <sz val="9"/>
        <rFont val="Arial"/>
        <family val="2"/>
      </rPr>
      <t>Death</t>
    </r>
  </si>
  <si>
    <r>
      <rPr>
        <b/>
        <sz val="11"/>
        <rFont val="Arial"/>
        <family val="2"/>
      </rPr>
      <t xml:space="preserve">عدد العمليات
</t>
    </r>
    <r>
      <rPr>
        <b/>
        <sz val="9"/>
        <rFont val="Arial"/>
        <family val="2"/>
      </rPr>
      <t>Number of Operations</t>
    </r>
  </si>
  <si>
    <r>
      <t>اصابة خفيفة</t>
    </r>
    <r>
      <rPr>
        <sz val="11"/>
        <rFont val="Arial"/>
        <family val="2"/>
      </rPr>
      <t xml:space="preserve">
</t>
    </r>
    <r>
      <rPr>
        <b/>
        <sz val="9"/>
        <rFont val="Arial"/>
        <family val="2"/>
      </rPr>
      <t>Slight Injury</t>
    </r>
  </si>
  <si>
    <r>
      <t xml:space="preserve">اصابة بليغة </t>
    </r>
    <r>
      <rPr>
        <sz val="11"/>
        <rFont val="Arial"/>
        <family val="2"/>
      </rPr>
      <t xml:space="preserve">
</t>
    </r>
    <r>
      <rPr>
        <b/>
        <sz val="9"/>
        <rFont val="Arial"/>
        <family val="2"/>
      </rPr>
      <t>Sever Injury</t>
    </r>
  </si>
  <si>
    <r>
      <t xml:space="preserve">جميع الحرائق
</t>
    </r>
    <r>
      <rPr>
        <b/>
        <sz val="9"/>
        <rFont val="Arial"/>
        <family val="2"/>
      </rPr>
      <t>All</t>
    </r>
    <r>
      <rPr>
        <b/>
        <sz val="11"/>
        <rFont val="Arial"/>
        <family val="2"/>
      </rPr>
      <t xml:space="preserve"> </t>
    </r>
    <r>
      <rPr>
        <b/>
        <sz val="9"/>
        <rFont val="Arial"/>
        <family val="2"/>
      </rPr>
      <t>fires</t>
    </r>
  </si>
  <si>
    <r>
      <t xml:space="preserve">جميع الحرائق في الدولة
</t>
    </r>
    <r>
      <rPr>
        <b/>
        <sz val="9"/>
        <rFont val="Arial"/>
        <family val="2"/>
      </rPr>
      <t>All</t>
    </r>
    <r>
      <rPr>
        <b/>
        <sz val="11"/>
        <rFont val="Arial"/>
        <family val="2"/>
      </rPr>
      <t xml:space="preserve"> </t>
    </r>
    <r>
      <rPr>
        <b/>
        <sz val="9"/>
        <rFont val="Arial"/>
        <family val="2"/>
      </rPr>
      <t>fires</t>
    </r>
  </si>
  <si>
    <t>DEATHS AND INJURIED RESULTING FROM FIRES BY MONTH</t>
  </si>
  <si>
    <r>
      <t xml:space="preserve">إصابات خفيفة
</t>
    </r>
    <r>
      <rPr>
        <b/>
        <sz val="10"/>
        <rFont val="Arial"/>
        <family val="2"/>
      </rPr>
      <t>Slight Injury</t>
    </r>
  </si>
  <si>
    <r>
      <t xml:space="preserve">إصابات بليغة
</t>
    </r>
    <r>
      <rPr>
        <b/>
        <sz val="10"/>
        <rFont val="Arial"/>
        <family val="2"/>
      </rPr>
      <t>Sever Injury</t>
    </r>
  </si>
  <si>
    <r>
      <t xml:space="preserve">اصابة بليغة
</t>
    </r>
    <r>
      <rPr>
        <b/>
        <sz val="10"/>
        <rFont val="Arial"/>
        <family val="2"/>
      </rPr>
      <t>Sever Injury</t>
    </r>
  </si>
  <si>
    <r>
      <t xml:space="preserve">اصابة خفيفة
</t>
    </r>
    <r>
      <rPr>
        <b/>
        <sz val="10"/>
        <rFont val="Arial"/>
        <family val="2"/>
      </rPr>
      <t>Slight Injury</t>
    </r>
  </si>
  <si>
    <r>
      <t xml:space="preserve">اصابة بليغة
</t>
    </r>
    <r>
      <rPr>
        <b/>
        <sz val="9"/>
        <rFont val="Arial"/>
        <family val="2"/>
      </rPr>
      <t>Sever Injury</t>
    </r>
  </si>
  <si>
    <r>
      <t xml:space="preserve">اصابة خفيفة
</t>
    </r>
    <r>
      <rPr>
        <b/>
        <sz val="9"/>
        <rFont val="Arial"/>
        <family val="2"/>
      </rPr>
      <t>Slight Injury</t>
    </r>
  </si>
  <si>
    <r>
      <t>اصابة بليغة</t>
    </r>
    <r>
      <rPr>
        <sz val="11"/>
        <rFont val="Arial"/>
        <family val="2"/>
      </rPr>
      <t xml:space="preserve"> </t>
    </r>
    <r>
      <rPr>
        <b/>
        <sz val="9"/>
        <rFont val="Arial"/>
        <family val="2"/>
      </rPr>
      <t>Sever Injury</t>
    </r>
  </si>
  <si>
    <r>
      <t>اصابة بليغة</t>
    </r>
    <r>
      <rPr>
        <sz val="11"/>
        <rFont val="Arial"/>
        <family val="2"/>
      </rPr>
      <t xml:space="preserve"> </t>
    </r>
    <r>
      <rPr>
        <b/>
        <sz val="10"/>
        <rFont val="Arial"/>
        <family val="2"/>
      </rPr>
      <t>Sever Injury</t>
    </r>
  </si>
  <si>
    <r>
      <t>اصابة خفيفة</t>
    </r>
    <r>
      <rPr>
        <sz val="11"/>
        <rFont val="Arial"/>
        <family val="2"/>
      </rPr>
      <t xml:space="preserve">
</t>
    </r>
    <r>
      <rPr>
        <b/>
        <sz val="10"/>
        <rFont val="Arial"/>
        <family val="2"/>
      </rPr>
      <t>Slight Injury</t>
    </r>
  </si>
  <si>
    <t xml:space="preserve">                            السنة 
النيابات</t>
  </si>
  <si>
    <r>
      <t xml:space="preserve">الحرائق (الخاضعة لشروط الأمن والسلامة العامه)
</t>
    </r>
    <r>
      <rPr>
        <b/>
        <sz val="9"/>
        <rFont val="Arial"/>
        <family val="2"/>
      </rPr>
      <t xml:space="preserve">fires (That Are Subject to Public Safety &amp; Security Conditions) </t>
    </r>
  </si>
  <si>
    <t xml:space="preserve">                                                     Year
Place of Occurrence</t>
  </si>
  <si>
    <t xml:space="preserve">                                        السنة
 مكان الحدوث</t>
  </si>
  <si>
    <t xml:space="preserve">                                                     Year
  Cause of Fire</t>
  </si>
  <si>
    <t xml:space="preserve">                                        السنة 
   سبب الحريق </t>
  </si>
  <si>
    <t>طلبات دعاوى
لم تُستكمل*</t>
  </si>
  <si>
    <t>Lawsuits Requests
Not Completed*</t>
  </si>
  <si>
    <t>الدعاوى المرفوعة في محكمة الاستثمار والتجارة حسب تصنيف الدعوى</t>
  </si>
  <si>
    <t>LAWSUITS FILED IN THE INVESTMENT AND TRADE COURT
BY LAWSUIT CLASSIFICATION</t>
  </si>
  <si>
    <t>المتوفون والمصابون في الحوادث المرورية خلال السنة الأولى من اصدار رخصة القيادة حسب فئات العمر والنوع وموقع المصاب</t>
  </si>
  <si>
    <t>المتوفون والمصابون في الحوادث المرورية خلال السنة الأولى من اصدار رخصة القيادة حسب أقسام المرور والنوع وموقع المصاب</t>
  </si>
  <si>
    <t>* المقصود بطلبات دعاوى لم تستكمل: الطلبات التي اُعيدت للتصحيح أو للدفع والطرف الآخر لم يرد عليها، تتغير حالتها الى مغلقة بعد عشرة أيام.</t>
  </si>
  <si>
    <t>* Incomplete Claim Applications Mean Applications That Were Returned For Correction Or Payment And The Other Party Did Not Respond To Them. Their Status Changes To "Closed" After 10 Days</t>
  </si>
  <si>
    <t>القضايا، والبلاغات المحفوظة حسب النوع</t>
  </si>
  <si>
    <t>CASES, AND CLOSED REPORTS BY TYPE</t>
  </si>
  <si>
    <t>Type of Cases &amp; Closed Reports</t>
  </si>
  <si>
    <t>نيابة الجرائم الإلكترونية</t>
  </si>
  <si>
    <t>Electronic Crime Prosecution</t>
  </si>
  <si>
    <t>حوادث التصالح والبلاغات المجهولة</t>
  </si>
  <si>
    <t xml:space="preserve">RECONCILIATION AND ANONYMOUS REPORTING ACCIDENTS </t>
  </si>
  <si>
    <t xml:space="preserve">                            Operations
                             &amp; Injuries
  Type of Service</t>
  </si>
  <si>
    <t xml:space="preserve">                    العمليات والاصابات
  نوع الخدمة </t>
  </si>
  <si>
    <t xml:space="preserve">                              Gender             
 Year &amp; Nationality  </t>
  </si>
  <si>
    <t xml:space="preserve">                                  النوع
  السنة والجنسية</t>
  </si>
  <si>
    <t>DEATHS AND INJURED IN TRAFFIC ACCIDENTS</t>
  </si>
  <si>
    <t>2020 - 2023</t>
  </si>
  <si>
    <t>عدد القضايا
Number of Cases</t>
  </si>
  <si>
    <t>عدد البلاغات المحفوظة
Number of Closed Reports</t>
  </si>
  <si>
    <t>نيابة التجارة وشؤون المُستهلك</t>
  </si>
  <si>
    <t>Trade and Consumer Affairs Prosecution</t>
  </si>
  <si>
    <t>2022 - 2023</t>
  </si>
  <si>
    <t>TRAFFIC ACCIDENTS BY TRAFFIC DEPARTMENT (CASES)</t>
  </si>
  <si>
    <t>DEATHS IN TRAFFIC ACCIDENT BY LOCATION OF INJURED</t>
  </si>
  <si>
    <t>المنازعات المتعلقة بالبيوع البحرية</t>
  </si>
  <si>
    <t>التأمين</t>
  </si>
  <si>
    <t>إثبات حالة</t>
  </si>
  <si>
    <t>التمويل والصِرافة</t>
  </si>
  <si>
    <t>إفلاس</t>
  </si>
  <si>
    <t>تصفية</t>
  </si>
  <si>
    <t>تظلم</t>
  </si>
  <si>
    <t>تعيين حِراسة</t>
  </si>
  <si>
    <t>حل وتصفية الشركات</t>
  </si>
  <si>
    <t>Building &amp; construction contracting</t>
  </si>
  <si>
    <t>Supply contracts &amp; orders</t>
  </si>
  <si>
    <r>
      <rPr>
        <b/>
        <sz val="12"/>
        <rFont val="Arial"/>
        <family val="2"/>
      </rPr>
      <t>قطريون</t>
    </r>
    <r>
      <rPr>
        <b/>
        <sz val="10"/>
        <rFont val="Arial"/>
        <family val="2"/>
      </rPr>
      <t xml:space="preserve">
Qataris</t>
    </r>
  </si>
  <si>
    <r>
      <rPr>
        <b/>
        <sz val="11"/>
        <rFont val="Arial"/>
        <family val="2"/>
      </rPr>
      <t>ذكور</t>
    </r>
    <r>
      <rPr>
        <b/>
        <sz val="10"/>
        <rFont val="Arial"/>
        <family val="2"/>
      </rPr>
      <t xml:space="preserve">
</t>
    </r>
    <r>
      <rPr>
        <b/>
        <sz val="9"/>
        <rFont val="Arial"/>
        <family val="2"/>
      </rPr>
      <t>Males</t>
    </r>
  </si>
  <si>
    <r>
      <rPr>
        <b/>
        <sz val="11"/>
        <rFont val="Arial"/>
        <family val="2"/>
      </rPr>
      <t>إناث</t>
    </r>
    <r>
      <rPr>
        <b/>
        <sz val="10"/>
        <rFont val="Arial"/>
        <family val="2"/>
      </rPr>
      <t xml:space="preserve">
</t>
    </r>
    <r>
      <rPr>
        <b/>
        <sz val="9"/>
        <rFont val="Arial"/>
        <family val="2"/>
      </rPr>
      <t>Females</t>
    </r>
  </si>
  <si>
    <r>
      <rPr>
        <b/>
        <sz val="12"/>
        <rFont val="Arial"/>
        <family val="2"/>
      </rPr>
      <t>غير قطريين</t>
    </r>
    <r>
      <rPr>
        <b/>
        <sz val="10"/>
        <rFont val="Arial"/>
        <family val="2"/>
      </rPr>
      <t xml:space="preserve">
Non-Qataris</t>
    </r>
  </si>
  <si>
    <r>
      <rPr>
        <b/>
        <sz val="12"/>
        <rFont val="Arial"/>
        <family val="2"/>
      </rPr>
      <t>المجموع</t>
    </r>
    <r>
      <rPr>
        <b/>
        <sz val="10"/>
        <rFont val="Arial"/>
        <family val="2"/>
      </rPr>
      <t xml:space="preserve">
Total</t>
    </r>
  </si>
  <si>
    <t>قاضي بمحكمة التمييز</t>
  </si>
  <si>
    <t>نائب رئيس بمحكمة الاستئناف</t>
  </si>
  <si>
    <t>نائب أول للرئيس بمحكمة الاستئناف</t>
  </si>
  <si>
    <t>نائب أول للرئيس بالمحكمة الابتدائية</t>
  </si>
  <si>
    <t>نائب رئيس بالمحكمة الابتدائية</t>
  </si>
  <si>
    <t>مُساعد قاضِ</t>
  </si>
  <si>
    <t>قاضِ بالمحكمة الابتدائية</t>
  </si>
  <si>
    <t>قاضِ أول بالمحكمة الابتدائية</t>
  </si>
  <si>
    <t>قاضِ بمحكمة الاستئناف</t>
  </si>
  <si>
    <t>قاضِ أول بمحكمة الاستئناف</t>
  </si>
  <si>
    <t>قاضِ مُساعد</t>
  </si>
  <si>
    <t>جرائم مخالفة قوانين المرور*</t>
  </si>
  <si>
    <t>أخرى**</t>
  </si>
  <si>
    <t>Crimes of violation of traffic laws*</t>
  </si>
  <si>
    <t>Other**</t>
  </si>
  <si>
    <t>قضايا المرور*</t>
  </si>
  <si>
    <t>Traffic*</t>
  </si>
  <si>
    <t>* الزيادة الكبيرة في عدد القضايا لعام 2023 يعود إلى تفعيل جرائم المُخالفات المرورية ورصد المُخالفين.</t>
  </si>
  <si>
    <t>** النقص في بيانات أخرى بسبب إعادة تصنيف اغلب القضايا.</t>
  </si>
  <si>
    <t>* الزيادة الكبيرة في مجموع قضايا الجنح يعود إلى تفعيل جرائم مخالفة قوانين المرور.</t>
  </si>
  <si>
    <t>* في عام 2023 تم صدور قرار بتعديل بعض مسميات القُضاة.</t>
  </si>
  <si>
    <t>نيابة المرور**</t>
  </si>
  <si>
    <t>Traffic Prosecution**</t>
  </si>
  <si>
    <t>نيابة الصحة***</t>
  </si>
  <si>
    <t>Health Prosecution***</t>
  </si>
  <si>
    <t>** الزيادة الكبيرة في مجموع البلاغات في عام 2023 يرجع إلى الجرائم الواردة لنيابة المرور.</t>
  </si>
  <si>
    <t>*** النقص في بيانات نيابة الصحة يرجع إلى عدم وجود مخالفات متعلقة بفايروس كورونا.</t>
  </si>
  <si>
    <t>جدول رقم (138)</t>
  </si>
  <si>
    <t>Table No. (138)</t>
  </si>
  <si>
    <t>First Vice President of the Court of Appeal</t>
  </si>
  <si>
    <t>Senior Judge at the Court of Appeal</t>
  </si>
  <si>
    <t>First Vice President of the Court of First Instance</t>
  </si>
  <si>
    <t>Vice President of the Court of First Instance</t>
  </si>
  <si>
    <t>Senior Judge at the Court of First Instance</t>
  </si>
  <si>
    <t>Associate Judge</t>
  </si>
  <si>
    <t>* In 2023, a resolution was issued to amend some of the titles of judges.</t>
  </si>
  <si>
    <t>Insurance</t>
  </si>
  <si>
    <t>Finance and banking</t>
  </si>
  <si>
    <t>Proof of condition</t>
  </si>
  <si>
    <t>Liquidation</t>
  </si>
  <si>
    <t>Grievance</t>
  </si>
  <si>
    <t>Appointment of a receivership</t>
  </si>
  <si>
    <t>Dissolution and liquidation of companies</t>
  </si>
  <si>
    <t>Bank transactions</t>
  </si>
  <si>
    <t>* The significant increase in the total number of misdemeanor cases is due to the activation of crimes of violating traffic laws.</t>
  </si>
  <si>
    <t>** The lack of other data is due to the reclassification of most cases.</t>
  </si>
  <si>
    <t>* The significant increase in the number of cases in 2023 is due to the activation of traffic violation crimes and monitoring of violators.</t>
  </si>
  <si>
    <t>** The significant increase in the total number of reports in 2023 is due to crimes reported to the Traffic Prosecution.</t>
  </si>
  <si>
    <t>*** The lack of health prosecution data is due to the lack of violations related to the Corona virus.</t>
  </si>
  <si>
    <r>
      <t xml:space="preserve"> قضايا الجنح: جرائم يعاقب عليها القانون بالحبس لمدة لا تزيد عن 3 سنوات أو الغرامة التي لا تزيد عن 1000 ريال قطري.</t>
    </r>
    <r>
      <rPr>
        <sz val="10"/>
        <rFont val="Times New Roman"/>
        <family val="1"/>
      </rPr>
      <t xml:space="preserve"> </t>
    </r>
    <r>
      <rPr>
        <sz val="10"/>
        <rFont val="Calibri"/>
        <family val="2"/>
      </rPr>
      <t> </t>
    </r>
  </si>
  <si>
    <t xml:space="preserve"> قضايا الجنايات: جرائم يعاقب عليها القانون بالإعدام أو الحبس المؤبد أو الحبس الذي يزيد عن ٣ سنوات.</t>
  </si>
  <si>
    <t>جرائم إصدار شيكات بدون رصيد</t>
  </si>
  <si>
    <t>Issuing Bad Checks crimes</t>
  </si>
  <si>
    <t>50+</t>
  </si>
  <si>
    <t>الشركات التجارية</t>
  </si>
  <si>
    <t>Commercial Companies</t>
  </si>
  <si>
    <t>الملكية الفكرية</t>
  </si>
  <si>
    <t>Intellectual Property</t>
  </si>
  <si>
    <t>الوكالة التجارية</t>
  </si>
  <si>
    <t>Commercial Agency</t>
  </si>
  <si>
    <t>أوراق تجارية</t>
  </si>
  <si>
    <t>Commercial papers</t>
  </si>
  <si>
    <t>عقود الخدمات</t>
  </si>
  <si>
    <t>Service contracts</t>
  </si>
  <si>
    <t>عقود النقل</t>
  </si>
  <si>
    <t>Transport contracts</t>
  </si>
  <si>
    <t>مقاولات الأعمال والصناعة</t>
  </si>
  <si>
    <t>Business &amp; industry contracting</t>
  </si>
  <si>
    <t>منازعات النشر والاعلام</t>
  </si>
  <si>
    <t>Publication &amp; media disputes</t>
  </si>
  <si>
    <t>منازعات شركات التمويل والاستثمار</t>
  </si>
  <si>
    <t>Finance &amp; investment companies disputes</t>
  </si>
  <si>
    <t>عمليات ومعاملات البنوك</t>
  </si>
  <si>
    <t>- 20</t>
  </si>
  <si>
    <t>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</si>
</sst>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00_-;_-* #,##0.00\-;_-* &quot;-&quot;??_-;_-@_-"/>
  </numFmts>
  <fonts count="6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sz val="10"/>
      <name val="Arial"/>
      <family val="2"/>
      <charset val="178"/>
    </font>
    <font>
      <b/>
      <sz val="10"/>
      <name val="Arial"/>
      <family val="2"/>
    </font>
    <font>
      <b/>
      <sz val="14"/>
      <name val="Arial"/>
      <family val="2"/>
    </font>
    <font>
      <b/>
      <sz val="11"/>
      <name val="Arial"/>
      <family val="2"/>
    </font>
    <font>
      <sz val="11"/>
      <name val="Arial"/>
      <family val="2"/>
    </font>
    <font>
      <sz val="8"/>
      <name val="Arial"/>
      <family val="2"/>
    </font>
    <font>
      <sz val="10"/>
      <name val="Arial"/>
      <family val="2"/>
    </font>
    <font>
      <sz val="10"/>
      <color indexed="12"/>
      <name val="Arial"/>
      <family val="2"/>
    </font>
    <font>
      <b/>
      <sz val="12"/>
      <color indexed="10"/>
      <name val="Arial"/>
      <family val="2"/>
      <charset val="178"/>
    </font>
    <font>
      <sz val="10"/>
      <color indexed="10"/>
      <name val="Arial"/>
      <family val="2"/>
      <charset val="178"/>
    </font>
    <font>
      <b/>
      <sz val="10"/>
      <color indexed="9"/>
      <name val="Arial"/>
      <family val="2"/>
    </font>
    <font>
      <b/>
      <sz val="12"/>
      <color indexed="9"/>
      <name val="Arial"/>
      <family val="2"/>
    </font>
    <font>
      <sz val="12"/>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name val="Times New Roman"/>
      <family val="1"/>
    </font>
    <font>
      <sz val="10"/>
      <name val="Calibri"/>
      <family val="2"/>
    </font>
    <font>
      <b/>
      <sz val="16"/>
      <name val="Arial"/>
      <family val="2"/>
    </font>
    <font>
      <b/>
      <sz val="12"/>
      <color theme="1"/>
      <name val="Arial"/>
      <family val="2"/>
    </font>
    <font>
      <b/>
      <sz val="10"/>
      <color theme="1"/>
      <name val="Arial"/>
      <family val="2"/>
    </font>
    <font>
      <sz val="11"/>
      <color theme="1"/>
      <name val="Calibri"/>
      <family val="2"/>
      <scheme val="minor"/>
    </font>
    <font>
      <sz val="10"/>
      <name val="Sakkal Majalla"/>
    </font>
    <font>
      <b/>
      <sz val="13"/>
      <name val="Sakkal Majalla"/>
    </font>
    <font>
      <b/>
      <sz val="14"/>
      <name val="Traditional Arabic"/>
      <family val="1"/>
    </font>
    <font>
      <sz val="9"/>
      <name val="Arial"/>
      <family val="2"/>
    </font>
    <font>
      <b/>
      <sz val="8"/>
      <color rgb="FF000000"/>
      <name val="Tahoma"/>
      <family val="2"/>
    </font>
    <font>
      <b/>
      <sz val="16"/>
      <name val="Sakkal Majalla"/>
    </font>
    <font>
      <b/>
      <sz val="12"/>
      <name val="Sakkal Majalla"/>
    </font>
    <font>
      <b/>
      <vertAlign val="superscript"/>
      <sz val="16"/>
      <name val="Arial"/>
      <family val="2"/>
    </font>
    <font>
      <b/>
      <vertAlign val="superscript"/>
      <sz val="12"/>
      <color theme="1"/>
      <name val="Arial"/>
      <family val="2"/>
    </font>
    <font>
      <sz val="10"/>
      <color theme="1"/>
      <name val="Arial"/>
      <family val="2"/>
    </font>
    <font>
      <b/>
      <sz val="11"/>
      <color theme="1"/>
      <name val="Arial"/>
      <family val="2"/>
    </font>
    <font>
      <b/>
      <sz val="10"/>
      <color theme="1"/>
      <name val="Calibri"/>
      <family val="2"/>
      <scheme val="minor"/>
    </font>
    <font>
      <b/>
      <sz val="14"/>
      <color rgb="FF000000"/>
      <name val="Arial"/>
      <family val="2"/>
    </font>
    <font>
      <b/>
      <sz val="12"/>
      <color rgb="FF000000"/>
      <name val="Calibri"/>
      <family val="2"/>
      <scheme val="minor"/>
    </font>
    <font>
      <sz val="2"/>
      <color theme="1"/>
      <name val="Arial"/>
      <family val="2"/>
    </font>
    <font>
      <b/>
      <sz val="9"/>
      <color theme="1"/>
      <name val="Arial"/>
      <family val="2"/>
    </font>
    <font>
      <sz val="12"/>
      <color theme="1"/>
      <name val="Calibri"/>
      <family val="2"/>
      <scheme val="minor"/>
    </font>
    <font>
      <b/>
      <sz val="12"/>
      <color rgb="FF000000"/>
      <name val="Arial"/>
      <family val="2"/>
    </font>
    <font>
      <b/>
      <sz val="10"/>
      <name val="Arial Nova"/>
      <family val="2"/>
    </font>
    <font>
      <sz val="10"/>
      <name val="Arial"/>
      <family val="2"/>
    </font>
    <font>
      <b/>
      <sz val="8"/>
      <color indexed="10"/>
      <name val="Arial"/>
      <family val="2"/>
    </font>
    <font>
      <sz val="11"/>
      <color theme="1"/>
      <name val="Arial"/>
      <family val="2"/>
    </font>
    <font>
      <sz val="10"/>
      <color rgb="FFFF0000"/>
      <name val="Arial"/>
      <family val="2"/>
    </font>
  </fonts>
  <fills count="10">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25"/>
        <bgColor indexed="64"/>
      </patternFill>
    </fill>
    <fill>
      <patternFill patternType="solid">
        <fgColor theme="0" tint="-4.9989318521683403E-2"/>
        <bgColor indexed="64"/>
      </patternFill>
    </fill>
    <fill>
      <patternFill patternType="solid">
        <fgColor rgb="FFEEECE1"/>
        <bgColor indexed="64"/>
      </patternFill>
    </fill>
    <fill>
      <patternFill patternType="solid">
        <fgColor rgb="FFF5F5F5"/>
        <bgColor indexed="64"/>
      </patternFill>
    </fill>
  </fills>
  <borders count="10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right style="medium">
        <color indexed="9"/>
      </right>
      <top/>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style="medium">
        <color theme="0"/>
      </bottom>
      <diagonal/>
    </border>
    <border>
      <left style="medium">
        <color indexed="9"/>
      </left>
      <right/>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right style="medium">
        <color theme="0"/>
      </right>
      <top style="thin">
        <color auto="1"/>
      </top>
      <bottom style="thin">
        <color indexed="64"/>
      </bottom>
      <diagonal/>
    </border>
    <border>
      <left style="medium">
        <color theme="0"/>
      </left>
      <right style="medium">
        <color theme="0"/>
      </right>
      <top style="thin">
        <color auto="1"/>
      </top>
      <bottom style="thin">
        <color indexed="64"/>
      </bottom>
      <diagonal/>
    </border>
    <border>
      <left style="medium">
        <color theme="0"/>
      </left>
      <right/>
      <top style="thin">
        <color auto="1"/>
      </top>
      <bottom style="thin">
        <color indexed="64"/>
      </bottom>
      <diagonal/>
    </border>
    <border>
      <left style="medium">
        <color theme="0"/>
      </left>
      <right style="medium">
        <color theme="0"/>
      </right>
      <top style="thin">
        <color indexed="64"/>
      </top>
      <bottom/>
      <diagonal/>
    </border>
    <border>
      <left/>
      <right style="medium">
        <color theme="0"/>
      </right>
      <top/>
      <bottom/>
      <diagonal/>
    </border>
    <border>
      <left style="medium">
        <color theme="0"/>
      </left>
      <right/>
      <top/>
      <bottom/>
      <diagonal/>
    </border>
    <border>
      <left style="medium">
        <color theme="0"/>
      </left>
      <right/>
      <top style="thin">
        <color theme="1"/>
      </top>
      <bottom style="thin">
        <color theme="1"/>
      </bottom>
      <diagonal/>
    </border>
    <border>
      <left style="medium">
        <color theme="0"/>
      </left>
      <right style="medium">
        <color theme="0"/>
      </right>
      <top style="thin">
        <color theme="1"/>
      </top>
      <bottom style="thin">
        <color theme="1"/>
      </bottom>
      <diagonal/>
    </border>
    <border>
      <left/>
      <right style="medium">
        <color theme="0"/>
      </right>
      <top style="thin">
        <color theme="1"/>
      </top>
      <bottom style="thin">
        <color theme="1"/>
      </bottom>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left style="medium">
        <color indexed="9"/>
      </left>
      <right style="medium">
        <color indexed="9"/>
      </right>
      <top/>
      <bottom/>
      <diagonal/>
    </border>
    <border>
      <left/>
      <right style="medium">
        <color indexed="9"/>
      </right>
      <top style="medium">
        <color indexed="9"/>
      </top>
      <bottom/>
      <diagonal/>
    </border>
    <border>
      <left style="medium">
        <color indexed="9"/>
      </left>
      <right/>
      <top style="medium">
        <color indexed="9"/>
      </top>
      <bottom/>
      <diagonal/>
    </border>
    <border>
      <left style="medium">
        <color theme="0"/>
      </left>
      <right style="medium">
        <color theme="0"/>
      </right>
      <top style="thin">
        <color theme="1"/>
      </top>
      <bottom style="thin">
        <color indexed="64"/>
      </bottom>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left style="medium">
        <color indexed="9"/>
      </left>
      <right style="medium">
        <color indexed="9"/>
      </right>
      <top style="medium">
        <color indexed="9"/>
      </top>
      <bottom style="medium">
        <color indexed="9"/>
      </bottom>
      <diagonal/>
    </border>
    <border>
      <left/>
      <right style="medium">
        <color theme="0"/>
      </right>
      <top/>
      <bottom style="thin">
        <color theme="1"/>
      </bottom>
      <diagonal/>
    </border>
    <border>
      <left style="medium">
        <color theme="0"/>
      </left>
      <right/>
      <top style="thin">
        <color indexed="64"/>
      </top>
      <bottom style="thin">
        <color theme="1"/>
      </bottom>
      <diagonal/>
    </border>
    <border>
      <left style="medium">
        <color theme="0"/>
      </left>
      <right style="medium">
        <color theme="0"/>
      </right>
      <top/>
      <bottom style="thin">
        <color theme="1"/>
      </bottom>
      <diagonal/>
    </border>
    <border diagonalDown="1">
      <left style="medium">
        <color theme="0"/>
      </left>
      <right/>
      <top style="thin">
        <color theme="1"/>
      </top>
      <bottom/>
      <diagonal style="medium">
        <color theme="0"/>
      </diagonal>
    </border>
    <border diagonalUp="1">
      <left/>
      <right style="medium">
        <color theme="0"/>
      </right>
      <top style="thin">
        <color theme="1"/>
      </top>
      <bottom/>
      <diagonal style="medium">
        <color theme="0"/>
      </diagonal>
    </border>
    <border>
      <left/>
      <right style="medium">
        <color theme="0"/>
      </right>
      <top style="thin">
        <color indexed="64"/>
      </top>
      <bottom/>
      <diagonal/>
    </border>
    <border>
      <left/>
      <right style="medium">
        <color theme="0"/>
      </right>
      <top/>
      <bottom style="thin">
        <color indexed="64"/>
      </bottom>
      <diagonal/>
    </border>
    <border>
      <left style="medium">
        <color theme="0"/>
      </left>
      <right/>
      <top style="thin">
        <color indexed="64"/>
      </top>
      <bottom/>
      <diagonal/>
    </border>
    <border>
      <left style="medium">
        <color theme="0"/>
      </left>
      <right/>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top style="thin">
        <color auto="1"/>
      </top>
      <bottom/>
      <diagonal/>
    </border>
    <border diagonalDown="1">
      <left/>
      <right/>
      <top style="thin">
        <color indexed="64"/>
      </top>
      <bottom style="thin">
        <color indexed="64"/>
      </bottom>
      <diagonal style="medium">
        <color theme="0"/>
      </diagonal>
    </border>
    <border>
      <left/>
      <right/>
      <top style="thin">
        <color theme="1"/>
      </top>
      <bottom style="thin">
        <color indexed="64"/>
      </bottom>
      <diagonal/>
    </border>
    <border>
      <left/>
      <right style="medium">
        <color theme="0"/>
      </right>
      <top style="thin">
        <color theme="1"/>
      </top>
      <bottom style="thin">
        <color indexed="64"/>
      </bottom>
      <diagonal/>
    </border>
    <border>
      <left style="medium">
        <color theme="0"/>
      </left>
      <right/>
      <top style="thin">
        <color theme="1"/>
      </top>
      <bottom style="thin">
        <color indexed="64"/>
      </bottom>
      <diagonal/>
    </border>
    <border diagonalUp="1">
      <left style="medium">
        <color theme="0"/>
      </left>
      <right style="medium">
        <color theme="0"/>
      </right>
      <top/>
      <bottom style="thin">
        <color theme="1"/>
      </bottom>
      <diagonal style="medium">
        <color theme="0"/>
      </diagonal>
    </border>
    <border diagonalDown="1">
      <left style="medium">
        <color theme="0"/>
      </left>
      <right style="medium">
        <color theme="0"/>
      </right>
      <top/>
      <bottom style="thin">
        <color theme="1"/>
      </bottom>
      <diagonal style="medium">
        <color theme="0"/>
      </diagonal>
    </border>
    <border>
      <left style="medium">
        <color theme="0"/>
      </left>
      <right style="medium">
        <color theme="0"/>
      </right>
      <top style="thin">
        <color theme="1"/>
      </top>
      <bottom/>
      <diagonal/>
    </border>
    <border>
      <left style="medium">
        <color indexed="9"/>
      </left>
      <right/>
      <top style="medium">
        <color indexed="9"/>
      </top>
      <bottom style="thin">
        <color indexed="64"/>
      </bottom>
      <diagonal/>
    </border>
    <border>
      <left/>
      <right style="medium">
        <color indexed="9"/>
      </right>
      <top style="medium">
        <color indexed="9"/>
      </top>
      <bottom style="thin">
        <color indexed="64"/>
      </bottom>
      <diagonal/>
    </border>
    <border>
      <left/>
      <right/>
      <top style="thin">
        <color theme="1"/>
      </top>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style="thin">
        <color theme="1"/>
      </top>
      <bottom/>
      <diagonal/>
    </border>
    <border>
      <left style="medium">
        <color theme="0"/>
      </left>
      <right/>
      <top style="thin">
        <color theme="1"/>
      </top>
      <bottom/>
      <diagonal/>
    </border>
    <border>
      <left style="medium">
        <color theme="0"/>
      </left>
      <right/>
      <top/>
      <bottom style="thin">
        <color theme="1"/>
      </bottom>
      <diagonal/>
    </border>
    <border>
      <left/>
      <right/>
      <top/>
      <bottom style="thin">
        <color indexed="64"/>
      </bottom>
      <diagonal/>
    </border>
    <border>
      <left/>
      <right/>
      <top style="thin">
        <color auto="1"/>
      </top>
      <bottom style="thin">
        <color indexed="64"/>
      </bottom>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right style="medium">
        <color theme="0"/>
      </right>
      <top style="thin">
        <color indexed="64"/>
      </top>
      <bottom style="thin">
        <color theme="1"/>
      </bottom>
      <diagonal/>
    </border>
    <border>
      <left style="medium">
        <color theme="0"/>
      </left>
      <right style="medium">
        <color theme="0"/>
      </right>
      <top style="thin">
        <color indexed="64"/>
      </top>
      <bottom style="thin">
        <color theme="1"/>
      </bottom>
      <diagonal/>
    </border>
    <border>
      <left/>
      <right/>
      <top style="medium">
        <color indexed="9"/>
      </top>
      <bottom/>
      <diagonal/>
    </border>
    <border>
      <left style="medium">
        <color theme="0"/>
      </left>
      <right style="medium">
        <color theme="0"/>
      </right>
      <top style="medium">
        <color theme="0"/>
      </top>
      <bottom style="thin">
        <color theme="1"/>
      </bottom>
      <diagonal/>
    </border>
    <border>
      <left/>
      <right/>
      <top style="thin">
        <color indexed="64"/>
      </top>
      <bottom style="thin">
        <color theme="1"/>
      </bottom>
      <diagonal/>
    </border>
    <border>
      <left/>
      <right/>
      <top style="thin">
        <color indexed="64"/>
      </top>
      <bottom style="medium">
        <color theme="0"/>
      </bottom>
      <diagonal/>
    </border>
    <border>
      <left/>
      <right/>
      <top style="medium">
        <color theme="0"/>
      </top>
      <bottom style="medium">
        <color theme="0"/>
      </bottom>
      <diagonal/>
    </border>
    <border>
      <left/>
      <right/>
      <top style="medium">
        <color theme="0"/>
      </top>
      <bottom/>
      <diagonal/>
    </border>
    <border>
      <left style="medium">
        <color theme="0"/>
      </left>
      <right style="medium">
        <color theme="0"/>
      </right>
      <top style="thin">
        <color theme="2" tint="-9.9948118533890809E-2"/>
      </top>
      <bottom style="thin">
        <color theme="2" tint="-9.9948118533890809E-2"/>
      </bottom>
      <diagonal/>
    </border>
    <border>
      <left/>
      <right style="medium">
        <color theme="0"/>
      </right>
      <top style="thin">
        <color indexed="64"/>
      </top>
      <bottom style="thin">
        <color theme="2" tint="-9.9948118533890809E-2"/>
      </bottom>
      <diagonal/>
    </border>
    <border>
      <left style="medium">
        <color theme="0"/>
      </left>
      <right style="medium">
        <color theme="0"/>
      </right>
      <top style="thin">
        <color indexed="64"/>
      </top>
      <bottom style="thin">
        <color theme="2" tint="-9.9948118533890809E-2"/>
      </bottom>
      <diagonal/>
    </border>
    <border>
      <left style="medium">
        <color theme="0"/>
      </left>
      <right/>
      <top style="thin">
        <color indexed="64"/>
      </top>
      <bottom style="thin">
        <color theme="2" tint="-9.9948118533890809E-2"/>
      </bottom>
      <diagonal/>
    </border>
    <border>
      <left/>
      <right style="medium">
        <color theme="0"/>
      </right>
      <top style="thin">
        <color theme="2" tint="-9.9948118533890809E-2"/>
      </top>
      <bottom style="thin">
        <color theme="2" tint="-9.9948118533890809E-2"/>
      </bottom>
      <diagonal/>
    </border>
    <border>
      <left style="medium">
        <color theme="0"/>
      </left>
      <right/>
      <top style="thin">
        <color theme="2" tint="-9.9948118533890809E-2"/>
      </top>
      <bottom style="thin">
        <color theme="2" tint="-9.9948118533890809E-2"/>
      </bottom>
      <diagonal/>
    </border>
    <border>
      <left/>
      <right style="medium">
        <color theme="0"/>
      </right>
      <top style="thin">
        <color theme="2" tint="-9.9948118533890809E-2"/>
      </top>
      <bottom style="thin">
        <color indexed="64"/>
      </bottom>
      <diagonal/>
    </border>
    <border>
      <left style="medium">
        <color theme="0"/>
      </left>
      <right style="medium">
        <color theme="0"/>
      </right>
      <top style="thin">
        <color theme="2" tint="-9.9948118533890809E-2"/>
      </top>
      <bottom style="thin">
        <color indexed="64"/>
      </bottom>
      <diagonal/>
    </border>
    <border>
      <left style="medium">
        <color theme="0"/>
      </left>
      <right/>
      <top style="thin">
        <color theme="2" tint="-9.9948118533890809E-2"/>
      </top>
      <bottom style="thin">
        <color indexed="64"/>
      </bottom>
      <diagonal/>
    </border>
  </borders>
  <cellStyleXfs count="98">
    <xf numFmtId="0" fontId="0" fillId="0" borderId="0"/>
    <xf numFmtId="0" fontId="14" fillId="0" borderId="0" applyAlignment="0">
      <alignment horizontal="centerContinuous" vertical="center"/>
    </xf>
    <xf numFmtId="0" fontId="15" fillId="0" borderId="0" applyAlignment="0">
      <alignment horizontal="centerContinuous" vertical="center"/>
    </xf>
    <xf numFmtId="0" fontId="16" fillId="2" borderId="1">
      <alignment horizontal="right" vertical="center" wrapText="1"/>
    </xf>
    <xf numFmtId="1" fontId="17" fillId="2" borderId="2">
      <alignment horizontal="left" vertical="center" wrapText="1"/>
    </xf>
    <xf numFmtId="1" fontId="18" fillId="2" borderId="3">
      <alignment horizontal="center" vertical="center"/>
    </xf>
    <xf numFmtId="0" fontId="19" fillId="2" borderId="3">
      <alignment horizontal="center" vertical="center" wrapText="1"/>
    </xf>
    <xf numFmtId="0" fontId="20" fillId="2" borderId="3">
      <alignment horizontal="center" vertical="center" wrapText="1"/>
    </xf>
    <xf numFmtId="0" fontId="13" fillId="0" borderId="0">
      <alignment horizontal="center" vertical="center" readingOrder="2"/>
    </xf>
    <xf numFmtId="0" fontId="21" fillId="0" borderId="0">
      <alignment horizontal="left" vertical="center"/>
    </xf>
    <xf numFmtId="0" fontId="13" fillId="0" borderId="0"/>
    <xf numFmtId="0" fontId="22" fillId="0" borderId="0">
      <alignment horizontal="right" vertical="center"/>
    </xf>
    <xf numFmtId="0" fontId="16" fillId="0" borderId="0">
      <alignment horizontal="right" vertical="center"/>
    </xf>
    <xf numFmtId="0" fontId="16" fillId="0" borderId="0">
      <alignment horizontal="right" vertical="center"/>
    </xf>
    <xf numFmtId="0" fontId="13" fillId="0" borderId="0">
      <alignment horizontal="left" vertical="center"/>
    </xf>
    <xf numFmtId="0" fontId="22" fillId="0" borderId="4">
      <alignment horizontal="right" vertical="center" indent="1"/>
    </xf>
    <xf numFmtId="0" fontId="16" fillId="2" borderId="4">
      <alignment horizontal="right" vertical="center" wrapText="1" indent="1" readingOrder="2"/>
    </xf>
    <xf numFmtId="0" fontId="16" fillId="2" borderId="4">
      <alignment horizontal="right" vertical="center" wrapText="1" indent="1" readingOrder="2"/>
    </xf>
    <xf numFmtId="0" fontId="16" fillId="2" borderId="4">
      <alignment horizontal="right" vertical="center" wrapText="1" indent="1" readingOrder="2"/>
    </xf>
    <xf numFmtId="0" fontId="23" fillId="0" borderId="4">
      <alignment horizontal="right" vertical="center" indent="1"/>
    </xf>
    <xf numFmtId="0" fontId="23" fillId="2" borderId="4">
      <alignment horizontal="left" vertical="center" wrapText="1" indent="1"/>
    </xf>
    <xf numFmtId="0" fontId="23" fillId="0" borderId="5">
      <alignment horizontal="left" vertical="center"/>
    </xf>
    <xf numFmtId="0" fontId="23" fillId="0" borderId="6">
      <alignment horizontal="left" vertical="center"/>
    </xf>
    <xf numFmtId="164" fontId="13" fillId="0" borderId="0" applyFont="0" applyFill="0" applyBorder="0" applyAlignment="0" applyProtection="0"/>
    <xf numFmtId="0" fontId="13" fillId="0" borderId="0"/>
    <xf numFmtId="0" fontId="29" fillId="0" borderId="0"/>
    <xf numFmtId="0" fontId="14" fillId="0" borderId="0" applyAlignment="0">
      <alignment horizontal="centerContinuous" vertical="center"/>
    </xf>
    <xf numFmtId="0" fontId="15" fillId="0" borderId="0" applyAlignment="0">
      <alignment horizontal="centerContinuous" vertical="center"/>
    </xf>
    <xf numFmtId="0" fontId="19" fillId="2" borderId="3">
      <alignment horizontal="center" vertical="center" wrapText="1"/>
    </xf>
    <xf numFmtId="0" fontId="13" fillId="0" borderId="0"/>
    <xf numFmtId="0" fontId="31" fillId="2" borderId="3" applyAlignment="0">
      <alignment horizontal="center" vertical="center"/>
    </xf>
    <xf numFmtId="0" fontId="23" fillId="0" borderId="4">
      <alignment horizontal="right" vertical="center" indent="1"/>
    </xf>
    <xf numFmtId="164" fontId="29" fillId="0" borderId="0" applyFont="0" applyFill="0" applyBorder="0" applyAlignment="0" applyProtection="0"/>
    <xf numFmtId="164" fontId="29" fillId="0" borderId="0" applyFont="0" applyFill="0" applyBorder="0" applyAlignment="0" applyProtection="0"/>
    <xf numFmtId="0" fontId="13" fillId="0" borderId="0"/>
    <xf numFmtId="0" fontId="12" fillId="0" borderId="0"/>
    <xf numFmtId="164" fontId="13" fillId="0" borderId="0" applyFont="0" applyFill="0" applyBorder="0" applyAlignment="0" applyProtection="0"/>
    <xf numFmtId="164" fontId="13" fillId="0" borderId="0" applyFont="0" applyFill="0" applyBorder="0" applyAlignment="0" applyProtection="0"/>
    <xf numFmtId="0" fontId="11" fillId="0" borderId="0"/>
    <xf numFmtId="0" fontId="11" fillId="0" borderId="0"/>
    <xf numFmtId="0" fontId="45" fillId="0" borderId="0"/>
    <xf numFmtId="0" fontId="10" fillId="0" borderId="0"/>
    <xf numFmtId="0" fontId="10" fillId="0" borderId="0"/>
    <xf numFmtId="0" fontId="10" fillId="0" borderId="0"/>
    <xf numFmtId="0" fontId="31" fillId="2" borderId="3" applyAlignment="0">
      <alignment horizontal="center" vertical="center"/>
    </xf>
    <xf numFmtId="0" fontId="9"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13" fillId="0" borderId="0"/>
    <xf numFmtId="0" fontId="62" fillId="0" borderId="0"/>
    <xf numFmtId="9" fontId="13" fillId="0" borderId="0" applyFont="0" applyFill="0" applyBorder="0" applyAlignment="0" applyProtection="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13" fillId="0" borderId="0" applyFont="0" applyFill="0" applyBorder="0" applyAlignment="0" applyProtection="0"/>
    <xf numFmtId="0" fontId="65" fillId="0" borderId="0"/>
    <xf numFmtId="166" fontId="65"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4" fillId="0" borderId="0" applyAlignment="0">
      <alignment horizontal="centerContinuous" vertical="center"/>
    </xf>
    <xf numFmtId="0" fontId="15" fillId="0" borderId="0" applyAlignment="0">
      <alignment horizontal="centerContinuous" vertical="center"/>
    </xf>
    <xf numFmtId="0" fontId="16" fillId="2" borderId="1">
      <alignment horizontal="right" vertical="center" wrapText="1"/>
    </xf>
    <xf numFmtId="0" fontId="65" fillId="0" borderId="0">
      <alignment horizontal="center" vertical="center" readingOrder="2"/>
    </xf>
    <xf numFmtId="0" fontId="2" fillId="0" borderId="0"/>
    <xf numFmtId="0" fontId="4" fillId="0" borderId="0"/>
    <xf numFmtId="0" fontId="66" fillId="0" borderId="0">
      <alignment horizontal="left" vertical="center"/>
    </xf>
    <xf numFmtId="0" fontId="65" fillId="0" borderId="0">
      <alignment horizontal="left" vertical="center"/>
    </xf>
    <xf numFmtId="0" fontId="13" fillId="0" borderId="0">
      <alignment horizontal="left" vertical="center"/>
    </xf>
    <xf numFmtId="0" fontId="13" fillId="0" borderId="0">
      <alignment horizontal="left" vertical="center"/>
    </xf>
    <xf numFmtId="0" fontId="1" fillId="0" borderId="0"/>
    <xf numFmtId="0" fontId="1" fillId="0" borderId="0"/>
  </cellStyleXfs>
  <cellXfs count="755">
    <xf numFmtId="0" fontId="0" fillId="0" borderId="0" xfId="0"/>
    <xf numFmtId="0" fontId="13" fillId="0" borderId="0" xfId="0" applyFont="1"/>
    <xf numFmtId="0" fontId="26" fillId="3" borderId="12" xfId="0" applyFont="1" applyFill="1" applyBorder="1" applyAlignment="1">
      <alignment horizontal="right" vertical="center" wrapText="1" indent="1" readingOrder="2"/>
    </xf>
    <xf numFmtId="0" fontId="24" fillId="4" borderId="0" xfId="0" applyFont="1" applyFill="1" applyAlignment="1">
      <alignment vertical="center" wrapText="1"/>
    </xf>
    <xf numFmtId="0" fontId="13" fillId="5" borderId="7" xfId="0" applyFont="1" applyFill="1" applyBorder="1" applyAlignment="1">
      <alignment horizontal="left" vertical="center" wrapText="1" indent="1" readingOrder="1"/>
    </xf>
    <xf numFmtId="0" fontId="26" fillId="5" borderId="9" xfId="0" applyFont="1" applyFill="1" applyBorder="1" applyAlignment="1">
      <alignment horizontal="right" vertical="center" wrapText="1" indent="1" readingOrder="2"/>
    </xf>
    <xf numFmtId="0" fontId="26" fillId="4" borderId="16" xfId="0" applyFont="1" applyFill="1" applyBorder="1" applyAlignment="1">
      <alignment vertical="center" wrapText="1"/>
    </xf>
    <xf numFmtId="0" fontId="26" fillId="3" borderId="15" xfId="0" applyFont="1" applyFill="1" applyBorder="1" applyAlignment="1">
      <alignment horizontal="right" vertical="center" wrapText="1" indent="1" readingOrder="2"/>
    </xf>
    <xf numFmtId="3" fontId="13" fillId="3" borderId="10" xfId="0" applyNumberFormat="1" applyFont="1" applyFill="1" applyBorder="1" applyAlignment="1">
      <alignment horizontal="left" vertical="center" wrapText="1" indent="1" readingOrder="1"/>
    </xf>
    <xf numFmtId="0" fontId="0" fillId="5" borderId="7" xfId="0" applyFill="1" applyBorder="1" applyAlignment="1">
      <alignment horizontal="left" vertical="center" wrapText="1" indent="1" readingOrder="1"/>
    </xf>
    <xf numFmtId="0" fontId="0" fillId="3" borderId="10" xfId="0" applyFill="1" applyBorder="1" applyAlignment="1">
      <alignment horizontal="left" vertical="center" wrapText="1" indent="1" readingOrder="1"/>
    </xf>
    <xf numFmtId="0" fontId="0" fillId="5" borderId="10" xfId="0" applyFill="1" applyBorder="1" applyAlignment="1">
      <alignment horizontal="left" vertical="center" wrapText="1" indent="1" readingOrder="1"/>
    </xf>
    <xf numFmtId="0" fontId="13" fillId="0" borderId="0" xfId="24" applyAlignment="1">
      <alignment vertical="center"/>
    </xf>
    <xf numFmtId="0" fontId="13" fillId="0" borderId="0" xfId="24" applyAlignment="1">
      <alignment horizontal="justify" vertical="center"/>
    </xf>
    <xf numFmtId="0" fontId="25" fillId="0" borderId="0" xfId="24" applyFont="1" applyAlignment="1">
      <alignment vertical="top"/>
    </xf>
    <xf numFmtId="0" fontId="30" fillId="0" borderId="0" xfId="24" applyFont="1" applyAlignment="1">
      <alignment vertical="center"/>
    </xf>
    <xf numFmtId="0" fontId="13" fillId="0" borderId="0" xfId="25" applyFont="1"/>
    <xf numFmtId="0" fontId="13" fillId="3" borderId="10" xfId="25" applyFont="1" applyFill="1" applyBorder="1" applyAlignment="1">
      <alignment horizontal="left" vertical="center" wrapText="1" indent="1" readingOrder="1"/>
    </xf>
    <xf numFmtId="0" fontId="26" fillId="3" borderId="12" xfId="25" applyFont="1" applyFill="1" applyBorder="1" applyAlignment="1">
      <alignment horizontal="right" vertical="center" wrapText="1" indent="1" readingOrder="2"/>
    </xf>
    <xf numFmtId="0" fontId="24" fillId="4" borderId="0" xfId="25" applyFont="1" applyFill="1" applyAlignment="1">
      <alignment vertical="center" wrapText="1"/>
    </xf>
    <xf numFmtId="0" fontId="26" fillId="4" borderId="0" xfId="25" applyFont="1" applyFill="1" applyAlignment="1">
      <alignment vertical="center" wrapText="1"/>
    </xf>
    <xf numFmtId="0" fontId="13" fillId="3" borderId="13" xfId="25" applyFont="1" applyFill="1" applyBorder="1" applyAlignment="1">
      <alignment horizontal="left" vertical="center" wrapText="1" indent="1" readingOrder="1"/>
    </xf>
    <xf numFmtId="0" fontId="16" fillId="3" borderId="15" xfId="16" applyFill="1" applyBorder="1">
      <alignment horizontal="right" vertical="center" wrapText="1" indent="1" readingOrder="2"/>
    </xf>
    <xf numFmtId="0" fontId="13" fillId="0" borderId="45" xfId="25" applyFont="1" applyBorder="1"/>
    <xf numFmtId="0" fontId="13" fillId="0" borderId="16" xfId="25" applyFont="1" applyBorder="1"/>
    <xf numFmtId="0" fontId="13" fillId="5" borderId="10" xfId="25" applyFont="1" applyFill="1" applyBorder="1" applyAlignment="1">
      <alignment horizontal="left" vertical="center" wrapText="1" indent="1" readingOrder="1"/>
    </xf>
    <xf numFmtId="0" fontId="26" fillId="5" borderId="12" xfId="25" applyFont="1" applyFill="1" applyBorder="1" applyAlignment="1">
      <alignment horizontal="right" vertical="center" wrapText="1" indent="1" readingOrder="2"/>
    </xf>
    <xf numFmtId="0" fontId="13" fillId="5" borderId="7" xfId="25" applyFont="1" applyFill="1" applyBorder="1" applyAlignment="1">
      <alignment horizontal="left" vertical="center" wrapText="1" indent="1" readingOrder="1"/>
    </xf>
    <xf numFmtId="0" fontId="26" fillId="5" borderId="9" xfId="25" applyFont="1" applyFill="1" applyBorder="1" applyAlignment="1">
      <alignment horizontal="right" vertical="center" wrapText="1" indent="1" readingOrder="2"/>
    </xf>
    <xf numFmtId="0" fontId="26" fillId="4" borderId="16" xfId="25" applyFont="1" applyFill="1" applyBorder="1" applyAlignment="1">
      <alignment vertical="center" wrapText="1"/>
    </xf>
    <xf numFmtId="0" fontId="24" fillId="0" borderId="0" xfId="25" applyFont="1"/>
    <xf numFmtId="0" fontId="26" fillId="3" borderId="15" xfId="25" applyFont="1" applyFill="1" applyBorder="1" applyAlignment="1">
      <alignment horizontal="right" vertical="center" wrapText="1" indent="1" readingOrder="2"/>
    </xf>
    <xf numFmtId="0" fontId="26" fillId="4" borderId="0" xfId="25" applyFont="1" applyFill="1" applyAlignment="1">
      <alignment horizontal="center" vertical="center" wrapText="1"/>
    </xf>
    <xf numFmtId="0" fontId="26" fillId="3" borderId="33" xfId="25" applyFont="1" applyFill="1" applyBorder="1" applyAlignment="1">
      <alignment horizontal="center" vertical="center" wrapText="1"/>
    </xf>
    <xf numFmtId="0" fontId="26" fillId="3" borderId="19" xfId="25" applyFont="1" applyFill="1" applyBorder="1" applyAlignment="1">
      <alignment horizontal="center" vertical="center" wrapText="1" readingOrder="2"/>
    </xf>
    <xf numFmtId="0" fontId="13" fillId="0" borderId="23" xfId="25" applyFont="1" applyBorder="1"/>
    <xf numFmtId="0" fontId="13" fillId="3" borderId="10" xfId="25" applyFont="1" applyFill="1" applyBorder="1" applyAlignment="1">
      <alignment horizontal="left" vertical="center" wrapText="1" indent="1"/>
    </xf>
    <xf numFmtId="0" fontId="24" fillId="3" borderId="34" xfId="25" applyFont="1" applyFill="1" applyBorder="1" applyAlignment="1">
      <alignment horizontal="center" vertical="center"/>
    </xf>
    <xf numFmtId="0" fontId="16" fillId="3" borderId="32" xfId="25" applyFont="1" applyFill="1" applyBorder="1" applyAlignment="1">
      <alignment horizontal="center" vertical="center" wrapText="1"/>
    </xf>
    <xf numFmtId="0" fontId="13" fillId="0" borderId="0" xfId="29" applyAlignment="1">
      <alignment vertical="center"/>
    </xf>
    <xf numFmtId="0" fontId="24" fillId="5" borderId="34" xfId="25" applyFont="1" applyFill="1" applyBorder="1" applyAlignment="1">
      <alignment horizontal="center" vertical="center" wrapText="1" readingOrder="1"/>
    </xf>
    <xf numFmtId="0" fontId="26" fillId="5" borderId="32" xfId="25" applyFont="1" applyFill="1" applyBorder="1" applyAlignment="1">
      <alignment horizontal="center" vertical="center" wrapText="1" readingOrder="2"/>
    </xf>
    <xf numFmtId="3" fontId="13" fillId="3" borderId="10" xfId="25" applyNumberFormat="1" applyFont="1" applyFill="1" applyBorder="1" applyAlignment="1">
      <alignment horizontal="left" vertical="center" wrapText="1" indent="1" readingOrder="1"/>
    </xf>
    <xf numFmtId="0" fontId="32" fillId="0" borderId="0" xfId="29" applyFont="1" applyAlignment="1">
      <alignment vertical="center"/>
    </xf>
    <xf numFmtId="0" fontId="16" fillId="0" borderId="32" xfId="30" applyFont="1" applyFill="1" applyBorder="1" applyAlignment="1">
      <alignment horizontal="center" vertical="center" readingOrder="2"/>
    </xf>
    <xf numFmtId="0" fontId="13" fillId="3" borderId="13" xfId="20" applyFont="1" applyFill="1" applyBorder="1" applyAlignment="1">
      <alignment horizontal="left" vertical="center" wrapText="1" indent="1" readingOrder="1"/>
    </xf>
    <xf numFmtId="0" fontId="24" fillId="0" borderId="0" xfId="29" applyFont="1" applyAlignment="1">
      <alignment vertical="center"/>
    </xf>
    <xf numFmtId="0" fontId="13" fillId="0" borderId="7" xfId="20" applyFont="1" applyFill="1" applyBorder="1" applyAlignment="1">
      <alignment horizontal="left" vertical="center" wrapText="1" indent="1" readingOrder="1"/>
    </xf>
    <xf numFmtId="0" fontId="16" fillId="0" borderId="9" xfId="16" applyFill="1" applyBorder="1">
      <alignment horizontal="right" vertical="center" wrapText="1" indent="1" readingOrder="2"/>
    </xf>
    <xf numFmtId="0" fontId="13" fillId="3" borderId="10" xfId="20" applyFont="1" applyFill="1" applyBorder="1" applyAlignment="1">
      <alignment horizontal="left" vertical="center" wrapText="1" indent="1" readingOrder="1"/>
    </xf>
    <xf numFmtId="0" fontId="16" fillId="3" borderId="12" xfId="16" applyFill="1" applyBorder="1">
      <alignment horizontal="right" vertical="center" wrapText="1" indent="1" readingOrder="2"/>
    </xf>
    <xf numFmtId="0" fontId="33" fillId="6" borderId="51" xfId="29" applyFont="1" applyFill="1" applyBorder="1" applyAlignment="1">
      <alignment horizontal="center" vertical="center" wrapText="1"/>
    </xf>
    <xf numFmtId="0" fontId="13" fillId="0" borderId="0" xfId="20" applyFont="1" applyFill="1" applyBorder="1" applyAlignment="1">
      <alignment horizontal="left" vertical="center" wrapText="1" indent="1" readingOrder="1"/>
    </xf>
    <xf numFmtId="0" fontId="16" fillId="0" borderId="0" xfId="29" applyFont="1" applyAlignment="1">
      <alignment horizontal="right" vertical="center" wrapText="1" indent="1" readingOrder="2"/>
    </xf>
    <xf numFmtId="0" fontId="16" fillId="7" borderId="0" xfId="29" applyFont="1" applyFill="1" applyAlignment="1">
      <alignment horizontal="right" vertical="center" wrapText="1" indent="1" readingOrder="2"/>
    </xf>
    <xf numFmtId="0" fontId="13" fillId="7" borderId="0" xfId="20" applyFont="1" applyFill="1" applyBorder="1" applyAlignment="1">
      <alignment horizontal="left" vertical="center" wrapText="1" indent="1" readingOrder="1"/>
    </xf>
    <xf numFmtId="0" fontId="24" fillId="3" borderId="11" xfId="19" applyFont="1" applyFill="1" applyBorder="1">
      <alignment horizontal="right" vertical="center" indent="1"/>
    </xf>
    <xf numFmtId="0" fontId="13" fillId="0" borderId="0" xfId="29" applyAlignment="1">
      <alignment horizontal="center" vertical="center"/>
    </xf>
    <xf numFmtId="0" fontId="35" fillId="0" borderId="0" xfId="29" applyFont="1" applyAlignment="1">
      <alignment horizontal="center" vertical="center"/>
    </xf>
    <xf numFmtId="0" fontId="16" fillId="0" borderId="40" xfId="30" applyFont="1" applyFill="1" applyBorder="1" applyAlignment="1">
      <alignment horizontal="center" vertical="center"/>
    </xf>
    <xf numFmtId="0" fontId="16" fillId="0" borderId="12" xfId="16" applyFill="1" applyBorder="1">
      <alignment horizontal="right" vertical="center" wrapText="1" indent="1" readingOrder="2"/>
    </xf>
    <xf numFmtId="0" fontId="26" fillId="5" borderId="19" xfId="25" applyFont="1" applyFill="1" applyBorder="1" applyAlignment="1">
      <alignment horizontal="center" vertical="center" wrapText="1" readingOrder="2"/>
    </xf>
    <xf numFmtId="0" fontId="24" fillId="3" borderId="18" xfId="25" applyFont="1" applyFill="1" applyBorder="1" applyAlignment="1">
      <alignment horizontal="right" vertical="center" indent="1"/>
    </xf>
    <xf numFmtId="3" fontId="24" fillId="5" borderId="33" xfId="33" applyNumberFormat="1" applyFont="1" applyFill="1" applyBorder="1" applyAlignment="1">
      <alignment horizontal="right" vertical="center" indent="1"/>
    </xf>
    <xf numFmtId="0" fontId="36" fillId="0" borderId="0" xfId="0" applyFont="1" applyAlignment="1">
      <alignment horizontal="center" vertical="center"/>
    </xf>
    <xf numFmtId="0" fontId="37" fillId="0" borderId="0" xfId="0" applyFont="1" applyAlignment="1">
      <alignment horizontal="center" vertical="center" readingOrder="1"/>
    </xf>
    <xf numFmtId="0" fontId="38" fillId="0" borderId="0" xfId="0" applyFont="1" applyAlignment="1">
      <alignment horizontal="center" vertical="center"/>
    </xf>
    <xf numFmtId="0" fontId="39" fillId="0" borderId="0" xfId="0" applyFont="1" applyAlignment="1">
      <alignment horizontal="center" vertical="center"/>
    </xf>
    <xf numFmtId="0" fontId="24" fillId="3" borderId="21" xfId="19" applyFont="1" applyFill="1" applyBorder="1">
      <alignment horizontal="right" vertical="center" indent="1"/>
    </xf>
    <xf numFmtId="0" fontId="24" fillId="4" borderId="0" xfId="25" applyFont="1" applyFill="1" applyAlignment="1">
      <alignment vertical="center"/>
    </xf>
    <xf numFmtId="0" fontId="25" fillId="4" borderId="0" xfId="0" applyFont="1" applyFill="1" applyAlignment="1">
      <alignment vertical="center"/>
    </xf>
    <xf numFmtId="0" fontId="16" fillId="4" borderId="0" xfId="0" applyFont="1" applyFill="1" applyAlignment="1">
      <alignment vertical="center"/>
    </xf>
    <xf numFmtId="0" fontId="12" fillId="0" borderId="0" xfId="35"/>
    <xf numFmtId="3" fontId="13" fillId="0" borderId="8" xfId="36" applyNumberFormat="1" applyFont="1" applyFill="1" applyBorder="1" applyAlignment="1">
      <alignment horizontal="right" vertical="center" indent="1"/>
    </xf>
    <xf numFmtId="3" fontId="13" fillId="3" borderId="11" xfId="36" applyNumberFormat="1" applyFont="1" applyFill="1" applyBorder="1" applyAlignment="1">
      <alignment horizontal="right" vertical="center" indent="1"/>
    </xf>
    <xf numFmtId="0" fontId="13" fillId="3" borderId="10" xfId="34" applyFill="1" applyBorder="1" applyAlignment="1">
      <alignment horizontal="left" vertical="center" wrapText="1" indent="1" readingOrder="1"/>
    </xf>
    <xf numFmtId="0" fontId="13" fillId="0" borderId="0" xfId="34"/>
    <xf numFmtId="0" fontId="26" fillId="3" borderId="12" xfId="34" applyFont="1" applyFill="1" applyBorder="1" applyAlignment="1">
      <alignment horizontal="right" vertical="center" wrapText="1" indent="1" readingOrder="2"/>
    </xf>
    <xf numFmtId="0" fontId="26" fillId="0" borderId="9" xfId="34" applyFont="1" applyBorder="1" applyAlignment="1">
      <alignment horizontal="right" vertical="center" wrapText="1" indent="1" readingOrder="2"/>
    </xf>
    <xf numFmtId="0" fontId="44" fillId="5" borderId="0" xfId="35" applyFont="1" applyFill="1"/>
    <xf numFmtId="0" fontId="0" fillId="0" borderId="0" xfId="29" applyFont="1" applyAlignment="1">
      <alignment vertical="center" wrapText="1"/>
    </xf>
    <xf numFmtId="3" fontId="13" fillId="0" borderId="8" xfId="34" applyNumberFormat="1" applyBorder="1" applyAlignment="1">
      <alignment horizontal="left" vertical="center" wrapText="1" indent="1" readingOrder="1"/>
    </xf>
    <xf numFmtId="3" fontId="13" fillId="3" borderId="11" xfId="34" applyNumberFormat="1" applyFill="1" applyBorder="1" applyAlignment="1">
      <alignment horizontal="left" vertical="center" wrapText="1" indent="1" readingOrder="1"/>
    </xf>
    <xf numFmtId="0" fontId="13" fillId="3" borderId="18" xfId="34" applyFill="1" applyBorder="1" applyAlignment="1">
      <alignment horizontal="right" vertical="center" indent="1"/>
    </xf>
    <xf numFmtId="0" fontId="24" fillId="0" borderId="8" xfId="29" applyFont="1" applyBorder="1" applyAlignment="1">
      <alignment horizontal="right" vertical="center" indent="1"/>
    </xf>
    <xf numFmtId="0" fontId="26" fillId="5" borderId="9" xfId="34" applyFont="1" applyFill="1" applyBorder="1" applyAlignment="1">
      <alignment horizontal="right" vertical="center" wrapText="1" indent="1" readingOrder="2"/>
    </xf>
    <xf numFmtId="0" fontId="26" fillId="5" borderId="12" xfId="34" applyFont="1" applyFill="1" applyBorder="1" applyAlignment="1">
      <alignment horizontal="right" vertical="center" wrapText="1" indent="1" readingOrder="2"/>
    </xf>
    <xf numFmtId="0" fontId="26" fillId="5" borderId="15" xfId="34" applyFont="1" applyFill="1" applyBorder="1" applyAlignment="1">
      <alignment horizontal="right" vertical="center" wrapText="1" indent="1" readingOrder="2"/>
    </xf>
    <xf numFmtId="0" fontId="26" fillId="3" borderId="36" xfId="34" applyFont="1" applyFill="1" applyBorder="1" applyAlignment="1">
      <alignment horizontal="right" vertical="center" wrapText="1" indent="1" readingOrder="2"/>
    </xf>
    <xf numFmtId="3" fontId="13" fillId="3" borderId="25" xfId="36" applyNumberFormat="1" applyFont="1" applyFill="1" applyBorder="1" applyAlignment="1">
      <alignment horizontal="right" vertical="center" indent="1"/>
    </xf>
    <xf numFmtId="0" fontId="26" fillId="4" borderId="16" xfId="34" applyFont="1" applyFill="1" applyBorder="1" applyAlignment="1">
      <alignment vertical="center" wrapText="1"/>
    </xf>
    <xf numFmtId="0" fontId="24" fillId="4" borderId="0" xfId="34" applyFont="1" applyFill="1" applyAlignment="1">
      <alignment vertical="center" wrapText="1"/>
    </xf>
    <xf numFmtId="3" fontId="13" fillId="0" borderId="7" xfId="36" applyNumberFormat="1" applyFont="1" applyFill="1" applyBorder="1" applyAlignment="1">
      <alignment horizontal="right" vertical="center" indent="1"/>
    </xf>
    <xf numFmtId="0" fontId="13" fillId="0" borderId="7" xfId="34" applyBorder="1" applyAlignment="1">
      <alignment horizontal="left" vertical="center" wrapText="1" indent="1" readingOrder="1"/>
    </xf>
    <xf numFmtId="3" fontId="13" fillId="3" borderId="10" xfId="36" applyNumberFormat="1" applyFont="1" applyFill="1" applyBorder="1" applyAlignment="1">
      <alignment horizontal="right" vertical="center" indent="1"/>
    </xf>
    <xf numFmtId="0" fontId="24" fillId="0" borderId="0" xfId="34" applyFont="1"/>
    <xf numFmtId="0" fontId="0" fillId="3" borderId="10" xfId="34" applyFont="1" applyFill="1" applyBorder="1" applyAlignment="1">
      <alignment horizontal="left" vertical="center" wrapText="1" indent="1" readingOrder="1"/>
    </xf>
    <xf numFmtId="3" fontId="24" fillId="5" borderId="48" xfId="36" applyNumberFormat="1" applyFont="1" applyFill="1" applyBorder="1" applyAlignment="1">
      <alignment horizontal="right" vertical="center" indent="1"/>
    </xf>
    <xf numFmtId="0" fontId="26" fillId="3" borderId="33" xfId="34" applyFont="1" applyFill="1" applyBorder="1" applyAlignment="1">
      <alignment horizontal="center" vertical="center" wrapText="1"/>
    </xf>
    <xf numFmtId="0" fontId="0" fillId="3" borderId="10" xfId="25" applyFont="1" applyFill="1" applyBorder="1" applyAlignment="1">
      <alignment horizontal="left" vertical="center" wrapText="1" indent="1" readingOrder="1"/>
    </xf>
    <xf numFmtId="0" fontId="28" fillId="3" borderId="54" xfId="0" applyFont="1" applyFill="1" applyBorder="1" applyAlignment="1">
      <alignment horizontal="center" vertical="center" wrapText="1"/>
    </xf>
    <xf numFmtId="0" fontId="46" fillId="0" borderId="0" xfId="24" applyFont="1" applyAlignment="1">
      <alignment vertical="center"/>
    </xf>
    <xf numFmtId="0" fontId="48" fillId="0" borderId="0" xfId="24" applyFont="1" applyAlignment="1">
      <alignment vertical="top"/>
    </xf>
    <xf numFmtId="0" fontId="28" fillId="3" borderId="24" xfId="0" applyFont="1" applyFill="1" applyBorder="1" applyAlignment="1">
      <alignment horizontal="center" vertical="center" wrapText="1"/>
    </xf>
    <xf numFmtId="0" fontId="13" fillId="0" borderId="0" xfId="24" applyAlignment="1">
      <alignment horizontal="left" vertical="top" wrapText="1" indent="1"/>
    </xf>
    <xf numFmtId="0" fontId="28" fillId="0" borderId="0" xfId="34" applyFont="1" applyAlignment="1">
      <alignment wrapText="1"/>
    </xf>
    <xf numFmtId="3" fontId="13" fillId="3" borderId="37" xfId="36" applyNumberFormat="1" applyFont="1" applyFill="1" applyBorder="1" applyAlignment="1">
      <alignment horizontal="right" vertical="center" indent="1"/>
    </xf>
    <xf numFmtId="0" fontId="13" fillId="3" borderId="37" xfId="34" applyFill="1" applyBorder="1" applyAlignment="1">
      <alignment horizontal="left" vertical="center" wrapText="1" indent="1" readingOrder="1"/>
    </xf>
    <xf numFmtId="0" fontId="26" fillId="5" borderId="72" xfId="34" applyFont="1" applyFill="1" applyBorder="1" applyAlignment="1">
      <alignment horizontal="center" vertical="center" wrapText="1" readingOrder="2"/>
    </xf>
    <xf numFmtId="0" fontId="24" fillId="5" borderId="73" xfId="34" applyFont="1" applyFill="1" applyBorder="1" applyAlignment="1">
      <alignment horizontal="center" vertical="center" wrapText="1" readingOrder="1"/>
    </xf>
    <xf numFmtId="0" fontId="24" fillId="0" borderId="38" xfId="30" applyFont="1" applyFill="1" applyBorder="1" applyAlignment="1">
      <alignment horizontal="center" vertical="center"/>
    </xf>
    <xf numFmtId="0" fontId="24" fillId="0" borderId="34" xfId="30" applyFont="1" applyFill="1" applyBorder="1" applyAlignment="1">
      <alignment horizontal="center" vertical="center" readingOrder="1"/>
    </xf>
    <xf numFmtId="0" fontId="26" fillId="5" borderId="0" xfId="25" applyFont="1" applyFill="1" applyAlignment="1">
      <alignment vertical="center" wrapText="1"/>
    </xf>
    <xf numFmtId="0" fontId="13" fillId="5" borderId="0" xfId="25" applyFont="1" applyFill="1"/>
    <xf numFmtId="0" fontId="24" fillId="5" borderId="0" xfId="25" applyFont="1" applyFill="1" applyAlignment="1">
      <alignment vertical="center" wrapText="1"/>
    </xf>
    <xf numFmtId="0" fontId="26" fillId="4" borderId="77" xfId="25" applyFont="1" applyFill="1" applyBorder="1" applyAlignment="1">
      <alignment vertical="center" wrapText="1"/>
    </xf>
    <xf numFmtId="0" fontId="26" fillId="4" borderId="78" xfId="25" applyFont="1" applyFill="1" applyBorder="1" applyAlignment="1">
      <alignment vertical="center" wrapText="1"/>
    </xf>
    <xf numFmtId="0" fontId="26" fillId="5" borderId="0" xfId="34" applyFont="1" applyFill="1" applyAlignment="1">
      <alignment horizontal="right" vertical="center" wrapText="1"/>
    </xf>
    <xf numFmtId="3" fontId="13" fillId="5" borderId="18" xfId="37" applyNumberFormat="1" applyFont="1" applyFill="1" applyBorder="1" applyAlignment="1">
      <alignment horizontal="right" vertical="center" indent="1"/>
    </xf>
    <xf numFmtId="3" fontId="13" fillId="0" borderId="8" xfId="31" applyNumberFormat="1" applyFont="1" applyBorder="1">
      <alignment horizontal="right" vertical="center" indent="1"/>
    </xf>
    <xf numFmtId="3" fontId="13" fillId="3" borderId="11" xfId="31" applyNumberFormat="1" applyFont="1" applyFill="1" applyBorder="1">
      <alignment horizontal="right" vertical="center" indent="1"/>
    </xf>
    <xf numFmtId="3" fontId="13" fillId="3" borderId="14" xfId="31" applyNumberFormat="1" applyFont="1" applyFill="1" applyBorder="1">
      <alignment horizontal="right" vertical="center" indent="1"/>
    </xf>
    <xf numFmtId="0" fontId="16" fillId="0" borderId="0" xfId="16" applyFill="1" applyBorder="1" applyAlignment="1">
      <alignment horizontal="center" vertical="center" wrapText="1" readingOrder="2"/>
    </xf>
    <xf numFmtId="0" fontId="24" fillId="3" borderId="33" xfId="29" applyFont="1" applyFill="1" applyBorder="1" applyAlignment="1">
      <alignment horizontal="center" vertical="center" wrapText="1"/>
    </xf>
    <xf numFmtId="0" fontId="24" fillId="3" borderId="33" xfId="25" applyFont="1" applyFill="1" applyBorder="1" applyAlignment="1">
      <alignment horizontal="center" vertical="center" wrapText="1"/>
    </xf>
    <xf numFmtId="0" fontId="24" fillId="0" borderId="8" xfId="19" applyFont="1" applyBorder="1" applyAlignment="1">
      <alignment horizontal="right" vertical="center" indent="1" readingOrder="1"/>
    </xf>
    <xf numFmtId="0" fontId="24" fillId="3" borderId="8" xfId="19" applyFont="1" applyFill="1" applyBorder="1" applyAlignment="1">
      <alignment horizontal="right" vertical="center" indent="1" readingOrder="1"/>
    </xf>
    <xf numFmtId="0" fontId="24" fillId="3" borderId="8" xfId="29" applyFont="1" applyFill="1" applyBorder="1" applyAlignment="1">
      <alignment horizontal="right" vertical="center" indent="1"/>
    </xf>
    <xf numFmtId="0" fontId="24" fillId="3" borderId="25" xfId="19" applyFont="1" applyFill="1" applyBorder="1" applyAlignment="1">
      <alignment horizontal="right" vertical="center" indent="1" readingOrder="1"/>
    </xf>
    <xf numFmtId="0" fontId="24" fillId="3" borderId="25" xfId="29" applyFont="1" applyFill="1" applyBorder="1" applyAlignment="1">
      <alignment horizontal="right" vertical="center" indent="1"/>
    </xf>
    <xf numFmtId="0" fontId="16" fillId="0" borderId="40" xfId="16" applyFill="1" applyBorder="1" applyAlignment="1">
      <alignment horizontal="center" vertical="center" wrapText="1" readingOrder="2"/>
    </xf>
    <xf numFmtId="0" fontId="24" fillId="0" borderId="39" xfId="19" applyFont="1" applyBorder="1" applyAlignment="1">
      <alignment horizontal="right" vertical="center" indent="1" readingOrder="1"/>
    </xf>
    <xf numFmtId="0" fontId="0" fillId="0" borderId="0" xfId="34" applyFont="1" applyAlignment="1">
      <alignment horizontal="left" vertical="top" wrapText="1" indent="1"/>
    </xf>
    <xf numFmtId="0" fontId="26" fillId="3" borderId="15" xfId="34" applyFont="1" applyFill="1" applyBorder="1" applyAlignment="1">
      <alignment horizontal="right" vertical="center" wrapText="1" indent="1" readingOrder="2"/>
    </xf>
    <xf numFmtId="3" fontId="13" fillId="3" borderId="14" xfId="36" applyNumberFormat="1" applyFont="1" applyFill="1" applyBorder="1" applyAlignment="1">
      <alignment horizontal="right" vertical="center" indent="1"/>
    </xf>
    <xf numFmtId="3" fontId="13" fillId="3" borderId="13" xfId="36" applyNumberFormat="1" applyFont="1" applyFill="1" applyBorder="1" applyAlignment="1">
      <alignment horizontal="right" vertical="center" indent="1"/>
    </xf>
    <xf numFmtId="0" fontId="0" fillId="0" borderId="7" xfId="34" applyFont="1" applyBorder="1" applyAlignment="1">
      <alignment horizontal="left" vertical="center" wrapText="1" indent="1" readingOrder="1"/>
    </xf>
    <xf numFmtId="0" fontId="0" fillId="0" borderId="7" xfId="20" applyFont="1" applyFill="1" applyBorder="1" applyAlignment="1">
      <alignment horizontal="left" vertical="center" wrapText="1" indent="1" readingOrder="1"/>
    </xf>
    <xf numFmtId="0" fontId="0" fillId="3" borderId="10" xfId="20" applyFont="1" applyFill="1" applyBorder="1" applyAlignment="1">
      <alignment horizontal="left" vertical="center" wrapText="1" indent="1" readingOrder="1"/>
    </xf>
    <xf numFmtId="0" fontId="0" fillId="0" borderId="10" xfId="20" applyFont="1" applyFill="1" applyBorder="1" applyAlignment="1">
      <alignment horizontal="left" vertical="center" wrapText="1" indent="1" readingOrder="1"/>
    </xf>
    <xf numFmtId="0" fontId="50" fillId="9" borderId="0" xfId="0" applyFont="1" applyFill="1" applyAlignment="1">
      <alignment horizontal="left" vertical="center" wrapText="1"/>
    </xf>
    <xf numFmtId="0" fontId="0" fillId="3" borderId="13" xfId="20" applyFont="1" applyFill="1" applyBorder="1" applyAlignment="1">
      <alignment horizontal="left" vertical="center" wrapText="1" indent="1" readingOrder="1"/>
    </xf>
    <xf numFmtId="0" fontId="13" fillId="0" borderId="0" xfId="24" applyAlignment="1">
      <alignment horizontal="left" vertical="center" wrapText="1" indent="3"/>
    </xf>
    <xf numFmtId="0" fontId="24" fillId="0" borderId="0" xfId="24" applyFont="1" applyAlignment="1">
      <alignment horizontal="left" vertical="center" wrapText="1" indent="1"/>
    </xf>
    <xf numFmtId="0" fontId="26" fillId="3" borderId="32" xfId="25" applyFont="1" applyFill="1" applyBorder="1" applyAlignment="1">
      <alignment horizontal="center" vertical="center" wrapText="1"/>
    </xf>
    <xf numFmtId="3" fontId="13" fillId="5" borderId="11" xfId="37" applyNumberFormat="1" applyFont="1" applyFill="1" applyBorder="1" applyAlignment="1">
      <alignment horizontal="right" vertical="center" indent="1"/>
    </xf>
    <xf numFmtId="3" fontId="24" fillId="5" borderId="11" xfId="37" applyNumberFormat="1" applyFont="1" applyFill="1" applyBorder="1" applyAlignment="1">
      <alignment horizontal="right" vertical="center" indent="1"/>
    </xf>
    <xf numFmtId="0" fontId="24" fillId="3" borderId="17" xfId="25" applyFont="1" applyFill="1" applyBorder="1" applyAlignment="1">
      <alignment horizontal="center" vertical="center" wrapText="1" readingOrder="1"/>
    </xf>
    <xf numFmtId="0" fontId="24" fillId="3" borderId="17" xfId="34" applyFont="1" applyFill="1" applyBorder="1" applyAlignment="1">
      <alignment horizontal="center" vertical="center" wrapText="1" readingOrder="1"/>
    </xf>
    <xf numFmtId="0" fontId="24" fillId="5" borderId="17" xfId="25" applyFont="1" applyFill="1" applyBorder="1" applyAlignment="1">
      <alignment horizontal="center" vertical="center" wrapText="1" readingOrder="1"/>
    </xf>
    <xf numFmtId="0" fontId="24" fillId="3" borderId="76" xfId="25" applyFont="1" applyFill="1" applyBorder="1" applyAlignment="1">
      <alignment horizontal="center" wrapText="1"/>
    </xf>
    <xf numFmtId="0" fontId="13" fillId="0" borderId="8" xfId="29" applyBorder="1" applyAlignment="1">
      <alignment horizontal="right" vertical="center" indent="1"/>
    </xf>
    <xf numFmtId="0" fontId="13" fillId="3" borderId="8" xfId="29" applyFill="1" applyBorder="1" applyAlignment="1">
      <alignment horizontal="right" vertical="center" indent="1"/>
    </xf>
    <xf numFmtId="0" fontId="13" fillId="3" borderId="25" xfId="29" applyFill="1" applyBorder="1" applyAlignment="1">
      <alignment horizontal="right" vertical="center" indent="1"/>
    </xf>
    <xf numFmtId="0" fontId="0" fillId="5" borderId="10" xfId="20" applyFont="1" applyFill="1" applyBorder="1" applyAlignment="1">
      <alignment horizontal="left" vertical="center" wrapText="1" indent="1" readingOrder="1"/>
    </xf>
    <xf numFmtId="3" fontId="13" fillId="3" borderId="13" xfId="0" applyNumberFormat="1" applyFont="1" applyFill="1" applyBorder="1" applyAlignment="1">
      <alignment horizontal="left" vertical="center" wrapText="1" indent="1" readingOrder="1"/>
    </xf>
    <xf numFmtId="0" fontId="26" fillId="5" borderId="36" xfId="0" applyFont="1" applyFill="1" applyBorder="1" applyAlignment="1">
      <alignment horizontal="right" vertical="center" wrapText="1" indent="1" readingOrder="2"/>
    </xf>
    <xf numFmtId="0" fontId="0" fillId="5" borderId="37" xfId="0" applyFill="1" applyBorder="1" applyAlignment="1">
      <alignment horizontal="left" vertical="center" wrapText="1" indent="1" readingOrder="1"/>
    </xf>
    <xf numFmtId="3" fontId="13" fillId="0" borderId="0" xfId="0" applyNumberFormat="1" applyFont="1"/>
    <xf numFmtId="0" fontId="24" fillId="3" borderId="70" xfId="34" applyFont="1" applyFill="1" applyBorder="1" applyAlignment="1">
      <alignment horizontal="left" vertical="center" wrapText="1" indent="1"/>
    </xf>
    <xf numFmtId="0" fontId="51" fillId="0" borderId="0" xfId="24" applyFont="1" applyAlignment="1">
      <alignment horizontal="center" vertical="center"/>
    </xf>
    <xf numFmtId="0" fontId="52" fillId="0" borderId="0" xfId="24" applyFont="1" applyAlignment="1">
      <alignment horizontal="right" vertical="top" wrapText="1" indent="1" readingOrder="2"/>
    </xf>
    <xf numFmtId="0" fontId="24" fillId="3" borderId="39" xfId="7" applyFont="1" applyFill="1" applyBorder="1">
      <alignment horizontal="center" vertical="center" wrapText="1"/>
    </xf>
    <xf numFmtId="0" fontId="26" fillId="3" borderId="32" xfId="34" applyFont="1" applyFill="1" applyBorder="1" applyAlignment="1">
      <alignment horizontal="center" vertical="center" wrapText="1" readingOrder="2"/>
    </xf>
    <xf numFmtId="3" fontId="24" fillId="3" borderId="33" xfId="36" applyNumberFormat="1" applyFont="1" applyFill="1" applyBorder="1" applyAlignment="1">
      <alignment horizontal="right" vertical="center" indent="1"/>
    </xf>
    <xf numFmtId="0" fontId="24" fillId="3" borderId="34" xfId="34" applyFont="1" applyFill="1" applyBorder="1" applyAlignment="1">
      <alignment horizontal="center" vertical="center" wrapText="1" readingOrder="1"/>
    </xf>
    <xf numFmtId="3" fontId="13" fillId="5" borderId="8" xfId="37" applyNumberFormat="1" applyFont="1" applyFill="1" applyBorder="1" applyAlignment="1">
      <alignment horizontal="right" vertical="center" indent="1"/>
    </xf>
    <xf numFmtId="3" fontId="24" fillId="5" borderId="8" xfId="37" applyNumberFormat="1" applyFont="1" applyFill="1" applyBorder="1" applyAlignment="1">
      <alignment horizontal="right" vertical="center" indent="1"/>
    </xf>
    <xf numFmtId="3" fontId="13" fillId="3" borderId="11" xfId="37" applyNumberFormat="1" applyFont="1" applyFill="1" applyBorder="1" applyAlignment="1">
      <alignment horizontal="right" vertical="center" indent="1"/>
    </xf>
    <xf numFmtId="3" fontId="24" fillId="3" borderId="11" xfId="37" applyNumberFormat="1" applyFont="1" applyFill="1" applyBorder="1" applyAlignment="1">
      <alignment horizontal="right" vertical="center" indent="1"/>
    </xf>
    <xf numFmtId="0" fontId="26" fillId="5" borderId="58" xfId="34" applyFont="1" applyFill="1" applyBorder="1" applyAlignment="1">
      <alignment horizontal="center" vertical="center" wrapText="1" readingOrder="2"/>
    </xf>
    <xf numFmtId="3" fontId="13" fillId="5" borderId="24" xfId="37" applyNumberFormat="1" applyFont="1" applyFill="1" applyBorder="1" applyAlignment="1">
      <alignment horizontal="right" vertical="center" indent="1"/>
    </xf>
    <xf numFmtId="3" fontId="24" fillId="5" borderId="24" xfId="37" applyNumberFormat="1" applyFont="1" applyFill="1" applyBorder="1" applyAlignment="1">
      <alignment horizontal="right" vertical="center" indent="1"/>
    </xf>
    <xf numFmtId="0" fontId="24" fillId="5" borderId="60" xfId="34" applyFont="1" applyFill="1" applyBorder="1" applyAlignment="1">
      <alignment horizontal="center" vertical="center" wrapText="1"/>
    </xf>
    <xf numFmtId="0" fontId="26" fillId="3" borderId="19" xfId="34" applyFont="1" applyFill="1" applyBorder="1" applyAlignment="1">
      <alignment horizontal="center" vertical="center" wrapText="1" readingOrder="2"/>
    </xf>
    <xf numFmtId="3" fontId="13" fillId="3" borderId="18" xfId="37" applyNumberFormat="1" applyFont="1" applyFill="1" applyBorder="1" applyAlignment="1">
      <alignment horizontal="right" vertical="center" indent="1"/>
    </xf>
    <xf numFmtId="3" fontId="24" fillId="3" borderId="18" xfId="37" applyNumberFormat="1" applyFont="1" applyFill="1" applyBorder="1" applyAlignment="1">
      <alignment horizontal="right" vertical="center" indent="1"/>
    </xf>
    <xf numFmtId="0" fontId="24" fillId="3" borderId="17" xfId="34" applyFont="1" applyFill="1" applyBorder="1" applyAlignment="1">
      <alignment horizontal="center" vertical="center" wrapText="1"/>
    </xf>
    <xf numFmtId="0" fontId="26" fillId="5" borderId="19" xfId="34" applyFont="1" applyFill="1" applyBorder="1" applyAlignment="1">
      <alignment horizontal="center" vertical="center" wrapText="1" readingOrder="2"/>
    </xf>
    <xf numFmtId="3" fontId="24" fillId="5" borderId="18" xfId="37" applyNumberFormat="1" applyFont="1" applyFill="1" applyBorder="1" applyAlignment="1">
      <alignment horizontal="right" vertical="center" indent="1"/>
    </xf>
    <xf numFmtId="0" fontId="24" fillId="5" borderId="17" xfId="34" applyFont="1" applyFill="1" applyBorder="1" applyAlignment="1">
      <alignment horizontal="center" vertical="center" wrapText="1"/>
    </xf>
    <xf numFmtId="0" fontId="26" fillId="4" borderId="0" xfId="34" applyFont="1" applyFill="1" applyAlignment="1">
      <alignment vertical="center" wrapText="1"/>
    </xf>
    <xf numFmtId="0" fontId="13" fillId="0" borderId="16" xfId="34" applyBorder="1"/>
    <xf numFmtId="0" fontId="13" fillId="0" borderId="23" xfId="34" applyBorder="1"/>
    <xf numFmtId="0" fontId="26" fillId="3" borderId="32" xfId="34" applyFont="1" applyFill="1" applyBorder="1" applyAlignment="1">
      <alignment horizontal="center" vertical="center" wrapText="1"/>
    </xf>
    <xf numFmtId="0" fontId="26" fillId="3" borderId="33" xfId="34" applyFont="1" applyFill="1" applyBorder="1" applyAlignment="1">
      <alignment horizontal="center" vertical="center" wrapText="1" readingOrder="2"/>
    </xf>
    <xf numFmtId="0" fontId="24" fillId="3" borderId="34" xfId="34" applyFont="1" applyFill="1" applyBorder="1" applyAlignment="1">
      <alignment horizontal="center" vertical="center"/>
    </xf>
    <xf numFmtId="0" fontId="24" fillId="5" borderId="60" xfId="34" applyFont="1" applyFill="1" applyBorder="1" applyAlignment="1">
      <alignment horizontal="center" vertical="center" wrapText="1" readingOrder="1"/>
    </xf>
    <xf numFmtId="0" fontId="24" fillId="5" borderId="17" xfId="34" applyFont="1" applyFill="1" applyBorder="1" applyAlignment="1">
      <alignment horizontal="center" vertical="center" wrapText="1" readingOrder="1"/>
    </xf>
    <xf numFmtId="0" fontId="16" fillId="3" borderId="19" xfId="34" applyFont="1" applyFill="1" applyBorder="1" applyAlignment="1">
      <alignment horizontal="center" vertical="center" wrapText="1" readingOrder="2"/>
    </xf>
    <xf numFmtId="0" fontId="16" fillId="5" borderId="19" xfId="34" applyFont="1" applyFill="1" applyBorder="1" applyAlignment="1">
      <alignment horizontal="center" vertical="center" wrapText="1" readingOrder="2"/>
    </xf>
    <xf numFmtId="3" fontId="13" fillId="5" borderId="18" xfId="34" applyNumberFormat="1" applyFill="1" applyBorder="1" applyAlignment="1">
      <alignment horizontal="right" vertical="center" indent="1" readingOrder="1"/>
    </xf>
    <xf numFmtId="3" fontId="13" fillId="0" borderId="7" xfId="31" applyNumberFormat="1" applyFont="1" applyBorder="1">
      <alignment horizontal="right" vertical="center" indent="1"/>
    </xf>
    <xf numFmtId="3" fontId="13" fillId="3" borderId="10" xfId="31" applyNumberFormat="1" applyFont="1" applyFill="1" applyBorder="1">
      <alignment horizontal="right" vertical="center" indent="1"/>
    </xf>
    <xf numFmtId="3" fontId="13" fillId="3" borderId="13" xfId="31" applyNumberFormat="1" applyFont="1" applyFill="1" applyBorder="1">
      <alignment horizontal="right" vertical="center" indent="1"/>
    </xf>
    <xf numFmtId="0" fontId="16" fillId="3" borderId="19" xfId="16" applyFill="1" applyBorder="1" applyAlignment="1">
      <alignment horizontal="center" vertical="center" wrapText="1" readingOrder="2"/>
    </xf>
    <xf numFmtId="0" fontId="13" fillId="3" borderId="18" xfId="19" applyFont="1" applyFill="1" applyBorder="1">
      <alignment horizontal="right" vertical="center" indent="1"/>
    </xf>
    <xf numFmtId="0" fontId="24" fillId="3" borderId="18" xfId="29" applyFont="1" applyFill="1" applyBorder="1" applyAlignment="1">
      <alignment horizontal="right" vertical="center" indent="1"/>
    </xf>
    <xf numFmtId="0" fontId="24" fillId="3" borderId="17" xfId="16" applyFont="1" applyFill="1" applyBorder="1" applyAlignment="1">
      <alignment horizontal="center" vertical="center" wrapText="1" readingOrder="1"/>
    </xf>
    <xf numFmtId="0" fontId="16" fillId="5" borderId="19" xfId="16" applyFill="1" applyBorder="1" applyAlignment="1">
      <alignment horizontal="center" vertical="center" wrapText="1" readingOrder="2"/>
    </xf>
    <xf numFmtId="0" fontId="13" fillId="5" borderId="18" xfId="16" applyFont="1" applyFill="1" applyBorder="1" applyAlignment="1">
      <alignment horizontal="left" vertical="center" wrapText="1" indent="1" readingOrder="1"/>
    </xf>
    <xf numFmtId="0" fontId="24" fillId="5" borderId="18" xfId="16" applyFont="1" applyFill="1" applyBorder="1" applyAlignment="1">
      <alignment horizontal="left" vertical="center" wrapText="1" indent="1" readingOrder="1"/>
    </xf>
    <xf numFmtId="0" fontId="13" fillId="5" borderId="18" xfId="19" applyFont="1" applyFill="1" applyBorder="1">
      <alignment horizontal="right" vertical="center" indent="1"/>
    </xf>
    <xf numFmtId="0" fontId="24" fillId="5" borderId="17" xfId="16" applyFont="1" applyFill="1" applyBorder="1" applyAlignment="1">
      <alignment horizontal="center" vertical="center" wrapText="1" readingOrder="1"/>
    </xf>
    <xf numFmtId="0" fontId="24" fillId="5" borderId="18" xfId="25" applyFont="1" applyFill="1" applyBorder="1" applyAlignment="1">
      <alignment horizontal="right" vertical="center" indent="1"/>
    </xf>
    <xf numFmtId="0" fontId="13" fillId="5" borderId="18" xfId="34" applyFill="1" applyBorder="1" applyAlignment="1">
      <alignment horizontal="right" vertical="center" indent="1"/>
    </xf>
    <xf numFmtId="0" fontId="0" fillId="0" borderId="0" xfId="24" applyFont="1" applyAlignment="1">
      <alignment horizontal="left" vertical="center" wrapText="1" indent="3"/>
    </xf>
    <xf numFmtId="3" fontId="13" fillId="0" borderId="21" xfId="34" applyNumberFormat="1" applyBorder="1" applyAlignment="1">
      <alignment horizontal="left" vertical="center" wrapText="1" indent="1" readingOrder="1"/>
    </xf>
    <xf numFmtId="0" fontId="49" fillId="0" borderId="21" xfId="34" applyFont="1" applyBorder="1" applyAlignment="1">
      <alignment horizontal="left" vertical="center" wrapText="1" indent="1" readingOrder="2"/>
    </xf>
    <xf numFmtId="0" fontId="49" fillId="3" borderId="11" xfId="34" applyFont="1" applyFill="1" applyBorder="1" applyAlignment="1">
      <alignment horizontal="left" vertical="center" wrapText="1" indent="1" readingOrder="2"/>
    </xf>
    <xf numFmtId="0" fontId="49" fillId="0" borderId="8" xfId="34" applyFont="1" applyBorder="1" applyAlignment="1">
      <alignment horizontal="left" vertical="center" wrapText="1" indent="1" readingOrder="2"/>
    </xf>
    <xf numFmtId="0" fontId="13" fillId="0" borderId="24" xfId="25" applyFont="1" applyBorder="1"/>
    <xf numFmtId="3" fontId="13" fillId="0" borderId="35" xfId="31" applyNumberFormat="1" applyFont="1" applyBorder="1">
      <alignment horizontal="right" vertical="center" indent="1"/>
    </xf>
    <xf numFmtId="3" fontId="13" fillId="3" borderId="24" xfId="31" applyNumberFormat="1" applyFont="1" applyFill="1" applyBorder="1">
      <alignment horizontal="right" vertical="center" indent="1"/>
    </xf>
    <xf numFmtId="0" fontId="16" fillId="0" borderId="36" xfId="16" applyFill="1" applyBorder="1">
      <alignment horizontal="right" vertical="center" wrapText="1" indent="1" readingOrder="2"/>
    </xf>
    <xf numFmtId="0" fontId="16" fillId="3" borderId="36" xfId="16" applyFill="1" applyBorder="1">
      <alignment horizontal="right" vertical="center" wrapText="1" indent="1" readingOrder="2"/>
    </xf>
    <xf numFmtId="3" fontId="13" fillId="0" borderId="11" xfId="31" applyNumberFormat="1" applyFont="1" applyBorder="1">
      <alignment horizontal="right" vertical="center" indent="1"/>
    </xf>
    <xf numFmtId="0" fontId="44" fillId="0" borderId="0" xfId="29" applyFont="1" applyAlignment="1">
      <alignment vertical="center" wrapText="1"/>
    </xf>
    <xf numFmtId="0" fontId="33" fillId="6" borderId="0" xfId="29" applyFont="1" applyFill="1" applyAlignment="1">
      <alignment horizontal="center" vertical="center" wrapText="1"/>
    </xf>
    <xf numFmtId="0" fontId="24" fillId="3" borderId="0" xfId="29" applyFont="1" applyFill="1" applyAlignment="1">
      <alignment horizontal="center" vertical="center" wrapText="1"/>
    </xf>
    <xf numFmtId="0" fontId="26" fillId="4" borderId="0" xfId="34" applyFont="1" applyFill="1" applyAlignment="1">
      <alignment horizontal="center" vertical="center" wrapText="1"/>
    </xf>
    <xf numFmtId="0" fontId="26" fillId="5" borderId="0" xfId="34" applyFont="1" applyFill="1" applyAlignment="1">
      <alignment horizontal="center" wrapText="1"/>
    </xf>
    <xf numFmtId="0" fontId="0" fillId="0" borderId="0" xfId="25" applyFont="1"/>
    <xf numFmtId="3" fontId="13" fillId="5" borderId="7" xfId="36" applyNumberFormat="1" applyFont="1" applyFill="1" applyBorder="1" applyAlignment="1">
      <alignment horizontal="right" vertical="center" indent="1"/>
    </xf>
    <xf numFmtId="3" fontId="13" fillId="5" borderId="10" xfId="36" applyNumberFormat="1" applyFont="1" applyFill="1" applyBorder="1" applyAlignment="1">
      <alignment horizontal="right" vertical="center" indent="1"/>
    </xf>
    <xf numFmtId="3" fontId="13" fillId="5" borderId="13" xfId="36" applyNumberFormat="1" applyFont="1" applyFill="1" applyBorder="1" applyAlignment="1">
      <alignment horizontal="right" vertical="center" indent="1"/>
    </xf>
    <xf numFmtId="0" fontId="26" fillId="5" borderId="58" xfId="25" applyFont="1" applyFill="1" applyBorder="1" applyAlignment="1">
      <alignment horizontal="center" vertical="center" wrapText="1" readingOrder="2"/>
    </xf>
    <xf numFmtId="0" fontId="13" fillId="5" borderId="24" xfId="34" applyFill="1" applyBorder="1" applyAlignment="1">
      <alignment horizontal="right" vertical="center" indent="1"/>
    </xf>
    <xf numFmtId="0" fontId="24" fillId="5" borderId="24" xfId="25" applyFont="1" applyFill="1" applyBorder="1" applyAlignment="1">
      <alignment horizontal="right" vertical="center" indent="1"/>
    </xf>
    <xf numFmtId="0" fontId="24" fillId="5" borderId="60" xfId="25" applyFont="1" applyFill="1" applyBorder="1" applyAlignment="1">
      <alignment horizontal="center" vertical="center" wrapText="1" readingOrder="1"/>
    </xf>
    <xf numFmtId="0" fontId="16" fillId="3" borderId="80" xfId="25" applyFont="1" applyFill="1" applyBorder="1" applyAlignment="1">
      <alignment horizontal="right" vertical="center" wrapText="1" indent="1"/>
    </xf>
    <xf numFmtId="0" fontId="24" fillId="3" borderId="34" xfId="25" applyFont="1" applyFill="1" applyBorder="1" applyAlignment="1">
      <alignment horizontal="center" vertical="center" wrapText="1"/>
    </xf>
    <xf numFmtId="0" fontId="24" fillId="3" borderId="81" xfId="25" applyFont="1" applyFill="1" applyBorder="1" applyAlignment="1">
      <alignment horizontal="left" vertical="center" wrapText="1" indent="1"/>
    </xf>
    <xf numFmtId="3" fontId="13" fillId="3" borderId="18" xfId="34" applyNumberFormat="1" applyFill="1" applyBorder="1" applyAlignment="1">
      <alignment horizontal="right" vertical="center" indent="1" readingOrder="1"/>
    </xf>
    <xf numFmtId="3" fontId="24" fillId="3" borderId="18" xfId="0" applyNumberFormat="1" applyFont="1" applyFill="1" applyBorder="1" applyAlignment="1">
      <alignment horizontal="right" vertical="center" indent="1" readingOrder="1"/>
    </xf>
    <xf numFmtId="3" fontId="0" fillId="5" borderId="8" xfId="0" applyNumberFormat="1" applyFill="1" applyBorder="1" applyAlignment="1">
      <alignment horizontal="right" vertical="center" indent="1" readingOrder="1"/>
    </xf>
    <xf numFmtId="0" fontId="13" fillId="3" borderId="18" xfId="16" applyFont="1" applyFill="1" applyBorder="1" applyAlignment="1">
      <alignment horizontal="left" vertical="center" wrapText="1" indent="1" readingOrder="1"/>
    </xf>
    <xf numFmtId="0" fontId="24" fillId="3" borderId="18" xfId="16" applyFont="1" applyFill="1" applyBorder="1" applyAlignment="1">
      <alignment horizontal="left" vertical="center" wrapText="1" indent="1" readingOrder="1"/>
    </xf>
    <xf numFmtId="165" fontId="0" fillId="0" borderId="0" xfId="29" applyNumberFormat="1" applyFont="1" applyAlignment="1">
      <alignment vertical="center" wrapText="1"/>
    </xf>
    <xf numFmtId="0" fontId="13" fillId="5" borderId="10" xfId="25" applyFont="1" applyFill="1" applyBorder="1" applyAlignment="1">
      <alignment horizontal="left" vertical="center" wrapText="1" indent="1"/>
    </xf>
    <xf numFmtId="0" fontId="0" fillId="5" borderId="7" xfId="34" applyFont="1" applyFill="1" applyBorder="1" applyAlignment="1">
      <alignment horizontal="left" vertical="center" wrapText="1" indent="1"/>
    </xf>
    <xf numFmtId="0" fontId="26" fillId="3" borderId="9" xfId="25" applyFont="1" applyFill="1" applyBorder="1" applyAlignment="1">
      <alignment horizontal="right" vertical="center" wrapText="1" indent="1" readingOrder="2"/>
    </xf>
    <xf numFmtId="3" fontId="13" fillId="3" borderId="8" xfId="37" applyNumberFormat="1" applyFont="1" applyFill="1" applyBorder="1" applyAlignment="1">
      <alignment horizontal="right" vertical="center" indent="1"/>
    </xf>
    <xf numFmtId="3" fontId="24" fillId="3" borderId="8" xfId="37" applyNumberFormat="1" applyFont="1" applyFill="1" applyBorder="1" applyAlignment="1">
      <alignment horizontal="right" vertical="center" indent="1"/>
    </xf>
    <xf numFmtId="0" fontId="13" fillId="3" borderId="7" xfId="25" applyFont="1" applyFill="1" applyBorder="1" applyAlignment="1">
      <alignment horizontal="left" vertical="center" wrapText="1" indent="1"/>
    </xf>
    <xf numFmtId="0" fontId="26" fillId="4" borderId="0" xfId="34" applyFont="1" applyFill="1" applyAlignment="1">
      <alignment vertical="center"/>
    </xf>
    <xf numFmtId="49" fontId="0" fillId="3" borderId="10" xfId="0" applyNumberFormat="1" applyFill="1" applyBorder="1" applyAlignment="1">
      <alignment horizontal="left" vertical="center" wrapText="1" indent="1" readingOrder="1"/>
    </xf>
    <xf numFmtId="49" fontId="0" fillId="5" borderId="10" xfId="0" applyNumberFormat="1" applyFill="1" applyBorder="1" applyAlignment="1">
      <alignment horizontal="left" vertical="center" wrapText="1" indent="1" readingOrder="1"/>
    </xf>
    <xf numFmtId="49" fontId="56" fillId="5" borderId="9" xfId="0" applyNumberFormat="1" applyFont="1" applyFill="1" applyBorder="1" applyAlignment="1">
      <alignment horizontal="right" vertical="center" wrapText="1" indent="1" readingOrder="2"/>
    </xf>
    <xf numFmtId="49" fontId="56" fillId="3" borderId="12" xfId="0" applyNumberFormat="1" applyFont="1" applyFill="1" applyBorder="1" applyAlignment="1">
      <alignment horizontal="right" vertical="center" wrapText="1" indent="1" readingOrder="2"/>
    </xf>
    <xf numFmtId="49" fontId="56" fillId="5" borderId="12" xfId="0" applyNumberFormat="1" applyFont="1" applyFill="1" applyBorder="1" applyAlignment="1">
      <alignment horizontal="right" vertical="center" wrapText="1" indent="1" readingOrder="2"/>
    </xf>
    <xf numFmtId="0" fontId="24" fillId="3" borderId="11" xfId="34" applyFont="1" applyFill="1" applyBorder="1" applyAlignment="1">
      <alignment horizontal="right" vertical="center" indent="1"/>
    </xf>
    <xf numFmtId="0" fontId="16" fillId="5" borderId="58" xfId="34" applyFont="1" applyFill="1" applyBorder="1" applyAlignment="1">
      <alignment horizontal="center" vertical="center" wrapText="1" readingOrder="2"/>
    </xf>
    <xf numFmtId="0" fontId="16" fillId="5" borderId="58" xfId="16" applyFill="1" applyBorder="1" applyAlignment="1">
      <alignment horizontal="center" vertical="center" wrapText="1" readingOrder="2"/>
    </xf>
    <xf numFmtId="0" fontId="13" fillId="5" borderId="24" xfId="19" applyFont="1" applyFill="1" applyBorder="1" applyAlignment="1">
      <alignment horizontal="right" vertical="center" indent="1" readingOrder="1"/>
    </xf>
    <xf numFmtId="0" fontId="24" fillId="5" borderId="24" xfId="19" applyFont="1" applyFill="1" applyBorder="1" applyAlignment="1">
      <alignment horizontal="right" vertical="center" indent="1" readingOrder="1"/>
    </xf>
    <xf numFmtId="0" fontId="13" fillId="5" borderId="24" xfId="19" applyFont="1" applyFill="1" applyBorder="1">
      <alignment horizontal="right" vertical="center" indent="1"/>
    </xf>
    <xf numFmtId="0" fontId="24" fillId="5" borderId="25" xfId="29" applyFont="1" applyFill="1" applyBorder="1" applyAlignment="1">
      <alignment horizontal="right" vertical="center" indent="1"/>
    </xf>
    <xf numFmtId="0" fontId="24" fillId="5" borderId="60" xfId="16" applyFont="1" applyFill="1" applyBorder="1" applyAlignment="1">
      <alignment horizontal="center" vertical="center" wrapText="1" readingOrder="1"/>
    </xf>
    <xf numFmtId="0" fontId="24" fillId="5" borderId="18" xfId="29" applyFont="1" applyFill="1" applyBorder="1" applyAlignment="1">
      <alignment horizontal="right" vertical="center" indent="1"/>
    </xf>
    <xf numFmtId="0" fontId="24" fillId="3" borderId="11" xfId="29" applyFont="1" applyFill="1" applyBorder="1" applyAlignment="1">
      <alignment horizontal="right" vertical="center" indent="1"/>
    </xf>
    <xf numFmtId="0" fontId="58" fillId="0" borderId="0" xfId="56" applyFont="1" applyAlignment="1">
      <alignment vertical="center" readingOrder="2"/>
    </xf>
    <xf numFmtId="0" fontId="5" fillId="0" borderId="0" xfId="56"/>
    <xf numFmtId="0" fontId="59" fillId="0" borderId="0" xfId="56" applyFont="1" applyAlignment="1">
      <alignment vertical="center" readingOrder="2"/>
    </xf>
    <xf numFmtId="0" fontId="59" fillId="0" borderId="0" xfId="56" applyFont="1" applyAlignment="1">
      <alignment vertical="center" readingOrder="1"/>
    </xf>
    <xf numFmtId="0" fontId="60" fillId="0" borderId="0" xfId="56" applyFont="1" applyAlignment="1">
      <alignment vertical="center" readingOrder="2"/>
    </xf>
    <xf numFmtId="0" fontId="55" fillId="0" borderId="21" xfId="56" applyFont="1" applyBorder="1" applyAlignment="1">
      <alignment horizontal="left" vertical="center" wrapText="1" indent="1" readingOrder="1"/>
    </xf>
    <xf numFmtId="0" fontId="44" fillId="0" borderId="21" xfId="56" applyFont="1" applyBorder="1" applyAlignment="1">
      <alignment horizontal="left" vertical="center" wrapText="1" indent="1" readingOrder="1"/>
    </xf>
    <xf numFmtId="0" fontId="44" fillId="0" borderId="21" xfId="56" applyFont="1" applyBorder="1" applyAlignment="1">
      <alignment horizontal="center" vertical="center" wrapText="1" readingOrder="1"/>
    </xf>
    <xf numFmtId="0" fontId="55" fillId="3" borderId="11" xfId="56" applyFont="1" applyFill="1" applyBorder="1" applyAlignment="1">
      <alignment horizontal="left" vertical="center" wrapText="1" indent="1" readingOrder="1"/>
    </xf>
    <xf numFmtId="0" fontId="44" fillId="3" borderId="11" xfId="56" applyFont="1" applyFill="1" applyBorder="1" applyAlignment="1">
      <alignment horizontal="left" vertical="center" wrapText="1" indent="1" readingOrder="1"/>
    </xf>
    <xf numFmtId="0" fontId="44" fillId="3" borderId="21" xfId="56" applyFont="1" applyFill="1" applyBorder="1" applyAlignment="1">
      <alignment horizontal="left" vertical="center" wrapText="1" indent="1" readingOrder="1"/>
    </xf>
    <xf numFmtId="0" fontId="44" fillId="3" borderId="11" xfId="56" applyFont="1" applyFill="1" applyBorder="1" applyAlignment="1">
      <alignment horizontal="center" vertical="center" wrapText="1" readingOrder="1"/>
    </xf>
    <xf numFmtId="0" fontId="55" fillId="5" borderId="11" xfId="56" applyFont="1" applyFill="1" applyBorder="1" applyAlignment="1">
      <alignment horizontal="left" vertical="center" wrapText="1" indent="1" readingOrder="1"/>
    </xf>
    <xf numFmtId="0" fontId="44" fillId="5" borderId="11" xfId="56" applyFont="1" applyFill="1" applyBorder="1" applyAlignment="1">
      <alignment horizontal="left" vertical="center" wrapText="1" indent="1" readingOrder="1"/>
    </xf>
    <xf numFmtId="0" fontId="44" fillId="5" borderId="11" xfId="56" applyFont="1" applyFill="1" applyBorder="1" applyAlignment="1">
      <alignment horizontal="center" vertical="center" wrapText="1" readingOrder="1"/>
    </xf>
    <xf numFmtId="0" fontId="55" fillId="3" borderId="18" xfId="56" applyFont="1" applyFill="1" applyBorder="1" applyAlignment="1">
      <alignment horizontal="left" vertical="center" wrapText="1" indent="1" readingOrder="1"/>
    </xf>
    <xf numFmtId="0" fontId="44" fillId="3" borderId="18" xfId="56" applyFont="1" applyFill="1" applyBorder="1" applyAlignment="1">
      <alignment horizontal="left" vertical="center" wrapText="1" indent="1" readingOrder="1"/>
    </xf>
    <xf numFmtId="0" fontId="44" fillId="3" borderId="33" xfId="56" applyFont="1" applyFill="1" applyBorder="1" applyAlignment="1">
      <alignment horizontal="left" vertical="center" wrapText="1" indent="1" readingOrder="1"/>
    </xf>
    <xf numFmtId="0" fontId="44" fillId="3" borderId="18" xfId="56" applyFont="1" applyFill="1" applyBorder="1" applyAlignment="1">
      <alignment horizontal="center" vertical="center" wrapText="1" readingOrder="1"/>
    </xf>
    <xf numFmtId="0" fontId="17" fillId="3" borderId="24" xfId="25" applyFont="1" applyFill="1" applyBorder="1" applyAlignment="1">
      <alignment horizontal="center" vertical="top" wrapText="1"/>
    </xf>
    <xf numFmtId="0" fontId="24" fillId="3" borderId="33" xfId="7" applyFont="1" applyFill="1" applyBorder="1">
      <alignment horizontal="center" vertical="center" wrapText="1"/>
    </xf>
    <xf numFmtId="0" fontId="49" fillId="5" borderId="7" xfId="34" applyFont="1" applyFill="1" applyBorder="1" applyAlignment="1">
      <alignment horizontal="left" vertical="center" wrapText="1" indent="1" readingOrder="1"/>
    </xf>
    <xf numFmtId="0" fontId="49" fillId="3" borderId="10" xfId="34" applyFont="1" applyFill="1" applyBorder="1" applyAlignment="1">
      <alignment horizontal="left" vertical="center" wrapText="1" indent="1" readingOrder="1"/>
    </xf>
    <xf numFmtId="0" fontId="49" fillId="5" borderId="10" xfId="34" applyFont="1" applyFill="1" applyBorder="1" applyAlignment="1">
      <alignment horizontal="left" vertical="center" wrapText="1" indent="1" readingOrder="1"/>
    </xf>
    <xf numFmtId="0" fontId="49" fillId="5" borderId="13" xfId="34" applyFont="1" applyFill="1" applyBorder="1" applyAlignment="1">
      <alignment horizontal="left" vertical="center" wrapText="1" indent="1" readingOrder="1"/>
    </xf>
    <xf numFmtId="0" fontId="26" fillId="3" borderId="11" xfId="16" applyFont="1" applyFill="1" applyBorder="1">
      <alignment horizontal="right" vertical="center" wrapText="1" indent="1" readingOrder="2"/>
    </xf>
    <xf numFmtId="0" fontId="17" fillId="3" borderId="21" xfId="16" applyFont="1" applyFill="1" applyBorder="1" applyAlignment="1">
      <alignment horizontal="left" vertical="center" wrapText="1" indent="1" readingOrder="1"/>
    </xf>
    <xf numFmtId="0" fontId="17" fillId="3" borderId="11" xfId="34" applyFont="1" applyFill="1" applyBorder="1" applyAlignment="1">
      <alignment horizontal="left" vertical="center" wrapText="1" indent="1" readingOrder="1"/>
    </xf>
    <xf numFmtId="0" fontId="26" fillId="3" borderId="21" xfId="16" applyFont="1" applyFill="1" applyBorder="1">
      <alignment horizontal="right" vertical="center" wrapText="1" indent="1" readingOrder="2"/>
    </xf>
    <xf numFmtId="0" fontId="56" fillId="8" borderId="25" xfId="56" applyFont="1" applyFill="1" applyBorder="1" applyAlignment="1">
      <alignment horizontal="center" vertical="center" wrapText="1" readingOrder="2"/>
    </xf>
    <xf numFmtId="0" fontId="49" fillId="0" borderId="0" xfId="25" applyFont="1" applyAlignment="1">
      <alignment vertical="center" wrapText="1" readingOrder="1"/>
    </xf>
    <xf numFmtId="0" fontId="13" fillId="0" borderId="0" xfId="25" applyFont="1" applyAlignment="1">
      <alignment vertical="center" wrapText="1" readingOrder="2"/>
    </xf>
    <xf numFmtId="0" fontId="24" fillId="3" borderId="33" xfId="34" applyFont="1" applyFill="1" applyBorder="1" applyAlignment="1">
      <alignment horizontal="center" vertical="center" wrapText="1"/>
    </xf>
    <xf numFmtId="0" fontId="0" fillId="0" borderId="0" xfId="0" applyAlignment="1">
      <alignment horizontal="left" vertical="center" wrapText="1" indent="1"/>
    </xf>
    <xf numFmtId="0" fontId="0" fillId="8" borderId="10" xfId="0" applyFill="1" applyBorder="1" applyAlignment="1">
      <alignment horizontal="left" vertical="center" wrapText="1" indent="1"/>
    </xf>
    <xf numFmtId="0" fontId="0" fillId="0" borderId="10" xfId="0" applyBorder="1" applyAlignment="1">
      <alignment horizontal="left" vertical="center" wrapText="1" indent="1"/>
    </xf>
    <xf numFmtId="0" fontId="0" fillId="8" borderId="0" xfId="0" applyFill="1" applyAlignment="1">
      <alignment horizontal="left" vertical="center" wrapText="1" indent="1"/>
    </xf>
    <xf numFmtId="0" fontId="0" fillId="3" borderId="13" xfId="34" applyFont="1" applyFill="1" applyBorder="1" applyAlignment="1">
      <alignment horizontal="left" vertical="center" wrapText="1" indent="1" readingOrder="1"/>
    </xf>
    <xf numFmtId="3" fontId="13" fillId="5" borderId="7" xfId="36" applyNumberFormat="1" applyFill="1" applyBorder="1" applyAlignment="1">
      <alignment horizontal="right" vertical="center" indent="1"/>
    </xf>
    <xf numFmtId="3" fontId="13" fillId="3" borderId="10" xfId="36" applyNumberFormat="1" applyFill="1" applyBorder="1" applyAlignment="1">
      <alignment horizontal="right" vertical="center" indent="1"/>
    </xf>
    <xf numFmtId="3" fontId="13" fillId="5" borderId="13" xfId="36" applyNumberFormat="1" applyFill="1" applyBorder="1" applyAlignment="1">
      <alignment horizontal="right" vertical="center" indent="1"/>
    </xf>
    <xf numFmtId="3" fontId="13" fillId="3" borderId="37" xfId="36" applyNumberFormat="1" applyFill="1" applyBorder="1" applyAlignment="1">
      <alignment horizontal="right" vertical="center" indent="1"/>
    </xf>
    <xf numFmtId="3" fontId="13" fillId="0" borderId="8" xfId="36" applyNumberFormat="1" applyBorder="1" applyAlignment="1">
      <alignment horizontal="right" vertical="center" indent="1"/>
    </xf>
    <xf numFmtId="3" fontId="13" fillId="5" borderId="10" xfId="36" applyNumberFormat="1" applyFill="1" applyBorder="1" applyAlignment="1">
      <alignment horizontal="right" vertical="center" indent="1"/>
    </xf>
    <xf numFmtId="0" fontId="13" fillId="3" borderId="11" xfId="19" applyFont="1" applyFill="1" applyBorder="1">
      <alignment horizontal="right" vertical="center" indent="1"/>
    </xf>
    <xf numFmtId="0" fontId="13" fillId="3" borderId="21" xfId="19" applyFont="1" applyFill="1" applyBorder="1">
      <alignment horizontal="right" vertical="center" indent="1"/>
    </xf>
    <xf numFmtId="3" fontId="13" fillId="0" borderId="7" xfId="36" applyNumberFormat="1" applyBorder="1" applyAlignment="1">
      <alignment horizontal="right" vertical="center" indent="1"/>
    </xf>
    <xf numFmtId="3" fontId="13" fillId="3" borderId="11" xfId="36" applyNumberFormat="1" applyFill="1" applyBorder="1" applyAlignment="1">
      <alignment horizontal="right" vertical="center" indent="1"/>
    </xf>
    <xf numFmtId="3" fontId="13" fillId="3" borderId="14" xfId="36" applyNumberFormat="1" applyFill="1" applyBorder="1" applyAlignment="1">
      <alignment horizontal="right" vertical="center" indent="1"/>
    </xf>
    <xf numFmtId="3" fontId="13" fillId="3" borderId="13" xfId="36" applyNumberFormat="1" applyFill="1" applyBorder="1" applyAlignment="1">
      <alignment horizontal="right" vertical="center" indent="1"/>
    </xf>
    <xf numFmtId="3" fontId="13" fillId="3" borderId="25" xfId="36" applyNumberFormat="1" applyFill="1" applyBorder="1" applyAlignment="1">
      <alignment horizontal="right" vertical="center" indent="1"/>
    </xf>
    <xf numFmtId="0" fontId="13" fillId="5" borderId="7" xfId="25" applyFont="1" applyFill="1" applyBorder="1" applyAlignment="1">
      <alignment horizontal="left" vertical="center" wrapText="1" indent="1"/>
    </xf>
    <xf numFmtId="3" fontId="24" fillId="0" borderId="39" xfId="30" applyNumberFormat="1" applyFont="1" applyFill="1" applyBorder="1" applyAlignment="1">
      <alignment horizontal="right" vertical="center" indent="1"/>
    </xf>
    <xf numFmtId="0" fontId="26" fillId="3" borderId="9" xfId="34" applyFont="1" applyFill="1" applyBorder="1" applyAlignment="1">
      <alignment horizontal="right" vertical="center" wrapText="1" indent="1" readingOrder="2"/>
    </xf>
    <xf numFmtId="0" fontId="24" fillId="3" borderId="34" xfId="34" applyFont="1" applyFill="1" applyBorder="1" applyAlignment="1">
      <alignment horizontal="center" vertical="center" wrapText="1"/>
    </xf>
    <xf numFmtId="0" fontId="26" fillId="0" borderId="22" xfId="34" applyFont="1" applyBorder="1" applyAlignment="1">
      <alignment horizontal="right" vertical="center" wrapText="1" indent="1" readingOrder="2"/>
    </xf>
    <xf numFmtId="3" fontId="13" fillId="0" borderId="21" xfId="36" applyNumberFormat="1" applyFont="1" applyFill="1" applyBorder="1" applyAlignment="1">
      <alignment horizontal="right" vertical="center" indent="1"/>
    </xf>
    <xf numFmtId="3" fontId="13" fillId="0" borderId="20" xfId="36" applyNumberFormat="1" applyFont="1" applyFill="1" applyBorder="1" applyAlignment="1">
      <alignment horizontal="right" vertical="center" indent="1"/>
    </xf>
    <xf numFmtId="3" fontId="13" fillId="0" borderId="21" xfId="36" applyNumberFormat="1" applyBorder="1" applyAlignment="1">
      <alignment horizontal="right" vertical="center" indent="1"/>
    </xf>
    <xf numFmtId="3" fontId="13" fillId="0" borderId="20" xfId="36" applyNumberFormat="1" applyBorder="1" applyAlignment="1">
      <alignment horizontal="right" vertical="center" indent="1"/>
    </xf>
    <xf numFmtId="0" fontId="0" fillId="0" borderId="20" xfId="34" applyFont="1" applyBorder="1" applyAlignment="1">
      <alignment horizontal="left" vertical="center" wrapText="1" indent="1" readingOrder="1"/>
    </xf>
    <xf numFmtId="0" fontId="52" fillId="0" borderId="0" xfId="24" applyFont="1" applyAlignment="1">
      <alignment horizontal="right" vertical="top" wrapText="1" indent="2" readingOrder="2"/>
    </xf>
    <xf numFmtId="0" fontId="47" fillId="0" borderId="0" xfId="24" applyFont="1" applyAlignment="1">
      <alignment horizontal="right" vertical="top" wrapText="1" indent="2" readingOrder="2"/>
    </xf>
    <xf numFmtId="0" fontId="52" fillId="0" borderId="0" xfId="24" applyFont="1" applyAlignment="1">
      <alignment horizontal="right" vertical="top" wrapText="1" indent="4" readingOrder="2"/>
    </xf>
    <xf numFmtId="0" fontId="0" fillId="3" borderId="13" xfId="0" applyFill="1" applyBorder="1" applyAlignment="1">
      <alignment horizontal="left" vertical="center" wrapText="1" indent="1" readingOrder="1"/>
    </xf>
    <xf numFmtId="0" fontId="26" fillId="3" borderId="19" xfId="34" applyFont="1" applyFill="1" applyBorder="1" applyAlignment="1">
      <alignment horizontal="right" vertical="center" wrapText="1" indent="1" readingOrder="2"/>
    </xf>
    <xf numFmtId="0" fontId="13" fillId="3" borderId="17" xfId="34" applyFill="1" applyBorder="1" applyAlignment="1">
      <alignment horizontal="left" vertical="center" wrapText="1" indent="1" readingOrder="1"/>
    </xf>
    <xf numFmtId="0" fontId="13" fillId="3" borderId="13" xfId="34" applyFill="1" applyBorder="1" applyAlignment="1">
      <alignment horizontal="left" vertical="center" wrapText="1" indent="1" readingOrder="1"/>
    </xf>
    <xf numFmtId="3" fontId="13" fillId="3" borderId="24" xfId="36" applyNumberFormat="1" applyFont="1" applyFill="1" applyBorder="1" applyAlignment="1">
      <alignment horizontal="right" vertical="center" indent="1"/>
    </xf>
    <xf numFmtId="3" fontId="13" fillId="3" borderId="60" xfId="36" applyNumberFormat="1" applyFont="1" applyFill="1" applyBorder="1" applyAlignment="1">
      <alignment horizontal="right" vertical="center" indent="1"/>
    </xf>
    <xf numFmtId="3" fontId="13" fillId="3" borderId="24" xfId="36" applyNumberFormat="1" applyFill="1" applyBorder="1" applyAlignment="1">
      <alignment horizontal="right" vertical="center" indent="1"/>
    </xf>
    <xf numFmtId="3" fontId="13" fillId="3" borderId="60" xfId="36" applyNumberFormat="1" applyFill="1" applyBorder="1" applyAlignment="1">
      <alignment horizontal="right" vertical="center" indent="1"/>
    </xf>
    <xf numFmtId="3" fontId="0" fillId="5" borderId="7" xfId="36" applyNumberFormat="1" applyFont="1" applyFill="1" applyBorder="1" applyAlignment="1">
      <alignment horizontal="right" vertical="center" indent="1"/>
    </xf>
    <xf numFmtId="0" fontId="24" fillId="3" borderId="11" xfId="0" applyFont="1" applyFill="1" applyBorder="1" applyAlignment="1">
      <alignment horizontal="left" vertical="center" wrapText="1" indent="1" readingOrder="1"/>
    </xf>
    <xf numFmtId="3" fontId="13" fillId="3" borderId="14" xfId="34" applyNumberFormat="1" applyFill="1" applyBorder="1" applyAlignment="1">
      <alignment horizontal="left" vertical="center" wrapText="1" indent="1" readingOrder="1"/>
    </xf>
    <xf numFmtId="0" fontId="24" fillId="3" borderId="14" xfId="0" applyFont="1" applyFill="1" applyBorder="1" applyAlignment="1">
      <alignment horizontal="left" vertical="center" wrapText="1" indent="1" readingOrder="1"/>
    </xf>
    <xf numFmtId="3" fontId="13" fillId="5" borderId="11" xfId="34" applyNumberFormat="1" applyFill="1" applyBorder="1" applyAlignment="1">
      <alignment horizontal="left" vertical="center" wrapText="1" indent="1" readingOrder="1"/>
    </xf>
    <xf numFmtId="0" fontId="24" fillId="5" borderId="11" xfId="0" applyFont="1" applyFill="1" applyBorder="1" applyAlignment="1">
      <alignment horizontal="left" vertical="center" wrapText="1" indent="1" readingOrder="1"/>
    </xf>
    <xf numFmtId="0" fontId="26" fillId="3" borderId="36" xfId="25" applyFont="1" applyFill="1" applyBorder="1" applyAlignment="1">
      <alignment horizontal="right" vertical="center" wrapText="1" indent="1" readingOrder="2"/>
    </xf>
    <xf numFmtId="3" fontId="13" fillId="3" borderId="25" xfId="37" applyNumberFormat="1" applyFont="1" applyFill="1" applyBorder="1" applyAlignment="1">
      <alignment horizontal="right" vertical="center" indent="1"/>
    </xf>
    <xf numFmtId="3" fontId="24" fillId="3" borderId="25" xfId="37" applyNumberFormat="1" applyFont="1" applyFill="1" applyBorder="1" applyAlignment="1">
      <alignment horizontal="right" vertical="center" indent="1"/>
    </xf>
    <xf numFmtId="0" fontId="13" fillId="3" borderId="37" xfId="25" applyFont="1" applyFill="1" applyBorder="1" applyAlignment="1">
      <alignment horizontal="left" vertical="center" wrapText="1" indent="1"/>
    </xf>
    <xf numFmtId="3" fontId="24" fillId="5" borderId="39" xfId="33" applyNumberFormat="1" applyFont="1" applyFill="1" applyBorder="1" applyAlignment="1">
      <alignment horizontal="right" vertical="center" indent="1"/>
    </xf>
    <xf numFmtId="0" fontId="13" fillId="3" borderId="0" xfId="25" applyFont="1" applyFill="1"/>
    <xf numFmtId="3" fontId="24" fillId="3" borderId="11" xfId="0" applyNumberFormat="1" applyFont="1" applyFill="1" applyBorder="1" applyAlignment="1">
      <alignment horizontal="left" vertical="center" wrapText="1" indent="1" readingOrder="1"/>
    </xf>
    <xf numFmtId="9" fontId="24" fillId="3" borderId="18"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0" fontId="24" fillId="3" borderId="10" xfId="0" applyFont="1" applyFill="1" applyBorder="1" applyAlignment="1">
      <alignment horizontal="left" vertical="center" wrapText="1" indent="1" readingOrder="1"/>
    </xf>
    <xf numFmtId="0" fontId="24" fillId="5" borderId="10" xfId="0" applyFont="1" applyFill="1" applyBorder="1" applyAlignment="1">
      <alignment horizontal="left" vertical="center" wrapText="1" indent="1" readingOrder="1"/>
    </xf>
    <xf numFmtId="0" fontId="24" fillId="3" borderId="13" xfId="0" applyFont="1" applyFill="1" applyBorder="1" applyAlignment="1">
      <alignment horizontal="left" vertical="center" wrapText="1" indent="1" readingOrder="1"/>
    </xf>
    <xf numFmtId="0" fontId="26" fillId="4" borderId="91" xfId="25" applyFont="1" applyFill="1" applyBorder="1" applyAlignment="1">
      <alignment vertical="center" wrapText="1"/>
    </xf>
    <xf numFmtId="0" fontId="26" fillId="4" borderId="46" xfId="25" applyFont="1" applyFill="1" applyBorder="1" applyAlignment="1">
      <alignment vertical="center" wrapText="1"/>
    </xf>
    <xf numFmtId="3" fontId="13" fillId="5" borderId="8" xfId="34" applyNumberFormat="1" applyFill="1" applyBorder="1" applyAlignment="1">
      <alignment horizontal="left" vertical="center" wrapText="1" indent="1" readingOrder="1"/>
    </xf>
    <xf numFmtId="3" fontId="24" fillId="5" borderId="8" xfId="0" applyNumberFormat="1" applyFont="1" applyFill="1" applyBorder="1" applyAlignment="1">
      <alignment horizontal="left" vertical="center" wrapText="1" indent="1" readingOrder="1"/>
    </xf>
    <xf numFmtId="0" fontId="13" fillId="0" borderId="0" xfId="25" applyFont="1" applyAlignment="1">
      <alignment wrapText="1"/>
    </xf>
    <xf numFmtId="0" fontId="24" fillId="3" borderId="24" xfId="25" applyFont="1" applyFill="1" applyBorder="1" applyAlignment="1">
      <alignment horizontal="center" vertical="center" wrapText="1"/>
    </xf>
    <xf numFmtId="0" fontId="0" fillId="0" borderId="7" xfId="16" applyFont="1" applyFill="1" applyBorder="1" applyAlignment="1">
      <alignment horizontal="left" vertical="center" wrapText="1" indent="1" readingOrder="1"/>
    </xf>
    <xf numFmtId="0" fontId="0" fillId="3" borderId="10" xfId="16" applyFont="1" applyFill="1" applyBorder="1" applyAlignment="1">
      <alignment horizontal="left" vertical="center" wrapText="1" indent="1" readingOrder="1"/>
    </xf>
    <xf numFmtId="0" fontId="0" fillId="3" borderId="13" xfId="16" applyFont="1" applyFill="1" applyBorder="1" applyAlignment="1">
      <alignment horizontal="left" vertical="center" wrapText="1" indent="1" readingOrder="1"/>
    </xf>
    <xf numFmtId="0" fontId="26" fillId="5" borderId="22" xfId="10" applyFont="1" applyFill="1" applyBorder="1" applyAlignment="1">
      <alignment horizontal="right" vertical="center" wrapText="1" indent="1" readingOrder="2"/>
    </xf>
    <xf numFmtId="0" fontId="13" fillId="5" borderId="20" xfId="10" applyFill="1" applyBorder="1" applyAlignment="1">
      <alignment horizontal="left" vertical="center" wrapText="1" indent="1" readingOrder="1"/>
    </xf>
    <xf numFmtId="0" fontId="26" fillId="3" borderId="12" xfId="10" applyFont="1" applyFill="1" applyBorder="1" applyAlignment="1">
      <alignment horizontal="right" vertical="center" wrapText="1" indent="1" readingOrder="2"/>
    </xf>
    <xf numFmtId="0" fontId="13" fillId="3" borderId="10" xfId="10" applyFill="1" applyBorder="1" applyAlignment="1">
      <alignment horizontal="left" vertical="center" wrapText="1" indent="1" readingOrder="1"/>
    </xf>
    <xf numFmtId="0" fontId="26" fillId="5" borderId="12" xfId="10" applyFont="1" applyFill="1" applyBorder="1" applyAlignment="1">
      <alignment horizontal="right" vertical="center" wrapText="1" indent="1" readingOrder="2"/>
    </xf>
    <xf numFmtId="0" fontId="13" fillId="5" borderId="10" xfId="10" applyFill="1" applyBorder="1" applyAlignment="1">
      <alignment horizontal="left" vertical="center" wrapText="1" indent="1" readingOrder="1"/>
    </xf>
    <xf numFmtId="0" fontId="26" fillId="5" borderId="15" xfId="10" applyFont="1" applyFill="1" applyBorder="1" applyAlignment="1">
      <alignment horizontal="right" vertical="center" wrapText="1" indent="1" readingOrder="2"/>
    </xf>
    <xf numFmtId="0" fontId="13" fillId="5" borderId="13" xfId="10" applyFill="1" applyBorder="1" applyAlignment="1">
      <alignment horizontal="left" vertical="center" wrapText="1" indent="1" readingOrder="1"/>
    </xf>
    <xf numFmtId="0" fontId="26" fillId="3" borderId="36" xfId="10" applyFont="1" applyFill="1" applyBorder="1" applyAlignment="1">
      <alignment horizontal="right" vertical="center" wrapText="1" indent="1" readingOrder="2"/>
    </xf>
    <xf numFmtId="0" fontId="13" fillId="3" borderId="37" xfId="10" applyFill="1" applyBorder="1" applyAlignment="1">
      <alignment horizontal="left" vertical="center" wrapText="1" indent="1" readingOrder="1"/>
    </xf>
    <xf numFmtId="0" fontId="26" fillId="3" borderId="15" xfId="10" applyFont="1" applyFill="1" applyBorder="1" applyAlignment="1">
      <alignment horizontal="right" vertical="center" wrapText="1" indent="1" readingOrder="2"/>
    </xf>
    <xf numFmtId="0" fontId="13" fillId="3" borderId="13" xfId="10" applyFill="1" applyBorder="1" applyAlignment="1">
      <alignment horizontal="left" vertical="center" wrapText="1" indent="1" readingOrder="1"/>
    </xf>
    <xf numFmtId="0" fontId="13" fillId="5" borderId="7" xfId="10" applyFill="1" applyBorder="1" applyAlignment="1">
      <alignment horizontal="left" vertical="center" wrapText="1" indent="1" readingOrder="1"/>
    </xf>
    <xf numFmtId="49" fontId="56" fillId="3" borderId="12" xfId="10" applyNumberFormat="1" applyFont="1" applyFill="1" applyBorder="1" applyAlignment="1">
      <alignment horizontal="right" vertical="center" wrapText="1" indent="1" readingOrder="2"/>
    </xf>
    <xf numFmtId="49" fontId="13" fillId="3" borderId="10" xfId="10" applyNumberFormat="1" applyFill="1" applyBorder="1" applyAlignment="1">
      <alignment horizontal="left" vertical="center" wrapText="1" indent="1" readingOrder="1"/>
    </xf>
    <xf numFmtId="49" fontId="56" fillId="5" borderId="12" xfId="10" applyNumberFormat="1" applyFont="1" applyFill="1" applyBorder="1" applyAlignment="1">
      <alignment horizontal="right" vertical="center" wrapText="1" indent="1" readingOrder="2"/>
    </xf>
    <xf numFmtId="49" fontId="13" fillId="5" borderId="10" xfId="10" applyNumberFormat="1" applyFill="1" applyBorder="1" applyAlignment="1">
      <alignment horizontal="left" vertical="center" wrapText="1" indent="1" readingOrder="1"/>
    </xf>
    <xf numFmtId="0" fontId="26" fillId="5" borderId="9" xfId="10" applyFont="1" applyFill="1" applyBorder="1" applyAlignment="1">
      <alignment horizontal="right" vertical="center" wrapText="1" indent="1" readingOrder="2"/>
    </xf>
    <xf numFmtId="0" fontId="26" fillId="5" borderId="36" xfId="10" applyFont="1" applyFill="1" applyBorder="1" applyAlignment="1">
      <alignment horizontal="right" vertical="center" wrapText="1" indent="1" readingOrder="2"/>
    </xf>
    <xf numFmtId="0" fontId="13" fillId="5" borderId="37" xfId="10" applyFill="1" applyBorder="1" applyAlignment="1">
      <alignment horizontal="left" vertical="center" wrapText="1" indent="1" readingOrder="1"/>
    </xf>
    <xf numFmtId="0" fontId="0" fillId="5" borderId="10" xfId="10" applyFont="1" applyFill="1" applyBorder="1" applyAlignment="1">
      <alignment horizontal="left" vertical="center" wrapText="1" indent="1" readingOrder="1"/>
    </xf>
    <xf numFmtId="0" fontId="56" fillId="0" borderId="21" xfId="56" applyFont="1" applyBorder="1" applyAlignment="1">
      <alignment horizontal="center" vertical="center" wrapText="1" readingOrder="2"/>
    </xf>
    <xf numFmtId="0" fontId="56" fillId="3" borderId="11" xfId="56" applyFont="1" applyFill="1" applyBorder="1" applyAlignment="1">
      <alignment horizontal="center" vertical="center" wrapText="1" readingOrder="2"/>
    </xf>
    <xf numFmtId="0" fontId="56" fillId="5" borderId="11" xfId="56" applyFont="1" applyFill="1" applyBorder="1" applyAlignment="1">
      <alignment horizontal="center" vertical="center" wrapText="1" readingOrder="2"/>
    </xf>
    <xf numFmtId="0" fontId="56" fillId="3" borderId="18" xfId="56" applyFont="1" applyFill="1" applyBorder="1" applyAlignment="1">
      <alignment horizontal="center" vertical="center" wrapText="1" readingOrder="2"/>
    </xf>
    <xf numFmtId="9" fontId="24" fillId="5" borderId="18" xfId="60" applyFont="1" applyFill="1" applyBorder="1" applyAlignment="1">
      <alignment horizontal="right" vertical="center" indent="1" readingOrder="1"/>
    </xf>
    <xf numFmtId="9" fontId="0" fillId="5" borderId="18" xfId="60" applyFont="1" applyFill="1" applyBorder="1" applyAlignment="1">
      <alignment horizontal="right" vertical="center" indent="1" readingOrder="1"/>
    </xf>
    <xf numFmtId="3" fontId="24" fillId="0" borderId="33" xfId="30" applyNumberFormat="1" applyFont="1" applyFill="1" applyBorder="1" applyAlignment="1">
      <alignment horizontal="right" vertical="center" indent="1"/>
    </xf>
    <xf numFmtId="3" fontId="24" fillId="5" borderId="18" xfId="0" applyNumberFormat="1" applyFont="1" applyFill="1" applyBorder="1" applyAlignment="1">
      <alignment horizontal="right" vertical="center" indent="1" readingOrder="1"/>
    </xf>
    <xf numFmtId="3" fontId="24" fillId="0" borderId="34" xfId="30" applyNumberFormat="1" applyFont="1" applyFill="1" applyBorder="1" applyAlignment="1">
      <alignment horizontal="right" vertical="center" indent="1"/>
    </xf>
    <xf numFmtId="3" fontId="24" fillId="5" borderId="24" xfId="0" applyNumberFormat="1" applyFont="1" applyFill="1" applyBorder="1" applyAlignment="1">
      <alignment horizontal="right" vertical="center" indent="1" readingOrder="1"/>
    </xf>
    <xf numFmtId="9" fontId="24" fillId="5" borderId="24" xfId="60" applyFont="1" applyFill="1" applyBorder="1" applyAlignment="1">
      <alignment horizontal="right" vertical="center" indent="1" readingOrder="1"/>
    </xf>
    <xf numFmtId="9" fontId="0" fillId="5" borderId="24" xfId="60" applyFont="1" applyFill="1" applyBorder="1" applyAlignment="1">
      <alignment horizontal="right" vertical="center" indent="1" readingOrder="1"/>
    </xf>
    <xf numFmtId="0" fontId="0" fillId="5" borderId="10" xfId="25" applyFont="1" applyFill="1" applyBorder="1" applyAlignment="1">
      <alignment horizontal="left" vertical="center" wrapText="1" indent="1" readingOrder="1"/>
    </xf>
    <xf numFmtId="0" fontId="13" fillId="0" borderId="0" xfId="29" applyAlignment="1">
      <alignment vertical="center" wrapText="1"/>
    </xf>
    <xf numFmtId="0" fontId="16" fillId="4" borderId="0" xfId="34" applyFont="1" applyFill="1" applyAlignment="1">
      <alignment horizontal="center" vertical="center"/>
    </xf>
    <xf numFmtId="0" fontId="16" fillId="4" borderId="0" xfId="25" applyFont="1" applyFill="1" applyAlignment="1">
      <alignment horizontal="center"/>
    </xf>
    <xf numFmtId="0" fontId="43" fillId="5" borderId="0" xfId="35" applyFont="1" applyFill="1" applyAlignment="1">
      <alignment horizontal="center"/>
    </xf>
    <xf numFmtId="0" fontId="63" fillId="5" borderId="0" xfId="56" applyFont="1" applyFill="1" applyAlignment="1">
      <alignment horizontal="center" vertical="center" readingOrder="1"/>
    </xf>
    <xf numFmtId="0" fontId="16" fillId="4" borderId="0" xfId="25" applyFont="1" applyFill="1" applyAlignment="1">
      <alignment horizontal="center" vertical="center"/>
    </xf>
    <xf numFmtId="0" fontId="16" fillId="4" borderId="0" xfId="25" applyFont="1" applyFill="1" applyAlignment="1">
      <alignment horizontal="center" vertical="center" wrapText="1"/>
    </xf>
    <xf numFmtId="0" fontId="16" fillId="4" borderId="0" xfId="0" applyFont="1" applyFill="1" applyAlignment="1">
      <alignment horizontal="center" vertical="center"/>
    </xf>
    <xf numFmtId="0" fontId="16" fillId="0" borderId="0" xfId="29" applyFont="1" applyAlignment="1">
      <alignment horizontal="center" vertical="center"/>
    </xf>
    <xf numFmtId="0" fontId="16" fillId="4" borderId="0" xfId="29" applyFont="1" applyFill="1" applyAlignment="1">
      <alignment horizontal="center" vertical="center"/>
    </xf>
    <xf numFmtId="0" fontId="16" fillId="0" borderId="0" xfId="27" applyFont="1" applyAlignment="1">
      <alignment horizontal="center" vertical="center"/>
    </xf>
    <xf numFmtId="0" fontId="64" fillId="0" borderId="0" xfId="24" applyFont="1" applyAlignment="1">
      <alignment horizontal="center" vertical="center"/>
    </xf>
    <xf numFmtId="0" fontId="26" fillId="3" borderId="95" xfId="34" applyFont="1" applyFill="1" applyBorder="1" applyAlignment="1">
      <alignment horizontal="right" vertical="center" wrapText="1" indent="1" readingOrder="2"/>
    </xf>
    <xf numFmtId="0" fontId="26" fillId="3" borderId="96" xfId="34" applyFont="1" applyFill="1" applyBorder="1" applyAlignment="1">
      <alignment horizontal="right" vertical="center" wrapText="1" indent="1" readingOrder="2"/>
    </xf>
    <xf numFmtId="0" fontId="63" fillId="5" borderId="0" xfId="56" applyFont="1" applyFill="1" applyAlignment="1">
      <alignment vertical="center" readingOrder="2"/>
    </xf>
    <xf numFmtId="0" fontId="26" fillId="4" borderId="85" xfId="25" applyFont="1" applyFill="1" applyBorder="1" applyAlignment="1">
      <alignment vertical="center" wrapText="1"/>
    </xf>
    <xf numFmtId="0" fontId="26" fillId="3" borderId="86" xfId="34" applyFont="1" applyFill="1" applyBorder="1" applyAlignment="1">
      <alignment horizontal="center" vertical="center" wrapText="1" readingOrder="2"/>
    </xf>
    <xf numFmtId="3" fontId="24" fillId="0" borderId="38" xfId="30" applyNumberFormat="1" applyFont="1" applyFill="1" applyBorder="1" applyAlignment="1">
      <alignment horizontal="right" vertical="center" indent="1"/>
    </xf>
    <xf numFmtId="0" fontId="26" fillId="3" borderId="33" xfId="29" applyFont="1" applyFill="1" applyBorder="1" applyAlignment="1">
      <alignment horizontal="center" vertical="center" wrapText="1"/>
    </xf>
    <xf numFmtId="3" fontId="24" fillId="0" borderId="8" xfId="31" applyNumberFormat="1" applyFont="1" applyBorder="1">
      <alignment horizontal="right" vertical="center" indent="1"/>
    </xf>
    <xf numFmtId="3" fontId="24" fillId="3" borderId="11" xfId="31" applyNumberFormat="1" applyFont="1" applyFill="1" applyBorder="1">
      <alignment horizontal="right" vertical="center" indent="1"/>
    </xf>
    <xf numFmtId="3" fontId="24" fillId="0" borderId="11" xfId="31" applyNumberFormat="1" applyFont="1" applyBorder="1">
      <alignment horizontal="right" vertical="center" indent="1"/>
    </xf>
    <xf numFmtId="3" fontId="24" fillId="3" borderId="14" xfId="31" applyNumberFormat="1" applyFont="1" applyFill="1" applyBorder="1">
      <alignment horizontal="right" vertical="center" indent="1"/>
    </xf>
    <xf numFmtId="3" fontId="24" fillId="0" borderId="7" xfId="31" applyNumberFormat="1" applyFont="1" applyBorder="1">
      <alignment horizontal="right" vertical="center" indent="1"/>
    </xf>
    <xf numFmtId="3" fontId="24" fillId="3" borderId="10" xfId="31" applyNumberFormat="1" applyFont="1" applyFill="1" applyBorder="1">
      <alignment horizontal="right" vertical="center" indent="1"/>
    </xf>
    <xf numFmtId="3" fontId="24" fillId="0" borderId="10" xfId="31" applyNumberFormat="1" applyFont="1" applyBorder="1">
      <alignment horizontal="right" vertical="center" indent="1"/>
    </xf>
    <xf numFmtId="3" fontId="24" fillId="3" borderId="13" xfId="31" applyNumberFormat="1" applyFont="1" applyFill="1" applyBorder="1">
      <alignment horizontal="right" vertical="center" indent="1"/>
    </xf>
    <xf numFmtId="0" fontId="16" fillId="3" borderId="33" xfId="28" applyFont="1" applyFill="1" applyBorder="1">
      <alignment horizontal="center" vertical="center" wrapText="1"/>
    </xf>
    <xf numFmtId="0" fontId="24" fillId="3" borderId="32" xfId="29" applyFont="1" applyFill="1" applyBorder="1" applyAlignment="1">
      <alignment horizontal="center" vertical="center" wrapText="1"/>
    </xf>
    <xf numFmtId="0" fontId="26" fillId="3" borderId="80" xfId="34" applyFont="1" applyFill="1" applyBorder="1" applyAlignment="1">
      <alignment horizontal="right" vertical="center" wrapText="1" indent="1" readingOrder="2"/>
    </xf>
    <xf numFmtId="0" fontId="26" fillId="3" borderId="35" xfId="34" applyFont="1" applyFill="1" applyBorder="1" applyAlignment="1">
      <alignment horizontal="center" wrapText="1"/>
    </xf>
    <xf numFmtId="0" fontId="17" fillId="3" borderId="24" xfId="34" applyFont="1" applyFill="1" applyBorder="1" applyAlignment="1">
      <alignment horizontal="center" vertical="top" wrapText="1" readingOrder="1"/>
    </xf>
    <xf numFmtId="3" fontId="24" fillId="5" borderId="34" xfId="30" applyNumberFormat="1" applyFont="1" applyFill="1" applyBorder="1" applyAlignment="1">
      <alignment horizontal="right" vertical="center" indent="1"/>
    </xf>
    <xf numFmtId="3" fontId="24" fillId="5" borderId="33" xfId="30" applyNumberFormat="1" applyFont="1" applyFill="1" applyBorder="1" applyAlignment="1">
      <alignment horizontal="right" vertical="center" indent="1"/>
    </xf>
    <xf numFmtId="3" fontId="55" fillId="3" borderId="14" xfId="36" applyNumberFormat="1" applyFont="1" applyFill="1" applyBorder="1" applyAlignment="1">
      <alignment horizontal="right" vertical="center" indent="1"/>
    </xf>
    <xf numFmtId="0" fontId="49" fillId="5" borderId="11" xfId="34" applyFont="1" applyFill="1" applyBorder="1" applyAlignment="1">
      <alignment horizontal="left" vertical="center" wrapText="1" indent="1" readingOrder="2"/>
    </xf>
    <xf numFmtId="0" fontId="49" fillId="5" borderId="11" xfId="34" applyFont="1" applyFill="1" applyBorder="1" applyAlignment="1">
      <alignment horizontal="left" vertical="center" wrapText="1" indent="1" readingOrder="1"/>
    </xf>
    <xf numFmtId="3" fontId="13" fillId="5" borderId="14" xfId="34" applyNumberFormat="1" applyFill="1" applyBorder="1" applyAlignment="1">
      <alignment horizontal="left" vertical="center" wrapText="1" indent="1" readingOrder="1"/>
    </xf>
    <xf numFmtId="0" fontId="49" fillId="5" borderId="14" xfId="34" applyFont="1" applyFill="1" applyBorder="1" applyAlignment="1">
      <alignment horizontal="left" vertical="center" wrapText="1" indent="1" readingOrder="1"/>
    </xf>
    <xf numFmtId="3" fontId="13" fillId="3" borderId="8" xfId="34" applyNumberFormat="1" applyFill="1" applyBorder="1" applyAlignment="1">
      <alignment horizontal="left" vertical="center" wrapText="1" indent="1" readingOrder="1"/>
    </xf>
    <xf numFmtId="0" fontId="49" fillId="3" borderId="8" xfId="34" applyFont="1" applyFill="1" applyBorder="1" applyAlignment="1">
      <alignment horizontal="left" vertical="center" wrapText="1" indent="1" readingOrder="2"/>
    </xf>
    <xf numFmtId="0" fontId="49" fillId="3" borderId="8" xfId="34" applyFont="1" applyFill="1" applyBorder="1" applyAlignment="1">
      <alignment horizontal="left" vertical="center" wrapText="1" indent="1" readingOrder="1"/>
    </xf>
    <xf numFmtId="3" fontId="24" fillId="3" borderId="90" xfId="34" applyNumberFormat="1" applyFont="1" applyFill="1" applyBorder="1" applyAlignment="1">
      <alignment horizontal="left" vertical="center" wrapText="1" indent="1" readingOrder="1"/>
    </xf>
    <xf numFmtId="0" fontId="24" fillId="0" borderId="38" xfId="16" applyFont="1" applyFill="1" applyBorder="1" applyAlignment="1">
      <alignment horizontal="center" vertical="center" wrapText="1" readingOrder="1"/>
    </xf>
    <xf numFmtId="0" fontId="24" fillId="5" borderId="34" xfId="10" applyFont="1" applyFill="1" applyBorder="1" applyAlignment="1">
      <alignment horizontal="center" vertical="center" wrapText="1" readingOrder="1"/>
    </xf>
    <xf numFmtId="0" fontId="26" fillId="5" borderId="32" xfId="10" applyFont="1" applyFill="1" applyBorder="1" applyAlignment="1">
      <alignment horizontal="center" vertical="center" wrapText="1" readingOrder="2"/>
    </xf>
    <xf numFmtId="0" fontId="26" fillId="5" borderId="32" xfId="34" applyFont="1" applyFill="1" applyBorder="1" applyAlignment="1">
      <alignment horizontal="center" vertical="center" wrapText="1" readingOrder="2"/>
    </xf>
    <xf numFmtId="0" fontId="24" fillId="5" borderId="34" xfId="0" applyFont="1" applyFill="1" applyBorder="1" applyAlignment="1">
      <alignment horizontal="center" vertical="center" wrapText="1" readingOrder="1"/>
    </xf>
    <xf numFmtId="0" fontId="24" fillId="5" borderId="73" xfId="0" applyFont="1" applyFill="1" applyBorder="1" applyAlignment="1">
      <alignment horizontal="center" vertical="center" wrapText="1" readingOrder="1"/>
    </xf>
    <xf numFmtId="0" fontId="26" fillId="5" borderId="72" xfId="0" applyFont="1" applyFill="1" applyBorder="1" applyAlignment="1">
      <alignment horizontal="center" vertical="center" wrapText="1" readingOrder="2"/>
    </xf>
    <xf numFmtId="0" fontId="26" fillId="3" borderId="32" xfId="0" applyFont="1" applyFill="1" applyBorder="1" applyAlignment="1">
      <alignment horizontal="center" vertical="center" wrapText="1" readingOrder="2"/>
    </xf>
    <xf numFmtId="0" fontId="24" fillId="3" borderId="34" xfId="0" applyFont="1" applyFill="1" applyBorder="1" applyAlignment="1">
      <alignment horizontal="center" vertical="center" wrapText="1" readingOrder="1"/>
    </xf>
    <xf numFmtId="0" fontId="24" fillId="5" borderId="53" xfId="25" applyFont="1" applyFill="1" applyBorder="1" applyAlignment="1">
      <alignment horizontal="center" vertical="center" wrapText="1"/>
    </xf>
    <xf numFmtId="0" fontId="26" fillId="5" borderId="40" xfId="25" applyFont="1" applyFill="1" applyBorder="1" applyAlignment="1">
      <alignment horizontal="center" vertical="center" wrapText="1" readingOrder="2"/>
    </xf>
    <xf numFmtId="0" fontId="26" fillId="3" borderId="89" xfId="34" applyFont="1" applyFill="1" applyBorder="1" applyAlignment="1">
      <alignment horizontal="center" vertical="center" wrapText="1" readingOrder="2"/>
    </xf>
    <xf numFmtId="0" fontId="17" fillId="3" borderId="93" xfId="34" applyFont="1" applyFill="1" applyBorder="1" applyAlignment="1">
      <alignment horizontal="center" vertical="center" wrapText="1" readingOrder="2"/>
    </xf>
    <xf numFmtId="0" fontId="24" fillId="0" borderId="97" xfId="34" applyFont="1" applyBorder="1" applyAlignment="1">
      <alignment horizontal="right" vertical="center" indent="1"/>
    </xf>
    <xf numFmtId="0" fontId="26" fillId="0" borderId="99" xfId="16" applyFont="1" applyFill="1" applyBorder="1">
      <alignment horizontal="right" vertical="center" wrapText="1" indent="1" readingOrder="2"/>
    </xf>
    <xf numFmtId="0" fontId="13" fillId="0" borderId="99" xfId="19" applyFont="1" applyBorder="1">
      <alignment horizontal="right" vertical="center" indent="1"/>
    </xf>
    <xf numFmtId="0" fontId="24" fillId="0" borderId="99" xfId="19" applyFont="1" applyBorder="1">
      <alignment horizontal="right" vertical="center" indent="1"/>
    </xf>
    <xf numFmtId="0" fontId="17" fillId="0" borderId="99" xfId="16" applyFont="1" applyFill="1" applyBorder="1" applyAlignment="1">
      <alignment horizontal="left" vertical="center" wrapText="1" indent="1" readingOrder="1"/>
    </xf>
    <xf numFmtId="0" fontId="26" fillId="0" borderId="97" xfId="16" applyFont="1" applyFill="1" applyBorder="1">
      <alignment horizontal="right" vertical="center" wrapText="1" indent="1" readingOrder="2"/>
    </xf>
    <xf numFmtId="0" fontId="13" fillId="0" borderId="97" xfId="19" applyFont="1" applyBorder="1">
      <alignment horizontal="right" vertical="center" indent="1"/>
    </xf>
    <xf numFmtId="0" fontId="24" fillId="0" borderId="97" xfId="19" applyFont="1" applyBorder="1">
      <alignment horizontal="right" vertical="center" indent="1"/>
    </xf>
    <xf numFmtId="0" fontId="17" fillId="0" borderId="97" xfId="34" applyFont="1" applyBorder="1" applyAlignment="1">
      <alignment horizontal="left" vertical="center" wrapText="1" indent="1" readingOrder="1"/>
    </xf>
    <xf numFmtId="0" fontId="16" fillId="0" borderId="104" xfId="16" applyFill="1" applyBorder="1" applyAlignment="1">
      <alignment horizontal="center" vertical="center" wrapText="1" readingOrder="2"/>
    </xf>
    <xf numFmtId="0" fontId="24" fillId="0" borderId="104" xfId="19" applyFont="1" applyBorder="1">
      <alignment horizontal="right" vertical="center" indent="1"/>
    </xf>
    <xf numFmtId="0" fontId="24" fillId="0" borderId="104" xfId="16" applyFont="1" applyFill="1" applyBorder="1" applyAlignment="1">
      <alignment horizontal="center" vertical="center"/>
    </xf>
    <xf numFmtId="0" fontId="16" fillId="3" borderId="18" xfId="16" applyFill="1" applyBorder="1" applyAlignment="1">
      <alignment horizontal="center" vertical="center" wrapText="1" readingOrder="2"/>
    </xf>
    <xf numFmtId="0" fontId="24" fillId="3" borderId="18" xfId="19" applyFont="1" applyFill="1" applyBorder="1">
      <alignment horizontal="right" vertical="center" indent="1"/>
    </xf>
    <xf numFmtId="0" fontId="24" fillId="3" borderId="18" xfId="16" applyFont="1" applyFill="1" applyBorder="1" applyAlignment="1">
      <alignment horizontal="center" vertical="center"/>
    </xf>
    <xf numFmtId="0" fontId="24" fillId="3" borderId="35" xfId="6" applyFont="1" applyFill="1" applyBorder="1" applyAlignment="1">
      <alignment horizontal="center" wrapText="1"/>
    </xf>
    <xf numFmtId="0" fontId="61" fillId="3" borderId="24" xfId="6" applyFont="1" applyFill="1" applyBorder="1" applyAlignment="1">
      <alignment horizontal="center" vertical="top" wrapText="1"/>
    </xf>
    <xf numFmtId="0" fontId="16" fillId="5" borderId="0" xfId="25" applyFont="1" applyFill="1" applyAlignment="1">
      <alignment horizontal="center" vertical="center"/>
    </xf>
    <xf numFmtId="0" fontId="24" fillId="3" borderId="33" xfId="36" applyNumberFormat="1" applyFont="1" applyFill="1" applyBorder="1" applyAlignment="1">
      <alignment horizontal="center" vertical="center"/>
    </xf>
    <xf numFmtId="3" fontId="13" fillId="3" borderId="8" xfId="36" applyNumberFormat="1" applyFont="1" applyFill="1" applyBorder="1" applyAlignment="1">
      <alignment horizontal="right" vertical="center" indent="1"/>
    </xf>
    <xf numFmtId="3" fontId="13" fillId="3" borderId="7" xfId="36" applyNumberFormat="1" applyFont="1" applyFill="1" applyBorder="1" applyAlignment="1">
      <alignment horizontal="right" vertical="center" indent="1"/>
    </xf>
    <xf numFmtId="3" fontId="13" fillId="3" borderId="21" xfId="36" applyNumberFormat="1" applyFont="1" applyFill="1" applyBorder="1" applyAlignment="1">
      <alignment horizontal="right" vertical="center" indent="1"/>
    </xf>
    <xf numFmtId="3" fontId="13" fillId="3" borderId="20" xfId="36" applyNumberFormat="1" applyFont="1" applyFill="1" applyBorder="1" applyAlignment="1">
      <alignment horizontal="right" vertical="center" indent="1"/>
    </xf>
    <xf numFmtId="3" fontId="24" fillId="3" borderId="21" xfId="36" applyNumberFormat="1" applyFont="1" applyFill="1" applyBorder="1" applyAlignment="1">
      <alignment horizontal="right" vertical="center" indent="1"/>
    </xf>
    <xf numFmtId="3" fontId="24" fillId="5" borderId="8" xfId="36" applyNumberFormat="1" applyFont="1" applyFill="1" applyBorder="1" applyAlignment="1">
      <alignment horizontal="right" vertical="center" indent="1"/>
    </xf>
    <xf numFmtId="3" fontId="24" fillId="5" borderId="11" xfId="36" applyNumberFormat="1" applyFont="1" applyFill="1" applyBorder="1" applyAlignment="1">
      <alignment horizontal="right" vertical="center" indent="1"/>
    </xf>
    <xf numFmtId="0" fontId="26" fillId="5" borderId="95" xfId="34" applyFont="1" applyFill="1" applyBorder="1" applyAlignment="1">
      <alignment horizontal="right" vertical="center" wrapText="1" indent="1" readingOrder="2"/>
    </xf>
    <xf numFmtId="3" fontId="13" fillId="5" borderId="11" xfId="36" applyNumberFormat="1" applyFont="1" applyFill="1" applyBorder="1" applyAlignment="1">
      <alignment horizontal="right" vertical="center" indent="1"/>
    </xf>
    <xf numFmtId="3" fontId="49" fillId="5" borderId="95" xfId="36" applyNumberFormat="1" applyFont="1" applyFill="1" applyBorder="1" applyAlignment="1">
      <alignment horizontal="left" vertical="center" wrapText="1" indent="1"/>
    </xf>
    <xf numFmtId="3" fontId="13" fillId="5" borderId="8" xfId="36" applyNumberFormat="1" applyFont="1" applyFill="1" applyBorder="1" applyAlignment="1">
      <alignment horizontal="right" vertical="center" indent="1"/>
    </xf>
    <xf numFmtId="0" fontId="13" fillId="0" borderId="0" xfId="34" applyAlignment="1">
      <alignment horizontal="right" wrapText="1" indent="1"/>
    </xf>
    <xf numFmtId="0" fontId="26" fillId="5" borderId="96" xfId="34" applyFont="1" applyFill="1" applyBorder="1" applyAlignment="1">
      <alignment horizontal="right" vertical="center" wrapText="1" indent="1" readingOrder="2"/>
    </xf>
    <xf numFmtId="0" fontId="13" fillId="0" borderId="0" xfId="34" applyAlignment="1">
      <alignment horizontal="left"/>
    </xf>
    <xf numFmtId="3" fontId="49" fillId="3" borderId="95" xfId="36" applyNumberFormat="1" applyFont="1" applyFill="1" applyBorder="1" applyAlignment="1">
      <alignment horizontal="left" vertical="center" wrapText="1" indent="1" readingOrder="1"/>
    </xf>
    <xf numFmtId="3" fontId="49" fillId="5" borderId="96" xfId="36" applyNumberFormat="1" applyFont="1" applyFill="1" applyBorder="1" applyAlignment="1">
      <alignment horizontal="left" vertical="center" wrapText="1" indent="1"/>
    </xf>
    <xf numFmtId="0" fontId="16" fillId="4" borderId="0" xfId="34" applyFont="1" applyFill="1" applyAlignment="1">
      <alignment horizontal="left" vertical="center"/>
    </xf>
    <xf numFmtId="0" fontId="56" fillId="5" borderId="96" xfId="34" applyFont="1" applyFill="1" applyBorder="1" applyAlignment="1">
      <alignment horizontal="right" vertical="center" wrapText="1" indent="1" readingOrder="2"/>
    </xf>
    <xf numFmtId="3" fontId="49" fillId="5" borderId="95" xfId="36" applyNumberFormat="1" applyFont="1" applyFill="1" applyBorder="1" applyAlignment="1">
      <alignment horizontal="left" vertical="center" wrapText="1" indent="1" readingOrder="1"/>
    </xf>
    <xf numFmtId="3" fontId="49" fillId="5" borderId="94" xfId="36" applyNumberFormat="1" applyFont="1" applyFill="1" applyBorder="1" applyAlignment="1">
      <alignment horizontal="left" vertical="center" wrapText="1" indent="1"/>
    </xf>
    <xf numFmtId="3" fontId="49" fillId="3" borderId="95" xfId="36" applyNumberFormat="1" applyFont="1" applyFill="1" applyBorder="1" applyAlignment="1">
      <alignment horizontal="left" vertical="center" wrapText="1" indent="1"/>
    </xf>
    <xf numFmtId="3" fontId="49" fillId="3" borderId="96" xfId="36" applyNumberFormat="1" applyFont="1" applyFill="1" applyBorder="1" applyAlignment="1">
      <alignment horizontal="left" vertical="center" wrapText="1" indent="1"/>
    </xf>
    <xf numFmtId="164" fontId="24" fillId="3" borderId="86" xfId="80" applyFont="1" applyFill="1" applyBorder="1" applyAlignment="1">
      <alignment horizontal="center" vertical="center" wrapText="1" readingOrder="1"/>
    </xf>
    <xf numFmtId="0" fontId="24" fillId="4" borderId="0" xfId="34" applyFont="1" applyFill="1" applyAlignment="1">
      <alignment horizontal="left" vertical="center" wrapText="1"/>
    </xf>
    <xf numFmtId="0" fontId="26" fillId="3" borderId="11" xfId="34" applyFont="1" applyFill="1" applyBorder="1" applyAlignment="1">
      <alignment horizontal="right" vertical="center" wrapText="1" indent="1" readingOrder="2"/>
    </xf>
    <xf numFmtId="0" fontId="13" fillId="3" borderId="11" xfId="34" applyFill="1" applyBorder="1" applyAlignment="1">
      <alignment horizontal="right" vertical="center" indent="1"/>
    </xf>
    <xf numFmtId="0" fontId="13" fillId="3" borderId="11" xfId="34" applyFill="1" applyBorder="1" applyAlignment="1">
      <alignment horizontal="left" vertical="center" wrapText="1" indent="1" readingOrder="1"/>
    </xf>
    <xf numFmtId="0" fontId="0" fillId="3" borderId="11" xfId="34" applyFont="1" applyFill="1" applyBorder="1" applyAlignment="1">
      <alignment horizontal="left" vertical="center" wrapText="1" indent="1" readingOrder="1"/>
    </xf>
    <xf numFmtId="0" fontId="24" fillId="5" borderId="11" xfId="34" applyFont="1" applyFill="1" applyBorder="1" applyAlignment="1">
      <alignment horizontal="right" vertical="center" indent="1"/>
    </xf>
    <xf numFmtId="0" fontId="26" fillId="5" borderId="82" xfId="34" applyFont="1" applyFill="1" applyBorder="1" applyAlignment="1">
      <alignment horizontal="right" vertical="center" wrapText="1" indent="1" readingOrder="2"/>
    </xf>
    <xf numFmtId="0" fontId="13" fillId="5" borderId="76" xfId="34" applyFill="1" applyBorder="1" applyAlignment="1">
      <alignment horizontal="right" vertical="center" indent="1"/>
    </xf>
    <xf numFmtId="0" fontId="24" fillId="5" borderId="76" xfId="34" applyFont="1" applyFill="1" applyBorder="1" applyAlignment="1">
      <alignment horizontal="right" vertical="center" indent="1"/>
    </xf>
    <xf numFmtId="0" fontId="0" fillId="5" borderId="83" xfId="34" applyFont="1" applyFill="1" applyBorder="1" applyAlignment="1">
      <alignment horizontal="left" vertical="center" wrapText="1" indent="1" readingOrder="1"/>
    </xf>
    <xf numFmtId="0" fontId="26" fillId="3" borderId="14" xfId="34" applyFont="1" applyFill="1" applyBorder="1" applyAlignment="1">
      <alignment horizontal="right" vertical="center" wrapText="1" indent="1" readingOrder="2"/>
    </xf>
    <xf numFmtId="0" fontId="24" fillId="3" borderId="14" xfId="34" applyFont="1" applyFill="1" applyBorder="1" applyAlignment="1">
      <alignment horizontal="right" vertical="center" indent="1"/>
    </xf>
    <xf numFmtId="0" fontId="0" fillId="3" borderId="14" xfId="34" applyFont="1" applyFill="1" applyBorder="1" applyAlignment="1">
      <alignment horizontal="left" vertical="center" wrapText="1" indent="1" readingOrder="1"/>
    </xf>
    <xf numFmtId="0" fontId="26" fillId="5" borderId="33" xfId="34" applyFont="1" applyFill="1" applyBorder="1" applyAlignment="1">
      <alignment horizontal="center" vertical="center" wrapText="1" readingOrder="2"/>
    </xf>
    <xf numFmtId="0" fontId="24" fillId="5" borderId="33" xfId="34" applyFont="1" applyFill="1" applyBorder="1" applyAlignment="1">
      <alignment horizontal="right" vertical="center" indent="1"/>
    </xf>
    <xf numFmtId="0" fontId="13" fillId="0" borderId="0" xfId="34" applyAlignment="1">
      <alignment vertical="center"/>
    </xf>
    <xf numFmtId="0" fontId="13" fillId="5" borderId="11" xfId="34" applyFill="1" applyBorder="1" applyAlignment="1">
      <alignment horizontal="right" vertical="center" indent="1"/>
    </xf>
    <xf numFmtId="0" fontId="13" fillId="3" borderId="14" xfId="34" applyFill="1" applyBorder="1" applyAlignment="1">
      <alignment horizontal="right" vertical="center" indent="1"/>
    </xf>
    <xf numFmtId="0" fontId="24" fillId="5" borderId="33" xfId="34" applyFont="1" applyFill="1" applyBorder="1" applyAlignment="1">
      <alignment horizontal="center" vertical="center" wrapText="1" readingOrder="1"/>
    </xf>
    <xf numFmtId="3" fontId="13" fillId="3" borderId="11" xfId="37" applyNumberFormat="1" applyFont="1" applyFill="1" applyBorder="1" applyAlignment="1">
      <alignment horizontal="center" vertical="center"/>
    </xf>
    <xf numFmtId="3" fontId="13" fillId="3" borderId="18" xfId="37" applyNumberFormat="1" applyFont="1" applyFill="1" applyBorder="1" applyAlignment="1">
      <alignment horizontal="center" vertical="center"/>
    </xf>
    <xf numFmtId="3" fontId="13" fillId="5" borderId="8" xfId="37" applyNumberFormat="1" applyFont="1" applyFill="1" applyBorder="1" applyAlignment="1">
      <alignment horizontal="center" vertical="center"/>
    </xf>
    <xf numFmtId="3" fontId="7" fillId="5" borderId="11" xfId="37" applyNumberFormat="1" applyFont="1" applyFill="1" applyBorder="1" applyAlignment="1">
      <alignment horizontal="center" vertical="center"/>
    </xf>
    <xf numFmtId="3" fontId="0" fillId="3" borderId="11" xfId="37" applyNumberFormat="1" applyFont="1" applyFill="1" applyBorder="1" applyAlignment="1">
      <alignment horizontal="center" vertical="center"/>
    </xf>
    <xf numFmtId="3" fontId="13" fillId="5" borderId="14" xfId="37" applyNumberFormat="1" applyFont="1" applyFill="1" applyBorder="1" applyAlignment="1">
      <alignment horizontal="center" vertical="center"/>
    </xf>
    <xf numFmtId="3" fontId="13" fillId="5" borderId="25" xfId="37" applyNumberFormat="1" applyFont="1" applyFill="1" applyBorder="1" applyAlignment="1">
      <alignment horizontal="center" vertical="center"/>
    </xf>
    <xf numFmtId="3" fontId="24" fillId="3" borderId="33" xfId="23" applyNumberFormat="1" applyFont="1" applyFill="1" applyBorder="1" applyAlignment="1">
      <alignment horizontal="center" vertical="center"/>
    </xf>
    <xf numFmtId="0" fontId="13" fillId="0" borderId="0" xfId="0" applyFont="1" applyAlignment="1">
      <alignment horizontal="center"/>
    </xf>
    <xf numFmtId="3" fontId="7" fillId="5" borderId="8" xfId="37" applyNumberFormat="1" applyFont="1" applyFill="1" applyBorder="1" applyAlignment="1">
      <alignment horizontal="center" vertical="center"/>
    </xf>
    <xf numFmtId="3" fontId="24" fillId="5" borderId="39" xfId="23" applyNumberFormat="1" applyFont="1" applyFill="1" applyBorder="1" applyAlignment="1">
      <alignment horizontal="center" vertical="center"/>
    </xf>
    <xf numFmtId="3" fontId="13" fillId="5" borderId="11" xfId="37" applyNumberFormat="1" applyFont="1" applyFill="1" applyBorder="1" applyAlignment="1">
      <alignment horizontal="center" vertical="center"/>
    </xf>
    <xf numFmtId="3" fontId="13" fillId="3" borderId="92" xfId="37" applyNumberFormat="1" applyFont="1" applyFill="1" applyBorder="1" applyAlignment="1">
      <alignment horizontal="center" vertical="center"/>
    </xf>
    <xf numFmtId="3" fontId="13" fillId="3" borderId="25" xfId="37" applyNumberFormat="1" applyFont="1" applyFill="1" applyBorder="1" applyAlignment="1">
      <alignment horizontal="center" vertical="center"/>
    </xf>
    <xf numFmtId="3" fontId="13" fillId="3" borderId="14" xfId="37" applyNumberFormat="1" applyFont="1" applyFill="1" applyBorder="1" applyAlignment="1">
      <alignment horizontal="center" vertical="center"/>
    </xf>
    <xf numFmtId="3" fontId="24" fillId="5" borderId="48" xfId="23" applyNumberFormat="1" applyFont="1" applyFill="1" applyBorder="1" applyAlignment="1">
      <alignment horizontal="center" vertical="center"/>
    </xf>
    <xf numFmtId="3" fontId="55" fillId="5" borderId="8" xfId="37" applyNumberFormat="1" applyFont="1" applyFill="1" applyBorder="1" applyAlignment="1">
      <alignment horizontal="center" vertical="center"/>
    </xf>
    <xf numFmtId="3" fontId="67" fillId="5" borderId="11" xfId="37" applyNumberFormat="1" applyFont="1" applyFill="1" applyBorder="1" applyAlignment="1">
      <alignment horizontal="center" vertical="center"/>
    </xf>
    <xf numFmtId="3" fontId="13" fillId="3" borderId="8" xfId="37" applyNumberFormat="1" applyFont="1" applyFill="1" applyBorder="1" applyAlignment="1">
      <alignment horizontal="center" vertical="center"/>
    </xf>
    <xf numFmtId="3" fontId="24" fillId="5" borderId="24" xfId="23" applyNumberFormat="1" applyFont="1" applyFill="1" applyBorder="1" applyAlignment="1">
      <alignment horizontal="center" vertical="center"/>
    </xf>
    <xf numFmtId="0" fontId="0" fillId="5" borderId="11" xfId="34" applyFont="1" applyFill="1" applyBorder="1" applyAlignment="1">
      <alignment horizontal="left" vertical="center" wrapText="1" indent="1" readingOrder="1"/>
    </xf>
    <xf numFmtId="0" fontId="26" fillId="5" borderId="11" xfId="34" applyFont="1" applyFill="1" applyBorder="1" applyAlignment="1">
      <alignment horizontal="right" vertical="center" wrapText="1" indent="1" readingOrder="2"/>
    </xf>
    <xf numFmtId="0" fontId="26" fillId="3" borderId="94" xfId="34" applyFont="1" applyFill="1" applyBorder="1" applyAlignment="1">
      <alignment horizontal="right" vertical="center" wrapText="1" indent="1" readingOrder="2"/>
    </xf>
    <xf numFmtId="0" fontId="26" fillId="5" borderId="94" xfId="34" applyFont="1" applyFill="1" applyBorder="1" applyAlignment="1">
      <alignment horizontal="right" vertical="center" wrapText="1" indent="1" readingOrder="2"/>
    </xf>
    <xf numFmtId="0" fontId="13" fillId="5" borderId="0" xfId="34" applyFill="1" applyAlignment="1">
      <alignment vertical="center"/>
    </xf>
    <xf numFmtId="0" fontId="13" fillId="0" borderId="0" xfId="0" applyFont="1" applyAlignment="1">
      <alignment horizontal="center" vertical="center"/>
    </xf>
    <xf numFmtId="3" fontId="13" fillId="0" borderId="0" xfId="34" applyNumberFormat="1"/>
    <xf numFmtId="49" fontId="26" fillId="3" borderId="89" xfId="10" applyNumberFormat="1" applyFont="1" applyFill="1" applyBorder="1" applyAlignment="1">
      <alignment horizontal="center" vertical="center" wrapText="1" readingOrder="2"/>
    </xf>
    <xf numFmtId="0" fontId="24" fillId="3" borderId="53" xfId="10" applyFont="1" applyFill="1" applyBorder="1" applyAlignment="1">
      <alignment horizontal="center" vertical="center" wrapText="1" readingOrder="1"/>
    </xf>
    <xf numFmtId="49" fontId="56" fillId="5" borderId="22" xfId="10" applyNumberFormat="1" applyFont="1" applyFill="1" applyBorder="1" applyAlignment="1">
      <alignment horizontal="right" vertical="center" wrapText="1" indent="1" readingOrder="2"/>
    </xf>
    <xf numFmtId="3" fontId="13" fillId="5" borderId="21" xfId="37" applyNumberFormat="1" applyFont="1" applyFill="1" applyBorder="1" applyAlignment="1">
      <alignment horizontal="center" vertical="center"/>
    </xf>
    <xf numFmtId="49" fontId="56" fillId="5" borderId="19" xfId="10" applyNumberFormat="1" applyFont="1" applyFill="1" applyBorder="1" applyAlignment="1">
      <alignment horizontal="right" vertical="center" wrapText="1" indent="1" readingOrder="2"/>
    </xf>
    <xf numFmtId="3" fontId="13" fillId="5" borderId="18" xfId="37" applyNumberFormat="1" applyFont="1" applyFill="1" applyBorder="1" applyAlignment="1">
      <alignment horizontal="center" vertical="center"/>
    </xf>
    <xf numFmtId="49" fontId="0" fillId="5" borderId="20" xfId="10" applyNumberFormat="1" applyFont="1" applyFill="1" applyBorder="1" applyAlignment="1">
      <alignment horizontal="left" vertical="center" wrapText="1" indent="1" readingOrder="1"/>
    </xf>
    <xf numFmtId="49" fontId="0" fillId="5" borderId="17" xfId="10" applyNumberFormat="1" applyFont="1" applyFill="1" applyBorder="1" applyAlignment="1">
      <alignment horizontal="left" vertical="center" wrapText="1" indent="1" readingOrder="1"/>
    </xf>
    <xf numFmtId="3" fontId="13" fillId="5" borderId="21" xfId="36" applyNumberFormat="1" applyFont="1" applyFill="1" applyBorder="1" applyAlignment="1">
      <alignment horizontal="right" vertical="center" indent="1"/>
    </xf>
    <xf numFmtId="3" fontId="13" fillId="5" borderId="20" xfId="36" applyNumberFormat="1" applyFont="1" applyFill="1" applyBorder="1" applyAlignment="1">
      <alignment horizontal="right" vertical="center" indent="1"/>
    </xf>
    <xf numFmtId="3" fontId="24" fillId="5" borderId="21" xfId="36" applyNumberFormat="1" applyFont="1" applyFill="1" applyBorder="1" applyAlignment="1">
      <alignment horizontal="right" vertical="center" indent="1"/>
    </xf>
    <xf numFmtId="3" fontId="24" fillId="3" borderId="11" xfId="36" applyNumberFormat="1" applyFont="1" applyFill="1" applyBorder="1" applyAlignment="1">
      <alignment horizontal="right" vertical="center" indent="1"/>
    </xf>
    <xf numFmtId="3" fontId="13" fillId="0" borderId="0" xfId="34" applyNumberFormat="1" applyAlignment="1">
      <alignment horizontal="right" wrapText="1" indent="1"/>
    </xf>
    <xf numFmtId="49" fontId="26" fillId="5" borderId="15" xfId="0" applyNumberFormat="1" applyFont="1" applyFill="1" applyBorder="1" applyAlignment="1">
      <alignment horizontal="right" vertical="center" wrapText="1" indent="1" readingOrder="2"/>
    </xf>
    <xf numFmtId="3" fontId="7" fillId="5" borderId="14" xfId="37" applyNumberFormat="1" applyFont="1" applyFill="1" applyBorder="1" applyAlignment="1">
      <alignment horizontal="center" vertical="center"/>
    </xf>
    <xf numFmtId="49" fontId="0" fillId="5" borderId="13" xfId="0" applyNumberFormat="1" applyFill="1" applyBorder="1" applyAlignment="1">
      <alignment horizontal="left" vertical="center" wrapText="1" indent="1" readingOrder="1"/>
    </xf>
    <xf numFmtId="49" fontId="26" fillId="3" borderId="89" xfId="0" applyNumberFormat="1" applyFont="1" applyFill="1" applyBorder="1" applyAlignment="1">
      <alignment horizontal="center" vertical="center" wrapText="1" readingOrder="2"/>
    </xf>
    <xf numFmtId="3" fontId="24" fillId="3" borderId="90" xfId="23" applyNumberFormat="1" applyFont="1" applyFill="1" applyBorder="1" applyAlignment="1">
      <alignment horizontal="center" vertical="center"/>
    </xf>
    <xf numFmtId="0" fontId="24" fillId="3" borderId="53" xfId="0" applyFont="1" applyFill="1" applyBorder="1" applyAlignment="1">
      <alignment horizontal="center" vertical="center" wrapText="1" readingOrder="1"/>
    </xf>
    <xf numFmtId="3" fontId="13" fillId="3" borderId="11" xfId="36" applyNumberFormat="1" applyFont="1" applyFill="1" applyBorder="1" applyAlignment="1">
      <alignment horizontal="right" vertical="center" indent="1" readingOrder="1"/>
    </xf>
    <xf numFmtId="3" fontId="13" fillId="3" borderId="10" xfId="36" applyNumberFormat="1" applyFont="1" applyFill="1" applyBorder="1" applyAlignment="1">
      <alignment horizontal="right" vertical="center" indent="1" readingOrder="1"/>
    </xf>
    <xf numFmtId="3" fontId="24" fillId="3" borderId="11" xfId="36" applyNumberFormat="1" applyFont="1" applyFill="1" applyBorder="1" applyAlignment="1">
      <alignment horizontal="right" vertical="center" indent="1" readingOrder="1"/>
    </xf>
    <xf numFmtId="3" fontId="13" fillId="5" borderId="11" xfId="36" applyNumberFormat="1" applyFont="1" applyFill="1" applyBorder="1" applyAlignment="1">
      <alignment horizontal="right" vertical="center" indent="1" readingOrder="1"/>
    </xf>
    <xf numFmtId="3" fontId="13" fillId="5" borderId="10" xfId="36" applyNumberFormat="1" applyFont="1" applyFill="1" applyBorder="1" applyAlignment="1">
      <alignment horizontal="right" vertical="center" indent="1" readingOrder="1"/>
    </xf>
    <xf numFmtId="3" fontId="24" fillId="5" borderId="11" xfId="36" applyNumberFormat="1" applyFont="1" applyFill="1" applyBorder="1" applyAlignment="1">
      <alignment horizontal="right" vertical="center" indent="1" readingOrder="1"/>
    </xf>
    <xf numFmtId="3" fontId="24" fillId="3" borderId="21" xfId="36" applyNumberFormat="1" applyFont="1" applyFill="1" applyBorder="1" applyAlignment="1">
      <alignment horizontal="right" vertical="center" indent="1" readingOrder="1"/>
    </xf>
    <xf numFmtId="3" fontId="13" fillId="5" borderId="8" xfId="36" applyNumberFormat="1" applyFont="1" applyFill="1" applyBorder="1" applyAlignment="1">
      <alignment horizontal="right" vertical="center" indent="1" readingOrder="1"/>
    </xf>
    <xf numFmtId="3" fontId="13" fillId="5" borderId="7" xfId="36" applyNumberFormat="1" applyFont="1" applyFill="1" applyBorder="1" applyAlignment="1">
      <alignment horizontal="right" vertical="center" indent="1" readingOrder="1"/>
    </xf>
    <xf numFmtId="3" fontId="13" fillId="3" borderId="8" xfId="36" applyNumberFormat="1" applyFont="1" applyFill="1" applyBorder="1" applyAlignment="1">
      <alignment horizontal="right" vertical="center" indent="1" readingOrder="1"/>
    </xf>
    <xf numFmtId="3" fontId="13" fillId="3" borderId="7" xfId="36" applyNumberFormat="1" applyFont="1" applyFill="1" applyBorder="1" applyAlignment="1">
      <alignment horizontal="right" vertical="center" indent="1" readingOrder="1"/>
    </xf>
    <xf numFmtId="3" fontId="24" fillId="5" borderId="21" xfId="36" applyNumberFormat="1" applyFont="1" applyFill="1" applyBorder="1" applyAlignment="1">
      <alignment horizontal="right" vertical="center" indent="1" readingOrder="1"/>
    </xf>
    <xf numFmtId="3" fontId="13" fillId="3" borderId="14" xfId="36" applyNumberFormat="1" applyFont="1" applyFill="1" applyBorder="1" applyAlignment="1">
      <alignment horizontal="right" vertical="center" indent="1" readingOrder="1"/>
    </xf>
    <xf numFmtId="3" fontId="13" fillId="3" borderId="13" xfId="36" applyNumberFormat="1" applyFont="1" applyFill="1" applyBorder="1" applyAlignment="1">
      <alignment horizontal="right" vertical="center" indent="1" readingOrder="1"/>
    </xf>
    <xf numFmtId="3" fontId="13" fillId="5" borderId="14" xfId="36" applyNumberFormat="1" applyFont="1" applyFill="1" applyBorder="1" applyAlignment="1">
      <alignment horizontal="right" vertical="center" indent="1" readingOrder="1"/>
    </xf>
    <xf numFmtId="3" fontId="13" fillId="5" borderId="13" xfId="36" applyNumberFormat="1" applyFont="1" applyFill="1" applyBorder="1" applyAlignment="1">
      <alignment horizontal="right" vertical="center" indent="1" readingOrder="1"/>
    </xf>
    <xf numFmtId="3" fontId="24" fillId="5" borderId="35" xfId="36" applyNumberFormat="1" applyFont="1" applyFill="1" applyBorder="1" applyAlignment="1">
      <alignment horizontal="right" vertical="center" indent="1" readingOrder="1"/>
    </xf>
    <xf numFmtId="3" fontId="13" fillId="5" borderId="25" xfId="37" applyNumberFormat="1" applyFont="1" applyFill="1" applyBorder="1" applyAlignment="1">
      <alignment horizontal="right" vertical="center" indent="1"/>
    </xf>
    <xf numFmtId="0" fontId="13" fillId="5" borderId="0" xfId="34" applyFill="1" applyAlignment="1">
      <alignment horizontal="right" vertical="center" readingOrder="2"/>
    </xf>
    <xf numFmtId="0" fontId="28" fillId="5" borderId="0" xfId="34" applyFont="1" applyFill="1" applyAlignment="1">
      <alignment horizontal="left" vertical="center"/>
    </xf>
    <xf numFmtId="0" fontId="16" fillId="4" borderId="0" xfId="34" applyFont="1" applyFill="1" applyAlignment="1">
      <alignment horizontal="center" vertical="center"/>
    </xf>
    <xf numFmtId="0" fontId="25" fillId="4" borderId="0" xfId="34" applyFont="1" applyFill="1" applyAlignment="1">
      <alignment horizontal="center" vertical="center"/>
    </xf>
    <xf numFmtId="0" fontId="24" fillId="3" borderId="39" xfId="6" applyFont="1" applyFill="1" applyBorder="1">
      <alignment horizontal="center" vertical="center" wrapText="1"/>
    </xf>
    <xf numFmtId="0" fontId="24" fillId="3" borderId="83" xfId="34" applyFont="1" applyFill="1" applyBorder="1" applyAlignment="1">
      <alignment horizontal="center" vertical="center" wrapText="1"/>
    </xf>
    <xf numFmtId="0" fontId="24" fillId="3" borderId="84" xfId="34" applyFont="1" applyFill="1" applyBorder="1" applyAlignment="1">
      <alignment horizontal="center" vertical="center" wrapText="1"/>
    </xf>
    <xf numFmtId="0" fontId="26" fillId="3" borderId="82" xfId="34" applyFont="1" applyFill="1" applyBorder="1" applyAlignment="1">
      <alignment horizontal="center" vertical="center" wrapText="1"/>
    </xf>
    <xf numFmtId="0" fontId="26" fillId="3" borderId="52" xfId="34" applyFont="1" applyFill="1" applyBorder="1" applyAlignment="1">
      <alignment horizontal="center" vertical="center" wrapText="1"/>
    </xf>
    <xf numFmtId="0" fontId="25" fillId="5" borderId="0" xfId="34" applyFont="1" applyFill="1" applyAlignment="1">
      <alignment horizontal="center" vertical="center"/>
    </xf>
    <xf numFmtId="0" fontId="16" fillId="4" borderId="0" xfId="34" applyFont="1" applyFill="1" applyAlignment="1">
      <alignment horizontal="center" vertical="center" wrapText="1"/>
    </xf>
    <xf numFmtId="0" fontId="16" fillId="3" borderId="57" xfId="34" applyFont="1" applyFill="1" applyBorder="1" applyAlignment="1">
      <alignment horizontal="center" vertical="center" wrapText="1"/>
    </xf>
    <xf numFmtId="0" fontId="16" fillId="3" borderId="58" xfId="34" applyFont="1" applyFill="1" applyBorder="1" applyAlignment="1">
      <alignment horizontal="center" vertical="center" wrapText="1"/>
    </xf>
    <xf numFmtId="0" fontId="26" fillId="3" borderId="35" xfId="34" applyFont="1" applyFill="1" applyBorder="1" applyAlignment="1">
      <alignment horizontal="center" vertical="center" wrapText="1"/>
    </xf>
    <xf numFmtId="0" fontId="26" fillId="3" borderId="24" xfId="34" applyFont="1" applyFill="1" applyBorder="1" applyAlignment="1">
      <alignment horizontal="center" vertical="center" wrapText="1"/>
    </xf>
    <xf numFmtId="0" fontId="24" fillId="3" borderId="59" xfId="34" applyFont="1" applyFill="1" applyBorder="1" applyAlignment="1">
      <alignment horizontal="center" vertical="center" wrapText="1"/>
    </xf>
    <xf numFmtId="0" fontId="24" fillId="3" borderId="60" xfId="34" applyFont="1" applyFill="1" applyBorder="1" applyAlignment="1">
      <alignment horizontal="center" vertical="center" wrapText="1"/>
    </xf>
    <xf numFmtId="0" fontId="0" fillId="5" borderId="69" xfId="34" applyFont="1" applyFill="1" applyBorder="1" applyAlignment="1">
      <alignment horizontal="right" vertical="top" wrapText="1" readingOrder="2"/>
    </xf>
    <xf numFmtId="0" fontId="28" fillId="5" borderId="69" xfId="34" applyFont="1" applyFill="1" applyBorder="1" applyAlignment="1">
      <alignment horizontal="left" vertical="top" wrapText="1" readingOrder="1"/>
    </xf>
    <xf numFmtId="0" fontId="68" fillId="5" borderId="0" xfId="34" applyFont="1" applyFill="1" applyAlignment="1">
      <alignment horizontal="right" vertical="center" wrapText="1" readingOrder="2"/>
    </xf>
    <xf numFmtId="0" fontId="0" fillId="5" borderId="0" xfId="34" applyFont="1" applyFill="1" applyAlignment="1">
      <alignment horizontal="center"/>
    </xf>
    <xf numFmtId="0" fontId="68" fillId="0" borderId="0" xfId="34" applyFont="1" applyAlignment="1">
      <alignment horizontal="right" vertical="center" wrapText="1" readingOrder="2"/>
    </xf>
    <xf numFmtId="0" fontId="13" fillId="0" borderId="0" xfId="34" applyAlignment="1">
      <alignment horizontal="center" vertical="center"/>
    </xf>
    <xf numFmtId="0" fontId="24" fillId="3" borderId="20" xfId="16" applyFont="1" applyFill="1" applyBorder="1" applyAlignment="1">
      <alignment horizontal="center" vertical="center" wrapText="1" readingOrder="1"/>
    </xf>
    <xf numFmtId="0" fontId="24" fillId="3" borderId="10" xfId="16" applyFont="1" applyFill="1" applyBorder="1" applyAlignment="1">
      <alignment horizontal="center" vertical="center" wrapText="1" readingOrder="1"/>
    </xf>
    <xf numFmtId="0" fontId="24" fillId="3" borderId="17" xfId="16" applyFont="1" applyFill="1" applyBorder="1" applyAlignment="1">
      <alignment horizontal="center" vertical="center" wrapText="1" readingOrder="1"/>
    </xf>
    <xf numFmtId="0" fontId="16" fillId="3" borderId="22" xfId="16" applyFill="1" applyBorder="1" applyAlignment="1">
      <alignment horizontal="center" vertical="center" wrapText="1" readingOrder="2"/>
    </xf>
    <xf numFmtId="0" fontId="16" fillId="3" borderId="12" xfId="16" applyFill="1" applyBorder="1" applyAlignment="1">
      <alignment horizontal="center" vertical="center" wrapText="1" readingOrder="2"/>
    </xf>
    <xf numFmtId="0" fontId="16" fillId="3" borderId="19" xfId="16" applyFill="1" applyBorder="1" applyAlignment="1">
      <alignment horizontal="center" vertical="center" wrapText="1" readingOrder="2"/>
    </xf>
    <xf numFmtId="0" fontId="24" fillId="0" borderId="100" xfId="16" applyFont="1" applyFill="1" applyBorder="1" applyAlignment="1">
      <alignment horizontal="center" vertical="center" wrapText="1" readingOrder="1"/>
    </xf>
    <xf numFmtId="0" fontId="24" fillId="0" borderId="102" xfId="16" applyFont="1" applyFill="1" applyBorder="1" applyAlignment="1">
      <alignment horizontal="center" vertical="center" wrapText="1" readingOrder="1"/>
    </xf>
    <xf numFmtId="0" fontId="24" fillId="0" borderId="105" xfId="16" applyFont="1" applyFill="1" applyBorder="1" applyAlignment="1">
      <alignment horizontal="center" vertical="center" wrapText="1" readingOrder="1"/>
    </xf>
    <xf numFmtId="0" fontId="16" fillId="0" borderId="98" xfId="16" applyFill="1" applyBorder="1" applyAlignment="1">
      <alignment horizontal="center" vertical="center" wrapText="1" readingOrder="2"/>
    </xf>
    <xf numFmtId="0" fontId="16" fillId="0" borderId="101" xfId="16" applyFill="1" applyBorder="1" applyAlignment="1">
      <alignment horizontal="center" vertical="center" wrapText="1" readingOrder="2"/>
    </xf>
    <xf numFmtId="0" fontId="16" fillId="0" borderId="103" xfId="16" applyFill="1" applyBorder="1" applyAlignment="1">
      <alignment horizontal="center" vertical="center" wrapText="1" readingOrder="2"/>
    </xf>
    <xf numFmtId="0" fontId="0" fillId="5" borderId="69" xfId="34" applyFont="1" applyFill="1" applyBorder="1" applyAlignment="1">
      <alignment horizontal="right" vertical="center" wrapText="1" readingOrder="2"/>
    </xf>
    <xf numFmtId="0" fontId="28" fillId="5" borderId="69" xfId="34" applyFont="1" applyFill="1" applyBorder="1" applyAlignment="1">
      <alignment horizontal="left" vertical="center" indent="1"/>
    </xf>
    <xf numFmtId="0" fontId="25" fillId="4" borderId="0" xfId="25" applyFont="1" applyFill="1" applyAlignment="1">
      <alignment horizontal="center" wrapText="1"/>
    </xf>
    <xf numFmtId="0" fontId="25" fillId="4" borderId="0" xfId="25" applyFont="1" applyFill="1" applyAlignment="1">
      <alignment horizontal="center"/>
    </xf>
    <xf numFmtId="0" fontId="16" fillId="4" borderId="0" xfId="25" applyFont="1" applyFill="1" applyAlignment="1">
      <alignment horizontal="center"/>
    </xf>
    <xf numFmtId="0" fontId="24" fillId="3" borderId="35" xfId="6" applyFont="1" applyFill="1" applyBorder="1">
      <alignment horizontal="center" vertical="center" wrapText="1"/>
    </xf>
    <xf numFmtId="0" fontId="16" fillId="3" borderId="65" xfId="3" applyFill="1" applyBorder="1" applyAlignment="1">
      <alignment horizontal="right" vertical="center" wrapText="1" indent="1"/>
    </xf>
    <xf numFmtId="0" fontId="16" fillId="3" borderId="63" xfId="3" applyFill="1" applyBorder="1" applyAlignment="1">
      <alignment horizontal="right" vertical="center" wrapText="1" indent="1"/>
    </xf>
    <xf numFmtId="0" fontId="16" fillId="3" borderId="66" xfId="3" applyFill="1" applyBorder="1" applyAlignment="1">
      <alignment horizontal="right" vertical="center" wrapText="1" indent="1"/>
    </xf>
    <xf numFmtId="0" fontId="16" fillId="3" borderId="64" xfId="3" applyFill="1" applyBorder="1" applyAlignment="1">
      <alignment horizontal="right" vertical="center" wrapText="1" indent="1"/>
    </xf>
    <xf numFmtId="0" fontId="24" fillId="3" borderId="61" xfId="3" applyFont="1" applyFill="1" applyBorder="1" applyAlignment="1">
      <alignment vertical="center" wrapText="1"/>
    </xf>
    <xf numFmtId="0" fontId="24" fillId="3" borderId="67" xfId="3" applyFont="1" applyFill="1" applyBorder="1" applyAlignment="1">
      <alignment vertical="center" wrapText="1"/>
    </xf>
    <xf numFmtId="0" fontId="24" fillId="3" borderId="62" xfId="3" applyFont="1" applyFill="1" applyBorder="1" applyAlignment="1">
      <alignment vertical="center" wrapText="1"/>
    </xf>
    <xf numFmtId="0" fontId="24" fillId="3" borderId="68" xfId="3" applyFont="1" applyFill="1" applyBorder="1" applyAlignment="1">
      <alignment vertical="center" wrapText="1"/>
    </xf>
    <xf numFmtId="0" fontId="24" fillId="4" borderId="85" xfId="25" applyFont="1" applyFill="1" applyBorder="1" applyAlignment="1">
      <alignment horizontal="left" vertical="center"/>
    </xf>
    <xf numFmtId="0" fontId="26" fillId="4" borderId="85" xfId="25" applyFont="1" applyFill="1" applyBorder="1" applyAlignment="1">
      <alignment horizontal="right" vertical="center"/>
    </xf>
    <xf numFmtId="0" fontId="0" fillId="0" borderId="69" xfId="34" applyFont="1" applyBorder="1" applyAlignment="1">
      <alignment horizontal="right" vertical="center" wrapText="1" readingOrder="2"/>
    </xf>
    <xf numFmtId="0" fontId="28" fillId="0" borderId="69" xfId="34" applyFont="1" applyBorder="1" applyAlignment="1">
      <alignment horizontal="left" vertical="center"/>
    </xf>
    <xf numFmtId="0" fontId="16" fillId="4" borderId="0" xfId="25" applyFont="1" applyFill="1" applyAlignment="1">
      <alignment horizontal="center" wrapText="1"/>
    </xf>
    <xf numFmtId="0" fontId="0" fillId="5" borderId="0" xfId="25" applyFont="1" applyFill="1" applyAlignment="1">
      <alignment horizontal="right" indent="1" readingOrder="2"/>
    </xf>
    <xf numFmtId="0" fontId="13" fillId="5" borderId="0" xfId="25" applyFont="1" applyFill="1" applyAlignment="1">
      <alignment horizontal="right" indent="1" readingOrder="2"/>
    </xf>
    <xf numFmtId="0" fontId="28" fillId="5" borderId="0" xfId="25" applyFont="1" applyFill="1" applyAlignment="1">
      <alignment horizontal="left" indent="1"/>
    </xf>
    <xf numFmtId="0" fontId="0" fillId="5" borderId="69" xfId="34" applyFont="1" applyFill="1" applyBorder="1" applyAlignment="1">
      <alignment horizontal="right" vertical="center" wrapText="1" indent="1"/>
    </xf>
    <xf numFmtId="0" fontId="0" fillId="5" borderId="0" xfId="34" applyFont="1" applyFill="1" applyAlignment="1">
      <alignment horizontal="right" vertical="center" wrapText="1" indent="1"/>
    </xf>
    <xf numFmtId="0" fontId="13" fillId="5" borderId="0" xfId="34" applyFill="1" applyAlignment="1">
      <alignment horizontal="right" vertical="center" wrapText="1" indent="1" readingOrder="2"/>
    </xf>
    <xf numFmtId="0" fontId="26" fillId="3" borderId="22" xfId="34" applyFont="1" applyFill="1" applyBorder="1" applyAlignment="1">
      <alignment horizontal="center" vertical="center"/>
    </xf>
    <xf numFmtId="0" fontId="26" fillId="3" borderId="19" xfId="34" applyFont="1" applyFill="1" applyBorder="1" applyAlignment="1">
      <alignment horizontal="center" vertical="center"/>
    </xf>
    <xf numFmtId="0" fontId="28" fillId="5" borderId="0" xfId="34" applyFont="1" applyFill="1" applyAlignment="1">
      <alignment horizontal="left" vertical="center" wrapText="1" indent="1"/>
    </xf>
    <xf numFmtId="0" fontId="24" fillId="3" borderId="20" xfId="34" applyFont="1" applyFill="1" applyBorder="1" applyAlignment="1">
      <alignment horizontal="center" vertical="center" wrapText="1"/>
    </xf>
    <xf numFmtId="0" fontId="24" fillId="3" borderId="17" xfId="34" applyFont="1" applyFill="1" applyBorder="1" applyAlignment="1">
      <alignment horizontal="center" vertical="center"/>
    </xf>
    <xf numFmtId="0" fontId="28" fillId="5" borderId="69" xfId="34" applyFont="1" applyFill="1" applyBorder="1" applyAlignment="1">
      <alignment horizontal="left" vertical="center" wrapText="1" indent="1"/>
    </xf>
    <xf numFmtId="0" fontId="26" fillId="4" borderId="0" xfId="34" applyFont="1" applyFill="1" applyAlignment="1">
      <alignment horizontal="center" vertical="center" wrapText="1"/>
    </xf>
    <xf numFmtId="0" fontId="13" fillId="5" borderId="69" xfId="34" applyFill="1" applyBorder="1" applyAlignment="1">
      <alignment horizontal="right" vertical="top" wrapText="1" indent="1" readingOrder="2"/>
    </xf>
    <xf numFmtId="0" fontId="28" fillId="5" borderId="69" xfId="34" applyFont="1" applyFill="1" applyBorder="1" applyAlignment="1">
      <alignment horizontal="left" vertical="top" wrapText="1" indent="1"/>
    </xf>
    <xf numFmtId="0" fontId="25" fillId="0" borderId="0" xfId="34" applyFont="1" applyAlignment="1">
      <alignment horizontal="center" vertical="center"/>
    </xf>
    <xf numFmtId="0" fontId="24" fillId="3" borderId="34" xfId="34" applyFont="1" applyFill="1" applyBorder="1" applyAlignment="1">
      <alignment horizontal="center" vertical="center" wrapText="1"/>
    </xf>
    <xf numFmtId="0" fontId="24" fillId="3" borderId="32" xfId="34" applyFont="1" applyFill="1" applyBorder="1" applyAlignment="1">
      <alignment horizontal="center" vertical="center" wrapText="1"/>
    </xf>
    <xf numFmtId="0" fontId="13" fillId="5" borderId="0" xfId="34" applyFill="1" applyAlignment="1">
      <alignment horizontal="right" vertical="center" wrapText="1" readingOrder="2"/>
    </xf>
    <xf numFmtId="0" fontId="28" fillId="5" borderId="0" xfId="35" applyFont="1" applyFill="1" applyAlignment="1">
      <alignment vertical="center" wrapText="1"/>
    </xf>
    <xf numFmtId="0" fontId="0" fillId="5" borderId="79" xfId="34" applyFont="1" applyFill="1" applyBorder="1" applyAlignment="1">
      <alignment horizontal="right" vertical="center" wrapText="1" readingOrder="2"/>
    </xf>
    <xf numFmtId="0" fontId="42" fillId="5" borderId="0" xfId="34" applyFont="1" applyFill="1" applyAlignment="1">
      <alignment horizontal="center" vertical="center" wrapText="1"/>
    </xf>
    <xf numFmtId="0" fontId="25" fillId="5" borderId="0" xfId="34" applyFont="1" applyFill="1" applyAlignment="1">
      <alignment horizontal="center" vertical="center" wrapText="1"/>
    </xf>
    <xf numFmtId="0" fontId="43" fillId="5" borderId="0" xfId="35" applyFont="1" applyFill="1" applyAlignment="1">
      <alignment horizontal="center"/>
    </xf>
    <xf numFmtId="0" fontId="28" fillId="5" borderId="79" xfId="34" applyFont="1" applyFill="1" applyBorder="1" applyAlignment="1">
      <alignment vertical="center" wrapText="1"/>
    </xf>
    <xf numFmtId="0" fontId="43" fillId="8" borderId="21" xfId="56" applyFont="1" applyFill="1" applyBorder="1" applyAlignment="1">
      <alignment horizontal="center" vertical="center" wrapText="1" readingOrder="2"/>
    </xf>
    <xf numFmtId="0" fontId="43" fillId="8" borderId="14" xfId="56" applyFont="1" applyFill="1" applyBorder="1" applyAlignment="1">
      <alignment horizontal="center" vertical="center" wrapText="1" readingOrder="2"/>
    </xf>
    <xf numFmtId="0" fontId="43" fillId="8" borderId="34" xfId="56" applyFont="1" applyFill="1" applyBorder="1" applyAlignment="1">
      <alignment horizontal="center" vertical="center" wrapText="1" readingOrder="1"/>
    </xf>
    <xf numFmtId="0" fontId="43" fillId="8" borderId="86" xfId="56" applyFont="1" applyFill="1" applyBorder="1" applyAlignment="1">
      <alignment horizontal="center" vertical="center" wrapText="1" readingOrder="1"/>
    </xf>
    <xf numFmtId="0" fontId="43" fillId="8" borderId="32" xfId="56" applyFont="1" applyFill="1" applyBorder="1" applyAlignment="1">
      <alignment horizontal="center" vertical="center" wrapText="1" readingOrder="1"/>
    </xf>
    <xf numFmtId="0" fontId="57" fillId="3" borderId="59" xfId="56" applyFont="1" applyFill="1" applyBorder="1" applyAlignment="1">
      <alignment horizontal="center" vertical="center"/>
    </xf>
    <xf numFmtId="0" fontId="57" fillId="3" borderId="60" xfId="56" applyFont="1" applyFill="1" applyBorder="1" applyAlignment="1">
      <alignment horizontal="center" vertical="center"/>
    </xf>
    <xf numFmtId="0" fontId="44" fillId="5" borderId="85" xfId="35" applyFont="1" applyFill="1" applyBorder="1" applyAlignment="1">
      <alignment horizontal="left"/>
    </xf>
    <xf numFmtId="0" fontId="26" fillId="5" borderId="85" xfId="34" applyFont="1" applyFill="1" applyBorder="1" applyAlignment="1">
      <alignment horizontal="right" vertical="center" wrapText="1"/>
    </xf>
    <xf numFmtId="0" fontId="26" fillId="5" borderId="85" xfId="34" applyFont="1" applyFill="1" applyBorder="1" applyAlignment="1">
      <alignment horizontal="center" wrapText="1"/>
    </xf>
    <xf numFmtId="0" fontId="58" fillId="5" borderId="0" xfId="56" applyFont="1" applyFill="1" applyAlignment="1">
      <alignment horizontal="center" vertical="center" readingOrder="2"/>
    </xf>
    <xf numFmtId="0" fontId="63" fillId="5" borderId="0" xfId="56" applyFont="1" applyFill="1" applyAlignment="1">
      <alignment horizontal="center" vertical="center" readingOrder="1"/>
    </xf>
    <xf numFmtId="0" fontId="63" fillId="5" borderId="0" xfId="56" applyFont="1" applyFill="1" applyAlignment="1">
      <alignment horizontal="center" vertical="center" wrapText="1" readingOrder="2"/>
    </xf>
    <xf numFmtId="0" fontId="25" fillId="4" borderId="0" xfId="25" applyFont="1" applyFill="1" applyAlignment="1">
      <alignment horizontal="center" vertical="center"/>
    </xf>
    <xf numFmtId="0" fontId="16" fillId="4" borderId="0" xfId="25" applyFont="1" applyFill="1" applyAlignment="1">
      <alignment horizontal="center" vertical="center"/>
    </xf>
    <xf numFmtId="0" fontId="25" fillId="4" borderId="0" xfId="25" applyFont="1" applyFill="1" applyAlignment="1">
      <alignment horizontal="center" vertical="center" wrapText="1"/>
    </xf>
    <xf numFmtId="0" fontId="16" fillId="4" borderId="0" xfId="25" applyFont="1" applyFill="1" applyAlignment="1">
      <alignment horizontal="center" vertical="center" wrapText="1"/>
    </xf>
    <xf numFmtId="0" fontId="26" fillId="4" borderId="85" xfId="25" applyFont="1" applyFill="1" applyBorder="1" applyAlignment="1">
      <alignment horizontal="center" vertical="center" wrapText="1"/>
    </xf>
    <xf numFmtId="0" fontId="16" fillId="3" borderId="57" xfId="25" applyFont="1" applyFill="1" applyBorder="1" applyAlignment="1">
      <alignment horizontal="center" vertical="center"/>
    </xf>
    <xf numFmtId="0" fontId="16" fillId="3" borderId="58" xfId="25" applyFont="1" applyFill="1" applyBorder="1" applyAlignment="1">
      <alignment horizontal="center" vertical="center"/>
    </xf>
    <xf numFmtId="0" fontId="25" fillId="4" borderId="0" xfId="0" applyFont="1" applyFill="1" applyAlignment="1">
      <alignment horizontal="center" vertical="center"/>
    </xf>
    <xf numFmtId="0" fontId="16" fillId="4" borderId="0" xfId="0" applyFont="1" applyFill="1" applyAlignment="1">
      <alignment horizontal="center" vertical="center" wrapText="1"/>
    </xf>
    <xf numFmtId="0" fontId="16" fillId="4" borderId="0" xfId="0" applyFont="1" applyFill="1" applyAlignment="1">
      <alignment horizontal="center" vertical="center"/>
    </xf>
    <xf numFmtId="0" fontId="26" fillId="4" borderId="85" xfId="25" applyFont="1" applyFill="1" applyBorder="1" applyAlignment="1">
      <alignment horizontal="right" vertical="center" wrapText="1"/>
    </xf>
    <xf numFmtId="0" fontId="26" fillId="4" borderId="0" xfId="25" applyFont="1" applyFill="1" applyAlignment="1">
      <alignment horizontal="right" vertical="center" wrapText="1"/>
    </xf>
    <xf numFmtId="0" fontId="24" fillId="4" borderId="0" xfId="25" applyFont="1" applyFill="1" applyAlignment="1">
      <alignment horizontal="left" vertical="center" wrapText="1"/>
    </xf>
    <xf numFmtId="0" fontId="24" fillId="4" borderId="85" xfId="25" applyFont="1" applyFill="1" applyBorder="1" applyAlignment="1">
      <alignment horizontal="left" vertical="center" wrapText="1"/>
    </xf>
    <xf numFmtId="0" fontId="24" fillId="3" borderId="59" xfId="25" applyFont="1" applyFill="1" applyBorder="1" applyAlignment="1">
      <alignment horizontal="center" vertical="center"/>
    </xf>
    <xf numFmtId="0" fontId="24" fillId="3" borderId="60" xfId="25" applyFont="1" applyFill="1" applyBorder="1" applyAlignment="1">
      <alignment horizontal="center" vertical="center"/>
    </xf>
    <xf numFmtId="0" fontId="26" fillId="3" borderId="34" xfId="25" applyFont="1" applyFill="1" applyBorder="1" applyAlignment="1">
      <alignment horizontal="center" vertical="center" wrapText="1"/>
    </xf>
    <xf numFmtId="0" fontId="26" fillId="3" borderId="32" xfId="25" applyFont="1" applyFill="1" applyBorder="1" applyAlignment="1">
      <alignment horizontal="center" vertical="center" wrapText="1"/>
    </xf>
    <xf numFmtId="0" fontId="16" fillId="5" borderId="0" xfId="25" applyFont="1" applyFill="1" applyAlignment="1">
      <alignment horizontal="center" vertical="center"/>
    </xf>
    <xf numFmtId="0" fontId="25" fillId="5" borderId="0" xfId="25" applyFont="1" applyFill="1" applyAlignment="1">
      <alignment horizontal="center" vertical="center"/>
    </xf>
    <xf numFmtId="0" fontId="16" fillId="5" borderId="0" xfId="25" applyFont="1" applyFill="1" applyAlignment="1">
      <alignment horizontal="center" vertical="center" wrapText="1"/>
    </xf>
    <xf numFmtId="0" fontId="16" fillId="3" borderId="44" xfId="25" applyFont="1" applyFill="1" applyBorder="1" applyAlignment="1">
      <alignment horizontal="right" vertical="center" wrapText="1" readingOrder="2"/>
    </xf>
    <xf numFmtId="0" fontId="16" fillId="3" borderId="50" xfId="25" applyFont="1" applyFill="1" applyBorder="1" applyAlignment="1">
      <alignment horizontal="right" vertical="center" readingOrder="2"/>
    </xf>
    <xf numFmtId="0" fontId="16" fillId="3" borderId="42" xfId="25" applyFont="1" applyFill="1" applyBorder="1" applyAlignment="1">
      <alignment horizontal="right" vertical="center" readingOrder="2"/>
    </xf>
    <xf numFmtId="0" fontId="26" fillId="3" borderId="35" xfId="25" applyFont="1" applyFill="1" applyBorder="1" applyAlignment="1">
      <alignment horizontal="center" vertical="center" wrapText="1"/>
    </xf>
    <xf numFmtId="0" fontId="24" fillId="3" borderId="43" xfId="25" applyFont="1" applyFill="1" applyBorder="1" applyAlignment="1">
      <alignment horizontal="left" vertical="center" wrapText="1"/>
    </xf>
    <xf numFmtId="0" fontId="24" fillId="3" borderId="49" xfId="25" applyFont="1" applyFill="1" applyBorder="1" applyAlignment="1">
      <alignment horizontal="left" vertical="center"/>
    </xf>
    <xf numFmtId="0" fontId="24" fillId="3" borderId="41" xfId="25" applyFont="1" applyFill="1" applyBorder="1" applyAlignment="1">
      <alignment horizontal="left" vertical="center"/>
    </xf>
    <xf numFmtId="0" fontId="25" fillId="4" borderId="0" xfId="0" applyFont="1" applyFill="1" applyAlignment="1">
      <alignment horizontal="center" vertical="center" wrapText="1"/>
    </xf>
    <xf numFmtId="0" fontId="26" fillId="4" borderId="47" xfId="25" applyFont="1" applyFill="1" applyBorder="1" applyAlignment="1">
      <alignment horizontal="center" vertical="center" wrapText="1"/>
    </xf>
    <xf numFmtId="0" fontId="26" fillId="4" borderId="46" xfId="25" applyFont="1" applyFill="1" applyBorder="1" applyAlignment="1">
      <alignment horizontal="center" vertical="center" wrapText="1"/>
    </xf>
    <xf numFmtId="0" fontId="17" fillId="3" borderId="28" xfId="0" applyFont="1" applyFill="1" applyBorder="1" applyAlignment="1">
      <alignment horizontal="left" vertical="center" wrapText="1" indent="1"/>
    </xf>
    <xf numFmtId="0" fontId="17" fillId="3" borderId="31" xfId="0" applyFont="1" applyFill="1" applyBorder="1" applyAlignment="1">
      <alignment horizontal="left" vertical="center" wrapText="1" indent="1"/>
    </xf>
    <xf numFmtId="0" fontId="17" fillId="3" borderId="29" xfId="0" applyFont="1" applyFill="1" applyBorder="1" applyAlignment="1">
      <alignment horizontal="left" vertical="center" indent="1"/>
    </xf>
    <xf numFmtId="0" fontId="26" fillId="3" borderId="59" xfId="0" applyFont="1" applyFill="1" applyBorder="1" applyAlignment="1">
      <alignment horizontal="center" vertical="center" wrapText="1"/>
    </xf>
    <xf numFmtId="0" fontId="26" fillId="3" borderId="69" xfId="0" applyFont="1" applyFill="1" applyBorder="1" applyAlignment="1">
      <alignment horizontal="center" vertical="center" wrapText="1"/>
    </xf>
    <xf numFmtId="0" fontId="26" fillId="3" borderId="57" xfId="0" applyFont="1" applyFill="1" applyBorder="1" applyAlignment="1">
      <alignment horizontal="center" vertical="center" wrapText="1"/>
    </xf>
    <xf numFmtId="0" fontId="26" fillId="3" borderId="26" xfId="0" applyFont="1" applyFill="1" applyBorder="1" applyAlignment="1">
      <alignment horizontal="right" vertical="center" wrapText="1" indent="1"/>
    </xf>
    <xf numFmtId="0" fontId="26" fillId="3" borderId="30" xfId="0" applyFont="1" applyFill="1" applyBorder="1" applyAlignment="1">
      <alignment horizontal="right" vertical="center" wrapText="1" indent="1"/>
    </xf>
    <xf numFmtId="0" fontId="26" fillId="3" borderId="27" xfId="0" applyFont="1" applyFill="1" applyBorder="1" applyAlignment="1">
      <alignment horizontal="right" vertical="center" indent="1"/>
    </xf>
    <xf numFmtId="0" fontId="26" fillId="3" borderId="33"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26" fillId="4" borderId="0" xfId="0" applyFont="1" applyFill="1" applyAlignment="1">
      <alignment horizontal="center" vertical="center" wrapText="1"/>
    </xf>
    <xf numFmtId="3" fontId="24" fillId="0" borderId="0" xfId="0" applyNumberFormat="1" applyFont="1" applyAlignment="1">
      <alignment horizontal="center" vertical="center"/>
    </xf>
    <xf numFmtId="3" fontId="24" fillId="0" borderId="0" xfId="0" applyNumberFormat="1" applyFont="1" applyAlignment="1">
      <alignment horizontal="center"/>
    </xf>
    <xf numFmtId="0" fontId="26" fillId="3" borderId="74" xfId="0" applyFont="1" applyFill="1" applyBorder="1" applyAlignment="1">
      <alignment horizontal="right" vertical="center" indent="1"/>
    </xf>
    <xf numFmtId="0" fontId="26" fillId="3" borderId="39" xfId="0" applyFont="1" applyFill="1" applyBorder="1" applyAlignment="1">
      <alignment horizontal="center" vertical="center" wrapText="1"/>
    </xf>
    <xf numFmtId="0" fontId="17" fillId="3" borderId="75" xfId="0" applyFont="1" applyFill="1" applyBorder="1" applyAlignment="1">
      <alignment horizontal="left" vertical="center" indent="1"/>
    </xf>
    <xf numFmtId="0" fontId="17" fillId="3" borderId="28" xfId="0" applyFont="1" applyFill="1" applyBorder="1" applyAlignment="1">
      <alignment vertical="center" wrapText="1"/>
    </xf>
    <xf numFmtId="0" fontId="17" fillId="3" borderId="31" xfId="0" applyFont="1" applyFill="1" applyBorder="1" applyAlignment="1">
      <alignment vertical="center" wrapText="1"/>
    </xf>
    <xf numFmtId="0" fontId="17" fillId="3" borderId="75" xfId="0" applyFont="1" applyFill="1" applyBorder="1" applyAlignment="1">
      <alignment vertical="center"/>
    </xf>
    <xf numFmtId="0" fontId="25" fillId="0" borderId="0" xfId="26" applyFont="1" applyAlignment="1">
      <alignment horizontal="center" vertical="center" wrapText="1"/>
    </xf>
    <xf numFmtId="0" fontId="16" fillId="0" borderId="0" xfId="27" applyFont="1" applyAlignment="1">
      <alignment horizontal="center" vertical="center" wrapText="1"/>
    </xf>
    <xf numFmtId="0" fontId="16" fillId="0" borderId="0" xfId="29" applyFont="1" applyAlignment="1">
      <alignment horizontal="center" vertical="center"/>
    </xf>
    <xf numFmtId="0" fontId="26" fillId="3" borderId="44" xfId="3" applyFont="1" applyFill="1" applyBorder="1">
      <alignment horizontal="right" vertical="center" wrapText="1"/>
    </xf>
    <xf numFmtId="0" fontId="26" fillId="3" borderId="42" xfId="3" applyFont="1" applyFill="1" applyBorder="1">
      <alignment horizontal="right" vertical="center" wrapText="1"/>
    </xf>
    <xf numFmtId="0" fontId="24" fillId="3" borderId="21" xfId="28" applyFont="1" applyFill="1" applyBorder="1">
      <alignment horizontal="center" vertical="center" wrapText="1"/>
    </xf>
    <xf numFmtId="0" fontId="24" fillId="3" borderId="18" xfId="28" applyFont="1" applyFill="1" applyBorder="1">
      <alignment horizontal="center" vertical="center" wrapText="1"/>
    </xf>
    <xf numFmtId="1" fontId="17" fillId="3" borderId="43" xfId="4" applyFill="1" applyBorder="1">
      <alignment horizontal="left" vertical="center" wrapText="1"/>
    </xf>
    <xf numFmtId="1" fontId="17" fillId="3" borderId="41" xfId="4" applyFill="1" applyBorder="1">
      <alignment horizontal="left" vertical="center" wrapText="1"/>
    </xf>
    <xf numFmtId="1" fontId="17" fillId="3" borderId="43" xfId="4" applyFill="1" applyBorder="1" applyAlignment="1">
      <alignment horizontal="left" vertical="center" wrapText="1" readingOrder="1"/>
    </xf>
    <xf numFmtId="1" fontId="17" fillId="3" borderId="41" xfId="4" applyFill="1" applyBorder="1" applyAlignment="1">
      <alignment horizontal="left" vertical="center" wrapText="1" readingOrder="1"/>
    </xf>
    <xf numFmtId="0" fontId="16" fillId="3" borderId="57" xfId="29" applyFont="1" applyFill="1" applyBorder="1" applyAlignment="1">
      <alignment horizontal="center" vertical="center" wrapText="1"/>
    </xf>
    <xf numFmtId="0" fontId="16" fillId="3" borderId="58" xfId="29" applyFont="1" applyFill="1" applyBorder="1" applyAlignment="1">
      <alignment horizontal="center" vertical="center" wrapText="1"/>
    </xf>
    <xf numFmtId="0" fontId="24" fillId="3" borderId="59" xfId="29" applyFont="1" applyFill="1" applyBorder="1" applyAlignment="1">
      <alignment horizontal="center" vertical="center"/>
    </xf>
    <xf numFmtId="0" fontId="24" fillId="3" borderId="60" xfId="29" applyFont="1" applyFill="1" applyBorder="1" applyAlignment="1">
      <alignment horizontal="center" vertical="center"/>
    </xf>
    <xf numFmtId="0" fontId="25" fillId="4" borderId="0" xfId="29" applyFont="1" applyFill="1" applyAlignment="1">
      <alignment horizontal="center" vertical="center"/>
    </xf>
    <xf numFmtId="0" fontId="16" fillId="4" borderId="0" xfId="29" applyFont="1" applyFill="1" applyAlignment="1">
      <alignment horizontal="center" vertical="center" wrapText="1"/>
    </xf>
    <xf numFmtId="0" fontId="16" fillId="4" borderId="0" xfId="29" applyFont="1" applyFill="1" applyAlignment="1">
      <alignment horizontal="center" vertical="center"/>
    </xf>
    <xf numFmtId="0" fontId="26" fillId="3" borderId="59" xfId="34" applyFont="1" applyFill="1" applyBorder="1" applyAlignment="1">
      <alignment horizontal="center" vertical="center" wrapText="1" readingOrder="1"/>
    </xf>
    <xf numFmtId="0" fontId="26" fillId="3" borderId="69" xfId="34" applyFont="1" applyFill="1" applyBorder="1" applyAlignment="1">
      <alignment horizontal="center" vertical="center" wrapText="1" readingOrder="1"/>
    </xf>
    <xf numFmtId="0" fontId="26" fillId="3" borderId="57" xfId="34" applyFont="1" applyFill="1" applyBorder="1" applyAlignment="1">
      <alignment horizontal="center" vertical="center" wrapText="1" readingOrder="1"/>
    </xf>
    <xf numFmtId="0" fontId="26" fillId="3" borderId="34" xfId="34" applyFont="1" applyFill="1" applyBorder="1" applyAlignment="1">
      <alignment horizontal="center" vertical="center" wrapText="1"/>
    </xf>
    <xf numFmtId="0" fontId="26" fillId="3" borderId="86" xfId="34" applyFont="1" applyFill="1" applyBorder="1" applyAlignment="1">
      <alignment horizontal="center" vertical="center" wrapText="1"/>
    </xf>
    <xf numFmtId="0" fontId="26" fillId="3" borderId="32" xfId="34" applyFont="1" applyFill="1" applyBorder="1" applyAlignment="1">
      <alignment horizontal="center" vertical="center" wrapText="1"/>
    </xf>
    <xf numFmtId="0" fontId="26" fillId="3" borderId="69" xfId="34" applyFont="1" applyFill="1" applyBorder="1" applyAlignment="1">
      <alignment horizontal="center" vertical="center" wrapText="1"/>
    </xf>
    <xf numFmtId="0" fontId="26" fillId="3" borderId="57" xfId="34" applyFont="1" applyFill="1" applyBorder="1" applyAlignment="1">
      <alignment horizontal="center" vertical="center" wrapText="1"/>
    </xf>
    <xf numFmtId="0" fontId="25" fillId="0" borderId="0" xfId="26" applyFont="1" applyAlignment="1">
      <alignment horizontal="center" vertical="center"/>
    </xf>
    <xf numFmtId="0" fontId="16" fillId="0" borderId="0" xfId="27" applyFont="1" applyAlignment="1">
      <alignment horizontal="center" vertical="center"/>
    </xf>
    <xf numFmtId="0" fontId="16" fillId="3" borderId="56" xfId="3" applyFill="1" applyBorder="1">
      <alignment horizontal="right" vertical="center" wrapText="1"/>
    </xf>
    <xf numFmtId="0" fontId="16" fillId="3" borderId="87" xfId="3" applyFill="1" applyBorder="1">
      <alignment horizontal="right" vertical="center" wrapText="1"/>
    </xf>
    <xf numFmtId="1" fontId="24" fillId="3" borderId="55" xfId="4" applyFont="1" applyFill="1" applyBorder="1">
      <alignment horizontal="left" vertical="center" wrapText="1"/>
    </xf>
    <xf numFmtId="1" fontId="24" fillId="3" borderId="88" xfId="4" applyFont="1" applyFill="1" applyBorder="1">
      <alignment horizontal="left" vertical="center" wrapText="1"/>
    </xf>
    <xf numFmtId="0" fontId="24" fillId="3" borderId="73" xfId="28" applyFont="1" applyFill="1" applyBorder="1">
      <alignment horizontal="center" vertical="center" wrapText="1"/>
    </xf>
    <xf numFmtId="0" fontId="24" fillId="3" borderId="71" xfId="28" applyFont="1" applyFill="1" applyBorder="1">
      <alignment horizontal="center" vertical="center" wrapText="1"/>
    </xf>
    <xf numFmtId="0" fontId="24" fillId="3" borderId="72" xfId="28" applyFont="1" applyFill="1" applyBorder="1">
      <alignment horizontal="center" vertical="center" wrapText="1"/>
    </xf>
    <xf numFmtId="0" fontId="24" fillId="3" borderId="83" xfId="28" applyFont="1" applyFill="1" applyBorder="1">
      <alignment horizontal="center" vertical="center" wrapText="1"/>
    </xf>
    <xf numFmtId="0" fontId="24" fillId="3" borderId="60" xfId="28" applyFont="1" applyFill="1" applyBorder="1">
      <alignment horizontal="center" vertical="center" wrapText="1"/>
    </xf>
  </cellXfs>
  <cellStyles count="98">
    <cellStyle name="Comma" xfId="80" builtinId="3"/>
    <cellStyle name="Comma 2" xfId="23" xr:uid="{00000000-0005-0000-0000-000000000000}"/>
    <cellStyle name="Comma 2 2" xfId="33" xr:uid="{00000000-0005-0000-0000-000001000000}"/>
    <cellStyle name="Comma 2 2 2" xfId="37" xr:uid="{00000000-0005-0000-0000-000002000000}"/>
    <cellStyle name="Comma 2 3" xfId="83" xr:uid="{4A15E245-E26E-457C-A967-6D2E5132B523}"/>
    <cellStyle name="Comma 3" xfId="32" xr:uid="{00000000-0005-0000-0000-000003000000}"/>
    <cellStyle name="Comma 3 2" xfId="36" xr:uid="{00000000-0005-0000-0000-000004000000}"/>
    <cellStyle name="Comma 3 2 2" xfId="85" xr:uid="{77E18AB3-5782-4525-93D2-E84CB0E7B017}"/>
    <cellStyle name="Comma 3 3" xfId="84" xr:uid="{4D1F3E51-61CA-4FCE-9F4D-7A888F79DDA1}"/>
    <cellStyle name="Comma 4" xfId="82" xr:uid="{5CDFC533-F501-4EF9-B3CC-F9F553249B05}"/>
    <cellStyle name="H1" xfId="1" xr:uid="{00000000-0005-0000-0000-000005000000}"/>
    <cellStyle name="H1 2" xfId="86" xr:uid="{0E7C2932-BD40-48E1-8126-3C727BFF90B8}"/>
    <cellStyle name="H1_خدمات الانقاذ والإغاثة" xfId="26" xr:uid="{00000000-0005-0000-0000-000006000000}"/>
    <cellStyle name="H2" xfId="2" xr:uid="{00000000-0005-0000-0000-000007000000}"/>
    <cellStyle name="H2 2" xfId="87" xr:uid="{C06ADAEB-D137-4678-9E89-404E30EC7F21}"/>
    <cellStyle name="H2_خدمات الانقاذ والإغاثة" xfId="27" xr:uid="{00000000-0005-0000-0000-000008000000}"/>
    <cellStyle name="had" xfId="3" xr:uid="{00000000-0005-0000-0000-000009000000}"/>
    <cellStyle name="had 2" xfId="88" xr:uid="{5BC37BBD-1AC2-4D45-8FD3-AF6B9E6FF652}"/>
    <cellStyle name="had0" xfId="4" xr:uid="{00000000-0005-0000-0000-00000A000000}"/>
    <cellStyle name="Had1" xfId="5" xr:uid="{00000000-0005-0000-0000-00000B000000}"/>
    <cellStyle name="Had2" xfId="6" xr:uid="{00000000-0005-0000-0000-00000C000000}"/>
    <cellStyle name="Had2_خدمات الانقاذ والإغاثة" xfId="28" xr:uid="{00000000-0005-0000-0000-00000D000000}"/>
    <cellStyle name="Had3" xfId="7" xr:uid="{00000000-0005-0000-0000-00000E000000}"/>
    <cellStyle name="inxa" xfId="8" xr:uid="{00000000-0005-0000-0000-00000F000000}"/>
    <cellStyle name="inxa 2" xfId="89" xr:uid="{93D2CD02-E30B-497A-889B-59442F73D029}"/>
    <cellStyle name="inxe" xfId="9" xr:uid="{00000000-0005-0000-0000-000010000000}"/>
    <cellStyle name="Normal" xfId="0" builtinId="0"/>
    <cellStyle name="Normal 10" xfId="57" xr:uid="{00000000-0005-0000-0000-000012000000}"/>
    <cellStyle name="Normal 11" xfId="59" xr:uid="{00000000-0005-0000-0000-000013000000}"/>
    <cellStyle name="Normal 12" xfId="81" xr:uid="{B78D920D-F3A8-4109-A44E-CD3FA8D41122}"/>
    <cellStyle name="Normal 2" xfId="10" xr:uid="{00000000-0005-0000-0000-000014000000}"/>
    <cellStyle name="Normal 2 2" xfId="58" xr:uid="{00000000-0005-0000-0000-000015000000}"/>
    <cellStyle name="Normal 3" xfId="25" xr:uid="{00000000-0005-0000-0000-000016000000}"/>
    <cellStyle name="Normal 3 2" xfId="34" xr:uid="{00000000-0005-0000-0000-000017000000}"/>
    <cellStyle name="Normal 4" xfId="35" xr:uid="{00000000-0005-0000-0000-000018000000}"/>
    <cellStyle name="Normal 4 2" xfId="38" xr:uid="{00000000-0005-0000-0000-000019000000}"/>
    <cellStyle name="Normal 4 2 2" xfId="39" xr:uid="{00000000-0005-0000-0000-00001A000000}"/>
    <cellStyle name="Normal 4 2 2 2" xfId="43" xr:uid="{00000000-0005-0000-0000-00001B000000}"/>
    <cellStyle name="Normal 4 2 2 2 2" xfId="51" xr:uid="{00000000-0005-0000-0000-00001C000000}"/>
    <cellStyle name="Normal 4 2 2 2 2 2" xfId="74" xr:uid="{BD2C111A-CF2A-4BFF-881E-FF71259C6281}"/>
    <cellStyle name="Normal 4 2 2 2 3" xfId="67" xr:uid="{64677FBF-24FD-4649-BFA1-63F330B85BC5}"/>
    <cellStyle name="Normal 4 2 2 3" xfId="50" xr:uid="{00000000-0005-0000-0000-00001D000000}"/>
    <cellStyle name="Normal 4 2 2 3 2" xfId="73" xr:uid="{2BB7AC0D-81EF-437E-B060-14318B61BB7B}"/>
    <cellStyle name="Normal 4 2 2 4" xfId="63" xr:uid="{7D056D5B-A34D-447D-BB70-6BDCCAFE02D2}"/>
    <cellStyle name="Normal 4 2 3" xfId="42" xr:uid="{00000000-0005-0000-0000-00001E000000}"/>
    <cellStyle name="Normal 4 2 3 2" xfId="52" xr:uid="{00000000-0005-0000-0000-00001F000000}"/>
    <cellStyle name="Normal 4 2 3 2 2" xfId="75" xr:uid="{155FBFA2-E565-4E8F-A1BE-82C91E410F53}"/>
    <cellStyle name="Normal 4 2 3 3" xfId="66" xr:uid="{78D11818-DB48-4631-A4A7-F1D7F6304E62}"/>
    <cellStyle name="Normal 4 2 4" xfId="49" xr:uid="{00000000-0005-0000-0000-000020000000}"/>
    <cellStyle name="Normal 4 2 4 2" xfId="72" xr:uid="{AA63537E-3942-42B1-8F3C-B2A85E26802B}"/>
    <cellStyle name="Normal 4 2 5" xfId="62" xr:uid="{CB03A66B-0CE5-4437-8C8A-DC263601114B}"/>
    <cellStyle name="Normal 4 3" xfId="41" xr:uid="{00000000-0005-0000-0000-000021000000}"/>
    <cellStyle name="Normal 4 3 2" xfId="53" xr:uid="{00000000-0005-0000-0000-000022000000}"/>
    <cellStyle name="Normal 4 3 2 2" xfId="76" xr:uid="{AB2FF95C-A0D6-46A5-AB7E-5CD7A0B4B8A6}"/>
    <cellStyle name="Normal 4 3 3" xfId="65" xr:uid="{265992FA-9495-4D1A-AD90-7B17FE7A7D90}"/>
    <cellStyle name="Normal 4 4" xfId="48" xr:uid="{00000000-0005-0000-0000-000023000000}"/>
    <cellStyle name="Normal 4 4 2" xfId="71" xr:uid="{85012C6B-62BF-42FF-B0CC-F99A49DEA9AC}"/>
    <cellStyle name="Normal 4 5" xfId="61" xr:uid="{A624DCA5-B4B2-477C-8878-96E47EE0C307}"/>
    <cellStyle name="Normal 4 6" xfId="90" xr:uid="{62B47205-37C1-499D-9A57-C8DB08643DCF}"/>
    <cellStyle name="Normal 5" xfId="40" xr:uid="{00000000-0005-0000-0000-000024000000}"/>
    <cellStyle name="Normal 5 2" xfId="64" xr:uid="{46303972-72EC-4F2B-9013-883F88074E05}"/>
    <cellStyle name="Normal 5 2 2" xfId="97" xr:uid="{1F052790-04E7-49C4-A2B2-74EDF1D8B3E1}"/>
    <cellStyle name="Normal 5 3" xfId="91" xr:uid="{B0B5A36C-AE5D-48A7-B86D-0AB7C62D6E38}"/>
    <cellStyle name="Normal 5 4" xfId="96" xr:uid="{65D19226-7212-4DC0-82EF-6B5C566F82C9}"/>
    <cellStyle name="Normal 6" xfId="45" xr:uid="{00000000-0005-0000-0000-000025000000}"/>
    <cellStyle name="Normal 6 2" xfId="54" xr:uid="{00000000-0005-0000-0000-000026000000}"/>
    <cellStyle name="Normal 6 2 2" xfId="77" xr:uid="{BE0B9CF4-9486-4295-A0A2-C291535D587D}"/>
    <cellStyle name="Normal 6 3" xfId="68" xr:uid="{9CCD39FE-26BC-48D2-8EF1-DB548EE7ACA1}"/>
    <cellStyle name="Normal 7" xfId="46" xr:uid="{00000000-0005-0000-0000-000027000000}"/>
    <cellStyle name="Normal 7 2" xfId="55" xr:uid="{00000000-0005-0000-0000-000028000000}"/>
    <cellStyle name="Normal 7 2 2" xfId="78" xr:uid="{D5D26DEC-6071-4021-A9CE-6C4A6A433864}"/>
    <cellStyle name="Normal 7 3" xfId="69" xr:uid="{3B11AF72-2C9F-4C57-9DE7-130B4B3E5753}"/>
    <cellStyle name="Normal 8" xfId="47" xr:uid="{00000000-0005-0000-0000-000029000000}"/>
    <cellStyle name="Normal 8 2" xfId="70" xr:uid="{172172C6-A44A-401B-A297-7B56F13E7B30}"/>
    <cellStyle name="Normal 9" xfId="56" xr:uid="{00000000-0005-0000-0000-00002A000000}"/>
    <cellStyle name="Normal 9 2" xfId="79" xr:uid="{115F75D3-624C-4AF1-976C-51D071E18A6B}"/>
    <cellStyle name="Normal_JUDICIAL2007" xfId="24" xr:uid="{00000000-0005-0000-0000-00002B000000}"/>
    <cellStyle name="Normal_خدمات الانقاذ والإغاثة" xfId="29" xr:uid="{00000000-0005-0000-0000-00002C000000}"/>
    <cellStyle name="NotA" xfId="11" xr:uid="{00000000-0005-0000-0000-00002D000000}"/>
    <cellStyle name="Note 2" xfId="92" xr:uid="{047468DE-9764-4DDC-B323-B7A6B449E6DF}"/>
    <cellStyle name="Percent" xfId="60" builtinId="5"/>
    <cellStyle name="T1" xfId="12" xr:uid="{00000000-0005-0000-0000-00002F000000}"/>
    <cellStyle name="T1 2" xfId="13" xr:uid="{00000000-0005-0000-0000-000030000000}"/>
    <cellStyle name="T2" xfId="14" xr:uid="{00000000-0005-0000-0000-000031000000}"/>
    <cellStyle name="T2 2" xfId="94" xr:uid="{04E1014A-2A95-4F2A-811D-906E297F17F8}"/>
    <cellStyle name="T2 3" xfId="95" xr:uid="{F7C4C49A-0B0A-40DB-B04F-E44744EB99A7}"/>
    <cellStyle name="T2 4" xfId="93" xr:uid="{19AD5A94-C6FE-4C4B-AE9D-4F92F8A1AFF0}"/>
    <cellStyle name="Total 2" xfId="44" xr:uid="{00000000-0005-0000-0000-000032000000}"/>
    <cellStyle name="Total_خدمات الانقاذ والإغاثة" xfId="30" xr:uid="{00000000-0005-0000-0000-000033000000}"/>
    <cellStyle name="Total1" xfId="15" xr:uid="{00000000-0005-0000-0000-000034000000}"/>
    <cellStyle name="TXT1" xfId="16" xr:uid="{00000000-0005-0000-0000-000035000000}"/>
    <cellStyle name="TXT1 2" xfId="17" xr:uid="{00000000-0005-0000-0000-000036000000}"/>
    <cellStyle name="TXT1_JUDICIAL2007" xfId="18" xr:uid="{00000000-0005-0000-0000-000037000000}"/>
    <cellStyle name="TXT2" xfId="19" xr:uid="{00000000-0005-0000-0000-000038000000}"/>
    <cellStyle name="TXT2_خدمات الانقاذ والإغاثة" xfId="31" xr:uid="{00000000-0005-0000-0000-000039000000}"/>
    <cellStyle name="TXT3" xfId="20" xr:uid="{00000000-0005-0000-0000-00003A000000}"/>
    <cellStyle name="TXT4" xfId="21" xr:uid="{00000000-0005-0000-0000-00003B000000}"/>
    <cellStyle name="TXT5" xfId="22" xr:uid="{00000000-0005-0000-0000-00003C000000}"/>
  </cellStyles>
  <dxfs count="0"/>
  <tableStyles count="0" defaultTableStyle="TableStyleMedium9" defaultPivotStyle="PivotStyleLight16"/>
  <colors>
    <mruColors>
      <color rgb="FFFFFFCC"/>
      <color rgb="FFF8F8FA"/>
      <color rgb="FFF1F1F5"/>
      <color rgb="FFE6E6EE"/>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4.xml"/><Relationship Id="rId39" Type="http://schemas.openxmlformats.org/officeDocument/2006/relationships/customXml" Target="../customXml/item1.xml"/><Relationship Id="rId21" Type="http://schemas.openxmlformats.org/officeDocument/2006/relationships/worksheet" Target="worksheets/sheet19.xml"/><Relationship Id="rId34" Type="http://schemas.openxmlformats.org/officeDocument/2006/relationships/worksheet" Target="worksheets/sheet3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8.xml"/><Relationship Id="rId29" Type="http://schemas.openxmlformats.org/officeDocument/2006/relationships/worksheet" Target="worksheets/sheet27.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chartsheet" Target="chartsheets/sheet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worksheet" Target="worksheets/sheet28.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chartsheet" Target="chartsheets/sheet1.xml"/><Relationship Id="rId17" Type="http://schemas.openxmlformats.org/officeDocument/2006/relationships/worksheet" Target="worksheets/sheet15.xml"/><Relationship Id="rId25" Type="http://schemas.openxmlformats.org/officeDocument/2006/relationships/worksheet" Target="worksheets/sheet23.xml"/><Relationship Id="rId33" Type="http://schemas.openxmlformats.org/officeDocument/2006/relationships/chartsheet" Target="chartsheets/sheet4.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200">
                <a:cs typeface="+mn-cs"/>
              </a:defRPr>
            </a:pPr>
            <a:r>
              <a:rPr lang="ar-QA" sz="1800">
                <a:latin typeface="Sakkal Majalla" panose="02000000000000000000" pitchFamily="2" charset="-78"/>
                <a:cs typeface="Sakkal Majalla" panose="02000000000000000000" pitchFamily="2" charset="-78"/>
              </a:rPr>
              <a:t>الحوادث المرورية (قضايا)</a:t>
            </a:r>
            <a:r>
              <a:rPr lang="ar-QA" sz="1800" baseline="0">
                <a:latin typeface="Sakkal Majalla" panose="02000000000000000000" pitchFamily="2" charset="-78"/>
                <a:cs typeface="Sakkal Majalla" panose="02000000000000000000" pitchFamily="2" charset="-78"/>
              </a:rPr>
              <a:t> </a:t>
            </a:r>
            <a:r>
              <a:rPr lang="ar-QA" sz="1800" baseline="0">
                <a:solidFill>
                  <a:schemeClr val="bg1"/>
                </a:solidFill>
                <a:latin typeface="Sakkal Majalla" panose="02000000000000000000" pitchFamily="2" charset="-78"/>
                <a:cs typeface="Sakkal Majalla" panose="02000000000000000000" pitchFamily="2" charset="-78"/>
              </a:rPr>
              <a:t>م</a:t>
            </a:r>
            <a:endParaRPr lang="en-US" sz="1800">
              <a:solidFill>
                <a:schemeClr val="bg1"/>
              </a:solidFill>
              <a:latin typeface="Sakkal Majalla" panose="02000000000000000000" pitchFamily="2" charset="-78"/>
              <a:cs typeface="Sakkal Majalla" panose="02000000000000000000" pitchFamily="2" charset="-78"/>
            </a:endParaRPr>
          </a:p>
          <a:p>
            <a:pPr rtl="0">
              <a:defRPr sz="1200">
                <a:cs typeface="+mn-cs"/>
              </a:defRPr>
            </a:pPr>
            <a:r>
              <a:rPr lang="en-US" sz="1200" b="1">
                <a:latin typeface="Arial" pitchFamily="34" charset="0"/>
                <a:cs typeface="+mn-cs"/>
              </a:rPr>
              <a:t>TRAFFIC ACCIDENTS (CASES)</a:t>
            </a:r>
            <a:r>
              <a:rPr lang="en-US" sz="1200" b="1" baseline="0">
                <a:latin typeface="Arial" pitchFamily="34" charset="0"/>
                <a:cs typeface="+mn-cs"/>
              </a:rPr>
              <a:t> </a:t>
            </a:r>
          </a:p>
          <a:p>
            <a:pPr rtl="0">
              <a:defRPr sz="1200">
                <a:cs typeface="+mn-cs"/>
              </a:defRPr>
            </a:pPr>
            <a:r>
              <a:rPr lang="en-US" sz="1200" b="1" baseline="0">
                <a:latin typeface="Arial" pitchFamily="34" charset="0"/>
                <a:cs typeface="+mn-cs"/>
              </a:rPr>
              <a:t>2020 - 2023</a:t>
            </a:r>
            <a:endParaRPr lang="en-US" sz="1200" b="1">
              <a:latin typeface="Arial" pitchFamily="34" charset="0"/>
              <a:cs typeface="+mn-cs"/>
            </a:endParaRPr>
          </a:p>
        </c:rich>
      </c:tx>
      <c:overlay val="0"/>
    </c:title>
    <c:autoTitleDeleted val="0"/>
    <c:plotArea>
      <c:layout>
        <c:manualLayout>
          <c:layoutTarget val="inner"/>
          <c:xMode val="edge"/>
          <c:yMode val="edge"/>
          <c:x val="6.2382255790364827E-2"/>
          <c:y val="0.15156249999999999"/>
          <c:w val="0.88513626987204019"/>
          <c:h val="0.68653805774278209"/>
        </c:manualLayout>
      </c:layout>
      <c:lineChart>
        <c:grouping val="standard"/>
        <c:varyColors val="0"/>
        <c:ser>
          <c:idx val="2"/>
          <c:order val="0"/>
          <c:tx>
            <c:strRef>
              <c:f>'137'!$B$6</c:f>
              <c:strCache>
                <c:ptCount val="1"/>
                <c:pt idx="0">
                  <c:v>وفاة
 Death</c:v>
                </c:pt>
              </c:strCache>
            </c:strRef>
          </c:tx>
          <c:marker>
            <c:symbol val="triangle"/>
            <c:size val="5"/>
          </c:marker>
          <c:dLbls>
            <c:dLbl>
              <c:idx val="0"/>
              <c:layout>
                <c:manualLayout>
                  <c:x val="-4.3694780774554527E-2"/>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0E-43D2-9468-1502992723FA}"/>
                </c:ext>
              </c:extLst>
            </c:dLbl>
            <c:dLbl>
              <c:idx val="1"/>
              <c:layout>
                <c:manualLayout>
                  <c:x val="-1.3654618992048281E-3"/>
                  <c:y val="-1.25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1FE-493B-A538-446A6F6F9D25}"/>
                </c:ext>
              </c:extLst>
            </c:dLbl>
            <c:dLbl>
              <c:idx val="2"/>
              <c:layout>
                <c:manualLayout>
                  <c:x val="0"/>
                  <c:y val="-8.33333333333333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1FE-493B-A538-446A6F6F9D25}"/>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'137'!$A$7:$A$10</c:f>
              <c:numCache>
                <c:formatCode>General</c:formatCode>
                <c:ptCount val="4"/>
                <c:pt idx="0">
                  <c:v>2020</c:v>
                </c:pt>
                <c:pt idx="1">
                  <c:v>2021</c:v>
                </c:pt>
                <c:pt idx="2">
                  <c:v>2022</c:v>
                </c:pt>
                <c:pt idx="3">
                  <c:v>2023</c:v>
                </c:pt>
              </c:numCache>
            </c:numRef>
          </c:cat>
          <c:val>
            <c:numRef>
              <c:f>'137'!$B$7:$B$10</c:f>
              <c:numCache>
                <c:formatCode>#,##0</c:formatCode>
                <c:ptCount val="4"/>
                <c:pt idx="0">
                  <c:v>126</c:v>
                </c:pt>
                <c:pt idx="1">
                  <c:v>149</c:v>
                </c:pt>
                <c:pt idx="2">
                  <c:v>191</c:v>
                </c:pt>
                <c:pt idx="3">
                  <c:v>149</c:v>
                </c:pt>
              </c:numCache>
            </c:numRef>
          </c:val>
          <c:smooth val="0"/>
          <c:extLst>
            <c:ext xmlns:c16="http://schemas.microsoft.com/office/drawing/2014/chart" uri="{C3380CC4-5D6E-409C-BE32-E72D297353CC}">
              <c16:uniqueId val="{00000004-2E0E-43D2-9468-1502992723FA}"/>
            </c:ext>
          </c:extLst>
        </c:ser>
        <c:ser>
          <c:idx val="3"/>
          <c:order val="1"/>
          <c:tx>
            <c:strRef>
              <c:f>'137'!$C$6</c:f>
              <c:strCache>
                <c:ptCount val="1"/>
                <c:pt idx="0">
                  <c:v>اصابة بليغة Sever Injury</c:v>
                </c:pt>
              </c:strCache>
            </c:strRef>
          </c:tx>
          <c:marker>
            <c:symbol val="triangle"/>
            <c:size val="5"/>
          </c:marker>
          <c:dLbls>
            <c:dLbl>
              <c:idx val="0"/>
              <c:layout>
                <c:manualLayout>
                  <c:x val="-2.4578314185686907E-2"/>
                  <c:y val="-2.29166666666666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E0E-43D2-9468-1502992723FA}"/>
                </c:ext>
              </c:extLst>
            </c:dLbl>
            <c:dLbl>
              <c:idx val="1"/>
              <c:layout>
                <c:manualLayout>
                  <c:x val="-1.9116466588867592E-2"/>
                  <c:y val="-2.7083333333333334E-2"/>
                </c:manualLayout>
              </c:layout>
              <c:showLegendKey val="0"/>
              <c:showVal val="1"/>
              <c:showCatName val="0"/>
              <c:showSerName val="0"/>
              <c:showPercent val="0"/>
              <c:showBubbleSize val="0"/>
              <c:extLst>
                <c:ext xmlns:c15="http://schemas.microsoft.com/office/drawing/2012/chart" uri="{CE6537A1-D6FC-4f65-9D91-7224C49458BB}">
                  <c15:layout>
                    <c:manualLayout>
                      <c:w val="3.0968675873965502E-2"/>
                      <c:h val="3.229166666666667E-2"/>
                    </c:manualLayout>
                  </c15:layout>
                </c:ext>
                <c:ext xmlns:c16="http://schemas.microsoft.com/office/drawing/2014/chart" uri="{C3380CC4-5D6E-409C-BE32-E72D297353CC}">
                  <c16:uniqueId val="{00000003-91FE-493B-A538-446A6F6F9D25}"/>
                </c:ext>
              </c:extLst>
            </c:dLbl>
            <c:dLbl>
              <c:idx val="2"/>
              <c:layout>
                <c:manualLayout>
                  <c:x val="-2.4578314185686907E-2"/>
                  <c:y val="-2.9166666666666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1FE-493B-A538-446A6F6F9D25}"/>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'137'!$A$7:$A$10</c:f>
              <c:numCache>
                <c:formatCode>General</c:formatCode>
                <c:ptCount val="4"/>
                <c:pt idx="0">
                  <c:v>2020</c:v>
                </c:pt>
                <c:pt idx="1">
                  <c:v>2021</c:v>
                </c:pt>
                <c:pt idx="2">
                  <c:v>2022</c:v>
                </c:pt>
                <c:pt idx="3">
                  <c:v>2023</c:v>
                </c:pt>
              </c:numCache>
            </c:numRef>
          </c:cat>
          <c:val>
            <c:numRef>
              <c:f>'137'!$C$7:$C$10</c:f>
              <c:numCache>
                <c:formatCode>#,##0</c:formatCode>
                <c:ptCount val="4"/>
                <c:pt idx="0">
                  <c:v>540</c:v>
                </c:pt>
                <c:pt idx="1">
                  <c:v>485</c:v>
                </c:pt>
                <c:pt idx="2">
                  <c:v>472</c:v>
                </c:pt>
                <c:pt idx="3">
                  <c:v>390</c:v>
                </c:pt>
              </c:numCache>
            </c:numRef>
          </c:val>
          <c:smooth val="0"/>
          <c:extLst>
            <c:ext xmlns:c16="http://schemas.microsoft.com/office/drawing/2014/chart" uri="{C3380CC4-5D6E-409C-BE32-E72D297353CC}">
              <c16:uniqueId val="{00000009-2E0E-43D2-9468-1502992723FA}"/>
            </c:ext>
          </c:extLst>
        </c:ser>
        <c:ser>
          <c:idx val="4"/>
          <c:order val="2"/>
          <c:tx>
            <c:strRef>
              <c:f>'137'!$D$6</c:f>
              <c:strCache>
                <c:ptCount val="1"/>
                <c:pt idx="0">
                  <c:v>اصابة خفيفة
Slight Injury</c:v>
                </c:pt>
              </c:strCache>
            </c:strRef>
          </c:tx>
          <c:spPr>
            <a:ln>
              <a:solidFill>
                <a:schemeClr val="accent6">
                  <a:lumMod val="75000"/>
                </a:schemeClr>
              </a:solidFill>
            </a:ln>
          </c:spPr>
          <c:marker>
            <c:symbol val="diamond"/>
            <c:size val="7"/>
            <c:spPr>
              <a:solidFill>
                <a:schemeClr val="accent6">
                  <a:lumMod val="20000"/>
                  <a:lumOff val="80000"/>
                </a:schemeClr>
              </a:solidFill>
              <a:ln>
                <a:solidFill>
                  <a:schemeClr val="accent6"/>
                </a:solidFill>
              </a:ln>
            </c:spPr>
          </c:marker>
          <c:dLbls>
            <c:dLbl>
              <c:idx val="0"/>
              <c:layout>
                <c:manualLayout>
                  <c:x val="-2.0481928488072447E-2"/>
                  <c:y val="2.50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E0E-43D2-9468-1502992723FA}"/>
                </c:ext>
              </c:extLst>
            </c:dLbl>
            <c:dLbl>
              <c:idx val="1"/>
              <c:layout>
                <c:manualLayout>
                  <c:x val="-1.2289157092843454E-2"/>
                  <c:y val="2.9166666666666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FE-493B-A538-446A6F6F9D25}"/>
                </c:ext>
              </c:extLst>
            </c:dLbl>
            <c:dLbl>
              <c:idx val="2"/>
              <c:layout>
                <c:manualLayout>
                  <c:x val="-1.7751004689662765E-2"/>
                  <c:y val="3.1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FE-493B-A538-446A6F6F9D25}"/>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'137'!$A$7:$A$10</c:f>
              <c:numCache>
                <c:formatCode>General</c:formatCode>
                <c:ptCount val="4"/>
                <c:pt idx="0">
                  <c:v>2020</c:v>
                </c:pt>
                <c:pt idx="1">
                  <c:v>2021</c:v>
                </c:pt>
                <c:pt idx="2">
                  <c:v>2022</c:v>
                </c:pt>
                <c:pt idx="3">
                  <c:v>2023</c:v>
                </c:pt>
              </c:numCache>
            </c:numRef>
          </c:cat>
          <c:val>
            <c:numRef>
              <c:f>'137'!$D$7:$D$10</c:f>
              <c:numCache>
                <c:formatCode>#,##0</c:formatCode>
                <c:ptCount val="4"/>
                <c:pt idx="0">
                  <c:v>5096</c:v>
                </c:pt>
                <c:pt idx="1">
                  <c:v>6722</c:v>
                </c:pt>
                <c:pt idx="2">
                  <c:v>8585</c:v>
                </c:pt>
                <c:pt idx="3">
                  <c:v>7833</c:v>
                </c:pt>
              </c:numCache>
            </c:numRef>
          </c:val>
          <c:smooth val="0"/>
          <c:extLst>
            <c:ext xmlns:c16="http://schemas.microsoft.com/office/drawing/2014/chart" uri="{C3380CC4-5D6E-409C-BE32-E72D297353CC}">
              <c16:uniqueId val="{0000000E-2E0E-43D2-9468-1502992723FA}"/>
            </c:ext>
          </c:extLst>
        </c:ser>
        <c:dLbls>
          <c:showLegendKey val="0"/>
          <c:showVal val="1"/>
          <c:showCatName val="0"/>
          <c:showSerName val="0"/>
          <c:showPercent val="0"/>
          <c:showBubbleSize val="0"/>
        </c:dLbls>
        <c:marker val="1"/>
        <c:smooth val="0"/>
        <c:axId val="125487360"/>
        <c:axId val="137895936"/>
      </c:lineChart>
      <c:catAx>
        <c:axId val="125487360"/>
        <c:scaling>
          <c:orientation val="minMax"/>
        </c:scaling>
        <c:delete val="0"/>
        <c:axPos val="b"/>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spPr>
        <a:solidFill>
          <a:srgbClr val="F8F8FA"/>
        </a:solidFill>
      </c:spPr>
    </c:plotArea>
    <c:legend>
      <c:legendPos val="r"/>
      <c:layout>
        <c:manualLayout>
          <c:xMode val="edge"/>
          <c:yMode val="edge"/>
          <c:x val="0.25249841896714742"/>
          <c:y val="0.85142765748031513"/>
          <c:w val="0.48533289638552557"/>
          <c:h val="0.12370702099737531"/>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200" b="1" i="0" u="none" strike="noStrike" kern="1200" baseline="0">
                <a:solidFill>
                  <a:sysClr val="windowText" lastClr="000000"/>
                </a:solidFill>
                <a:latin typeface="+mn-lt"/>
                <a:ea typeface="+mn-ea"/>
                <a:cs typeface="+mn-cs"/>
              </a:defRPr>
            </a:pPr>
            <a:r>
              <a:rPr lang="ar-QA" sz="1800" b="1" i="0" u="none" strike="noStrike" kern="1200" baseline="0">
                <a:solidFill>
                  <a:sysClr val="windowText" lastClr="000000"/>
                </a:solidFill>
                <a:latin typeface="Sakkal Majalla" panose="02000000000000000000" pitchFamily="2" charset="-78"/>
                <a:ea typeface="+mn-ea"/>
                <a:cs typeface="Sakkal Majalla" panose="02000000000000000000" pitchFamily="2" charset="-78"/>
              </a:rPr>
              <a:t>المتوفون والمصابون في الحوادث المرورية</a:t>
            </a:r>
            <a:endParaRPr lang="en-US" sz="1800" b="1" i="0" u="none" strike="noStrike" kern="1200" baseline="0">
              <a:solidFill>
                <a:sysClr val="windowText" lastClr="000000"/>
              </a:solidFill>
              <a:latin typeface="Sakkal Majalla" panose="02000000000000000000" pitchFamily="2" charset="-78"/>
              <a:ea typeface="+mn-ea"/>
              <a:cs typeface="Sakkal Majalla" panose="02000000000000000000" pitchFamily="2" charset="-78"/>
            </a:endParaRPr>
          </a:p>
          <a:p>
            <a:pPr algn="ctr" rtl="0">
              <a:defRPr sz="1200" b="1" i="0" u="none" strike="noStrike" kern="1200" baseline="0">
                <a:solidFill>
                  <a:sysClr val="windowText" lastClr="000000"/>
                </a:solidFill>
                <a:latin typeface="+mn-lt"/>
                <a:ea typeface="+mn-ea"/>
                <a:cs typeface="+mn-cs"/>
              </a:defRPr>
            </a:pPr>
            <a:r>
              <a:rPr lang="en-US" sz="1200" b="1" i="0" u="none" strike="noStrike" kern="1200" baseline="0">
                <a:solidFill>
                  <a:sysClr val="windowText" lastClr="000000"/>
                </a:solidFill>
                <a:latin typeface="Arial" pitchFamily="34" charset="0"/>
                <a:ea typeface="+mn-ea"/>
                <a:cs typeface="+mn-cs"/>
              </a:rPr>
              <a:t>DEATHS AND INJURED IN TRAFFIC</a:t>
            </a:r>
          </a:p>
          <a:p>
            <a:pPr algn="ctr" rtl="0">
              <a:defRPr sz="1200" b="1" i="0" u="none" strike="noStrike" kern="1200" baseline="0">
                <a:solidFill>
                  <a:sysClr val="windowText" lastClr="000000"/>
                </a:solidFill>
                <a:latin typeface="+mn-lt"/>
                <a:ea typeface="+mn-ea"/>
                <a:cs typeface="+mn-cs"/>
              </a:defRPr>
            </a:pPr>
            <a:r>
              <a:rPr lang="en-US" sz="1200" b="1" baseline="0">
                <a:latin typeface="Arial" pitchFamily="34" charset="0"/>
                <a:cs typeface="+mn-cs"/>
              </a:rPr>
              <a:t>2020 - 2023</a:t>
            </a:r>
            <a:endParaRPr lang="en-US" sz="1200" b="1">
              <a:latin typeface="Arial" pitchFamily="34" charset="0"/>
              <a:cs typeface="+mn-cs"/>
            </a:endParaRPr>
          </a:p>
        </c:rich>
      </c:tx>
      <c:overlay val="0"/>
    </c:title>
    <c:autoTitleDeleted val="0"/>
    <c:plotArea>
      <c:layout>
        <c:manualLayout>
          <c:layoutTarget val="inner"/>
          <c:xMode val="edge"/>
          <c:yMode val="edge"/>
          <c:x val="6.2382255790364827E-2"/>
          <c:y val="0.15156249999999999"/>
          <c:w val="0.88601693903868461"/>
          <c:h val="0.68862139107611553"/>
        </c:manualLayout>
      </c:layout>
      <c:lineChart>
        <c:grouping val="standard"/>
        <c:varyColors val="0"/>
        <c:ser>
          <c:idx val="2"/>
          <c:order val="0"/>
          <c:tx>
            <c:strRef>
              <c:f>'140'!$B$6</c:f>
              <c:strCache>
                <c:ptCount val="1"/>
                <c:pt idx="0">
                  <c:v>وفاة
Death</c:v>
                </c:pt>
              </c:strCache>
            </c:strRef>
          </c:tx>
          <c:marker>
            <c:symbol val="triangle"/>
            <c:size val="5"/>
          </c:marker>
          <c:dLbls>
            <c:dLbl>
              <c:idx val="0"/>
              <c:layout>
                <c:manualLayout>
                  <c:x val="-4.6425704572964153E-2"/>
                  <c:y val="-4.16666666666666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6D-4607-B5C7-A763BD22A37F}"/>
                </c:ext>
              </c:extLst>
            </c:dLbl>
            <c:dLbl>
              <c:idx val="1"/>
              <c:layout>
                <c:manualLayout>
                  <c:x val="0"/>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809-4841-90FA-D374055F334D}"/>
                </c:ext>
              </c:extLst>
            </c:dLbl>
            <c:dLbl>
              <c:idx val="3"/>
              <c:layout>
                <c:manualLayout>
                  <c:x val="-2.7309237984097564E-3"/>
                  <c:y val="-2.08333333333333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'140'!$A$7:$A$10</c:f>
              <c:numCache>
                <c:formatCode>General</c:formatCode>
                <c:ptCount val="4"/>
                <c:pt idx="0">
                  <c:v>2020</c:v>
                </c:pt>
                <c:pt idx="1">
                  <c:v>2021</c:v>
                </c:pt>
                <c:pt idx="2">
                  <c:v>2022</c:v>
                </c:pt>
                <c:pt idx="3">
                  <c:v>2023</c:v>
                </c:pt>
              </c:numCache>
            </c:numRef>
          </c:cat>
          <c:val>
            <c:numRef>
              <c:f>'140'!$B$7:$B$10</c:f>
              <c:numCache>
                <c:formatCode>#,##0</c:formatCode>
                <c:ptCount val="4"/>
                <c:pt idx="0">
                  <c:v>138</c:v>
                </c:pt>
                <c:pt idx="1">
                  <c:v>161</c:v>
                </c:pt>
                <c:pt idx="2">
                  <c:v>222</c:v>
                </c:pt>
                <c:pt idx="3">
                  <c:v>168</c:v>
                </c:pt>
              </c:numCache>
            </c:numRef>
          </c:val>
          <c:smooth val="0"/>
          <c:extLst>
            <c:ext xmlns:c16="http://schemas.microsoft.com/office/drawing/2014/chart" uri="{C3380CC4-5D6E-409C-BE32-E72D297353CC}">
              <c16:uniqueId val="{00000004-B36D-4607-B5C7-A763BD22A37F}"/>
            </c:ext>
          </c:extLst>
        </c:ser>
        <c:ser>
          <c:idx val="3"/>
          <c:order val="1"/>
          <c:tx>
            <c:strRef>
              <c:f>'140'!$C$6</c:f>
              <c:strCache>
                <c:ptCount val="1"/>
                <c:pt idx="0">
                  <c:v>اصابة بليغة
Sever Injury</c:v>
                </c:pt>
              </c:strCache>
            </c:strRef>
          </c:tx>
          <c:marker>
            <c:symbol val="triangle"/>
            <c:size val="5"/>
          </c:marker>
          <c:dLbls>
            <c:dLbl>
              <c:idx val="0"/>
              <c:layout>
                <c:manualLayout>
                  <c:x val="-4.3694780774554527E-2"/>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36D-4607-B5C7-A763BD22A37F}"/>
                </c:ext>
              </c:extLst>
            </c:dLbl>
            <c:dLbl>
              <c:idx val="1"/>
              <c:layout>
                <c:manualLayout>
                  <c:x val="-2.184739038727725E-2"/>
                  <c:y val="-2.70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09-4841-90FA-D374055F334D}"/>
                </c:ext>
              </c:extLst>
            </c:dLbl>
            <c:dLbl>
              <c:idx val="2"/>
              <c:layout>
                <c:manualLayout>
                  <c:x val="-1.502008089125321E-2"/>
                  <c:y val="-2.49999999999998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09-4841-90FA-D374055F334D}"/>
                </c:ext>
              </c:extLst>
            </c:dLbl>
            <c:dLbl>
              <c:idx val="3"/>
              <c:layout>
                <c:manualLayout>
                  <c:x val="0"/>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'140'!$A$7:$A$10</c:f>
              <c:numCache>
                <c:formatCode>General</c:formatCode>
                <c:ptCount val="4"/>
                <c:pt idx="0">
                  <c:v>2020</c:v>
                </c:pt>
                <c:pt idx="1">
                  <c:v>2021</c:v>
                </c:pt>
                <c:pt idx="2">
                  <c:v>2022</c:v>
                </c:pt>
                <c:pt idx="3">
                  <c:v>2023</c:v>
                </c:pt>
              </c:numCache>
            </c:numRef>
          </c:cat>
          <c:val>
            <c:numRef>
              <c:f>'140'!$C$7:$C$10</c:f>
              <c:numCache>
                <c:formatCode>#,##0</c:formatCode>
                <c:ptCount val="4"/>
                <c:pt idx="0">
                  <c:v>648</c:v>
                </c:pt>
                <c:pt idx="1">
                  <c:v>592</c:v>
                </c:pt>
                <c:pt idx="2">
                  <c:v>581</c:v>
                </c:pt>
                <c:pt idx="3">
                  <c:v>465</c:v>
                </c:pt>
              </c:numCache>
            </c:numRef>
          </c:val>
          <c:smooth val="0"/>
          <c:extLst>
            <c:ext xmlns:c16="http://schemas.microsoft.com/office/drawing/2014/chart" uri="{C3380CC4-5D6E-409C-BE32-E72D297353CC}">
              <c16:uniqueId val="{00000009-B36D-4607-B5C7-A763BD22A37F}"/>
            </c:ext>
          </c:extLst>
        </c:ser>
        <c:ser>
          <c:idx val="4"/>
          <c:order val="2"/>
          <c:tx>
            <c:strRef>
              <c:f>'140'!$D$6</c:f>
              <c:strCache>
                <c:ptCount val="1"/>
                <c:pt idx="0">
                  <c:v>اصابة خفيفة
Slight Injury</c:v>
                </c:pt>
              </c:strCache>
            </c:strRef>
          </c:tx>
          <c:spPr>
            <a:ln>
              <a:solidFill>
                <a:schemeClr val="accent6">
                  <a:lumMod val="75000"/>
                </a:schemeClr>
              </a:solidFill>
            </a:ln>
          </c:spPr>
          <c:marker>
            <c:symbol val="diamond"/>
            <c:size val="7"/>
            <c:spPr>
              <a:solidFill>
                <a:schemeClr val="accent6">
                  <a:lumMod val="20000"/>
                  <a:lumOff val="80000"/>
                </a:schemeClr>
              </a:solidFill>
              <a:ln>
                <a:solidFill>
                  <a:schemeClr val="accent6"/>
                </a:solidFill>
              </a:ln>
            </c:spPr>
          </c:marker>
          <c:dLbls>
            <c:dLbl>
              <c:idx val="0"/>
              <c:layout>
                <c:manualLayout>
                  <c:x val="-1.6385542790457962E-2"/>
                  <c:y val="2.08333333333332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36D-4607-B5C7-A763BD22A37F}"/>
                </c:ext>
              </c:extLst>
            </c:dLbl>
            <c:dLbl>
              <c:idx val="1"/>
              <c:layout>
                <c:manualLayout>
                  <c:x val="-1.7751004689662717E-2"/>
                  <c:y val="2.29166666666665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09-4841-90FA-D374055F334D}"/>
                </c:ext>
              </c:extLst>
            </c:dLbl>
            <c:dLbl>
              <c:idx val="2"/>
              <c:layout>
                <c:manualLayout>
                  <c:x val="-1.9116466588867592E-2"/>
                  <c:y val="-2.9166666666666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09-4841-90FA-D374055F334D}"/>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'140'!$A$7:$A$10</c:f>
              <c:numCache>
                <c:formatCode>General</c:formatCode>
                <c:ptCount val="4"/>
                <c:pt idx="0">
                  <c:v>2020</c:v>
                </c:pt>
                <c:pt idx="1">
                  <c:v>2021</c:v>
                </c:pt>
                <c:pt idx="2">
                  <c:v>2022</c:v>
                </c:pt>
                <c:pt idx="3">
                  <c:v>2023</c:v>
                </c:pt>
              </c:numCache>
            </c:numRef>
          </c:cat>
          <c:val>
            <c:numRef>
              <c:f>'140'!$D$7:$D$10</c:f>
              <c:numCache>
                <c:formatCode>#,##0</c:formatCode>
                <c:ptCount val="4"/>
                <c:pt idx="0">
                  <c:v>7138</c:v>
                </c:pt>
                <c:pt idx="1">
                  <c:v>9206</c:v>
                </c:pt>
                <c:pt idx="2">
                  <c:v>11498</c:v>
                </c:pt>
                <c:pt idx="3">
                  <c:v>10528</c:v>
                </c:pt>
              </c:numCache>
            </c:numRef>
          </c:val>
          <c:smooth val="0"/>
          <c:extLst>
            <c:ext xmlns:c16="http://schemas.microsoft.com/office/drawing/2014/chart" uri="{C3380CC4-5D6E-409C-BE32-E72D297353CC}">
              <c16:uniqueId val="{0000000E-B36D-4607-B5C7-A763BD22A37F}"/>
            </c:ext>
          </c:extLst>
        </c:ser>
        <c:dLbls>
          <c:showLegendKey val="0"/>
          <c:showVal val="1"/>
          <c:showCatName val="0"/>
          <c:showSerName val="0"/>
          <c:showPercent val="0"/>
          <c:showBubbleSize val="0"/>
        </c:dLbls>
        <c:marker val="1"/>
        <c:smooth val="0"/>
        <c:axId val="125487360"/>
        <c:axId val="137895936"/>
      </c:lineChart>
      <c:catAx>
        <c:axId val="125487360"/>
        <c:scaling>
          <c:orientation val="minMax"/>
        </c:scaling>
        <c:delete val="0"/>
        <c:axPos val="b"/>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spPr>
        <a:solidFill>
          <a:srgbClr val="F8F8FA"/>
        </a:solidFill>
      </c:spPr>
    </c:plotArea>
    <c:legend>
      <c:legendPos val="r"/>
      <c:layout>
        <c:manualLayout>
          <c:xMode val="edge"/>
          <c:yMode val="edge"/>
          <c:x val="0.2998047927067562"/>
          <c:y val="0.86809432414698162"/>
          <c:w val="0.397062665669772"/>
          <c:h val="0.10912368766404197"/>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mn-cs"/>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التوزيع النسبي للوفيات والإصابات الناتجه عن الحرائق </a:t>
            </a:r>
          </a:p>
          <a:p>
            <a:pPr>
              <a:defRPr sz="1000" b="0" i="0" u="none" strike="noStrike" baseline="0">
                <a:solidFill>
                  <a:srgbClr val="000000"/>
                </a:solidFill>
                <a:latin typeface="Calibri"/>
                <a:ea typeface="Calibri"/>
                <a:cs typeface="+mn-cs"/>
              </a:defRPr>
            </a:pPr>
            <a:r>
              <a:rPr lang="en-US" sz="1200" b="1" i="0" u="none" strike="noStrike" baseline="0">
                <a:solidFill>
                  <a:srgbClr val="000000"/>
                </a:solidFill>
                <a:latin typeface="Arial" panose="020B0604020202020204" pitchFamily="34" charset="0"/>
                <a:cs typeface="+mn-cs"/>
              </a:rPr>
              <a:t>Distribution percentage deaths</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and</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injuried</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resulting</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from</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fires </a:t>
            </a:r>
            <a:endParaRPr lang="ar-QA" sz="1200" b="1" i="0" u="none" strike="noStrike" baseline="0">
              <a:solidFill>
                <a:srgbClr val="000000"/>
              </a:solidFill>
              <a:latin typeface="Arial" panose="020B0604020202020204" pitchFamily="34" charset="0"/>
              <a:cs typeface="+mn-cs"/>
            </a:endParaRPr>
          </a:p>
          <a:p>
            <a:pPr>
              <a:defRPr sz="1000" b="0" i="0" u="none" strike="noStrike" baseline="0">
                <a:solidFill>
                  <a:srgbClr val="000000"/>
                </a:solidFill>
                <a:latin typeface="Calibri"/>
                <a:ea typeface="Calibri"/>
                <a:cs typeface="+mn-cs"/>
              </a:defRPr>
            </a:pPr>
            <a:r>
              <a:rPr lang="en-US" sz="1200" b="1" i="0" u="none" strike="noStrike" baseline="0">
                <a:solidFill>
                  <a:srgbClr val="000000"/>
                </a:solidFill>
                <a:latin typeface="Arial" panose="020B0604020202020204" pitchFamily="34" charset="0"/>
                <a:cs typeface="+mn-cs"/>
              </a:rPr>
              <a:t>2023</a:t>
            </a:r>
          </a:p>
        </c:rich>
      </c:tx>
      <c:layout>
        <c:manualLayout>
          <c:xMode val="edge"/>
          <c:yMode val="edge"/>
          <c:x val="0.21153456022876585"/>
          <c:y val="4.0422810785015507E-2"/>
        </c:manualLayout>
      </c:layout>
      <c:overlay val="0"/>
      <c:spPr>
        <a:noFill/>
        <a:ln w="25400">
          <a:noFill/>
        </a:ln>
      </c:spPr>
    </c:title>
    <c:autoTitleDeleted val="0"/>
    <c:plotArea>
      <c:layout>
        <c:manualLayout>
          <c:layoutTarget val="inner"/>
          <c:xMode val="edge"/>
          <c:yMode val="edge"/>
          <c:x val="0.24161647379524151"/>
          <c:y val="0.20198013826183991"/>
          <c:w val="0.52854653366785598"/>
          <c:h val="0.7252522027787377"/>
        </c:manualLayout>
      </c:layout>
      <c:pieChart>
        <c:varyColors val="1"/>
        <c:ser>
          <c:idx val="0"/>
          <c:order val="0"/>
          <c:tx>
            <c:strRef>
              <c:f>'154'!$A$17</c:f>
              <c:strCache>
                <c:ptCount val="1"/>
                <c:pt idx="0">
                  <c:v>2022</c:v>
                </c:pt>
              </c:strCache>
            </c:strRef>
          </c:tx>
          <c:spPr>
            <a:solidFill>
              <a:schemeClr val="accent6">
                <a:lumMod val="60000"/>
                <a:lumOff val="40000"/>
              </a:schemeClr>
            </a:solidFill>
            <a:scene3d>
              <a:camera prst="orthographicFront"/>
              <a:lightRig rig="threePt" dir="t"/>
            </a:scene3d>
            <a:sp3d prstMaterial="softEdge"/>
          </c:spPr>
          <c:dPt>
            <c:idx val="0"/>
            <c:bubble3D val="0"/>
            <c:spPr>
              <a:solidFill>
                <a:schemeClr val="accent3"/>
              </a:solidFill>
              <a:scene3d>
                <a:camera prst="orthographicFront"/>
                <a:lightRig rig="threePt" dir="t"/>
              </a:scene3d>
              <a:sp3d prstMaterial="softEdge"/>
            </c:spPr>
            <c:extLst>
              <c:ext xmlns:c16="http://schemas.microsoft.com/office/drawing/2014/chart" uri="{C3380CC4-5D6E-409C-BE32-E72D297353CC}">
                <c16:uniqueId val="{00000003-2955-4672-8779-3A685A4FB3D5}"/>
              </c:ext>
            </c:extLst>
          </c:dPt>
          <c:dPt>
            <c:idx val="1"/>
            <c:bubble3D val="0"/>
            <c:spPr>
              <a:solidFill>
                <a:schemeClr val="accent4"/>
              </a:solidFill>
              <a:scene3d>
                <a:camera prst="orthographicFront"/>
                <a:lightRig rig="threePt" dir="t"/>
              </a:scene3d>
              <a:sp3d prstMaterial="softEdge"/>
            </c:spPr>
            <c:extLst>
              <c:ext xmlns:c16="http://schemas.microsoft.com/office/drawing/2014/chart" uri="{C3380CC4-5D6E-409C-BE32-E72D297353CC}">
                <c16:uniqueId val="{00000001-3A75-4013-9D80-ADA58629A066}"/>
              </c:ext>
            </c:extLst>
          </c:dPt>
          <c:dPt>
            <c:idx val="2"/>
            <c:bubble3D val="0"/>
            <c:spPr>
              <a:solidFill>
                <a:schemeClr val="accent6">
                  <a:lumMod val="75000"/>
                </a:schemeClr>
              </a:solidFill>
              <a:scene3d>
                <a:camera prst="orthographicFront"/>
                <a:lightRig rig="threePt" dir="t"/>
              </a:scene3d>
              <a:sp3d prstMaterial="softEdge"/>
            </c:spPr>
            <c:extLst>
              <c:ext xmlns:c16="http://schemas.microsoft.com/office/drawing/2014/chart" uri="{C3380CC4-5D6E-409C-BE32-E72D297353CC}">
                <c16:uniqueId val="{00000002-3A75-4013-9D80-ADA58629A066}"/>
              </c:ext>
            </c:extLst>
          </c:dPt>
          <c:dLbls>
            <c:dLbl>
              <c:idx val="2"/>
              <c:layout>
                <c:manualLayout>
                  <c:x val="0.13554688000561529"/>
                  <c:y val="0.11063539957444327"/>
                </c:manualLayout>
              </c:layout>
              <c:numFmt formatCode="0.0%" sourceLinked="0"/>
              <c:spPr>
                <a:noFill/>
                <a:ln>
                  <a:noFill/>
                </a:ln>
                <a:effectLst/>
              </c:spPr>
              <c:txPr>
                <a:bodyPr/>
                <a:lstStyle/>
                <a:p>
                  <a:pPr>
                    <a:defRPr b="1">
                      <a:solidFill>
                        <a:schemeClr val="tx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A75-4013-9D80-ADA58629A066}"/>
                </c:ext>
              </c:extLst>
            </c:dLbl>
            <c:numFmt formatCode="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'154'!$B$16:$D$16</c:f>
              <c:strCache>
                <c:ptCount val="3"/>
                <c:pt idx="0">
                  <c:v>وفــاة
Death</c:v>
                </c:pt>
                <c:pt idx="1">
                  <c:v>إصابة بليغة
Sever Injuries</c:v>
                </c:pt>
                <c:pt idx="2">
                  <c:v>إصابة خفيفة
Slight Injuries</c:v>
                </c:pt>
              </c:strCache>
            </c:strRef>
          </c:cat>
          <c:val>
            <c:numRef>
              <c:f>'154'!$B$17:$D$17</c:f>
              <c:numCache>
                <c:formatCode>General</c:formatCode>
                <c:ptCount val="3"/>
                <c:pt idx="0">
                  <c:v>8</c:v>
                </c:pt>
                <c:pt idx="1">
                  <c:v>8</c:v>
                </c:pt>
                <c:pt idx="2">
                  <c:v>113</c:v>
                </c:pt>
              </c:numCache>
            </c:numRef>
          </c:val>
          <c:extLst>
            <c:ext xmlns:c16="http://schemas.microsoft.com/office/drawing/2014/chart" uri="{C3380CC4-5D6E-409C-BE32-E72D297353CC}">
              <c16:uniqueId val="{00000003-3A75-4013-9D80-ADA58629A066}"/>
            </c:ext>
          </c:extLst>
        </c:ser>
        <c:dLbls>
          <c:showLegendKey val="0"/>
          <c:showVal val="0"/>
          <c:showCatName val="0"/>
          <c:showSerName val="0"/>
          <c:showPercent val="0"/>
          <c:showBubbleSize val="0"/>
          <c:showLeaderLines val="1"/>
        </c:dLbls>
        <c:firstSliceAng val="90"/>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الوفيات والإصابات الناتجة عن الحرائق حسب الشهر </a:t>
            </a:r>
          </a:p>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panose="020B0604020202020204" pitchFamily="34" charset="0"/>
                <a:cs typeface="Arial" panose="020B0604020202020204" pitchFamily="34" charset="0"/>
              </a:rPr>
              <a:t>DEATHS AND INJURIED RESULTING FROM FIRES BY MONTH</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p>
        </c:rich>
      </c:tx>
      <c:overlay val="0"/>
      <c:spPr>
        <a:noFill/>
        <a:ln w="25400">
          <a:noFill/>
        </a:ln>
      </c:spPr>
    </c:title>
    <c:autoTitleDeleted val="0"/>
    <c:plotArea>
      <c:layout>
        <c:manualLayout>
          <c:layoutTarget val="inner"/>
          <c:xMode val="edge"/>
          <c:yMode val="edge"/>
          <c:x val="4.1665651714292082E-2"/>
          <c:y val="0.14226386560439624"/>
          <c:w val="0.92252798295849747"/>
          <c:h val="0.72610804632671011"/>
        </c:manualLayout>
      </c:layout>
      <c:barChart>
        <c:barDir val="col"/>
        <c:grouping val="clustered"/>
        <c:varyColors val="0"/>
        <c:ser>
          <c:idx val="1"/>
          <c:order val="0"/>
          <c:tx>
            <c:strRef>
              <c:f>'155'!$B$6:$E$6</c:f>
              <c:strCache>
                <c:ptCount val="1"/>
                <c:pt idx="0">
                  <c:v>جميع الحرائق
All fires</c:v>
                </c:pt>
              </c:strCache>
            </c:strRef>
          </c:tx>
          <c:spPr>
            <a:solidFill>
              <a:schemeClr val="accent3"/>
            </a:solidFill>
          </c:spPr>
          <c:invertIfNegative val="0"/>
          <c:dLbls>
            <c:dLbl>
              <c:idx val="6"/>
              <c:layout>
                <c:manualLayout>
                  <c:x val="0"/>
                  <c:y val="1.00651269188728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B44-451F-BBA1-DD4F0DA9E5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'155'!$A$28:$A$39</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'155'!$E$8:$E$19</c:f>
              <c:numCache>
                <c:formatCode>General</c:formatCode>
                <c:ptCount val="12"/>
                <c:pt idx="0">
                  <c:v>3</c:v>
                </c:pt>
                <c:pt idx="1">
                  <c:v>10</c:v>
                </c:pt>
                <c:pt idx="2">
                  <c:v>2</c:v>
                </c:pt>
                <c:pt idx="3">
                  <c:v>0</c:v>
                </c:pt>
                <c:pt idx="4">
                  <c:v>5</c:v>
                </c:pt>
                <c:pt idx="5">
                  <c:v>7</c:v>
                </c:pt>
                <c:pt idx="6">
                  <c:v>9</c:v>
                </c:pt>
                <c:pt idx="7">
                  <c:v>21</c:v>
                </c:pt>
                <c:pt idx="8">
                  <c:v>18</c:v>
                </c:pt>
                <c:pt idx="9">
                  <c:v>26</c:v>
                </c:pt>
                <c:pt idx="10">
                  <c:v>12</c:v>
                </c:pt>
                <c:pt idx="11">
                  <c:v>16</c:v>
                </c:pt>
              </c:numCache>
            </c:numRef>
          </c:val>
          <c:extLst>
            <c:ext xmlns:c16="http://schemas.microsoft.com/office/drawing/2014/chart" uri="{C3380CC4-5D6E-409C-BE32-E72D297353CC}">
              <c16:uniqueId val="{00000000-DB44-451F-BBA1-DD4F0DA9E56B}"/>
            </c:ext>
          </c:extLst>
        </c:ser>
        <c:dLbls>
          <c:showLegendKey val="0"/>
          <c:showVal val="0"/>
          <c:showCatName val="0"/>
          <c:showSerName val="0"/>
          <c:showPercent val="0"/>
          <c:showBubbleSize val="0"/>
        </c:dLbls>
        <c:gapWidth val="150"/>
        <c:axId val="148755200"/>
        <c:axId val="148756736"/>
      </c:barChart>
      <c:catAx>
        <c:axId val="148755200"/>
        <c:scaling>
          <c:orientation val="minMax"/>
        </c:scaling>
        <c:delete val="0"/>
        <c:axPos val="b"/>
        <c:numFmt formatCode="General" sourceLinked="1"/>
        <c:majorTickMark val="none"/>
        <c:minorTickMark val="none"/>
        <c:tickLblPos val="nextTo"/>
        <c:txPr>
          <a:bodyPr rot="0" vert="horz"/>
          <a:lstStyle/>
          <a:p>
            <a:pPr>
              <a:defRPr sz="1100" b="0" i="0" u="none" strike="noStrike" baseline="0">
                <a:solidFill>
                  <a:srgbClr val="000000"/>
                </a:solidFill>
                <a:latin typeface="+mn-lt"/>
                <a:ea typeface="Arial"/>
                <a:cs typeface="Arial"/>
              </a:defRPr>
            </a:pPr>
            <a:endParaRPr lang="en-US"/>
          </a:p>
        </c:txPr>
        <c:crossAx val="148756736"/>
        <c:crosses val="autoZero"/>
        <c:auto val="1"/>
        <c:lblAlgn val="ctr"/>
        <c:lblOffset val="100"/>
        <c:noMultiLvlLbl val="0"/>
      </c:catAx>
      <c:valAx>
        <c:axId val="148756736"/>
        <c:scaling>
          <c:orientation val="minMax"/>
          <c:min val="0"/>
        </c:scaling>
        <c:delete val="0"/>
        <c:axPos val="l"/>
        <c:majorGridlines/>
        <c:numFmt formatCode="General" sourceLinked="1"/>
        <c:majorTickMark val="out"/>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48755200"/>
        <c:crosses val="autoZero"/>
        <c:crossBetween val="between"/>
      </c:valAx>
      <c:spPr>
        <a:solidFill>
          <a:srgbClr val="F8F8FA"/>
        </a:solidFill>
      </c:spPr>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1.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(37) شكل رقم   </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EAAB72F-6F74-4E47-83E2-BA6E3A9EA9B7}">
  <sheetPr codeName="Chart12"/>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(38) شكل رقم   </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codeName="Chart3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(39)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FCFA3D4-4A8D-4EA8-9D43-400082C18AE8}">
  <sheetPr codeName="Chart1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(40)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433334</xdr:colOff>
      <xdr:row>0</xdr:row>
      <xdr:rowOff>0</xdr:rowOff>
    </xdr:from>
    <xdr:to>
      <xdr:col>6</xdr:col>
      <xdr:colOff>119544</xdr:colOff>
      <xdr:row>1</xdr:row>
      <xdr:rowOff>0</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9983909256" y="0"/>
          <a:ext cx="758243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twoCellAnchor>
    <xdr:from>
      <xdr:col>0</xdr:col>
      <xdr:colOff>85725</xdr:colOff>
      <xdr:row>0</xdr:row>
      <xdr:rowOff>0</xdr:rowOff>
    </xdr:from>
    <xdr:to>
      <xdr:col>0</xdr:col>
      <xdr:colOff>4848225</xdr:colOff>
      <xdr:row>7</xdr:row>
      <xdr:rowOff>76200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88124550" y="-1047750"/>
          <a:ext cx="2667000" cy="4762500"/>
        </a:xfrm>
        <a:prstGeom prst="rect">
          <a:avLst/>
        </a:prstGeom>
        <a:noFill/>
        <a:ln w="9525">
          <a:noFill/>
          <a:miter lim="800000"/>
          <a:headEnd/>
          <a:tailEnd/>
        </a:ln>
      </xdr:spPr>
    </xdr:pic>
    <xdr:clientData/>
  </xdr:twoCellAnchor>
  <xdr:twoCellAnchor>
    <xdr:from>
      <xdr:col>0</xdr:col>
      <xdr:colOff>88792</xdr:colOff>
      <xdr:row>0</xdr:row>
      <xdr:rowOff>80720</xdr:rowOff>
    </xdr:from>
    <xdr:to>
      <xdr:col>0</xdr:col>
      <xdr:colOff>4556017</xdr:colOff>
      <xdr:row>8</xdr:row>
      <xdr:rowOff>3228</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87369008" y="80720"/>
          <a:ext cx="4467225" cy="2675233"/>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&amp;+</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خدمات الأمن والقضاء</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JUDICIAL AND SECURITY</a:t>
          </a:r>
        </a:p>
        <a:p>
          <a:pPr algn="ctr" rtl="0">
            <a:defRPr sz="1000"/>
          </a:pPr>
          <a:r>
            <a:rPr lang="en-US" sz="1800" b="1" i="0" u="none" strike="noStrike" baseline="0">
              <a:solidFill>
                <a:srgbClr val="0000FF"/>
              </a:solidFill>
              <a:latin typeface="Arial Rounded MT Bold" pitchFamily="34" charset="0"/>
              <a:cs typeface="Arial"/>
            </a:rPr>
            <a:t>SERVICES</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1666875</xdr:colOff>
      <xdr:row>0</xdr:row>
      <xdr:rowOff>276225</xdr:rowOff>
    </xdr:from>
    <xdr:to>
      <xdr:col>2</xdr:col>
      <xdr:colOff>733425</xdr:colOff>
      <xdr:row>0</xdr:row>
      <xdr:rowOff>948130</xdr:rowOff>
    </xdr:to>
    <xdr:pic>
      <xdr:nvPicPr>
        <xdr:cNvPr id="5" name="Picture 4">
          <a:extLst>
            <a:ext uri="{FF2B5EF4-FFF2-40B4-BE49-F238E27FC236}">
              <a16:creationId xmlns:a16="http://schemas.microsoft.com/office/drawing/2014/main" id="{2D97C4F8-BC21-4F45-9EA1-9D8C46F030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153125" y="276225"/>
          <a:ext cx="2266950" cy="67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B0F47EE-2632-458C-9A49-2F36CBE904C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E041D669-6FFF-8259-C997-896CEC65ACF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7"/>
  <sheetViews>
    <sheetView showGridLines="0" rightToLeft="1" view="pageBreakPreview" zoomScaleNormal="100" zoomScaleSheetLayoutView="100" workbookViewId="0">
      <selection activeCell="AC14" sqref="AC14"/>
    </sheetView>
  </sheetViews>
  <sheetFormatPr defaultRowHeight="12.75" x14ac:dyDescent="0.2"/>
  <cols>
    <col min="1" max="1" width="72.7109375" customWidth="1"/>
  </cols>
  <sheetData>
    <row r="2" spans="1:1" ht="66" customHeight="1" x14ac:dyDescent="0.2">
      <c r="A2" s="64"/>
    </row>
    <row r="3" spans="1:1" ht="35.25" x14ac:dyDescent="0.2">
      <c r="A3" s="65" t="s">
        <v>125</v>
      </c>
    </row>
    <row r="4" spans="1:1" ht="26.25" x14ac:dyDescent="0.2">
      <c r="A4" s="66"/>
    </row>
    <row r="5" spans="1:1" ht="20.25" x14ac:dyDescent="0.2">
      <c r="A5" s="67"/>
    </row>
    <row r="7" spans="1:1" ht="30.75" customHeight="1" x14ac:dyDescent="0.2"/>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3"/>
  <sheetViews>
    <sheetView showGridLines="0" rightToLeft="1" tabSelected="1" view="pageBreakPreview" zoomScaleNormal="100" zoomScaleSheetLayoutView="100" workbookViewId="0">
      <selection activeCell="A15" sqref="A15"/>
    </sheetView>
  </sheetViews>
  <sheetFormatPr defaultColWidth="9.140625" defaultRowHeight="12.75" x14ac:dyDescent="0.2"/>
  <cols>
    <col min="1" max="1" width="45.42578125" style="12" customWidth="1"/>
    <col min="2" max="2" width="2.5703125" style="12" customWidth="1"/>
    <col min="3" max="3" width="45.42578125" style="13" customWidth="1"/>
    <col min="4" max="16384" width="9.140625" style="12"/>
  </cols>
  <sheetData>
    <row r="1" spans="1:3" ht="96.75" customHeight="1" x14ac:dyDescent="0.2"/>
    <row r="2" spans="1:3" s="15" customFormat="1" ht="29.25" customHeight="1" x14ac:dyDescent="0.2">
      <c r="A2" s="160" t="s">
        <v>134</v>
      </c>
      <c r="B2" s="12"/>
      <c r="C2" s="405" t="s">
        <v>389</v>
      </c>
    </row>
    <row r="3" spans="1:3" ht="15" x14ac:dyDescent="0.2">
      <c r="A3" s="101"/>
    </row>
    <row r="4" spans="1:3" s="102" customFormat="1" ht="118.5" customHeight="1" x14ac:dyDescent="0.2">
      <c r="A4" s="322" t="s">
        <v>430</v>
      </c>
      <c r="B4" s="14"/>
      <c r="C4" s="104" t="s">
        <v>431</v>
      </c>
    </row>
    <row r="5" spans="1:3" s="102" customFormat="1" ht="12" customHeight="1" x14ac:dyDescent="0.2">
      <c r="A5" s="161"/>
      <c r="B5" s="14"/>
      <c r="C5" s="104"/>
    </row>
    <row r="6" spans="1:3" s="102" customFormat="1" ht="107.25" customHeight="1" x14ac:dyDescent="0.2">
      <c r="A6" s="322" t="s">
        <v>385</v>
      </c>
      <c r="B6" s="14"/>
      <c r="C6" s="132" t="s">
        <v>327</v>
      </c>
    </row>
    <row r="7" spans="1:3" s="102" customFormat="1" ht="12" customHeight="1" x14ac:dyDescent="0.2">
      <c r="A7" s="161"/>
      <c r="B7" s="14"/>
      <c r="C7" s="104"/>
    </row>
    <row r="8" spans="1:3" s="102" customFormat="1" ht="22.5" x14ac:dyDescent="0.2">
      <c r="A8" s="323" t="s">
        <v>358</v>
      </c>
      <c r="B8" s="14"/>
      <c r="C8" s="143" t="s">
        <v>359</v>
      </c>
    </row>
    <row r="9" spans="1:3" s="102" customFormat="1" ht="22.5" customHeight="1" x14ac:dyDescent="0.2">
      <c r="A9" s="324" t="s">
        <v>401</v>
      </c>
      <c r="B9" s="14"/>
      <c r="C9" s="206" t="s">
        <v>402</v>
      </c>
    </row>
    <row r="10" spans="1:3" s="102" customFormat="1" ht="22.5" x14ac:dyDescent="0.2">
      <c r="A10" s="324" t="s">
        <v>247</v>
      </c>
      <c r="B10" s="14"/>
      <c r="C10" s="142" t="s">
        <v>250</v>
      </c>
    </row>
    <row r="11" spans="1:3" s="102" customFormat="1" ht="22.5" x14ac:dyDescent="0.2">
      <c r="A11" s="324" t="s">
        <v>248</v>
      </c>
      <c r="B11" s="14"/>
      <c r="C11" s="206" t="s">
        <v>251</v>
      </c>
    </row>
    <row r="12" spans="1:3" s="102" customFormat="1" ht="22.5" x14ac:dyDescent="0.2">
      <c r="A12" s="324" t="s">
        <v>249</v>
      </c>
      <c r="B12" s="14"/>
      <c r="C12" s="142" t="s">
        <v>252</v>
      </c>
    </row>
    <row r="13" spans="1:3" s="102" customFormat="1" ht="22.5" x14ac:dyDescent="0.2"/>
  </sheetData>
  <printOptions horizontalCentered="1"/>
  <pageMargins left="0" right="0" top="2" bottom="0"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21"/>
  <sheetViews>
    <sheetView rightToLeft="1" view="pageBreakPreview" zoomScaleNormal="100" zoomScaleSheetLayoutView="100" workbookViewId="0">
      <selection activeCell="E15" sqref="E15"/>
    </sheetView>
  </sheetViews>
  <sheetFormatPr defaultColWidth="9.140625" defaultRowHeight="12.75" x14ac:dyDescent="0.2"/>
  <cols>
    <col min="1" max="1" width="30" style="76" customWidth="1"/>
    <col min="2" max="10" width="8.28515625" style="76" customWidth="1"/>
    <col min="11" max="11" width="30" style="76" customWidth="1"/>
    <col min="12" max="16384" width="9.140625" style="76"/>
  </cols>
  <sheetData>
    <row r="1" spans="1:11" ht="18" x14ac:dyDescent="0.2">
      <c r="A1" s="578" t="s">
        <v>413</v>
      </c>
      <c r="B1" s="578"/>
      <c r="C1" s="578"/>
      <c r="D1" s="578"/>
      <c r="E1" s="578"/>
      <c r="F1" s="578"/>
      <c r="G1" s="578"/>
      <c r="H1" s="578"/>
      <c r="I1" s="578"/>
      <c r="J1" s="578"/>
      <c r="K1" s="578"/>
    </row>
    <row r="2" spans="1:11" ht="15.75" x14ac:dyDescent="0.2">
      <c r="A2" s="577" t="s">
        <v>414</v>
      </c>
      <c r="B2" s="577"/>
      <c r="C2" s="577"/>
      <c r="D2" s="577"/>
      <c r="E2" s="577"/>
      <c r="F2" s="577"/>
      <c r="G2" s="577"/>
      <c r="H2" s="577"/>
      <c r="I2" s="577"/>
      <c r="J2" s="577"/>
      <c r="K2" s="577"/>
    </row>
    <row r="3" spans="1:11" ht="15.75" x14ac:dyDescent="0.2">
      <c r="A3" s="577">
        <v>2023</v>
      </c>
      <c r="B3" s="577"/>
      <c r="C3" s="577"/>
      <c r="D3" s="577"/>
      <c r="E3" s="577"/>
      <c r="F3" s="577"/>
      <c r="G3" s="577"/>
      <c r="H3" s="577"/>
      <c r="I3" s="577"/>
      <c r="J3" s="577"/>
      <c r="K3" s="577"/>
    </row>
    <row r="4" spans="1:11" ht="11.25" customHeight="1" x14ac:dyDescent="0.2">
      <c r="A4" s="395"/>
      <c r="B4" s="395"/>
      <c r="C4" s="395"/>
      <c r="D4" s="395"/>
      <c r="E4" s="395"/>
      <c r="F4" s="395"/>
      <c r="G4" s="395"/>
      <c r="H4" s="395"/>
      <c r="I4" s="395"/>
      <c r="J4" s="395"/>
      <c r="K4" s="395"/>
    </row>
    <row r="5" spans="1:11" ht="15" x14ac:dyDescent="0.2">
      <c r="A5" s="245" t="s">
        <v>471</v>
      </c>
      <c r="B5" s="181"/>
      <c r="C5" s="181"/>
      <c r="D5" s="181"/>
      <c r="E5" s="181"/>
      <c r="F5" s="181"/>
      <c r="G5" s="181"/>
      <c r="H5" s="181"/>
      <c r="I5" s="181"/>
      <c r="J5" s="181"/>
      <c r="K5" s="91" t="s">
        <v>472</v>
      </c>
    </row>
    <row r="6" spans="1:11" ht="30" customHeight="1" x14ac:dyDescent="0.2">
      <c r="A6" s="582" t="s">
        <v>44</v>
      </c>
      <c r="B6" s="579" t="s">
        <v>652</v>
      </c>
      <c r="C6" s="579"/>
      <c r="D6" s="579"/>
      <c r="E6" s="579" t="s">
        <v>655</v>
      </c>
      <c r="F6" s="579"/>
      <c r="G6" s="579"/>
      <c r="H6" s="579" t="s">
        <v>656</v>
      </c>
      <c r="I6" s="579"/>
      <c r="J6" s="579"/>
      <c r="K6" s="580" t="s">
        <v>43</v>
      </c>
    </row>
    <row r="7" spans="1:11" ht="30" customHeight="1" x14ac:dyDescent="0.2">
      <c r="A7" s="583"/>
      <c r="B7" s="162" t="s">
        <v>653</v>
      </c>
      <c r="C7" s="162" t="s">
        <v>654</v>
      </c>
      <c r="D7" s="162" t="s">
        <v>515</v>
      </c>
      <c r="E7" s="162" t="s">
        <v>653</v>
      </c>
      <c r="F7" s="162" t="s">
        <v>654</v>
      </c>
      <c r="G7" s="162" t="s">
        <v>515</v>
      </c>
      <c r="H7" s="162" t="s">
        <v>653</v>
      </c>
      <c r="I7" s="162" t="s">
        <v>654</v>
      </c>
      <c r="J7" s="162" t="s">
        <v>515</v>
      </c>
      <c r="K7" s="581"/>
    </row>
    <row r="8" spans="1:11" ht="24.75" customHeight="1" thickBot="1" x14ac:dyDescent="0.25">
      <c r="A8" s="498" t="s">
        <v>42</v>
      </c>
      <c r="B8" s="499">
        <v>17</v>
      </c>
      <c r="C8" s="499">
        <v>0</v>
      </c>
      <c r="D8" s="500">
        <f>SUM(B8:C8)</f>
        <v>17</v>
      </c>
      <c r="E8" s="499">
        <v>9</v>
      </c>
      <c r="F8" s="499">
        <v>0</v>
      </c>
      <c r="G8" s="500">
        <f>SUM(E8:F8)</f>
        <v>9</v>
      </c>
      <c r="H8" s="500">
        <f>B8+E8</f>
        <v>26</v>
      </c>
      <c r="I8" s="500">
        <f>C8+F8</f>
        <v>0</v>
      </c>
      <c r="J8" s="500">
        <f>SUM(H8:I8)</f>
        <v>26</v>
      </c>
      <c r="K8" s="501" t="s">
        <v>41</v>
      </c>
    </row>
    <row r="9" spans="1:11" ht="24.75" customHeight="1" thickBot="1" x14ac:dyDescent="0.25">
      <c r="A9" s="493" t="s">
        <v>657</v>
      </c>
      <c r="B9" s="494">
        <v>0</v>
      </c>
      <c r="C9" s="494">
        <v>0</v>
      </c>
      <c r="D9" s="251">
        <f t="shared" ref="D9:D13" si="0">SUM(B9:C9)</f>
        <v>0</v>
      </c>
      <c r="E9" s="494">
        <v>3</v>
      </c>
      <c r="F9" s="494">
        <v>0</v>
      </c>
      <c r="G9" s="251">
        <f t="shared" ref="G9:G13" si="1">SUM(E9:F9)</f>
        <v>3</v>
      </c>
      <c r="H9" s="251">
        <f t="shared" ref="H9:H19" si="2">B9+E9</f>
        <v>3</v>
      </c>
      <c r="I9" s="251">
        <f t="shared" ref="I9:I19" si="3">C9+F9</f>
        <v>0</v>
      </c>
      <c r="J9" s="251">
        <f t="shared" ref="J9:J13" si="4">SUM(H9:I9)</f>
        <v>3</v>
      </c>
      <c r="K9" s="495" t="s">
        <v>40</v>
      </c>
    </row>
    <row r="10" spans="1:11" ht="28.5" customHeight="1" thickBot="1" x14ac:dyDescent="0.25">
      <c r="A10" s="532" t="s">
        <v>659</v>
      </c>
      <c r="B10" s="508">
        <v>25</v>
      </c>
      <c r="C10" s="508">
        <v>0</v>
      </c>
      <c r="D10" s="497">
        <f t="shared" si="0"/>
        <v>25</v>
      </c>
      <c r="E10" s="508">
        <v>0</v>
      </c>
      <c r="F10" s="508">
        <v>0</v>
      </c>
      <c r="G10" s="497">
        <f t="shared" si="1"/>
        <v>0</v>
      </c>
      <c r="H10" s="497">
        <f t="shared" si="2"/>
        <v>25</v>
      </c>
      <c r="I10" s="497">
        <f t="shared" si="3"/>
        <v>0</v>
      </c>
      <c r="J10" s="497">
        <f t="shared" si="4"/>
        <v>25</v>
      </c>
      <c r="K10" s="531" t="s">
        <v>686</v>
      </c>
    </row>
    <row r="11" spans="1:11" ht="24.75" customHeight="1" thickBot="1" x14ac:dyDescent="0.25">
      <c r="A11" s="493" t="s">
        <v>658</v>
      </c>
      <c r="B11" s="494">
        <v>15</v>
      </c>
      <c r="C11" s="494">
        <v>0</v>
      </c>
      <c r="D11" s="251">
        <f t="shared" si="0"/>
        <v>15</v>
      </c>
      <c r="E11" s="494">
        <v>3</v>
      </c>
      <c r="F11" s="494">
        <v>0</v>
      </c>
      <c r="G11" s="251">
        <f t="shared" si="1"/>
        <v>3</v>
      </c>
      <c r="H11" s="251">
        <f t="shared" si="2"/>
        <v>18</v>
      </c>
      <c r="I11" s="251">
        <f t="shared" si="3"/>
        <v>0</v>
      </c>
      <c r="J11" s="251">
        <f t="shared" si="4"/>
        <v>18</v>
      </c>
      <c r="K11" s="496" t="s">
        <v>39</v>
      </c>
    </row>
    <row r="12" spans="1:11" ht="28.5" customHeight="1" thickBot="1" x14ac:dyDescent="0.25">
      <c r="A12" s="532" t="s">
        <v>666</v>
      </c>
      <c r="B12" s="508">
        <v>9</v>
      </c>
      <c r="C12" s="508">
        <v>0</v>
      </c>
      <c r="D12" s="497">
        <f t="shared" si="0"/>
        <v>9</v>
      </c>
      <c r="E12" s="508">
        <v>20</v>
      </c>
      <c r="F12" s="508">
        <v>0</v>
      </c>
      <c r="G12" s="497">
        <f t="shared" si="1"/>
        <v>20</v>
      </c>
      <c r="H12" s="497">
        <f t="shared" si="2"/>
        <v>29</v>
      </c>
      <c r="I12" s="497">
        <f t="shared" si="3"/>
        <v>0</v>
      </c>
      <c r="J12" s="497">
        <f t="shared" si="4"/>
        <v>29</v>
      </c>
      <c r="K12" s="531" t="s">
        <v>687</v>
      </c>
    </row>
    <row r="13" spans="1:11" ht="24.75" customHeight="1" thickBot="1" x14ac:dyDescent="0.25">
      <c r="A13" s="493" t="s">
        <v>665</v>
      </c>
      <c r="B13" s="494">
        <v>15</v>
      </c>
      <c r="C13" s="494">
        <v>1</v>
      </c>
      <c r="D13" s="251">
        <f t="shared" si="0"/>
        <v>16</v>
      </c>
      <c r="E13" s="494">
        <v>7</v>
      </c>
      <c r="F13" s="494">
        <v>0</v>
      </c>
      <c r="G13" s="251">
        <f t="shared" si="1"/>
        <v>7</v>
      </c>
      <c r="H13" s="251">
        <f t="shared" si="2"/>
        <v>22</v>
      </c>
      <c r="I13" s="251">
        <f t="shared" si="3"/>
        <v>1</v>
      </c>
      <c r="J13" s="251">
        <f t="shared" si="4"/>
        <v>23</v>
      </c>
      <c r="K13" s="496" t="s">
        <v>38</v>
      </c>
    </row>
    <row r="14" spans="1:11" ht="28.5" customHeight="1" thickBot="1" x14ac:dyDescent="0.25">
      <c r="A14" s="532" t="s">
        <v>660</v>
      </c>
      <c r="B14" s="508">
        <v>14</v>
      </c>
      <c r="C14" s="508">
        <v>2</v>
      </c>
      <c r="D14" s="497">
        <f t="shared" ref="D14:D19" si="5">SUM(B14:C14)</f>
        <v>16</v>
      </c>
      <c r="E14" s="508">
        <v>0</v>
      </c>
      <c r="F14" s="508">
        <v>0</v>
      </c>
      <c r="G14" s="497">
        <f t="shared" ref="G14:G19" si="6">SUM(E14:F14)</f>
        <v>0</v>
      </c>
      <c r="H14" s="497">
        <f t="shared" si="2"/>
        <v>14</v>
      </c>
      <c r="I14" s="497">
        <f t="shared" si="3"/>
        <v>2</v>
      </c>
      <c r="J14" s="497">
        <f t="shared" ref="J14:J19" si="7">SUM(H14:I14)</f>
        <v>16</v>
      </c>
      <c r="K14" s="531" t="s">
        <v>688</v>
      </c>
    </row>
    <row r="15" spans="1:11" ht="28.5" customHeight="1" thickBot="1" x14ac:dyDescent="0.25">
      <c r="A15" s="493" t="s">
        <v>661</v>
      </c>
      <c r="B15" s="494">
        <v>8</v>
      </c>
      <c r="C15" s="494">
        <v>2</v>
      </c>
      <c r="D15" s="251">
        <f t="shared" si="5"/>
        <v>10</v>
      </c>
      <c r="E15" s="494">
        <v>36</v>
      </c>
      <c r="F15" s="494">
        <v>0</v>
      </c>
      <c r="G15" s="251">
        <f t="shared" si="6"/>
        <v>36</v>
      </c>
      <c r="H15" s="251">
        <f t="shared" si="2"/>
        <v>44</v>
      </c>
      <c r="I15" s="251">
        <f t="shared" si="3"/>
        <v>2</v>
      </c>
      <c r="J15" s="251">
        <f t="shared" si="7"/>
        <v>46</v>
      </c>
      <c r="K15" s="496" t="s">
        <v>689</v>
      </c>
    </row>
    <row r="16" spans="1:11" ht="28.5" customHeight="1" thickBot="1" x14ac:dyDescent="0.25">
      <c r="A16" s="532" t="s">
        <v>664</v>
      </c>
      <c r="B16" s="508">
        <v>21</v>
      </c>
      <c r="C16" s="508">
        <v>4</v>
      </c>
      <c r="D16" s="497">
        <f t="shared" si="5"/>
        <v>25</v>
      </c>
      <c r="E16" s="508">
        <v>33</v>
      </c>
      <c r="F16" s="508">
        <v>0</v>
      </c>
      <c r="G16" s="497">
        <f t="shared" si="6"/>
        <v>33</v>
      </c>
      <c r="H16" s="497">
        <f t="shared" si="2"/>
        <v>54</v>
      </c>
      <c r="I16" s="497">
        <f t="shared" si="3"/>
        <v>4</v>
      </c>
      <c r="J16" s="497">
        <f t="shared" si="7"/>
        <v>58</v>
      </c>
      <c r="K16" s="531" t="s">
        <v>690</v>
      </c>
    </row>
    <row r="17" spans="1:11" ht="24.75" customHeight="1" thickBot="1" x14ac:dyDescent="0.25">
      <c r="A17" s="493" t="s">
        <v>663</v>
      </c>
      <c r="B17" s="494">
        <v>4</v>
      </c>
      <c r="C17" s="494">
        <v>0</v>
      </c>
      <c r="D17" s="251">
        <f t="shared" si="5"/>
        <v>4</v>
      </c>
      <c r="E17" s="494">
        <v>0</v>
      </c>
      <c r="F17" s="494">
        <v>0</v>
      </c>
      <c r="G17" s="251">
        <f t="shared" si="6"/>
        <v>0</v>
      </c>
      <c r="H17" s="251">
        <f t="shared" si="2"/>
        <v>4</v>
      </c>
      <c r="I17" s="251">
        <f t="shared" si="3"/>
        <v>0</v>
      </c>
      <c r="J17" s="251">
        <f t="shared" si="7"/>
        <v>4</v>
      </c>
      <c r="K17" s="496" t="s">
        <v>37</v>
      </c>
    </row>
    <row r="18" spans="1:11" ht="24.75" customHeight="1" thickBot="1" x14ac:dyDescent="0.25">
      <c r="A18" s="532" t="s">
        <v>667</v>
      </c>
      <c r="B18" s="508">
        <v>12</v>
      </c>
      <c r="C18" s="508">
        <v>4</v>
      </c>
      <c r="D18" s="497">
        <f t="shared" si="5"/>
        <v>16</v>
      </c>
      <c r="E18" s="508">
        <v>0</v>
      </c>
      <c r="F18" s="508">
        <v>0</v>
      </c>
      <c r="G18" s="497">
        <f t="shared" si="6"/>
        <v>0</v>
      </c>
      <c r="H18" s="497">
        <f t="shared" si="2"/>
        <v>12</v>
      </c>
      <c r="I18" s="497">
        <f t="shared" si="3"/>
        <v>4</v>
      </c>
      <c r="J18" s="497">
        <f t="shared" si="7"/>
        <v>16</v>
      </c>
      <c r="K18" s="531" t="s">
        <v>691</v>
      </c>
    </row>
    <row r="19" spans="1:11" ht="24.75" customHeight="1" x14ac:dyDescent="0.2">
      <c r="A19" s="502" t="s">
        <v>662</v>
      </c>
      <c r="B19" s="509">
        <v>2</v>
      </c>
      <c r="C19" s="509">
        <v>0</v>
      </c>
      <c r="D19" s="503">
        <f t="shared" si="5"/>
        <v>2</v>
      </c>
      <c r="E19" s="509">
        <v>0</v>
      </c>
      <c r="F19" s="509">
        <v>0</v>
      </c>
      <c r="G19" s="503">
        <f t="shared" si="6"/>
        <v>0</v>
      </c>
      <c r="H19" s="503">
        <f t="shared" si="2"/>
        <v>2</v>
      </c>
      <c r="I19" s="503">
        <f t="shared" si="3"/>
        <v>0</v>
      </c>
      <c r="J19" s="503">
        <f t="shared" si="7"/>
        <v>2</v>
      </c>
      <c r="K19" s="504" t="s">
        <v>36</v>
      </c>
    </row>
    <row r="20" spans="1:11" ht="27" customHeight="1" x14ac:dyDescent="0.2">
      <c r="A20" s="505" t="s">
        <v>3</v>
      </c>
      <c r="B20" s="506">
        <f>SUM(B8:B19)</f>
        <v>142</v>
      </c>
      <c r="C20" s="506">
        <f t="shared" ref="C20:J20" si="8">SUM(C8:C19)</f>
        <v>13</v>
      </c>
      <c r="D20" s="506">
        <f>SUM(D8:D19)</f>
        <v>155</v>
      </c>
      <c r="E20" s="506">
        <f t="shared" si="8"/>
        <v>111</v>
      </c>
      <c r="F20" s="506">
        <f t="shared" si="8"/>
        <v>0</v>
      </c>
      <c r="G20" s="506">
        <f t="shared" si="8"/>
        <v>111</v>
      </c>
      <c r="H20" s="506">
        <f t="shared" si="8"/>
        <v>253</v>
      </c>
      <c r="I20" s="506">
        <f t="shared" si="8"/>
        <v>13</v>
      </c>
      <c r="J20" s="506">
        <f t="shared" si="8"/>
        <v>266</v>
      </c>
      <c r="K20" s="510" t="s">
        <v>2</v>
      </c>
    </row>
    <row r="21" spans="1:11" s="507" customFormat="1" ht="15" customHeight="1" x14ac:dyDescent="0.2">
      <c r="A21" s="575" t="s">
        <v>677</v>
      </c>
      <c r="B21" s="575"/>
      <c r="C21" s="575"/>
      <c r="D21" s="575"/>
      <c r="E21" s="575"/>
      <c r="F21" s="535"/>
      <c r="G21" s="576" t="s">
        <v>692</v>
      </c>
      <c r="H21" s="576"/>
      <c r="I21" s="576"/>
      <c r="J21" s="576"/>
      <c r="K21" s="576"/>
    </row>
  </sheetData>
  <mergeCells count="10">
    <mergeCell ref="A21:E21"/>
    <mergeCell ref="G21:K21"/>
    <mergeCell ref="A2:K2"/>
    <mergeCell ref="A3:K3"/>
    <mergeCell ref="A1:K1"/>
    <mergeCell ref="H6:J6"/>
    <mergeCell ref="K6:K7"/>
    <mergeCell ref="A6:A7"/>
    <mergeCell ref="B6:D6"/>
    <mergeCell ref="E6:G6"/>
  </mergeCells>
  <printOptions horizontalCentered="1" verticalCentered="1"/>
  <pageMargins left="0" right="0" top="0" bottom="0" header="0" footer="0"/>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4EB8-F9F3-4B14-9411-358305FEA200}">
  <sheetPr codeName="Sheet10"/>
  <dimension ref="A1:H36"/>
  <sheetViews>
    <sheetView rightToLeft="1" view="pageBreakPreview" topLeftCell="A12" zoomScaleNormal="100" zoomScaleSheetLayoutView="100" workbookViewId="0">
      <selection activeCell="I29" sqref="I29"/>
    </sheetView>
  </sheetViews>
  <sheetFormatPr defaultColWidth="9.140625" defaultRowHeight="12.75" x14ac:dyDescent="0.2"/>
  <cols>
    <col min="1" max="1" width="33.5703125" style="76" customWidth="1"/>
    <col min="2" max="2" width="14.28515625" style="76" customWidth="1"/>
    <col min="3" max="3" width="11.42578125" style="76" customWidth="1"/>
    <col min="4" max="4" width="10.28515625" style="76" customWidth="1"/>
    <col min="5" max="5" width="33.5703125" style="482" customWidth="1"/>
    <col min="6" max="6" width="9.140625" style="76"/>
    <col min="7" max="8" width="7.28515625" style="76" customWidth="1"/>
    <col min="9" max="16384" width="9.140625" style="76"/>
  </cols>
  <sheetData>
    <row r="1" spans="1:7" ht="18" x14ac:dyDescent="0.2">
      <c r="A1" s="584" t="s">
        <v>615</v>
      </c>
      <c r="B1" s="584"/>
      <c r="C1" s="584"/>
      <c r="D1" s="584"/>
      <c r="E1" s="584"/>
    </row>
    <row r="2" spans="1:7" ht="33" customHeight="1" x14ac:dyDescent="0.2">
      <c r="A2" s="585" t="s">
        <v>616</v>
      </c>
      <c r="B2" s="585"/>
      <c r="C2" s="585"/>
      <c r="D2" s="585"/>
      <c r="E2" s="585"/>
    </row>
    <row r="3" spans="1:7" ht="14.25" customHeight="1" x14ac:dyDescent="0.2">
      <c r="A3" s="577">
        <v>2023</v>
      </c>
      <c r="B3" s="577"/>
      <c r="C3" s="577"/>
      <c r="D3" s="577"/>
      <c r="E3" s="577"/>
    </row>
    <row r="4" spans="1:7" ht="11.25" customHeight="1" x14ac:dyDescent="0.2">
      <c r="A4" s="395"/>
      <c r="B4" s="395"/>
      <c r="C4" s="395"/>
      <c r="D4" s="395"/>
      <c r="E4" s="485"/>
    </row>
    <row r="5" spans="1:7" ht="15" x14ac:dyDescent="0.2">
      <c r="A5" s="90" t="s">
        <v>254</v>
      </c>
      <c r="B5" s="220"/>
      <c r="C5" s="220"/>
      <c r="D5" s="220"/>
      <c r="E5" s="492" t="s">
        <v>255</v>
      </c>
    </row>
    <row r="6" spans="1:7" ht="34.5" customHeight="1" x14ac:dyDescent="0.25">
      <c r="A6" s="586" t="s">
        <v>557</v>
      </c>
      <c r="B6" s="424" t="s">
        <v>613</v>
      </c>
      <c r="C6" s="588" t="s">
        <v>589</v>
      </c>
      <c r="D6" s="588" t="s">
        <v>392</v>
      </c>
      <c r="E6" s="590" t="s">
        <v>572</v>
      </c>
    </row>
    <row r="7" spans="1:7" ht="39" customHeight="1" x14ac:dyDescent="0.2">
      <c r="A7" s="587"/>
      <c r="B7" s="425" t="s">
        <v>614</v>
      </c>
      <c r="C7" s="589"/>
      <c r="D7" s="589"/>
      <c r="E7" s="591"/>
    </row>
    <row r="8" spans="1:7" ht="21" customHeight="1" thickBot="1" x14ac:dyDescent="0.25">
      <c r="A8" s="534" t="s">
        <v>642</v>
      </c>
      <c r="B8" s="546">
        <v>382</v>
      </c>
      <c r="C8" s="547">
        <v>760</v>
      </c>
      <c r="D8" s="474">
        <f>B8+C8</f>
        <v>1142</v>
      </c>
      <c r="E8" s="488" t="s">
        <v>693</v>
      </c>
      <c r="G8" s="537"/>
    </row>
    <row r="9" spans="1:7" ht="21" customHeight="1" thickBot="1" x14ac:dyDescent="0.25">
      <c r="A9" s="533" t="s">
        <v>644</v>
      </c>
      <c r="B9" s="471">
        <v>4</v>
      </c>
      <c r="C9" s="472">
        <v>4</v>
      </c>
      <c r="D9" s="473">
        <f t="shared" ref="D9:D28" si="0">B9+C9</f>
        <v>8</v>
      </c>
      <c r="E9" s="489" t="s">
        <v>694</v>
      </c>
    </row>
    <row r="10" spans="1:7" ht="21" customHeight="1" thickBot="1" x14ac:dyDescent="0.25">
      <c r="A10" s="476" t="s">
        <v>558</v>
      </c>
      <c r="B10" s="477">
        <v>7</v>
      </c>
      <c r="C10" s="224">
        <v>2</v>
      </c>
      <c r="D10" s="475">
        <f t="shared" si="0"/>
        <v>9</v>
      </c>
      <c r="E10" s="478" t="s">
        <v>573</v>
      </c>
    </row>
    <row r="11" spans="1:7" ht="21" customHeight="1" thickBot="1" x14ac:dyDescent="0.25">
      <c r="A11" s="406" t="s">
        <v>711</v>
      </c>
      <c r="B11" s="469">
        <v>285</v>
      </c>
      <c r="C11" s="470">
        <v>257</v>
      </c>
      <c r="D11" s="473">
        <f t="shared" si="0"/>
        <v>542</v>
      </c>
      <c r="E11" s="489" t="s">
        <v>712</v>
      </c>
    </row>
    <row r="12" spans="1:7" ht="21" customHeight="1" thickBot="1" x14ac:dyDescent="0.25">
      <c r="A12" s="476" t="s">
        <v>713</v>
      </c>
      <c r="B12" s="479">
        <v>24</v>
      </c>
      <c r="C12" s="223">
        <v>35</v>
      </c>
      <c r="D12" s="548">
        <f t="shared" si="0"/>
        <v>59</v>
      </c>
      <c r="E12" s="478" t="s">
        <v>714</v>
      </c>
    </row>
    <row r="13" spans="1:7" ht="21" customHeight="1" thickBot="1" x14ac:dyDescent="0.25">
      <c r="A13" s="406" t="s">
        <v>641</v>
      </c>
      <c r="B13" s="469">
        <v>1</v>
      </c>
      <c r="C13" s="470">
        <v>0</v>
      </c>
      <c r="D13" s="549">
        <f t="shared" si="0"/>
        <v>1</v>
      </c>
      <c r="E13" s="489" t="s">
        <v>575</v>
      </c>
    </row>
    <row r="14" spans="1:7" ht="21" customHeight="1" thickBot="1" x14ac:dyDescent="0.25">
      <c r="A14" s="476" t="s">
        <v>715</v>
      </c>
      <c r="B14" s="479">
        <v>11</v>
      </c>
      <c r="C14" s="223">
        <v>10</v>
      </c>
      <c r="D14" s="548">
        <f t="shared" si="0"/>
        <v>21</v>
      </c>
      <c r="E14" s="478" t="s">
        <v>716</v>
      </c>
    </row>
    <row r="15" spans="1:7" ht="21" customHeight="1" thickBot="1" x14ac:dyDescent="0.25">
      <c r="A15" s="406" t="s">
        <v>643</v>
      </c>
      <c r="B15" s="469">
        <v>146</v>
      </c>
      <c r="C15" s="470">
        <v>1</v>
      </c>
      <c r="D15" s="473">
        <f t="shared" si="0"/>
        <v>147</v>
      </c>
      <c r="E15" s="489" t="s">
        <v>695</v>
      </c>
    </row>
    <row r="16" spans="1:7" ht="21" customHeight="1" thickBot="1" x14ac:dyDescent="0.25">
      <c r="A16" s="476" t="s">
        <v>645</v>
      </c>
      <c r="B16" s="479">
        <v>24</v>
      </c>
      <c r="C16" s="223">
        <v>12</v>
      </c>
      <c r="D16" s="548">
        <f t="shared" si="0"/>
        <v>36</v>
      </c>
      <c r="E16" s="478" t="s">
        <v>574</v>
      </c>
    </row>
    <row r="17" spans="1:8" s="480" customFormat="1" ht="21" customHeight="1" thickBot="1" x14ac:dyDescent="0.25">
      <c r="A17" s="406" t="s">
        <v>717</v>
      </c>
      <c r="B17" s="557">
        <v>1026</v>
      </c>
      <c r="C17" s="558">
        <v>995</v>
      </c>
      <c r="D17" s="559">
        <f t="shared" si="0"/>
        <v>2021</v>
      </c>
      <c r="E17" s="483" t="s">
        <v>718</v>
      </c>
    </row>
    <row r="18" spans="1:8" s="480" customFormat="1" ht="21" customHeight="1" thickBot="1" x14ac:dyDescent="0.25">
      <c r="A18" s="476" t="s">
        <v>646</v>
      </c>
      <c r="B18" s="560">
        <v>87</v>
      </c>
      <c r="C18" s="561">
        <v>79</v>
      </c>
      <c r="D18" s="562">
        <f t="shared" si="0"/>
        <v>166</v>
      </c>
      <c r="E18" s="478" t="s">
        <v>696</v>
      </c>
    </row>
    <row r="19" spans="1:8" s="480" customFormat="1" ht="21" customHeight="1" thickBot="1" x14ac:dyDescent="0.25">
      <c r="A19" s="406" t="s">
        <v>647</v>
      </c>
      <c r="B19" s="557">
        <v>1</v>
      </c>
      <c r="C19" s="558">
        <v>2</v>
      </c>
      <c r="D19" s="563">
        <f t="shared" si="0"/>
        <v>3</v>
      </c>
      <c r="E19" s="489" t="s">
        <v>697</v>
      </c>
    </row>
    <row r="20" spans="1:8" s="480" customFormat="1" ht="21" customHeight="1" thickBot="1" x14ac:dyDescent="0.25">
      <c r="A20" s="476" t="s">
        <v>648</v>
      </c>
      <c r="B20" s="564">
        <v>10</v>
      </c>
      <c r="C20" s="565">
        <v>0</v>
      </c>
      <c r="D20" s="562">
        <f t="shared" si="0"/>
        <v>10</v>
      </c>
      <c r="E20" s="478" t="s">
        <v>698</v>
      </c>
    </row>
    <row r="21" spans="1:8" s="480" customFormat="1" ht="26.25" customHeight="1" thickBot="1" x14ac:dyDescent="0.25">
      <c r="A21" s="406" t="s">
        <v>649</v>
      </c>
      <c r="B21" s="566">
        <v>17</v>
      </c>
      <c r="C21" s="567">
        <v>3</v>
      </c>
      <c r="D21" s="559">
        <f t="shared" si="0"/>
        <v>20</v>
      </c>
      <c r="E21" s="489" t="s">
        <v>699</v>
      </c>
    </row>
    <row r="22" spans="1:8" s="480" customFormat="1" ht="21" customHeight="1" thickBot="1" x14ac:dyDescent="0.25">
      <c r="A22" s="481" t="s">
        <v>719</v>
      </c>
      <c r="B22" s="560">
        <v>91</v>
      </c>
      <c r="C22" s="561">
        <v>347</v>
      </c>
      <c r="D22" s="568">
        <f t="shared" si="0"/>
        <v>438</v>
      </c>
      <c r="E22" s="487" t="s">
        <v>720</v>
      </c>
    </row>
    <row r="23" spans="1:8" s="480" customFormat="1" ht="21" customHeight="1" thickBot="1" x14ac:dyDescent="0.25">
      <c r="A23" s="407" t="s">
        <v>721</v>
      </c>
      <c r="B23" s="569">
        <v>26</v>
      </c>
      <c r="C23" s="570">
        <v>19</v>
      </c>
      <c r="D23" s="563">
        <f t="shared" si="0"/>
        <v>45</v>
      </c>
      <c r="E23" s="490" t="s">
        <v>722</v>
      </c>
    </row>
    <row r="24" spans="1:8" s="480" customFormat="1" ht="21" customHeight="1" thickBot="1" x14ac:dyDescent="0.25">
      <c r="A24" s="481" t="s">
        <v>559</v>
      </c>
      <c r="B24" s="571">
        <v>1848</v>
      </c>
      <c r="C24" s="572">
        <v>2631</v>
      </c>
      <c r="D24" s="562">
        <f t="shared" si="0"/>
        <v>4479</v>
      </c>
      <c r="E24" s="484" t="s">
        <v>651</v>
      </c>
    </row>
    <row r="25" spans="1:8" s="480" customFormat="1" ht="21" customHeight="1" thickBot="1" x14ac:dyDescent="0.25">
      <c r="A25" s="407" t="s">
        <v>729</v>
      </c>
      <c r="B25" s="569">
        <v>394</v>
      </c>
      <c r="C25" s="570">
        <v>1272</v>
      </c>
      <c r="D25" s="563">
        <f t="shared" si="0"/>
        <v>1666</v>
      </c>
      <c r="E25" s="490" t="s">
        <v>700</v>
      </c>
      <c r="F25" s="550"/>
      <c r="G25" s="550"/>
      <c r="H25" s="550"/>
    </row>
    <row r="26" spans="1:8" s="480" customFormat="1" ht="21" customHeight="1" thickBot="1" x14ac:dyDescent="0.25">
      <c r="A26" s="481" t="s">
        <v>560</v>
      </c>
      <c r="B26" s="571">
        <v>0</v>
      </c>
      <c r="C26" s="572">
        <v>2</v>
      </c>
      <c r="D26" s="562">
        <f t="shared" si="0"/>
        <v>2</v>
      </c>
      <c r="E26" s="484" t="s">
        <v>576</v>
      </c>
    </row>
    <row r="27" spans="1:8" s="480" customFormat="1" ht="21" customHeight="1" thickBot="1" x14ac:dyDescent="0.25">
      <c r="A27" s="407" t="s">
        <v>723</v>
      </c>
      <c r="B27" s="569">
        <v>45</v>
      </c>
      <c r="C27" s="570">
        <v>55</v>
      </c>
      <c r="D27" s="563">
        <f t="shared" si="0"/>
        <v>100</v>
      </c>
      <c r="E27" s="490" t="s">
        <v>724</v>
      </c>
    </row>
    <row r="28" spans="1:8" s="480" customFormat="1" ht="21" customHeight="1" thickBot="1" x14ac:dyDescent="0.25">
      <c r="A28" s="486" t="s">
        <v>561</v>
      </c>
      <c r="B28" s="571">
        <v>443</v>
      </c>
      <c r="C28" s="572">
        <v>566</v>
      </c>
      <c r="D28" s="562">
        <f t="shared" si="0"/>
        <v>1009</v>
      </c>
      <c r="E28" s="484" t="s">
        <v>650</v>
      </c>
    </row>
    <row r="29" spans="1:8" s="480" customFormat="1" ht="21" customHeight="1" thickBot="1" x14ac:dyDescent="0.25">
      <c r="A29" s="407" t="s">
        <v>725</v>
      </c>
      <c r="B29" s="569">
        <v>4</v>
      </c>
      <c r="C29" s="570">
        <v>6</v>
      </c>
      <c r="D29" s="559">
        <f t="shared" ref="D29:D32" si="1">B29+C29</f>
        <v>10</v>
      </c>
      <c r="E29" s="490" t="s">
        <v>726</v>
      </c>
    </row>
    <row r="30" spans="1:8" s="480" customFormat="1" ht="26.25" customHeight="1" thickBot="1" x14ac:dyDescent="0.25">
      <c r="A30" s="481" t="s">
        <v>727</v>
      </c>
      <c r="B30" s="571">
        <v>54</v>
      </c>
      <c r="C30" s="572">
        <v>120</v>
      </c>
      <c r="D30" s="562">
        <f t="shared" si="1"/>
        <v>174</v>
      </c>
      <c r="E30" s="484" t="s">
        <v>728</v>
      </c>
    </row>
    <row r="31" spans="1:8" s="480" customFormat="1" ht="21" customHeight="1" thickBot="1" x14ac:dyDescent="0.25">
      <c r="A31" s="407" t="s">
        <v>562</v>
      </c>
      <c r="B31" s="569">
        <v>1502</v>
      </c>
      <c r="C31" s="570">
        <v>1782</v>
      </c>
      <c r="D31" s="559">
        <f t="shared" si="1"/>
        <v>3284</v>
      </c>
      <c r="E31" s="490" t="s">
        <v>577</v>
      </c>
    </row>
    <row r="32" spans="1:8" s="480" customFormat="1" ht="21" customHeight="1" x14ac:dyDescent="0.2">
      <c r="A32" s="481" t="s">
        <v>63</v>
      </c>
      <c r="B32" s="571">
        <v>432</v>
      </c>
      <c r="C32" s="572">
        <v>192</v>
      </c>
      <c r="D32" s="573">
        <f t="shared" si="1"/>
        <v>624</v>
      </c>
      <c r="E32" s="484" t="s">
        <v>93</v>
      </c>
    </row>
    <row r="33" spans="1:5" ht="21" customHeight="1" x14ac:dyDescent="0.2">
      <c r="A33" s="410" t="s">
        <v>3</v>
      </c>
      <c r="B33" s="164">
        <f>SUM(B8:B32)</f>
        <v>6864</v>
      </c>
      <c r="C33" s="164">
        <f>SUM(C8:C32)</f>
        <v>9152</v>
      </c>
      <c r="D33" s="164">
        <f>SUM(D8:D32)</f>
        <v>16016</v>
      </c>
      <c r="E33" s="491" t="s">
        <v>2</v>
      </c>
    </row>
    <row r="34" spans="1:5" ht="36" customHeight="1" x14ac:dyDescent="0.2">
      <c r="A34" s="592" t="s">
        <v>619</v>
      </c>
      <c r="B34" s="592"/>
      <c r="C34" s="593" t="s">
        <v>620</v>
      </c>
      <c r="D34" s="593"/>
      <c r="E34" s="593"/>
    </row>
    <row r="35" spans="1:5" ht="24" customHeight="1" x14ac:dyDescent="0.2">
      <c r="A35" s="594"/>
      <c r="B35" s="594"/>
      <c r="C35" s="595"/>
      <c r="D35" s="595"/>
      <c r="E35" s="595"/>
    </row>
    <row r="36" spans="1:5" ht="27.75" customHeight="1" x14ac:dyDescent="0.2">
      <c r="A36" s="596"/>
      <c r="B36" s="596"/>
      <c r="C36" s="597"/>
      <c r="D36" s="597"/>
      <c r="E36" s="597"/>
    </row>
  </sheetData>
  <mergeCells count="13">
    <mergeCell ref="A34:B34"/>
    <mergeCell ref="C34:E34"/>
    <mergeCell ref="A35:B35"/>
    <mergeCell ref="C35:E35"/>
    <mergeCell ref="A36:B36"/>
    <mergeCell ref="C36:E36"/>
    <mergeCell ref="A1:E1"/>
    <mergeCell ref="A2:E2"/>
    <mergeCell ref="A3:E3"/>
    <mergeCell ref="A6:A7"/>
    <mergeCell ref="C6:C7"/>
    <mergeCell ref="D6:D7"/>
    <mergeCell ref="E6:E7"/>
  </mergeCells>
  <printOptions horizontalCentered="1"/>
  <pageMargins left="0" right="0" top="0.74803149606299202" bottom="0" header="0" footer="0"/>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30"/>
  <sheetViews>
    <sheetView rightToLeft="1" view="pageBreakPreview" topLeftCell="A3" zoomScaleNormal="100" zoomScaleSheetLayoutView="100" workbookViewId="0">
      <selection activeCell="AC14" sqref="AC14"/>
    </sheetView>
  </sheetViews>
  <sheetFormatPr defaultColWidth="9.140625" defaultRowHeight="12.75" x14ac:dyDescent="0.2"/>
  <cols>
    <col min="1" max="1" width="9.7109375" style="16" customWidth="1"/>
    <col min="2" max="2" width="19.85546875" style="16" customWidth="1"/>
    <col min="3" max="8" width="8.28515625" style="16" customWidth="1"/>
    <col min="9" max="9" width="18.28515625" style="16" customWidth="1"/>
    <col min="10" max="10" width="11.5703125" style="16" customWidth="1"/>
    <col min="11" max="16384" width="9.140625" style="16"/>
  </cols>
  <sheetData>
    <row r="1" spans="1:10" ht="18" x14ac:dyDescent="0.25">
      <c r="A1" s="612" t="s">
        <v>122</v>
      </c>
      <c r="B1" s="612"/>
      <c r="C1" s="613"/>
      <c r="D1" s="613"/>
      <c r="E1" s="613"/>
      <c r="F1" s="613"/>
      <c r="G1" s="613"/>
      <c r="H1" s="613"/>
      <c r="I1" s="613"/>
      <c r="J1" s="613"/>
    </row>
    <row r="2" spans="1:10" ht="15.75" customHeight="1" x14ac:dyDescent="0.25">
      <c r="A2" s="614" t="s">
        <v>123</v>
      </c>
      <c r="B2" s="614"/>
      <c r="C2" s="614"/>
      <c r="D2" s="614"/>
      <c r="E2" s="614"/>
      <c r="F2" s="614"/>
      <c r="G2" s="614"/>
      <c r="H2" s="614"/>
      <c r="I2" s="614"/>
      <c r="J2" s="614"/>
    </row>
    <row r="3" spans="1:10" ht="15.75" x14ac:dyDescent="0.25">
      <c r="A3" s="614" t="s">
        <v>633</v>
      </c>
      <c r="B3" s="614"/>
      <c r="C3" s="614"/>
      <c r="D3" s="614"/>
      <c r="E3" s="614"/>
      <c r="F3" s="614"/>
      <c r="G3" s="614"/>
      <c r="H3" s="614"/>
      <c r="I3" s="614"/>
      <c r="J3" s="614"/>
    </row>
    <row r="4" spans="1:10" ht="11.25" customHeight="1" x14ac:dyDescent="0.25">
      <c r="A4" s="396"/>
      <c r="B4" s="396"/>
      <c r="C4" s="396"/>
      <c r="D4" s="396"/>
      <c r="E4" s="396"/>
      <c r="F4" s="396"/>
      <c r="G4" s="396"/>
      <c r="H4" s="396"/>
      <c r="I4" s="396"/>
      <c r="J4" s="396"/>
    </row>
    <row r="5" spans="1:10" ht="15" x14ac:dyDescent="0.2">
      <c r="A5" s="625" t="s">
        <v>256</v>
      </c>
      <c r="B5" s="625"/>
      <c r="C5" s="20"/>
      <c r="D5" s="20"/>
      <c r="E5" s="20"/>
      <c r="F5" s="24"/>
      <c r="G5" s="23"/>
      <c r="I5" s="624" t="s">
        <v>257</v>
      </c>
      <c r="J5" s="624"/>
    </row>
    <row r="6" spans="1:10" ht="33.75" customHeight="1" x14ac:dyDescent="0.2">
      <c r="A6" s="616" t="s">
        <v>452</v>
      </c>
      <c r="B6" s="617"/>
      <c r="C6" s="615" t="s">
        <v>367</v>
      </c>
      <c r="D6" s="615"/>
      <c r="E6" s="615"/>
      <c r="F6" s="615" t="s">
        <v>46</v>
      </c>
      <c r="G6" s="615"/>
      <c r="H6" s="615"/>
      <c r="I6" s="620" t="s">
        <v>590</v>
      </c>
      <c r="J6" s="621"/>
    </row>
    <row r="7" spans="1:10" ht="33.75" customHeight="1" x14ac:dyDescent="0.2">
      <c r="A7" s="618"/>
      <c r="B7" s="619"/>
      <c r="C7" s="281" t="s">
        <v>390</v>
      </c>
      <c r="D7" s="281" t="s">
        <v>391</v>
      </c>
      <c r="E7" s="281" t="s">
        <v>392</v>
      </c>
      <c r="F7" s="281" t="s">
        <v>390</v>
      </c>
      <c r="G7" s="281" t="s">
        <v>391</v>
      </c>
      <c r="H7" s="281" t="s">
        <v>392</v>
      </c>
      <c r="I7" s="622"/>
      <c r="J7" s="623"/>
    </row>
    <row r="8" spans="1:10" ht="20.25" customHeight="1" x14ac:dyDescent="0.2">
      <c r="A8" s="607">
        <v>2020</v>
      </c>
      <c r="B8" s="451" t="s">
        <v>45</v>
      </c>
      <c r="C8" s="452">
        <v>144</v>
      </c>
      <c r="D8" s="452">
        <v>30</v>
      </c>
      <c r="E8" s="453">
        <f>C8+D8</f>
        <v>174</v>
      </c>
      <c r="F8" s="452">
        <v>7</v>
      </c>
      <c r="G8" s="452">
        <v>10</v>
      </c>
      <c r="H8" s="453">
        <f>F8+G8</f>
        <v>17</v>
      </c>
      <c r="I8" s="454" t="s">
        <v>4</v>
      </c>
      <c r="J8" s="604">
        <v>2020</v>
      </c>
    </row>
    <row r="9" spans="1:10" ht="20.25" customHeight="1" x14ac:dyDescent="0.2">
      <c r="A9" s="608"/>
      <c r="B9" s="455" t="s">
        <v>129</v>
      </c>
      <c r="C9" s="456">
        <v>1</v>
      </c>
      <c r="D9" s="456">
        <v>3</v>
      </c>
      <c r="E9" s="457">
        <f>C9+D9</f>
        <v>4</v>
      </c>
      <c r="F9" s="456">
        <v>3</v>
      </c>
      <c r="G9" s="456">
        <v>4</v>
      </c>
      <c r="H9" s="457">
        <f>F9+G9</f>
        <v>7</v>
      </c>
      <c r="I9" s="458" t="s">
        <v>130</v>
      </c>
      <c r="J9" s="605"/>
    </row>
    <row r="10" spans="1:10" ht="20.25" customHeight="1" x14ac:dyDescent="0.2">
      <c r="A10" s="608"/>
      <c r="B10" s="455" t="s">
        <v>126</v>
      </c>
      <c r="C10" s="456">
        <v>156</v>
      </c>
      <c r="D10" s="456">
        <v>3</v>
      </c>
      <c r="E10" s="457">
        <f>C10+D10</f>
        <v>159</v>
      </c>
      <c r="F10" s="456">
        <v>0</v>
      </c>
      <c r="G10" s="456">
        <v>0</v>
      </c>
      <c r="H10" s="457">
        <f>F10+G10</f>
        <v>0</v>
      </c>
      <c r="I10" s="458" t="s">
        <v>128</v>
      </c>
      <c r="J10" s="605"/>
    </row>
    <row r="11" spans="1:10" ht="20.25" customHeight="1" x14ac:dyDescent="0.2">
      <c r="A11" s="608"/>
      <c r="B11" s="455" t="s">
        <v>127</v>
      </c>
      <c r="C11" s="456">
        <v>0</v>
      </c>
      <c r="D11" s="456">
        <v>0</v>
      </c>
      <c r="E11" s="457">
        <f>C11+D11</f>
        <v>0</v>
      </c>
      <c r="F11" s="456">
        <v>0</v>
      </c>
      <c r="G11" s="456">
        <v>0</v>
      </c>
      <c r="H11" s="457">
        <f>F11+G11</f>
        <v>0</v>
      </c>
      <c r="I11" s="458" t="s">
        <v>32</v>
      </c>
      <c r="J11" s="605"/>
    </row>
    <row r="12" spans="1:10" ht="20.25" customHeight="1" x14ac:dyDescent="0.2">
      <c r="A12" s="609"/>
      <c r="B12" s="459" t="s">
        <v>3</v>
      </c>
      <c r="C12" s="460">
        <f t="shared" ref="C12" si="0">SUM(C8:C11)</f>
        <v>301</v>
      </c>
      <c r="D12" s="460">
        <f>SUM(D8:D11)</f>
        <v>36</v>
      </c>
      <c r="E12" s="460">
        <f>SUM(E8:E11)</f>
        <v>337</v>
      </c>
      <c r="F12" s="460">
        <f t="shared" ref="F12:G12" si="1">SUM(F8:F11)</f>
        <v>10</v>
      </c>
      <c r="G12" s="460">
        <f t="shared" si="1"/>
        <v>14</v>
      </c>
      <c r="H12" s="460">
        <f>SUM(H8:H11)</f>
        <v>24</v>
      </c>
      <c r="I12" s="461" t="s">
        <v>2</v>
      </c>
      <c r="J12" s="606"/>
    </row>
    <row r="13" spans="1:10" ht="20.25" customHeight="1" thickBot="1" x14ac:dyDescent="0.25">
      <c r="A13" s="601">
        <v>2021</v>
      </c>
      <c r="B13" s="289" t="s">
        <v>45</v>
      </c>
      <c r="C13" s="306">
        <v>148</v>
      </c>
      <c r="D13" s="306">
        <v>39</v>
      </c>
      <c r="E13" s="68">
        <f>C13+D13</f>
        <v>187</v>
      </c>
      <c r="F13" s="306">
        <v>6</v>
      </c>
      <c r="G13" s="306">
        <v>9</v>
      </c>
      <c r="H13" s="68">
        <f>F13+G13</f>
        <v>15</v>
      </c>
      <c r="I13" s="287" t="s">
        <v>4</v>
      </c>
      <c r="J13" s="598">
        <v>2021</v>
      </c>
    </row>
    <row r="14" spans="1:10" ht="20.25" customHeight="1" thickBot="1" x14ac:dyDescent="0.25">
      <c r="A14" s="602"/>
      <c r="B14" s="286" t="s">
        <v>129</v>
      </c>
      <c r="C14" s="305">
        <v>4</v>
      </c>
      <c r="D14" s="305">
        <v>6</v>
      </c>
      <c r="E14" s="56">
        <f>C14+D14</f>
        <v>10</v>
      </c>
      <c r="F14" s="305">
        <v>2</v>
      </c>
      <c r="G14" s="305">
        <v>5</v>
      </c>
      <c r="H14" s="56">
        <f>F14+G14</f>
        <v>7</v>
      </c>
      <c r="I14" s="288" t="s">
        <v>130</v>
      </c>
      <c r="J14" s="599"/>
    </row>
    <row r="15" spans="1:10" ht="20.25" customHeight="1" thickBot="1" x14ac:dyDescent="0.25">
      <c r="A15" s="602"/>
      <c r="B15" s="286" t="s">
        <v>126</v>
      </c>
      <c r="C15" s="305">
        <v>186</v>
      </c>
      <c r="D15" s="305">
        <v>5</v>
      </c>
      <c r="E15" s="251">
        <f>C15+D15</f>
        <v>191</v>
      </c>
      <c r="F15" s="305">
        <v>0</v>
      </c>
      <c r="G15" s="305">
        <v>0</v>
      </c>
      <c r="H15" s="56">
        <f>F15+G15</f>
        <v>0</v>
      </c>
      <c r="I15" s="288" t="s">
        <v>128</v>
      </c>
      <c r="J15" s="599"/>
    </row>
    <row r="16" spans="1:10" ht="20.25" customHeight="1" thickBot="1" x14ac:dyDescent="0.25">
      <c r="A16" s="602"/>
      <c r="B16" s="286" t="s">
        <v>127</v>
      </c>
      <c r="C16" s="305">
        <v>0</v>
      </c>
      <c r="D16" s="305">
        <v>0</v>
      </c>
      <c r="E16" s="56">
        <f>C16+D16</f>
        <v>0</v>
      </c>
      <c r="F16" s="305">
        <v>0</v>
      </c>
      <c r="G16" s="305">
        <v>0</v>
      </c>
      <c r="H16" s="56">
        <f>F16+G16</f>
        <v>0</v>
      </c>
      <c r="I16" s="288" t="s">
        <v>32</v>
      </c>
      <c r="J16" s="599"/>
    </row>
    <row r="17" spans="1:10" ht="20.25" customHeight="1" x14ac:dyDescent="0.2">
      <c r="A17" s="603"/>
      <c r="B17" s="462" t="s">
        <v>3</v>
      </c>
      <c r="C17" s="463">
        <f t="shared" ref="C17:H17" si="2">SUM(C13:C16)</f>
        <v>338</v>
      </c>
      <c r="D17" s="463">
        <f t="shared" si="2"/>
        <v>50</v>
      </c>
      <c r="E17" s="463">
        <f t="shared" si="2"/>
        <v>388</v>
      </c>
      <c r="F17" s="463">
        <f t="shared" si="2"/>
        <v>8</v>
      </c>
      <c r="G17" s="463">
        <f t="shared" si="2"/>
        <v>14</v>
      </c>
      <c r="H17" s="463">
        <f t="shared" si="2"/>
        <v>22</v>
      </c>
      <c r="I17" s="464" t="s">
        <v>2</v>
      </c>
      <c r="J17" s="600"/>
    </row>
    <row r="18" spans="1:10" ht="20.25" customHeight="1" x14ac:dyDescent="0.2">
      <c r="A18" s="607">
        <v>2022</v>
      </c>
      <c r="B18" s="451" t="s">
        <v>45</v>
      </c>
      <c r="C18" s="452">
        <v>155</v>
      </c>
      <c r="D18" s="452">
        <v>49</v>
      </c>
      <c r="E18" s="453">
        <f>C18+D18</f>
        <v>204</v>
      </c>
      <c r="F18" s="452">
        <v>11</v>
      </c>
      <c r="G18" s="452">
        <v>22</v>
      </c>
      <c r="H18" s="453">
        <f>F18+G18</f>
        <v>33</v>
      </c>
      <c r="I18" s="454" t="s">
        <v>4</v>
      </c>
      <c r="J18" s="604">
        <v>2022</v>
      </c>
    </row>
    <row r="19" spans="1:10" ht="20.25" customHeight="1" x14ac:dyDescent="0.2">
      <c r="A19" s="608"/>
      <c r="B19" s="455" t="s">
        <v>129</v>
      </c>
      <c r="C19" s="456">
        <v>4</v>
      </c>
      <c r="D19" s="456">
        <v>6</v>
      </c>
      <c r="E19" s="457">
        <f>C19+D19</f>
        <v>10</v>
      </c>
      <c r="F19" s="456">
        <v>3</v>
      </c>
      <c r="G19" s="456">
        <v>5</v>
      </c>
      <c r="H19" s="457">
        <f>F19+G19</f>
        <v>8</v>
      </c>
      <c r="I19" s="458" t="s">
        <v>130</v>
      </c>
      <c r="J19" s="605"/>
    </row>
    <row r="20" spans="1:10" ht="20.25" customHeight="1" x14ac:dyDescent="0.2">
      <c r="A20" s="608"/>
      <c r="B20" s="455" t="s">
        <v>126</v>
      </c>
      <c r="C20" s="456">
        <v>215</v>
      </c>
      <c r="D20" s="456">
        <v>11</v>
      </c>
      <c r="E20" s="450">
        <f>C20+D20</f>
        <v>226</v>
      </c>
      <c r="F20" s="456">
        <v>0</v>
      </c>
      <c r="G20" s="456">
        <v>0</v>
      </c>
      <c r="H20" s="457">
        <f>F20+G20</f>
        <v>0</v>
      </c>
      <c r="I20" s="458" t="s">
        <v>128</v>
      </c>
      <c r="J20" s="605"/>
    </row>
    <row r="21" spans="1:10" ht="20.25" customHeight="1" x14ac:dyDescent="0.2">
      <c r="A21" s="608"/>
      <c r="B21" s="455" t="s">
        <v>127</v>
      </c>
      <c r="C21" s="456">
        <v>0</v>
      </c>
      <c r="D21" s="456">
        <v>0</v>
      </c>
      <c r="E21" s="457">
        <f>C21+D21</f>
        <v>0</v>
      </c>
      <c r="F21" s="456">
        <v>0</v>
      </c>
      <c r="G21" s="456">
        <v>0</v>
      </c>
      <c r="H21" s="457">
        <f>F21+G21</f>
        <v>0</v>
      </c>
      <c r="I21" s="458" t="s">
        <v>32</v>
      </c>
      <c r="J21" s="605"/>
    </row>
    <row r="22" spans="1:10" ht="20.25" customHeight="1" x14ac:dyDescent="0.2">
      <c r="A22" s="609"/>
      <c r="B22" s="459" t="s">
        <v>3</v>
      </c>
      <c r="C22" s="460">
        <f t="shared" ref="C22:H22" si="3">SUM(C18:C21)</f>
        <v>374</v>
      </c>
      <c r="D22" s="460">
        <f t="shared" si="3"/>
        <v>66</v>
      </c>
      <c r="E22" s="460">
        <f t="shared" si="3"/>
        <v>440</v>
      </c>
      <c r="F22" s="460">
        <f t="shared" si="3"/>
        <v>14</v>
      </c>
      <c r="G22" s="460">
        <f t="shared" si="3"/>
        <v>27</v>
      </c>
      <c r="H22" s="460">
        <f t="shared" si="3"/>
        <v>41</v>
      </c>
      <c r="I22" s="461" t="s">
        <v>2</v>
      </c>
      <c r="J22" s="606"/>
    </row>
    <row r="23" spans="1:10" ht="20.25" customHeight="1" thickBot="1" x14ac:dyDescent="0.25">
      <c r="A23" s="601">
        <v>2023</v>
      </c>
      <c r="B23" s="289" t="s">
        <v>45</v>
      </c>
      <c r="C23" s="306">
        <v>174</v>
      </c>
      <c r="D23" s="306">
        <v>58</v>
      </c>
      <c r="E23" s="68">
        <f>C23+D23</f>
        <v>232</v>
      </c>
      <c r="F23" s="306">
        <v>20</v>
      </c>
      <c r="G23" s="306">
        <v>34</v>
      </c>
      <c r="H23" s="68">
        <f>F23+G23</f>
        <v>54</v>
      </c>
      <c r="I23" s="287" t="s">
        <v>4</v>
      </c>
      <c r="J23" s="598">
        <v>2023</v>
      </c>
    </row>
    <row r="24" spans="1:10" ht="20.25" customHeight="1" thickBot="1" x14ac:dyDescent="0.25">
      <c r="A24" s="602"/>
      <c r="B24" s="286" t="s">
        <v>129</v>
      </c>
      <c r="C24" s="305">
        <v>5</v>
      </c>
      <c r="D24" s="305">
        <v>11</v>
      </c>
      <c r="E24" s="56">
        <f>C24+D24</f>
        <v>16</v>
      </c>
      <c r="F24" s="305">
        <v>1</v>
      </c>
      <c r="G24" s="305">
        <v>1</v>
      </c>
      <c r="H24" s="56">
        <f>F24+G24</f>
        <v>2</v>
      </c>
      <c r="I24" s="288" t="s">
        <v>130</v>
      </c>
      <c r="J24" s="599"/>
    </row>
    <row r="25" spans="1:10" ht="20.25" customHeight="1" thickBot="1" x14ac:dyDescent="0.25">
      <c r="A25" s="602"/>
      <c r="B25" s="286" t="s">
        <v>126</v>
      </c>
      <c r="C25" s="305">
        <v>306</v>
      </c>
      <c r="D25" s="305">
        <v>11</v>
      </c>
      <c r="E25" s="251">
        <f>C25+D25</f>
        <v>317</v>
      </c>
      <c r="F25" s="305">
        <v>0</v>
      </c>
      <c r="G25" s="305">
        <v>0</v>
      </c>
      <c r="H25" s="56">
        <f>F25+G25</f>
        <v>0</v>
      </c>
      <c r="I25" s="288" t="s">
        <v>128</v>
      </c>
      <c r="J25" s="599"/>
    </row>
    <row r="26" spans="1:10" ht="20.25" customHeight="1" thickBot="1" x14ac:dyDescent="0.25">
      <c r="A26" s="602"/>
      <c r="B26" s="286" t="s">
        <v>127</v>
      </c>
      <c r="C26" s="305">
        <v>0</v>
      </c>
      <c r="D26" s="305">
        <v>0</v>
      </c>
      <c r="E26" s="56">
        <f>C26+D26</f>
        <v>0</v>
      </c>
      <c r="F26" s="305">
        <v>0</v>
      </c>
      <c r="G26" s="305">
        <v>0</v>
      </c>
      <c r="H26" s="56">
        <f>F26+G26</f>
        <v>0</v>
      </c>
      <c r="I26" s="288" t="s">
        <v>32</v>
      </c>
      <c r="J26" s="599"/>
    </row>
    <row r="27" spans="1:10" ht="20.25" customHeight="1" x14ac:dyDescent="0.2">
      <c r="A27" s="603"/>
      <c r="B27" s="462" t="s">
        <v>3</v>
      </c>
      <c r="C27" s="463">
        <f t="shared" ref="C27:H27" si="4">SUM(C23:C26)</f>
        <v>485</v>
      </c>
      <c r="D27" s="463">
        <f t="shared" si="4"/>
        <v>80</v>
      </c>
      <c r="E27" s="463">
        <f t="shared" si="4"/>
        <v>565</v>
      </c>
      <c r="F27" s="463">
        <f t="shared" si="4"/>
        <v>21</v>
      </c>
      <c r="G27" s="463">
        <f t="shared" si="4"/>
        <v>35</v>
      </c>
      <c r="H27" s="463">
        <f t="shared" si="4"/>
        <v>56</v>
      </c>
      <c r="I27" s="464" t="s">
        <v>2</v>
      </c>
      <c r="J27" s="600"/>
    </row>
    <row r="28" spans="1:10" x14ac:dyDescent="0.2">
      <c r="A28" s="610" t="s">
        <v>393</v>
      </c>
      <c r="B28" s="610"/>
      <c r="C28" s="610"/>
      <c r="D28" s="610"/>
      <c r="E28" s="610"/>
      <c r="F28" s="611" t="s">
        <v>394</v>
      </c>
      <c r="G28" s="611"/>
      <c r="H28" s="611"/>
      <c r="I28" s="611"/>
      <c r="J28" s="611"/>
    </row>
    <row r="30" spans="1:10" x14ac:dyDescent="0.2">
      <c r="B30" s="222" t="s">
        <v>125</v>
      </c>
    </row>
  </sheetData>
  <mergeCells count="19">
    <mergeCell ref="A1:J1"/>
    <mergeCell ref="A2:J2"/>
    <mergeCell ref="A3:J3"/>
    <mergeCell ref="F6:H6"/>
    <mergeCell ref="C6:E6"/>
    <mergeCell ref="A6:B7"/>
    <mergeCell ref="I6:J7"/>
    <mergeCell ref="I5:J5"/>
    <mergeCell ref="A5:B5"/>
    <mergeCell ref="J13:J17"/>
    <mergeCell ref="A13:A17"/>
    <mergeCell ref="J8:J12"/>
    <mergeCell ref="A8:A12"/>
    <mergeCell ref="A28:E28"/>
    <mergeCell ref="F28:J28"/>
    <mergeCell ref="A18:A22"/>
    <mergeCell ref="J18:J22"/>
    <mergeCell ref="A23:A27"/>
    <mergeCell ref="J23:J27"/>
  </mergeCells>
  <printOptions horizontalCentered="1" verticalCentered="1"/>
  <pageMargins left="0" right="0" top="0" bottom="0"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30"/>
  <sheetViews>
    <sheetView rightToLeft="1" view="pageBreakPreview" topLeftCell="A4" zoomScaleNormal="100" zoomScaleSheetLayoutView="100" workbookViewId="0">
      <selection activeCell="AC14" sqref="AC14"/>
    </sheetView>
  </sheetViews>
  <sheetFormatPr defaultColWidth="9.140625" defaultRowHeight="12.75" x14ac:dyDescent="0.2"/>
  <cols>
    <col min="1" max="1" width="9.7109375" style="16" customWidth="1"/>
    <col min="2" max="2" width="19.85546875" style="16" customWidth="1"/>
    <col min="3" max="5" width="8.28515625" style="16" customWidth="1"/>
    <col min="6" max="6" width="18.28515625" style="16" customWidth="1"/>
    <col min="7" max="7" width="11.5703125" style="16" customWidth="1"/>
    <col min="8" max="16384" width="9.140625" style="16"/>
  </cols>
  <sheetData>
    <row r="1" spans="1:7" ht="18" x14ac:dyDescent="0.25">
      <c r="A1" s="612" t="s">
        <v>453</v>
      </c>
      <c r="B1" s="612"/>
      <c r="C1" s="613"/>
      <c r="D1" s="613"/>
      <c r="E1" s="613"/>
      <c r="F1" s="613"/>
      <c r="G1" s="613"/>
    </row>
    <row r="2" spans="1:7" ht="35.25" customHeight="1" x14ac:dyDescent="0.25">
      <c r="A2" s="628" t="s">
        <v>455</v>
      </c>
      <c r="B2" s="614" t="s">
        <v>455</v>
      </c>
      <c r="C2" s="614"/>
      <c r="D2" s="614"/>
      <c r="E2" s="614"/>
      <c r="F2" s="614"/>
      <c r="G2" s="614"/>
    </row>
    <row r="3" spans="1:7" ht="15.75" x14ac:dyDescent="0.25">
      <c r="A3" s="614" t="s">
        <v>633</v>
      </c>
      <c r="B3" s="614"/>
      <c r="C3" s="614"/>
      <c r="D3" s="614"/>
      <c r="E3" s="614"/>
      <c r="F3" s="614"/>
      <c r="G3" s="614"/>
    </row>
    <row r="4" spans="1:7" ht="11.25" customHeight="1" x14ac:dyDescent="0.25">
      <c r="A4" s="396"/>
      <c r="B4" s="396"/>
      <c r="C4" s="396"/>
      <c r="D4" s="396"/>
      <c r="E4" s="396"/>
      <c r="F4" s="396"/>
      <c r="G4" s="396"/>
    </row>
    <row r="5" spans="1:7" ht="15" x14ac:dyDescent="0.2">
      <c r="A5" s="625" t="s">
        <v>473</v>
      </c>
      <c r="B5" s="625"/>
      <c r="C5" s="24"/>
      <c r="D5" s="23"/>
      <c r="F5" s="624" t="s">
        <v>474</v>
      </c>
      <c r="G5" s="624"/>
    </row>
    <row r="6" spans="1:7" ht="33.75" customHeight="1" x14ac:dyDescent="0.2">
      <c r="A6" s="616" t="s">
        <v>631</v>
      </c>
      <c r="B6" s="617"/>
      <c r="C6" s="465" t="s">
        <v>464</v>
      </c>
      <c r="D6" s="465" t="s">
        <v>465</v>
      </c>
      <c r="E6" s="465" t="s">
        <v>3</v>
      </c>
      <c r="F6" s="620" t="s">
        <v>630</v>
      </c>
      <c r="G6" s="621"/>
    </row>
    <row r="7" spans="1:7" ht="33.75" customHeight="1" x14ac:dyDescent="0.2">
      <c r="A7" s="618"/>
      <c r="B7" s="619"/>
      <c r="C7" s="466" t="s">
        <v>466</v>
      </c>
      <c r="D7" s="466" t="s">
        <v>467</v>
      </c>
      <c r="E7" s="466" t="s">
        <v>2</v>
      </c>
      <c r="F7" s="622"/>
      <c r="G7" s="623"/>
    </row>
    <row r="8" spans="1:7" ht="20.25" customHeight="1" x14ac:dyDescent="0.2">
      <c r="A8" s="607">
        <v>2020</v>
      </c>
      <c r="B8" s="451" t="s">
        <v>45</v>
      </c>
      <c r="C8" s="452">
        <v>111</v>
      </c>
      <c r="D8" s="452">
        <v>15</v>
      </c>
      <c r="E8" s="453">
        <f>C8+D8</f>
        <v>126</v>
      </c>
      <c r="F8" s="454" t="s">
        <v>4</v>
      </c>
      <c r="G8" s="604">
        <v>2020</v>
      </c>
    </row>
    <row r="9" spans="1:7" ht="20.25" customHeight="1" x14ac:dyDescent="0.2">
      <c r="A9" s="608"/>
      <c r="B9" s="455" t="s">
        <v>129</v>
      </c>
      <c r="C9" s="456">
        <v>2</v>
      </c>
      <c r="D9" s="456">
        <v>0</v>
      </c>
      <c r="E9" s="457">
        <f>C9+D9</f>
        <v>2</v>
      </c>
      <c r="F9" s="458" t="s">
        <v>130</v>
      </c>
      <c r="G9" s="605"/>
    </row>
    <row r="10" spans="1:7" ht="20.25" customHeight="1" x14ac:dyDescent="0.2">
      <c r="A10" s="608"/>
      <c r="B10" s="455" t="s">
        <v>126</v>
      </c>
      <c r="C10" s="456">
        <v>23</v>
      </c>
      <c r="D10" s="456">
        <v>0</v>
      </c>
      <c r="E10" s="457">
        <f>C10+D10</f>
        <v>23</v>
      </c>
      <c r="F10" s="458" t="s">
        <v>128</v>
      </c>
      <c r="G10" s="605"/>
    </row>
    <row r="11" spans="1:7" ht="20.25" customHeight="1" x14ac:dyDescent="0.2">
      <c r="A11" s="608"/>
      <c r="B11" s="455" t="s">
        <v>127</v>
      </c>
      <c r="C11" s="456">
        <v>1</v>
      </c>
      <c r="D11" s="456">
        <v>0</v>
      </c>
      <c r="E11" s="457">
        <f>C11+D11</f>
        <v>1</v>
      </c>
      <c r="F11" s="458" t="s">
        <v>32</v>
      </c>
      <c r="G11" s="605"/>
    </row>
    <row r="12" spans="1:7" ht="20.25" customHeight="1" x14ac:dyDescent="0.2">
      <c r="A12" s="609"/>
      <c r="B12" s="459" t="s">
        <v>3</v>
      </c>
      <c r="C12" s="460">
        <f t="shared" ref="C12:E12" si="0">SUM(C8:C11)</f>
        <v>137</v>
      </c>
      <c r="D12" s="460">
        <f t="shared" si="0"/>
        <v>15</v>
      </c>
      <c r="E12" s="460">
        <f t="shared" si="0"/>
        <v>152</v>
      </c>
      <c r="F12" s="461" t="s">
        <v>2</v>
      </c>
      <c r="G12" s="606"/>
    </row>
    <row r="13" spans="1:7" ht="20.25" customHeight="1" thickBot="1" x14ac:dyDescent="0.25">
      <c r="A13" s="601">
        <v>2021</v>
      </c>
      <c r="B13" s="289" t="s">
        <v>45</v>
      </c>
      <c r="C13" s="306">
        <v>119</v>
      </c>
      <c r="D13" s="306">
        <v>17</v>
      </c>
      <c r="E13" s="68">
        <f>C13+D13</f>
        <v>136</v>
      </c>
      <c r="F13" s="287" t="s">
        <v>4</v>
      </c>
      <c r="G13" s="598">
        <v>2021</v>
      </c>
    </row>
    <row r="14" spans="1:7" ht="20.25" customHeight="1" thickBot="1" x14ac:dyDescent="0.25">
      <c r="A14" s="602"/>
      <c r="B14" s="286" t="s">
        <v>129</v>
      </c>
      <c r="C14" s="305">
        <v>4</v>
      </c>
      <c r="D14" s="305">
        <v>0</v>
      </c>
      <c r="E14" s="56">
        <f>C14+D14</f>
        <v>4</v>
      </c>
      <c r="F14" s="288" t="s">
        <v>130</v>
      </c>
      <c r="G14" s="599"/>
    </row>
    <row r="15" spans="1:7" ht="20.25" customHeight="1" thickBot="1" x14ac:dyDescent="0.25">
      <c r="A15" s="602"/>
      <c r="B15" s="286" t="s">
        <v>126</v>
      </c>
      <c r="C15" s="305">
        <v>22</v>
      </c>
      <c r="D15" s="305">
        <v>0</v>
      </c>
      <c r="E15" s="56">
        <f>C15+D15</f>
        <v>22</v>
      </c>
      <c r="F15" s="288" t="s">
        <v>128</v>
      </c>
      <c r="G15" s="599"/>
    </row>
    <row r="16" spans="1:7" ht="20.25" customHeight="1" thickBot="1" x14ac:dyDescent="0.25">
      <c r="A16" s="602"/>
      <c r="B16" s="286" t="s">
        <v>127</v>
      </c>
      <c r="C16" s="305">
        <v>1</v>
      </c>
      <c r="D16" s="305">
        <v>0</v>
      </c>
      <c r="E16" s="56">
        <f>C16+D16</f>
        <v>1</v>
      </c>
      <c r="F16" s="288" t="s">
        <v>32</v>
      </c>
      <c r="G16" s="599"/>
    </row>
    <row r="17" spans="1:7" ht="20.25" customHeight="1" x14ac:dyDescent="0.2">
      <c r="A17" s="603"/>
      <c r="B17" s="462" t="s">
        <v>3</v>
      </c>
      <c r="C17" s="463">
        <f>SUM(C13:C16)</f>
        <v>146</v>
      </c>
      <c r="D17" s="463">
        <f>SUM(D13:D16)</f>
        <v>17</v>
      </c>
      <c r="E17" s="463">
        <f>SUM(E13:E16)</f>
        <v>163</v>
      </c>
      <c r="F17" s="464" t="s">
        <v>2</v>
      </c>
      <c r="G17" s="600"/>
    </row>
    <row r="18" spans="1:7" ht="20.25" customHeight="1" x14ac:dyDescent="0.2">
      <c r="A18" s="607">
        <v>2022</v>
      </c>
      <c r="B18" s="451" t="s">
        <v>45</v>
      </c>
      <c r="C18" s="452">
        <v>147</v>
      </c>
      <c r="D18" s="452">
        <v>23</v>
      </c>
      <c r="E18" s="453">
        <f>C18+D18</f>
        <v>170</v>
      </c>
      <c r="F18" s="454" t="s">
        <v>4</v>
      </c>
      <c r="G18" s="604">
        <v>2022</v>
      </c>
    </row>
    <row r="19" spans="1:7" ht="20.25" customHeight="1" x14ac:dyDescent="0.2">
      <c r="A19" s="608"/>
      <c r="B19" s="455" t="s">
        <v>129</v>
      </c>
      <c r="C19" s="456">
        <v>4</v>
      </c>
      <c r="D19" s="456">
        <v>0</v>
      </c>
      <c r="E19" s="457">
        <f>C19+D19</f>
        <v>4</v>
      </c>
      <c r="F19" s="458" t="s">
        <v>130</v>
      </c>
      <c r="G19" s="605"/>
    </row>
    <row r="20" spans="1:7" ht="20.25" customHeight="1" x14ac:dyDescent="0.2">
      <c r="A20" s="608"/>
      <c r="B20" s="455" t="s">
        <v>126</v>
      </c>
      <c r="C20" s="456">
        <v>25</v>
      </c>
      <c r="D20" s="456">
        <v>0</v>
      </c>
      <c r="E20" s="457">
        <f>C20+D20</f>
        <v>25</v>
      </c>
      <c r="F20" s="458" t="s">
        <v>128</v>
      </c>
      <c r="G20" s="605"/>
    </row>
    <row r="21" spans="1:7" ht="20.25" customHeight="1" x14ac:dyDescent="0.2">
      <c r="A21" s="608"/>
      <c r="B21" s="455" t="s">
        <v>127</v>
      </c>
      <c r="C21" s="456">
        <v>1</v>
      </c>
      <c r="D21" s="456">
        <v>0</v>
      </c>
      <c r="E21" s="457">
        <f>C21+D21</f>
        <v>1</v>
      </c>
      <c r="F21" s="458" t="s">
        <v>32</v>
      </c>
      <c r="G21" s="605"/>
    </row>
    <row r="22" spans="1:7" ht="20.25" customHeight="1" x14ac:dyDescent="0.2">
      <c r="A22" s="609"/>
      <c r="B22" s="459" t="s">
        <v>3</v>
      </c>
      <c r="C22" s="460">
        <f>SUM(C18:C21)</f>
        <v>177</v>
      </c>
      <c r="D22" s="460">
        <f>SUM(D18:D21)</f>
        <v>23</v>
      </c>
      <c r="E22" s="460">
        <f>SUM(E18:E21)</f>
        <v>200</v>
      </c>
      <c r="F22" s="461" t="s">
        <v>2</v>
      </c>
      <c r="G22" s="606"/>
    </row>
    <row r="23" spans="1:7" ht="20.25" customHeight="1" thickBot="1" x14ac:dyDescent="0.25">
      <c r="A23" s="601">
        <v>2023</v>
      </c>
      <c r="B23" s="289" t="s">
        <v>45</v>
      </c>
      <c r="C23" s="306">
        <v>176</v>
      </c>
      <c r="D23" s="306">
        <v>26</v>
      </c>
      <c r="E23" s="68">
        <f>C23+D23</f>
        <v>202</v>
      </c>
      <c r="F23" s="287" t="s">
        <v>4</v>
      </c>
      <c r="G23" s="598">
        <v>2023</v>
      </c>
    </row>
    <row r="24" spans="1:7" ht="20.25" customHeight="1" thickBot="1" x14ac:dyDescent="0.25">
      <c r="A24" s="602"/>
      <c r="B24" s="286" t="s">
        <v>129</v>
      </c>
      <c r="C24" s="305">
        <v>1</v>
      </c>
      <c r="D24" s="305">
        <v>0</v>
      </c>
      <c r="E24" s="56">
        <f>C24+D24</f>
        <v>1</v>
      </c>
      <c r="F24" s="288" t="s">
        <v>130</v>
      </c>
      <c r="G24" s="599"/>
    </row>
    <row r="25" spans="1:7" ht="20.25" customHeight="1" thickBot="1" x14ac:dyDescent="0.25">
      <c r="A25" s="602"/>
      <c r="B25" s="286" t="s">
        <v>126</v>
      </c>
      <c r="C25" s="305">
        <v>31</v>
      </c>
      <c r="D25" s="305">
        <v>0</v>
      </c>
      <c r="E25" s="56">
        <f>C25+D25</f>
        <v>31</v>
      </c>
      <c r="F25" s="288" t="s">
        <v>128</v>
      </c>
      <c r="G25" s="599"/>
    </row>
    <row r="26" spans="1:7" ht="20.25" customHeight="1" thickBot="1" x14ac:dyDescent="0.25">
      <c r="A26" s="602"/>
      <c r="B26" s="286" t="s">
        <v>127</v>
      </c>
      <c r="C26" s="305">
        <v>1</v>
      </c>
      <c r="D26" s="305">
        <v>1</v>
      </c>
      <c r="E26" s="56">
        <f>C26+D26</f>
        <v>2</v>
      </c>
      <c r="F26" s="288" t="s">
        <v>32</v>
      </c>
      <c r="G26" s="599"/>
    </row>
    <row r="27" spans="1:7" ht="20.25" customHeight="1" x14ac:dyDescent="0.2">
      <c r="A27" s="603"/>
      <c r="B27" s="462" t="s">
        <v>3</v>
      </c>
      <c r="C27" s="463">
        <f>SUM(C23:C26)</f>
        <v>209</v>
      </c>
      <c r="D27" s="463">
        <f>SUM(D23:D26)</f>
        <v>27</v>
      </c>
      <c r="E27" s="463">
        <f>SUM(E23:E26)</f>
        <v>236</v>
      </c>
      <c r="F27" s="464" t="s">
        <v>2</v>
      </c>
      <c r="G27" s="600"/>
    </row>
    <row r="28" spans="1:7" x14ac:dyDescent="0.2">
      <c r="A28" s="626"/>
      <c r="B28" s="626"/>
      <c r="C28" s="627"/>
      <c r="D28" s="627"/>
      <c r="E28" s="627"/>
      <c r="F28" s="627"/>
      <c r="G28" s="627"/>
    </row>
    <row r="30" spans="1:7" x14ac:dyDescent="0.2">
      <c r="B30" s="222"/>
    </row>
  </sheetData>
  <mergeCells count="17">
    <mergeCell ref="A1:G1"/>
    <mergeCell ref="A3:G3"/>
    <mergeCell ref="F5:G5"/>
    <mergeCell ref="A5:B5"/>
    <mergeCell ref="A2:G2"/>
    <mergeCell ref="F6:G7"/>
    <mergeCell ref="A8:A12"/>
    <mergeCell ref="G8:G12"/>
    <mergeCell ref="A13:A17"/>
    <mergeCell ref="G13:G17"/>
    <mergeCell ref="A6:B7"/>
    <mergeCell ref="G18:G22"/>
    <mergeCell ref="A23:A27"/>
    <mergeCell ref="G23:G27"/>
    <mergeCell ref="A28:B28"/>
    <mergeCell ref="C28:G28"/>
    <mergeCell ref="A18:A22"/>
  </mergeCells>
  <printOptions horizontalCentered="1" verticalCentered="1"/>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27"/>
  <sheetViews>
    <sheetView rightToLeft="1" view="pageBreakPreview" topLeftCell="A7" zoomScaleNormal="100" zoomScaleSheetLayoutView="100" workbookViewId="0">
      <selection activeCell="C17" sqref="C17"/>
    </sheetView>
  </sheetViews>
  <sheetFormatPr defaultColWidth="9.140625" defaultRowHeight="12.75" x14ac:dyDescent="0.2"/>
  <cols>
    <col min="1" max="1" width="30.7109375" style="16" customWidth="1"/>
    <col min="2" max="2" width="9.5703125" style="16" customWidth="1"/>
    <col min="3" max="3" width="12.85546875" style="16" customWidth="1"/>
    <col min="4" max="4" width="8.140625" style="16" customWidth="1"/>
    <col min="5" max="5" width="12.85546875" style="16" customWidth="1"/>
    <col min="6" max="6" width="9.5703125" style="16" customWidth="1"/>
    <col min="7" max="7" width="12.85546875" style="16" customWidth="1"/>
    <col min="8" max="8" width="9.5703125" style="16" customWidth="1"/>
    <col min="9" max="9" width="12.85546875" style="16" customWidth="1"/>
    <col min="10" max="10" width="33.7109375" style="16" customWidth="1"/>
    <col min="11" max="16384" width="9.140625" style="16"/>
  </cols>
  <sheetData>
    <row r="1" spans="1:10" ht="18" x14ac:dyDescent="0.2">
      <c r="A1" s="578" t="s">
        <v>285</v>
      </c>
      <c r="B1" s="578"/>
      <c r="C1" s="578"/>
      <c r="D1" s="578"/>
      <c r="E1" s="578"/>
      <c r="F1" s="578"/>
      <c r="G1" s="578"/>
      <c r="H1" s="578"/>
      <c r="I1" s="578"/>
      <c r="J1" s="578"/>
    </row>
    <row r="2" spans="1:10" ht="15.75" x14ac:dyDescent="0.2">
      <c r="A2" s="577" t="s">
        <v>286</v>
      </c>
      <c r="B2" s="577"/>
      <c r="C2" s="577"/>
      <c r="D2" s="577"/>
      <c r="E2" s="577"/>
      <c r="F2" s="577"/>
      <c r="G2" s="577"/>
      <c r="H2" s="577"/>
      <c r="I2" s="577"/>
      <c r="J2" s="577"/>
    </row>
    <row r="3" spans="1:10" ht="15.75" x14ac:dyDescent="0.2">
      <c r="A3" s="577" t="s">
        <v>633</v>
      </c>
      <c r="B3" s="577"/>
      <c r="C3" s="577"/>
      <c r="D3" s="577"/>
      <c r="E3" s="577"/>
      <c r="F3" s="577"/>
      <c r="G3" s="577"/>
      <c r="H3" s="577"/>
      <c r="I3" s="577"/>
      <c r="J3" s="577"/>
    </row>
    <row r="4" spans="1:10" ht="11.25" customHeight="1" x14ac:dyDescent="0.2">
      <c r="A4" s="395"/>
      <c r="B4" s="395"/>
      <c r="C4" s="395"/>
      <c r="D4" s="395"/>
      <c r="E4" s="395"/>
      <c r="F4" s="395"/>
      <c r="G4" s="395"/>
      <c r="H4" s="395"/>
      <c r="I4" s="395"/>
      <c r="J4" s="395"/>
    </row>
    <row r="5" spans="1:10" ht="15" x14ac:dyDescent="0.2">
      <c r="A5" s="90" t="s">
        <v>258</v>
      </c>
      <c r="B5" s="641"/>
      <c r="C5" s="641"/>
      <c r="D5" s="641"/>
      <c r="E5" s="641"/>
      <c r="F5" s="641"/>
      <c r="G5" s="641"/>
      <c r="H5" s="220"/>
      <c r="I5" s="220"/>
      <c r="J5" s="91" t="s">
        <v>259</v>
      </c>
    </row>
    <row r="6" spans="1:10" ht="20.25" customHeight="1" thickBot="1" x14ac:dyDescent="0.25">
      <c r="A6" s="635" t="s">
        <v>61</v>
      </c>
      <c r="B6" s="588">
        <v>2020</v>
      </c>
      <c r="C6" s="588"/>
      <c r="D6" s="588">
        <v>2021</v>
      </c>
      <c r="E6" s="588"/>
      <c r="F6" s="588">
        <v>2022</v>
      </c>
      <c r="G6" s="588"/>
      <c r="H6" s="588">
        <v>2023</v>
      </c>
      <c r="I6" s="588"/>
      <c r="J6" s="638" t="s">
        <v>454</v>
      </c>
    </row>
    <row r="7" spans="1:10" ht="66" customHeight="1" x14ac:dyDescent="0.2">
      <c r="A7" s="636"/>
      <c r="B7" s="98" t="s">
        <v>395</v>
      </c>
      <c r="C7" s="98" t="s">
        <v>396</v>
      </c>
      <c r="D7" s="98" t="s">
        <v>395</v>
      </c>
      <c r="E7" s="98" t="s">
        <v>396</v>
      </c>
      <c r="F7" s="98" t="s">
        <v>395</v>
      </c>
      <c r="G7" s="98" t="s">
        <v>396</v>
      </c>
      <c r="H7" s="98" t="s">
        <v>395</v>
      </c>
      <c r="I7" s="98" t="s">
        <v>396</v>
      </c>
      <c r="J7" s="639"/>
    </row>
    <row r="8" spans="1:10" ht="21" customHeight="1" thickBot="1" x14ac:dyDescent="0.25">
      <c r="A8" s="85" t="s">
        <v>60</v>
      </c>
      <c r="B8" s="223">
        <v>25</v>
      </c>
      <c r="C8" s="223">
        <v>110</v>
      </c>
      <c r="D8" s="299">
        <v>26</v>
      </c>
      <c r="E8" s="299">
        <v>113</v>
      </c>
      <c r="F8" s="333">
        <v>30</v>
      </c>
      <c r="G8" s="299">
        <v>112</v>
      </c>
      <c r="H8" s="333">
        <v>50</v>
      </c>
      <c r="I8" s="299">
        <v>125</v>
      </c>
      <c r="J8" s="282" t="s">
        <v>59</v>
      </c>
    </row>
    <row r="9" spans="1:10" ht="21" customHeight="1" thickBot="1" x14ac:dyDescent="0.25">
      <c r="A9" s="77" t="s">
        <v>362</v>
      </c>
      <c r="B9" s="94">
        <v>0</v>
      </c>
      <c r="C9" s="94">
        <v>0</v>
      </c>
      <c r="D9" s="300">
        <v>1</v>
      </c>
      <c r="E9" s="300">
        <v>1</v>
      </c>
      <c r="F9" s="300">
        <v>0</v>
      </c>
      <c r="G9" s="300">
        <v>3</v>
      </c>
      <c r="H9" s="300">
        <v>0</v>
      </c>
      <c r="I9" s="300">
        <v>1</v>
      </c>
      <c r="J9" s="283" t="s">
        <v>58</v>
      </c>
    </row>
    <row r="10" spans="1:10" ht="21" customHeight="1" thickBot="1" x14ac:dyDescent="0.25">
      <c r="A10" s="86" t="s">
        <v>57</v>
      </c>
      <c r="B10" s="224">
        <v>643</v>
      </c>
      <c r="C10" s="224">
        <v>692</v>
      </c>
      <c r="D10" s="304">
        <v>477</v>
      </c>
      <c r="E10" s="304">
        <v>806</v>
      </c>
      <c r="F10" s="304">
        <v>474</v>
      </c>
      <c r="G10" s="304">
        <v>978</v>
      </c>
      <c r="H10" s="304">
        <v>423</v>
      </c>
      <c r="I10" s="304">
        <v>1029</v>
      </c>
      <c r="J10" s="284" t="s">
        <v>56</v>
      </c>
    </row>
    <row r="11" spans="1:10" ht="21" customHeight="1" thickBot="1" x14ac:dyDescent="0.25">
      <c r="A11" s="77" t="s">
        <v>366</v>
      </c>
      <c r="B11" s="94">
        <v>849</v>
      </c>
      <c r="C11" s="94">
        <v>1260</v>
      </c>
      <c r="D11" s="300">
        <v>739</v>
      </c>
      <c r="E11" s="300">
        <v>1314</v>
      </c>
      <c r="F11" s="300">
        <v>603</v>
      </c>
      <c r="G11" s="300">
        <v>1016</v>
      </c>
      <c r="H11" s="300">
        <v>1178</v>
      </c>
      <c r="I11" s="300">
        <v>1698</v>
      </c>
      <c r="J11" s="283" t="s">
        <v>368</v>
      </c>
    </row>
    <row r="12" spans="1:10" ht="21" customHeight="1" thickBot="1" x14ac:dyDescent="0.25">
      <c r="A12" s="86" t="s">
        <v>55</v>
      </c>
      <c r="B12" s="224">
        <v>207</v>
      </c>
      <c r="C12" s="224">
        <v>445</v>
      </c>
      <c r="D12" s="304">
        <v>236</v>
      </c>
      <c r="E12" s="304">
        <v>545</v>
      </c>
      <c r="F12" s="304">
        <v>266</v>
      </c>
      <c r="G12" s="304">
        <v>630</v>
      </c>
      <c r="H12" s="304">
        <v>329</v>
      </c>
      <c r="I12" s="304">
        <v>865</v>
      </c>
      <c r="J12" s="284" t="s">
        <v>54</v>
      </c>
    </row>
    <row r="13" spans="1:10" ht="26.25" customHeight="1" thickBot="1" x14ac:dyDescent="0.25">
      <c r="A13" s="77" t="s">
        <v>397</v>
      </c>
      <c r="B13" s="94">
        <v>537</v>
      </c>
      <c r="C13" s="94">
        <v>2753</v>
      </c>
      <c r="D13" s="300">
        <v>473</v>
      </c>
      <c r="E13" s="300">
        <v>2782</v>
      </c>
      <c r="F13" s="300">
        <v>675</v>
      </c>
      <c r="G13" s="300">
        <v>2910</v>
      </c>
      <c r="H13" s="300">
        <v>888</v>
      </c>
      <c r="I13" s="300">
        <v>3011</v>
      </c>
      <c r="J13" s="283" t="s">
        <v>53</v>
      </c>
    </row>
    <row r="14" spans="1:10" ht="21" customHeight="1" thickBot="1" x14ac:dyDescent="0.25">
      <c r="A14" s="86" t="s">
        <v>52</v>
      </c>
      <c r="B14" s="224">
        <v>14</v>
      </c>
      <c r="C14" s="224">
        <v>67</v>
      </c>
      <c r="D14" s="304">
        <v>19</v>
      </c>
      <c r="E14" s="304">
        <v>108</v>
      </c>
      <c r="F14" s="304">
        <v>79</v>
      </c>
      <c r="G14" s="304">
        <v>185</v>
      </c>
      <c r="H14" s="304">
        <v>64</v>
      </c>
      <c r="I14" s="304">
        <v>186</v>
      </c>
      <c r="J14" s="284" t="s">
        <v>51</v>
      </c>
    </row>
    <row r="15" spans="1:10" ht="26.25" customHeight="1" thickBot="1" x14ac:dyDescent="0.25">
      <c r="A15" s="77" t="s">
        <v>50</v>
      </c>
      <c r="B15" s="94">
        <v>0</v>
      </c>
      <c r="C15" s="94">
        <v>5651</v>
      </c>
      <c r="D15" s="300">
        <v>0</v>
      </c>
      <c r="E15" s="300">
        <v>7589</v>
      </c>
      <c r="F15" s="300">
        <v>0</v>
      </c>
      <c r="G15" s="300">
        <v>4329</v>
      </c>
      <c r="H15" s="300">
        <v>1</v>
      </c>
      <c r="I15" s="300">
        <v>8529</v>
      </c>
      <c r="J15" s="283" t="s">
        <v>49</v>
      </c>
    </row>
    <row r="16" spans="1:10" ht="26.25" customHeight="1" thickBot="1" x14ac:dyDescent="0.25">
      <c r="A16" s="86" t="s">
        <v>398</v>
      </c>
      <c r="B16" s="224">
        <v>0</v>
      </c>
      <c r="C16" s="224">
        <v>6550</v>
      </c>
      <c r="D16" s="304">
        <v>1</v>
      </c>
      <c r="E16" s="304">
        <v>10322</v>
      </c>
      <c r="F16" s="304">
        <v>0</v>
      </c>
      <c r="G16" s="304">
        <v>27219</v>
      </c>
      <c r="H16" s="304">
        <v>0</v>
      </c>
      <c r="I16" s="304">
        <v>24938</v>
      </c>
      <c r="J16" s="284" t="s">
        <v>48</v>
      </c>
    </row>
    <row r="17" spans="1:10" ht="21" customHeight="1" thickBot="1" x14ac:dyDescent="0.25">
      <c r="A17" s="77" t="s">
        <v>708</v>
      </c>
      <c r="B17" s="94">
        <v>0</v>
      </c>
      <c r="C17" s="94">
        <v>25704</v>
      </c>
      <c r="D17" s="300">
        <v>0</v>
      </c>
      <c r="E17" s="300">
        <v>25198</v>
      </c>
      <c r="F17" s="300">
        <v>0</v>
      </c>
      <c r="G17" s="300">
        <v>25386</v>
      </c>
      <c r="H17" s="300">
        <v>0</v>
      </c>
      <c r="I17" s="300">
        <v>27944</v>
      </c>
      <c r="J17" s="283" t="s">
        <v>709</v>
      </c>
    </row>
    <row r="18" spans="1:10" ht="21" customHeight="1" thickBot="1" x14ac:dyDescent="0.25">
      <c r="A18" s="87" t="s">
        <v>668</v>
      </c>
      <c r="B18" s="225">
        <v>901</v>
      </c>
      <c r="C18" s="225">
        <v>2865</v>
      </c>
      <c r="D18" s="301">
        <v>313</v>
      </c>
      <c r="E18" s="301">
        <v>4112</v>
      </c>
      <c r="F18" s="301">
        <v>11</v>
      </c>
      <c r="G18" s="301">
        <v>11485</v>
      </c>
      <c r="H18" s="301">
        <v>53</v>
      </c>
      <c r="I18" s="301">
        <v>109618</v>
      </c>
      <c r="J18" s="285" t="s">
        <v>670</v>
      </c>
    </row>
    <row r="19" spans="1:10" ht="21" customHeight="1" thickBot="1" x14ac:dyDescent="0.25">
      <c r="A19" s="88" t="s">
        <v>365</v>
      </c>
      <c r="B19" s="106">
        <v>68</v>
      </c>
      <c r="C19" s="106">
        <v>418</v>
      </c>
      <c r="D19" s="302">
        <v>69</v>
      </c>
      <c r="E19" s="302">
        <v>522</v>
      </c>
      <c r="F19" s="302">
        <v>70</v>
      </c>
      <c r="G19" s="302">
        <v>572</v>
      </c>
      <c r="H19" s="302">
        <v>104</v>
      </c>
      <c r="I19" s="302">
        <v>669</v>
      </c>
      <c r="J19" s="283" t="s">
        <v>274</v>
      </c>
    </row>
    <row r="20" spans="1:10" ht="26.25" customHeight="1" thickBot="1" x14ac:dyDescent="0.25">
      <c r="A20" s="87" t="s">
        <v>275</v>
      </c>
      <c r="B20" s="225">
        <v>10</v>
      </c>
      <c r="C20" s="225">
        <v>7</v>
      </c>
      <c r="D20" s="301">
        <v>4</v>
      </c>
      <c r="E20" s="301">
        <v>8</v>
      </c>
      <c r="F20" s="301">
        <v>3</v>
      </c>
      <c r="G20" s="301">
        <v>6</v>
      </c>
      <c r="H20" s="301">
        <v>9</v>
      </c>
      <c r="I20" s="301">
        <v>18</v>
      </c>
      <c r="J20" s="285" t="s">
        <v>363</v>
      </c>
    </row>
    <row r="21" spans="1:10" ht="21" customHeight="1" thickBot="1" x14ac:dyDescent="0.25">
      <c r="A21" s="88" t="s">
        <v>276</v>
      </c>
      <c r="B21" s="106">
        <v>0</v>
      </c>
      <c r="C21" s="106">
        <v>3</v>
      </c>
      <c r="D21" s="302">
        <v>0</v>
      </c>
      <c r="E21" s="302">
        <v>5</v>
      </c>
      <c r="F21" s="302">
        <v>0</v>
      </c>
      <c r="G21" s="302">
        <v>8</v>
      </c>
      <c r="H21" s="302">
        <v>0</v>
      </c>
      <c r="I21" s="302">
        <v>4</v>
      </c>
      <c r="J21" s="283" t="s">
        <v>364</v>
      </c>
    </row>
    <row r="22" spans="1:10" ht="21" customHeight="1" x14ac:dyDescent="0.2">
      <c r="A22" s="87" t="s">
        <v>669</v>
      </c>
      <c r="B22" s="225">
        <v>126</v>
      </c>
      <c r="C22" s="225">
        <v>4623</v>
      </c>
      <c r="D22" s="301">
        <v>472</v>
      </c>
      <c r="E22" s="301">
        <v>4461</v>
      </c>
      <c r="F22" s="301">
        <v>256</v>
      </c>
      <c r="G22" s="301">
        <v>30276</v>
      </c>
      <c r="H22" s="301">
        <v>70</v>
      </c>
      <c r="I22" s="301">
        <v>7642</v>
      </c>
      <c r="J22" s="285" t="s">
        <v>671</v>
      </c>
    </row>
    <row r="23" spans="1:10" ht="22.5" customHeight="1" x14ac:dyDescent="0.2">
      <c r="A23" s="163" t="s">
        <v>3</v>
      </c>
      <c r="B23" s="164">
        <f t="shared" ref="B23:E23" si="0">SUM(B8:B22)</f>
        <v>3380</v>
      </c>
      <c r="C23" s="164">
        <f t="shared" si="0"/>
        <v>51148</v>
      </c>
      <c r="D23" s="164">
        <f t="shared" si="0"/>
        <v>2830</v>
      </c>
      <c r="E23" s="164">
        <f t="shared" si="0"/>
        <v>57886</v>
      </c>
      <c r="F23" s="164">
        <f>SUM(F8:F22)</f>
        <v>2467</v>
      </c>
      <c r="G23" s="164">
        <f>SUM(G8:G22)</f>
        <v>105115</v>
      </c>
      <c r="H23" s="164">
        <f>SUM(H8:H22)</f>
        <v>3169</v>
      </c>
      <c r="I23" s="164">
        <f>SUM(I8:I22)</f>
        <v>186277</v>
      </c>
      <c r="J23" s="165" t="s">
        <v>2</v>
      </c>
    </row>
    <row r="24" spans="1:10" ht="25.5" customHeight="1" x14ac:dyDescent="0.2">
      <c r="A24" s="632" t="s">
        <v>706</v>
      </c>
      <c r="B24" s="632"/>
      <c r="C24" s="632"/>
      <c r="D24" s="632"/>
      <c r="E24" s="632"/>
      <c r="F24" s="640" t="s">
        <v>399</v>
      </c>
      <c r="G24" s="640"/>
      <c r="H24" s="640"/>
      <c r="I24" s="640"/>
      <c r="J24" s="640"/>
    </row>
    <row r="25" spans="1:10" ht="15" customHeight="1" x14ac:dyDescent="0.2">
      <c r="A25" s="633" t="s">
        <v>707</v>
      </c>
      <c r="B25" s="633"/>
      <c r="C25" s="633"/>
      <c r="D25" s="633"/>
      <c r="E25" s="633"/>
      <c r="F25" s="637" t="s">
        <v>124</v>
      </c>
      <c r="G25" s="637"/>
      <c r="H25" s="637"/>
      <c r="I25" s="637"/>
      <c r="J25" s="637"/>
    </row>
    <row r="26" spans="1:10" ht="22.5" customHeight="1" x14ac:dyDescent="0.2">
      <c r="A26" s="634" t="s">
        <v>676</v>
      </c>
      <c r="B26" s="634"/>
      <c r="C26" s="634"/>
      <c r="D26" s="634"/>
      <c r="E26" s="634"/>
      <c r="F26" s="637" t="s">
        <v>701</v>
      </c>
      <c r="G26" s="637"/>
      <c r="H26" s="637"/>
      <c r="I26" s="637"/>
      <c r="J26" s="637"/>
    </row>
    <row r="27" spans="1:10" x14ac:dyDescent="0.2">
      <c r="A27" s="629" t="s">
        <v>675</v>
      </c>
      <c r="B27" s="630"/>
      <c r="C27" s="630"/>
      <c r="D27" s="630"/>
      <c r="E27" s="630"/>
      <c r="F27" s="631" t="s">
        <v>702</v>
      </c>
      <c r="G27" s="631"/>
      <c r="H27" s="631"/>
      <c r="I27" s="631"/>
      <c r="J27" s="631"/>
    </row>
  </sheetData>
  <mergeCells count="20">
    <mergeCell ref="A1:J1"/>
    <mergeCell ref="A2:J2"/>
    <mergeCell ref="D5:E5"/>
    <mergeCell ref="A3:J3"/>
    <mergeCell ref="B5:C5"/>
    <mergeCell ref="F5:G5"/>
    <mergeCell ref="H6:I6"/>
    <mergeCell ref="D6:E6"/>
    <mergeCell ref="A6:A7"/>
    <mergeCell ref="B6:C6"/>
    <mergeCell ref="F26:J26"/>
    <mergeCell ref="J6:J7"/>
    <mergeCell ref="F6:G6"/>
    <mergeCell ref="F24:J24"/>
    <mergeCell ref="F25:J25"/>
    <mergeCell ref="A27:E27"/>
    <mergeCell ref="F27:J27"/>
    <mergeCell ref="A24:E24"/>
    <mergeCell ref="A25:E25"/>
    <mergeCell ref="A26:E26"/>
  </mergeCells>
  <printOptions horizontalCentered="1" verticalCentered="1"/>
  <pageMargins left="0" right="0" top="0" bottom="0" header="0" footer="0"/>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45"/>
  <sheetViews>
    <sheetView rightToLeft="1" view="pageBreakPreview" topLeftCell="B21" zoomScaleNormal="100" zoomScaleSheetLayoutView="100" workbookViewId="0">
      <selection activeCell="H9" sqref="H9"/>
    </sheetView>
  </sheetViews>
  <sheetFormatPr defaultColWidth="9.140625" defaultRowHeight="12.75" x14ac:dyDescent="0.2"/>
  <cols>
    <col min="1" max="1" width="26.5703125" style="76" customWidth="1"/>
    <col min="2" max="9" width="10.28515625" style="76" customWidth="1"/>
    <col min="10" max="10" width="35.42578125" style="76" customWidth="1"/>
    <col min="11" max="16384" width="9.140625" style="76"/>
  </cols>
  <sheetData>
    <row r="1" spans="1:10" ht="18" x14ac:dyDescent="0.2">
      <c r="A1" s="644" t="s">
        <v>621</v>
      </c>
      <c r="B1" s="644"/>
      <c r="C1" s="644"/>
      <c r="D1" s="644"/>
      <c r="E1" s="644"/>
      <c r="F1" s="644"/>
      <c r="G1" s="644"/>
      <c r="H1" s="644"/>
      <c r="I1" s="644"/>
      <c r="J1" s="644"/>
    </row>
    <row r="2" spans="1:10" ht="15.75" x14ac:dyDescent="0.2">
      <c r="A2" s="577" t="s">
        <v>622</v>
      </c>
      <c r="B2" s="577"/>
      <c r="C2" s="577"/>
      <c r="D2" s="577"/>
      <c r="E2" s="577"/>
      <c r="F2" s="577"/>
      <c r="G2" s="577"/>
      <c r="H2" s="577"/>
      <c r="I2" s="577"/>
      <c r="J2" s="577"/>
    </row>
    <row r="3" spans="1:10" ht="14.25" customHeight="1" x14ac:dyDescent="0.2">
      <c r="A3" s="577" t="s">
        <v>633</v>
      </c>
      <c r="B3" s="577"/>
      <c r="C3" s="577"/>
      <c r="D3" s="577"/>
      <c r="E3" s="577"/>
      <c r="F3" s="577"/>
      <c r="G3" s="577"/>
      <c r="H3" s="577"/>
      <c r="I3" s="577"/>
      <c r="J3" s="577"/>
    </row>
    <row r="4" spans="1:10" ht="11.25" customHeight="1" x14ac:dyDescent="0.2">
      <c r="A4" s="395"/>
      <c r="B4" s="395"/>
      <c r="C4" s="395"/>
      <c r="D4" s="395"/>
      <c r="E4" s="395"/>
      <c r="F4" s="395"/>
      <c r="G4" s="395"/>
      <c r="H4" s="395"/>
      <c r="I4" s="395"/>
      <c r="J4" s="395"/>
    </row>
    <row r="5" spans="1:10" ht="15" x14ac:dyDescent="0.2">
      <c r="A5" s="90" t="s">
        <v>260</v>
      </c>
      <c r="B5" s="220"/>
      <c r="C5" s="220"/>
      <c r="D5" s="220"/>
      <c r="E5" s="220"/>
      <c r="F5" s="220"/>
      <c r="G5" s="220"/>
      <c r="H5" s="220"/>
      <c r="I5" s="220"/>
      <c r="J5" s="91" t="s">
        <v>261</v>
      </c>
    </row>
    <row r="6" spans="1:10" ht="19.5" customHeight="1" x14ac:dyDescent="0.2">
      <c r="A6" s="586" t="s">
        <v>237</v>
      </c>
      <c r="B6" s="645">
        <v>2020</v>
      </c>
      <c r="C6" s="646"/>
      <c r="D6" s="645">
        <v>2021</v>
      </c>
      <c r="E6" s="646"/>
      <c r="F6" s="645">
        <v>2022</v>
      </c>
      <c r="G6" s="646"/>
      <c r="H6" s="645">
        <v>2023</v>
      </c>
      <c r="I6" s="646"/>
      <c r="J6" s="590" t="s">
        <v>623</v>
      </c>
    </row>
    <row r="7" spans="1:10" ht="63.75" customHeight="1" x14ac:dyDescent="0.2">
      <c r="A7" s="587"/>
      <c r="B7" s="315" t="s">
        <v>634</v>
      </c>
      <c r="C7" s="293" t="s">
        <v>635</v>
      </c>
      <c r="D7" s="315" t="s">
        <v>634</v>
      </c>
      <c r="E7" s="293" t="s">
        <v>635</v>
      </c>
      <c r="F7" s="315" t="s">
        <v>634</v>
      </c>
      <c r="G7" s="293" t="s">
        <v>635</v>
      </c>
      <c r="H7" s="315" t="s">
        <v>458</v>
      </c>
      <c r="I7" s="293" t="s">
        <v>457</v>
      </c>
      <c r="J7" s="591"/>
    </row>
    <row r="8" spans="1:10" ht="15.75" thickBot="1" x14ac:dyDescent="0.25">
      <c r="A8" s="316" t="s">
        <v>47</v>
      </c>
      <c r="B8" s="317">
        <v>28223</v>
      </c>
      <c r="C8" s="318">
        <v>1010</v>
      </c>
      <c r="D8" s="319">
        <v>24958</v>
      </c>
      <c r="E8" s="320">
        <v>1207</v>
      </c>
      <c r="F8" s="319">
        <v>25386</v>
      </c>
      <c r="G8" s="320">
        <v>685</v>
      </c>
      <c r="H8" s="319">
        <v>27944</v>
      </c>
      <c r="I8" s="320">
        <v>1406</v>
      </c>
      <c r="J8" s="321" t="s">
        <v>226</v>
      </c>
    </row>
    <row r="9" spans="1:10" ht="15.75" thickBot="1" x14ac:dyDescent="0.25">
      <c r="A9" s="77" t="s">
        <v>672</v>
      </c>
      <c r="B9" s="74">
        <v>3589</v>
      </c>
      <c r="C9" s="94">
        <v>157</v>
      </c>
      <c r="D9" s="308">
        <v>4440</v>
      </c>
      <c r="E9" s="300">
        <v>303</v>
      </c>
      <c r="F9" s="308">
        <v>11496</v>
      </c>
      <c r="G9" s="300">
        <v>999</v>
      </c>
      <c r="H9" s="308">
        <v>109671</v>
      </c>
      <c r="I9" s="300">
        <v>9260</v>
      </c>
      <c r="J9" s="96" t="s">
        <v>673</v>
      </c>
    </row>
    <row r="10" spans="1:10" ht="15.75" thickBot="1" x14ac:dyDescent="0.25">
      <c r="A10" s="78" t="s">
        <v>425</v>
      </c>
      <c r="B10" s="73">
        <v>3382</v>
      </c>
      <c r="C10" s="92">
        <v>1522</v>
      </c>
      <c r="D10" s="303">
        <v>7991</v>
      </c>
      <c r="E10" s="307">
        <v>2191</v>
      </c>
      <c r="F10" s="303">
        <v>20706</v>
      </c>
      <c r="G10" s="307">
        <v>3435</v>
      </c>
      <c r="H10" s="303">
        <v>24938</v>
      </c>
      <c r="I10" s="307">
        <v>2759</v>
      </c>
      <c r="J10" s="136" t="s">
        <v>179</v>
      </c>
    </row>
    <row r="11" spans="1:10" ht="15.75" thickBot="1" x14ac:dyDescent="0.25">
      <c r="A11" s="77" t="s">
        <v>180</v>
      </c>
      <c r="B11" s="74">
        <v>1204</v>
      </c>
      <c r="C11" s="94">
        <v>1119</v>
      </c>
      <c r="D11" s="308">
        <v>1525</v>
      </c>
      <c r="E11" s="300">
        <v>2374</v>
      </c>
      <c r="F11" s="308">
        <v>1673</v>
      </c>
      <c r="G11" s="300">
        <v>3555</v>
      </c>
      <c r="H11" s="308">
        <v>2131</v>
      </c>
      <c r="I11" s="300">
        <v>4398</v>
      </c>
      <c r="J11" s="75" t="s">
        <v>181</v>
      </c>
    </row>
    <row r="12" spans="1:10" ht="15.75" thickBot="1" x14ac:dyDescent="0.25">
      <c r="A12" s="78" t="s">
        <v>182</v>
      </c>
      <c r="B12" s="73">
        <v>1330</v>
      </c>
      <c r="C12" s="92">
        <v>1003</v>
      </c>
      <c r="D12" s="303">
        <v>1380</v>
      </c>
      <c r="E12" s="307">
        <v>1193</v>
      </c>
      <c r="F12" s="303">
        <v>1507</v>
      </c>
      <c r="G12" s="307">
        <v>1653</v>
      </c>
      <c r="H12" s="303">
        <v>1686</v>
      </c>
      <c r="I12" s="307">
        <v>1905</v>
      </c>
      <c r="J12" s="93" t="s">
        <v>183</v>
      </c>
    </row>
    <row r="13" spans="1:10" ht="26.25" thickBot="1" x14ac:dyDescent="0.25">
      <c r="A13" s="77" t="s">
        <v>184</v>
      </c>
      <c r="B13" s="74">
        <v>1477</v>
      </c>
      <c r="C13" s="94">
        <v>470</v>
      </c>
      <c r="D13" s="308">
        <v>3236</v>
      </c>
      <c r="E13" s="300">
        <v>802</v>
      </c>
      <c r="F13" s="308">
        <v>14037</v>
      </c>
      <c r="G13" s="300">
        <v>3649</v>
      </c>
      <c r="H13" s="308">
        <v>8530</v>
      </c>
      <c r="I13" s="300">
        <v>2557</v>
      </c>
      <c r="J13" s="96" t="s">
        <v>350</v>
      </c>
    </row>
    <row r="14" spans="1:10" ht="15.75" thickBot="1" x14ac:dyDescent="0.25">
      <c r="A14" s="78" t="s">
        <v>253</v>
      </c>
      <c r="B14" s="73">
        <v>268</v>
      </c>
      <c r="C14" s="92">
        <v>152</v>
      </c>
      <c r="D14" s="303">
        <v>332</v>
      </c>
      <c r="E14" s="307">
        <v>513</v>
      </c>
      <c r="F14" s="303">
        <v>447</v>
      </c>
      <c r="G14" s="307">
        <v>834</v>
      </c>
      <c r="H14" s="303">
        <v>479</v>
      </c>
      <c r="I14" s="307">
        <v>872</v>
      </c>
      <c r="J14" s="136" t="s">
        <v>356</v>
      </c>
    </row>
    <row r="15" spans="1:10" ht="15.75" thickBot="1" x14ac:dyDescent="0.25">
      <c r="A15" s="77" t="s">
        <v>185</v>
      </c>
      <c r="B15" s="74">
        <v>303</v>
      </c>
      <c r="C15" s="94">
        <v>81</v>
      </c>
      <c r="D15" s="308">
        <v>530</v>
      </c>
      <c r="E15" s="300">
        <v>119</v>
      </c>
      <c r="F15" s="308">
        <v>654</v>
      </c>
      <c r="G15" s="300">
        <v>195</v>
      </c>
      <c r="H15" s="308">
        <v>601</v>
      </c>
      <c r="I15" s="300">
        <v>366</v>
      </c>
      <c r="J15" s="75" t="s">
        <v>186</v>
      </c>
    </row>
    <row r="16" spans="1:10" ht="15.75" thickBot="1" x14ac:dyDescent="0.25">
      <c r="A16" s="78" t="s">
        <v>426</v>
      </c>
      <c r="B16" s="73">
        <v>283</v>
      </c>
      <c r="C16" s="92">
        <v>275</v>
      </c>
      <c r="D16" s="303">
        <v>404</v>
      </c>
      <c r="E16" s="307">
        <v>341</v>
      </c>
      <c r="F16" s="303">
        <v>744</v>
      </c>
      <c r="G16" s="307">
        <v>756</v>
      </c>
      <c r="H16" s="303">
        <v>629</v>
      </c>
      <c r="I16" s="307">
        <v>957</v>
      </c>
      <c r="J16" s="136" t="s">
        <v>351</v>
      </c>
    </row>
    <row r="17" spans="1:10" ht="15.75" thickBot="1" x14ac:dyDescent="0.25">
      <c r="A17" s="77" t="s">
        <v>64</v>
      </c>
      <c r="B17" s="74">
        <v>0</v>
      </c>
      <c r="C17" s="94">
        <v>0</v>
      </c>
      <c r="D17" s="308">
        <v>0</v>
      </c>
      <c r="E17" s="300">
        <v>0</v>
      </c>
      <c r="F17" s="308">
        <v>0</v>
      </c>
      <c r="G17" s="300">
        <v>0</v>
      </c>
      <c r="H17" s="308">
        <v>0</v>
      </c>
      <c r="I17" s="300">
        <v>0</v>
      </c>
      <c r="J17" s="75" t="s">
        <v>187</v>
      </c>
    </row>
    <row r="18" spans="1:10" ht="15.75" thickBot="1" x14ac:dyDescent="0.25">
      <c r="A18" s="78" t="s">
        <v>188</v>
      </c>
      <c r="B18" s="73">
        <v>606</v>
      </c>
      <c r="C18" s="92">
        <v>140</v>
      </c>
      <c r="D18" s="303">
        <v>769</v>
      </c>
      <c r="E18" s="307">
        <v>283</v>
      </c>
      <c r="F18" s="303">
        <v>896</v>
      </c>
      <c r="G18" s="307">
        <v>338</v>
      </c>
      <c r="H18" s="303">
        <v>1194</v>
      </c>
      <c r="I18" s="307">
        <v>391</v>
      </c>
      <c r="J18" s="93" t="s">
        <v>189</v>
      </c>
    </row>
    <row r="19" spans="1:10" ht="15.75" thickBot="1" x14ac:dyDescent="0.25">
      <c r="A19" s="77" t="s">
        <v>190</v>
      </c>
      <c r="B19" s="74">
        <v>113</v>
      </c>
      <c r="C19" s="94">
        <v>188</v>
      </c>
      <c r="D19" s="308">
        <v>154</v>
      </c>
      <c r="E19" s="300">
        <v>298</v>
      </c>
      <c r="F19" s="308">
        <v>234</v>
      </c>
      <c r="G19" s="300">
        <v>432</v>
      </c>
      <c r="H19" s="308">
        <v>250</v>
      </c>
      <c r="I19" s="300">
        <v>551</v>
      </c>
      <c r="J19" s="96" t="s">
        <v>191</v>
      </c>
    </row>
    <row r="20" spans="1:10" ht="15.75" thickBot="1" x14ac:dyDescent="0.25">
      <c r="A20" s="78" t="s">
        <v>192</v>
      </c>
      <c r="B20" s="73">
        <v>8</v>
      </c>
      <c r="C20" s="92">
        <v>23</v>
      </c>
      <c r="D20" s="303">
        <v>12</v>
      </c>
      <c r="E20" s="307">
        <v>23</v>
      </c>
      <c r="F20" s="303">
        <v>18</v>
      </c>
      <c r="G20" s="307">
        <v>48</v>
      </c>
      <c r="H20" s="303">
        <v>15</v>
      </c>
      <c r="I20" s="307">
        <v>58</v>
      </c>
      <c r="J20" s="93" t="s">
        <v>193</v>
      </c>
    </row>
    <row r="21" spans="1:10" ht="30.75" thickBot="1" x14ac:dyDescent="0.25">
      <c r="A21" s="77" t="s">
        <v>386</v>
      </c>
      <c r="B21" s="74">
        <v>35</v>
      </c>
      <c r="C21" s="94">
        <v>14</v>
      </c>
      <c r="D21" s="308">
        <v>34</v>
      </c>
      <c r="E21" s="300">
        <v>18</v>
      </c>
      <c r="F21" s="308">
        <v>49</v>
      </c>
      <c r="G21" s="300">
        <v>64</v>
      </c>
      <c r="H21" s="308">
        <v>169</v>
      </c>
      <c r="I21" s="300">
        <v>92</v>
      </c>
      <c r="J21" s="75" t="s">
        <v>194</v>
      </c>
    </row>
    <row r="22" spans="1:10" ht="15.75" thickBot="1" x14ac:dyDescent="0.25">
      <c r="A22" s="78" t="s">
        <v>195</v>
      </c>
      <c r="B22" s="73">
        <v>71</v>
      </c>
      <c r="C22" s="92">
        <v>158</v>
      </c>
      <c r="D22" s="303">
        <v>105</v>
      </c>
      <c r="E22" s="307">
        <v>198</v>
      </c>
      <c r="F22" s="303">
        <v>145</v>
      </c>
      <c r="G22" s="307">
        <v>276</v>
      </c>
      <c r="H22" s="303">
        <v>120</v>
      </c>
      <c r="I22" s="307">
        <v>272</v>
      </c>
      <c r="J22" s="93" t="s">
        <v>196</v>
      </c>
    </row>
    <row r="23" spans="1:10" ht="30.75" thickBot="1" x14ac:dyDescent="0.25">
      <c r="A23" s="77" t="s">
        <v>197</v>
      </c>
      <c r="B23" s="74">
        <v>119</v>
      </c>
      <c r="C23" s="94">
        <v>74</v>
      </c>
      <c r="D23" s="308">
        <v>137</v>
      </c>
      <c r="E23" s="300">
        <v>159</v>
      </c>
      <c r="F23" s="308">
        <v>185</v>
      </c>
      <c r="G23" s="300">
        <v>258</v>
      </c>
      <c r="H23" s="308">
        <v>199</v>
      </c>
      <c r="I23" s="300">
        <v>286</v>
      </c>
      <c r="J23" s="96" t="s">
        <v>352</v>
      </c>
    </row>
    <row r="24" spans="1:10" ht="15.75" thickBot="1" x14ac:dyDescent="0.25">
      <c r="A24" s="78" t="s">
        <v>198</v>
      </c>
      <c r="B24" s="73">
        <v>1489</v>
      </c>
      <c r="C24" s="92">
        <v>86</v>
      </c>
      <c r="D24" s="303">
        <v>1757</v>
      </c>
      <c r="E24" s="307">
        <v>69</v>
      </c>
      <c r="F24" s="303">
        <v>2337</v>
      </c>
      <c r="G24" s="307">
        <v>131</v>
      </c>
      <c r="H24" s="303">
        <v>2515</v>
      </c>
      <c r="I24" s="307">
        <v>186</v>
      </c>
      <c r="J24" s="93" t="s">
        <v>199</v>
      </c>
    </row>
    <row r="25" spans="1:10" ht="15.75" thickBot="1" x14ac:dyDescent="0.25">
      <c r="A25" s="77" t="s">
        <v>200</v>
      </c>
      <c r="B25" s="74">
        <v>122</v>
      </c>
      <c r="C25" s="94">
        <v>111</v>
      </c>
      <c r="D25" s="308">
        <v>146</v>
      </c>
      <c r="E25" s="300">
        <v>167</v>
      </c>
      <c r="F25" s="308">
        <v>188</v>
      </c>
      <c r="G25" s="300">
        <v>295</v>
      </c>
      <c r="H25" s="308">
        <v>171</v>
      </c>
      <c r="I25" s="300">
        <v>169</v>
      </c>
      <c r="J25" s="75" t="s">
        <v>201</v>
      </c>
    </row>
    <row r="26" spans="1:10" ht="15.75" thickBot="1" x14ac:dyDescent="0.25">
      <c r="A26" s="78" t="s">
        <v>202</v>
      </c>
      <c r="B26" s="73">
        <v>22</v>
      </c>
      <c r="C26" s="92">
        <v>24</v>
      </c>
      <c r="D26" s="303">
        <v>31</v>
      </c>
      <c r="E26" s="307">
        <v>24</v>
      </c>
      <c r="F26" s="303">
        <v>33</v>
      </c>
      <c r="G26" s="307">
        <v>22</v>
      </c>
      <c r="H26" s="303">
        <v>33</v>
      </c>
      <c r="I26" s="307">
        <v>32</v>
      </c>
      <c r="J26" s="93" t="s">
        <v>203</v>
      </c>
    </row>
    <row r="27" spans="1:10" ht="15" x14ac:dyDescent="0.2">
      <c r="A27" s="133" t="s">
        <v>204</v>
      </c>
      <c r="B27" s="134">
        <v>8</v>
      </c>
      <c r="C27" s="135">
        <v>12</v>
      </c>
      <c r="D27" s="309">
        <v>18</v>
      </c>
      <c r="E27" s="310">
        <v>5</v>
      </c>
      <c r="F27" s="428">
        <v>18</v>
      </c>
      <c r="G27" s="310">
        <v>33</v>
      </c>
      <c r="H27" s="309">
        <v>8</v>
      </c>
      <c r="I27" s="310">
        <v>22</v>
      </c>
      <c r="J27" s="328" t="s">
        <v>205</v>
      </c>
    </row>
    <row r="28" spans="1:10" ht="19.5" customHeight="1" thickBot="1" x14ac:dyDescent="0.25">
      <c r="A28" s="78" t="s">
        <v>206</v>
      </c>
      <c r="B28" s="73">
        <v>0</v>
      </c>
      <c r="C28" s="92">
        <v>0</v>
      </c>
      <c r="D28" s="303">
        <v>0</v>
      </c>
      <c r="E28" s="307">
        <v>0</v>
      </c>
      <c r="F28" s="303">
        <v>4</v>
      </c>
      <c r="G28" s="307">
        <v>9</v>
      </c>
      <c r="H28" s="303">
        <v>0</v>
      </c>
      <c r="I28" s="307">
        <v>0</v>
      </c>
      <c r="J28" s="136" t="s">
        <v>387</v>
      </c>
    </row>
    <row r="29" spans="1:10" ht="15" x14ac:dyDescent="0.2">
      <c r="A29" s="326" t="s">
        <v>207</v>
      </c>
      <c r="B29" s="329">
        <v>5</v>
      </c>
      <c r="C29" s="330">
        <v>5</v>
      </c>
      <c r="D29" s="331">
        <v>10</v>
      </c>
      <c r="E29" s="332">
        <v>12</v>
      </c>
      <c r="F29" s="331">
        <v>6</v>
      </c>
      <c r="G29" s="332">
        <v>19</v>
      </c>
      <c r="H29" s="331">
        <v>17</v>
      </c>
      <c r="I29" s="332">
        <v>40</v>
      </c>
      <c r="J29" s="327" t="s">
        <v>208</v>
      </c>
    </row>
    <row r="30" spans="1:10" ht="30.75" thickBot="1" x14ac:dyDescent="0.25">
      <c r="A30" s="78" t="s">
        <v>427</v>
      </c>
      <c r="B30" s="73">
        <v>9</v>
      </c>
      <c r="C30" s="92">
        <v>13</v>
      </c>
      <c r="D30" s="303">
        <v>10</v>
      </c>
      <c r="E30" s="307">
        <v>18</v>
      </c>
      <c r="F30" s="303">
        <v>4</v>
      </c>
      <c r="G30" s="307">
        <v>17</v>
      </c>
      <c r="H30" s="303">
        <v>7</v>
      </c>
      <c r="I30" s="307">
        <v>14</v>
      </c>
      <c r="J30" s="93" t="s">
        <v>209</v>
      </c>
    </row>
    <row r="31" spans="1:10" ht="30.75" thickBot="1" x14ac:dyDescent="0.25">
      <c r="A31" s="77" t="s">
        <v>210</v>
      </c>
      <c r="B31" s="74">
        <v>11</v>
      </c>
      <c r="C31" s="94">
        <v>37</v>
      </c>
      <c r="D31" s="308">
        <v>19</v>
      </c>
      <c r="E31" s="300">
        <v>34</v>
      </c>
      <c r="F31" s="308">
        <v>18</v>
      </c>
      <c r="G31" s="300">
        <v>68</v>
      </c>
      <c r="H31" s="308">
        <v>31</v>
      </c>
      <c r="I31" s="300">
        <v>260</v>
      </c>
      <c r="J31" s="75" t="s">
        <v>211</v>
      </c>
    </row>
    <row r="32" spans="1:10" ht="15.75" thickBot="1" x14ac:dyDescent="0.25">
      <c r="A32" s="78" t="s">
        <v>212</v>
      </c>
      <c r="B32" s="73">
        <v>14</v>
      </c>
      <c r="C32" s="92">
        <v>12</v>
      </c>
      <c r="D32" s="303">
        <v>11</v>
      </c>
      <c r="E32" s="307">
        <v>9</v>
      </c>
      <c r="F32" s="303">
        <v>10</v>
      </c>
      <c r="G32" s="307">
        <v>7</v>
      </c>
      <c r="H32" s="303">
        <v>4</v>
      </c>
      <c r="I32" s="307">
        <v>11</v>
      </c>
      <c r="J32" s="93" t="s">
        <v>213</v>
      </c>
    </row>
    <row r="33" spans="1:10" ht="15.75" thickBot="1" x14ac:dyDescent="0.25">
      <c r="A33" s="77" t="s">
        <v>214</v>
      </c>
      <c r="B33" s="74">
        <v>19</v>
      </c>
      <c r="C33" s="94">
        <v>97</v>
      </c>
      <c r="D33" s="308">
        <v>5</v>
      </c>
      <c r="E33" s="300">
        <v>35</v>
      </c>
      <c r="F33" s="308">
        <v>4</v>
      </c>
      <c r="G33" s="300">
        <v>106</v>
      </c>
      <c r="H33" s="308">
        <v>1</v>
      </c>
      <c r="I33" s="300">
        <v>166</v>
      </c>
      <c r="J33" s="96" t="s">
        <v>353</v>
      </c>
    </row>
    <row r="34" spans="1:10" ht="26.25" thickBot="1" x14ac:dyDescent="0.25">
      <c r="A34" s="78" t="s">
        <v>215</v>
      </c>
      <c r="B34" s="73">
        <v>1</v>
      </c>
      <c r="C34" s="92">
        <v>2</v>
      </c>
      <c r="D34" s="303">
        <v>1</v>
      </c>
      <c r="E34" s="307">
        <v>9</v>
      </c>
      <c r="F34" s="303">
        <v>2</v>
      </c>
      <c r="G34" s="307">
        <v>8</v>
      </c>
      <c r="H34" s="303">
        <v>3</v>
      </c>
      <c r="I34" s="307">
        <v>23</v>
      </c>
      <c r="J34" s="136" t="s">
        <v>354</v>
      </c>
    </row>
    <row r="35" spans="1:10" ht="15.75" thickBot="1" x14ac:dyDescent="0.25">
      <c r="A35" s="77" t="s">
        <v>216</v>
      </c>
      <c r="B35" s="74">
        <v>5</v>
      </c>
      <c r="C35" s="94">
        <v>6</v>
      </c>
      <c r="D35" s="308">
        <v>1</v>
      </c>
      <c r="E35" s="300">
        <v>9</v>
      </c>
      <c r="F35" s="308">
        <v>7</v>
      </c>
      <c r="G35" s="300">
        <v>4</v>
      </c>
      <c r="H35" s="308">
        <v>16</v>
      </c>
      <c r="I35" s="300">
        <v>9</v>
      </c>
      <c r="J35" s="75" t="s">
        <v>217</v>
      </c>
    </row>
    <row r="36" spans="1:10" ht="30.75" thickBot="1" x14ac:dyDescent="0.25">
      <c r="A36" s="78" t="s">
        <v>388</v>
      </c>
      <c r="B36" s="73">
        <v>130</v>
      </c>
      <c r="C36" s="92">
        <v>140</v>
      </c>
      <c r="D36" s="303">
        <v>174</v>
      </c>
      <c r="E36" s="307">
        <v>164</v>
      </c>
      <c r="F36" s="303">
        <v>197</v>
      </c>
      <c r="G36" s="307">
        <v>265</v>
      </c>
      <c r="H36" s="303">
        <v>167</v>
      </c>
      <c r="I36" s="307">
        <v>305</v>
      </c>
      <c r="J36" s="93" t="s">
        <v>355</v>
      </c>
    </row>
    <row r="37" spans="1:10" ht="30" x14ac:dyDescent="0.2">
      <c r="A37" s="133" t="s">
        <v>428</v>
      </c>
      <c r="B37" s="134">
        <v>87</v>
      </c>
      <c r="C37" s="135">
        <v>44</v>
      </c>
      <c r="D37" s="309">
        <v>99</v>
      </c>
      <c r="E37" s="310">
        <v>60</v>
      </c>
      <c r="F37" s="309">
        <v>142</v>
      </c>
      <c r="G37" s="310">
        <v>129</v>
      </c>
      <c r="H37" s="309">
        <v>169</v>
      </c>
      <c r="I37" s="310">
        <v>171</v>
      </c>
      <c r="J37" s="298" t="s">
        <v>218</v>
      </c>
    </row>
    <row r="38" spans="1:10" ht="30.75" thickBot="1" x14ac:dyDescent="0.25">
      <c r="A38" s="78" t="s">
        <v>429</v>
      </c>
      <c r="B38" s="73">
        <v>8</v>
      </c>
      <c r="C38" s="92">
        <v>5</v>
      </c>
      <c r="D38" s="303">
        <v>3</v>
      </c>
      <c r="E38" s="307">
        <v>7</v>
      </c>
      <c r="F38" s="303">
        <v>9</v>
      </c>
      <c r="G38" s="307">
        <v>9</v>
      </c>
      <c r="H38" s="303">
        <v>13</v>
      </c>
      <c r="I38" s="307">
        <v>7</v>
      </c>
      <c r="J38" s="136" t="s">
        <v>219</v>
      </c>
    </row>
    <row r="39" spans="1:10" ht="15.75" thickBot="1" x14ac:dyDescent="0.25">
      <c r="A39" s="77" t="s">
        <v>220</v>
      </c>
      <c r="B39" s="74">
        <v>152</v>
      </c>
      <c r="C39" s="94">
        <v>724</v>
      </c>
      <c r="D39" s="308">
        <v>251</v>
      </c>
      <c r="E39" s="300">
        <v>742</v>
      </c>
      <c r="F39" s="308">
        <v>310</v>
      </c>
      <c r="G39" s="300">
        <v>705</v>
      </c>
      <c r="H39" s="308">
        <v>773</v>
      </c>
      <c r="I39" s="300">
        <v>2441</v>
      </c>
      <c r="J39" s="96" t="s">
        <v>274</v>
      </c>
    </row>
    <row r="40" spans="1:10" ht="15.75" thickBot="1" x14ac:dyDescent="0.25">
      <c r="A40" s="78" t="s">
        <v>221</v>
      </c>
      <c r="B40" s="73">
        <v>1666</v>
      </c>
      <c r="C40" s="92">
        <v>927</v>
      </c>
      <c r="D40" s="303">
        <v>1660</v>
      </c>
      <c r="E40" s="307">
        <v>1237</v>
      </c>
      <c r="F40" s="303">
        <v>1781</v>
      </c>
      <c r="G40" s="307">
        <v>1238</v>
      </c>
      <c r="H40" s="303">
        <v>1972</v>
      </c>
      <c r="I40" s="307">
        <v>1325</v>
      </c>
      <c r="J40" s="93" t="s">
        <v>222</v>
      </c>
    </row>
    <row r="41" spans="1:10" ht="30.75" thickBot="1" x14ac:dyDescent="0.25">
      <c r="A41" s="77" t="s">
        <v>223</v>
      </c>
      <c r="B41" s="74">
        <v>801</v>
      </c>
      <c r="C41" s="94">
        <v>39</v>
      </c>
      <c r="D41" s="308">
        <v>1110</v>
      </c>
      <c r="E41" s="300">
        <v>59</v>
      </c>
      <c r="F41" s="308">
        <v>1252</v>
      </c>
      <c r="G41" s="300">
        <v>224</v>
      </c>
      <c r="H41" s="308">
        <v>803</v>
      </c>
      <c r="I41" s="300">
        <v>96</v>
      </c>
      <c r="J41" s="96" t="s">
        <v>357</v>
      </c>
    </row>
    <row r="42" spans="1:10" ht="15.75" thickBot="1" x14ac:dyDescent="0.25">
      <c r="A42" s="78" t="s">
        <v>224</v>
      </c>
      <c r="B42" s="73">
        <v>574</v>
      </c>
      <c r="C42" s="92">
        <v>124</v>
      </c>
      <c r="D42" s="303">
        <v>854</v>
      </c>
      <c r="E42" s="307">
        <v>160</v>
      </c>
      <c r="F42" s="303">
        <v>950</v>
      </c>
      <c r="G42" s="307">
        <v>255</v>
      </c>
      <c r="H42" s="303">
        <v>967</v>
      </c>
      <c r="I42" s="307">
        <v>446</v>
      </c>
      <c r="J42" s="93" t="s">
        <v>225</v>
      </c>
    </row>
    <row r="43" spans="1:10" ht="15" x14ac:dyDescent="0.2">
      <c r="A43" s="88" t="s">
        <v>63</v>
      </c>
      <c r="B43" s="89">
        <v>9123</v>
      </c>
      <c r="C43" s="106">
        <v>1574</v>
      </c>
      <c r="D43" s="311">
        <v>8505</v>
      </c>
      <c r="E43" s="302">
        <v>2599</v>
      </c>
      <c r="F43" s="311">
        <v>13679</v>
      </c>
      <c r="G43" s="302">
        <v>8727</v>
      </c>
      <c r="H43" s="311">
        <v>3219</v>
      </c>
      <c r="I43" s="302">
        <v>7619</v>
      </c>
      <c r="J43" s="107" t="s">
        <v>62</v>
      </c>
    </row>
    <row r="44" spans="1:10" s="95" customFormat="1" ht="24" customHeight="1" x14ac:dyDescent="0.2">
      <c r="A44" s="108" t="s">
        <v>3</v>
      </c>
      <c r="B44" s="97">
        <f t="shared" ref="B44:E44" si="0">SUM(B8:B43)</f>
        <v>55257</v>
      </c>
      <c r="C44" s="97">
        <f t="shared" si="0"/>
        <v>10368</v>
      </c>
      <c r="D44" s="97">
        <f t="shared" si="0"/>
        <v>60672</v>
      </c>
      <c r="E44" s="97">
        <f t="shared" si="0"/>
        <v>15441</v>
      </c>
      <c r="F44" s="97">
        <f>SUM(F8:F43)</f>
        <v>99128</v>
      </c>
      <c r="G44" s="97">
        <f>SUM(G8:G43)</f>
        <v>29448</v>
      </c>
      <c r="H44" s="97">
        <f>SUM(H8:H43)</f>
        <v>189445</v>
      </c>
      <c r="I44" s="97">
        <f>SUM(I8:I43)</f>
        <v>39472</v>
      </c>
      <c r="J44" s="109" t="s">
        <v>2</v>
      </c>
    </row>
    <row r="45" spans="1:10" ht="24" customHeight="1" x14ac:dyDescent="0.2">
      <c r="A45" s="642" t="s">
        <v>674</v>
      </c>
      <c r="B45" s="642"/>
      <c r="C45" s="642"/>
      <c r="D45" s="642"/>
      <c r="E45" s="642"/>
      <c r="F45" s="643" t="s">
        <v>703</v>
      </c>
      <c r="G45" s="643"/>
      <c r="H45" s="643"/>
      <c r="I45" s="643"/>
      <c r="J45" s="643"/>
    </row>
  </sheetData>
  <mergeCells count="11">
    <mergeCell ref="A45:E45"/>
    <mergeCell ref="F45:J45"/>
    <mergeCell ref="J6:J7"/>
    <mergeCell ref="A1:J1"/>
    <mergeCell ref="A2:J2"/>
    <mergeCell ref="A3:J3"/>
    <mergeCell ref="A6:A7"/>
    <mergeCell ref="D6:E6"/>
    <mergeCell ref="B6:C6"/>
    <mergeCell ref="F6:G6"/>
    <mergeCell ref="H6:I6"/>
  </mergeCells>
  <printOptions horizontalCentered="1"/>
  <pageMargins left="0" right="0" top="0.74803149606299213" bottom="0" header="0" footer="0"/>
  <pageSetup paperSize="9" scale="95" orientation="landscape" r:id="rId1"/>
  <headerFooter alignWithMargins="0"/>
  <rowBreaks count="1" manualBreakCount="1">
    <brk id="29"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32"/>
  <sheetViews>
    <sheetView rightToLeft="1" view="pageBreakPreview" zoomScaleNormal="100" zoomScaleSheetLayoutView="100" workbookViewId="0">
      <selection activeCell="AC14" sqref="AC14"/>
    </sheetView>
  </sheetViews>
  <sheetFormatPr defaultColWidth="9.140625" defaultRowHeight="15" x14ac:dyDescent="0.25"/>
  <cols>
    <col min="1" max="1" width="25.7109375" style="72" customWidth="1"/>
    <col min="2" max="5" width="10" style="72" customWidth="1"/>
    <col min="6" max="6" width="31.42578125" style="72" customWidth="1"/>
    <col min="7" max="16384" width="9.140625" style="72"/>
  </cols>
  <sheetData>
    <row r="1" spans="1:6" ht="18" x14ac:dyDescent="0.25">
      <c r="A1" s="650" t="s">
        <v>485</v>
      </c>
      <c r="B1" s="651"/>
      <c r="C1" s="651"/>
      <c r="D1" s="651"/>
      <c r="E1" s="651"/>
      <c r="F1" s="651"/>
    </row>
    <row r="2" spans="1:6" ht="18.75" x14ac:dyDescent="0.25">
      <c r="A2" s="652" t="s">
        <v>516</v>
      </c>
      <c r="B2" s="652"/>
      <c r="C2" s="652"/>
      <c r="D2" s="652"/>
      <c r="E2" s="652"/>
      <c r="F2" s="652"/>
    </row>
    <row r="3" spans="1:6" ht="15.75" x14ac:dyDescent="0.25">
      <c r="A3" s="652" t="s">
        <v>633</v>
      </c>
      <c r="B3" s="652"/>
      <c r="C3" s="652"/>
      <c r="D3" s="652"/>
      <c r="E3" s="652"/>
      <c r="F3" s="652"/>
    </row>
    <row r="4" spans="1:6" ht="11.25" customHeight="1" x14ac:dyDescent="0.25">
      <c r="A4" s="397"/>
      <c r="B4" s="397"/>
      <c r="C4" s="397"/>
      <c r="D4" s="397"/>
      <c r="E4" s="397"/>
      <c r="F4" s="397"/>
    </row>
    <row r="5" spans="1:6" ht="15.75" customHeight="1" x14ac:dyDescent="0.25">
      <c r="A5" s="117" t="s">
        <v>262</v>
      </c>
      <c r="B5" s="221"/>
      <c r="C5" s="221"/>
      <c r="D5" s="221"/>
      <c r="E5" s="221"/>
      <c r="F5" s="79" t="s">
        <v>263</v>
      </c>
    </row>
    <row r="6" spans="1:6" ht="48" customHeight="1" x14ac:dyDescent="0.25">
      <c r="A6" s="423" t="s">
        <v>607</v>
      </c>
      <c r="B6" s="468">
        <v>2020</v>
      </c>
      <c r="C6" s="468">
        <v>2021</v>
      </c>
      <c r="D6" s="468">
        <v>2022</v>
      </c>
      <c r="E6" s="468">
        <v>2023</v>
      </c>
      <c r="F6" s="159" t="s">
        <v>459</v>
      </c>
    </row>
    <row r="7" spans="1:6" ht="22.5" customHeight="1" thickBot="1" x14ac:dyDescent="0.3">
      <c r="A7" s="78" t="s">
        <v>135</v>
      </c>
      <c r="B7" s="207">
        <v>404</v>
      </c>
      <c r="C7" s="207">
        <v>429</v>
      </c>
      <c r="D7" s="207">
        <v>491</v>
      </c>
      <c r="E7" s="207">
        <v>731</v>
      </c>
      <c r="F7" s="208" t="s">
        <v>231</v>
      </c>
    </row>
    <row r="8" spans="1:6" ht="22.5" customHeight="1" thickBot="1" x14ac:dyDescent="0.3">
      <c r="A8" s="77" t="s">
        <v>136</v>
      </c>
      <c r="B8" s="82">
        <v>104</v>
      </c>
      <c r="C8" s="82">
        <v>126</v>
      </c>
      <c r="D8" s="82">
        <v>1194</v>
      </c>
      <c r="E8" s="82">
        <v>1430</v>
      </c>
      <c r="F8" s="209" t="s">
        <v>137</v>
      </c>
    </row>
    <row r="9" spans="1:6" ht="22.5" customHeight="1" thickBot="1" x14ac:dyDescent="0.3">
      <c r="A9" s="78" t="s">
        <v>138</v>
      </c>
      <c r="B9" s="81">
        <v>125</v>
      </c>
      <c r="C9" s="81">
        <v>104</v>
      </c>
      <c r="D9" s="81">
        <v>92</v>
      </c>
      <c r="E9" s="81">
        <v>122</v>
      </c>
      <c r="F9" s="210" t="s">
        <v>139</v>
      </c>
    </row>
    <row r="10" spans="1:6" ht="21" customHeight="1" thickBot="1" x14ac:dyDescent="0.3">
      <c r="A10" s="77" t="s">
        <v>140</v>
      </c>
      <c r="B10" s="82">
        <v>6582</v>
      </c>
      <c r="C10" s="82">
        <v>8951</v>
      </c>
      <c r="D10" s="82">
        <v>17697</v>
      </c>
      <c r="E10" s="82">
        <v>11100</v>
      </c>
      <c r="F10" s="209" t="s">
        <v>141</v>
      </c>
    </row>
    <row r="11" spans="1:6" ht="0.75" hidden="1" customHeight="1" thickBot="1" x14ac:dyDescent="0.3">
      <c r="A11" s="78" t="s">
        <v>142</v>
      </c>
      <c r="B11" s="81">
        <v>0</v>
      </c>
      <c r="C11" s="81">
        <v>0</v>
      </c>
      <c r="D11" s="81">
        <v>0</v>
      </c>
      <c r="E11" s="81">
        <v>0</v>
      </c>
      <c r="F11" s="210" t="s">
        <v>143</v>
      </c>
    </row>
    <row r="12" spans="1:6" ht="22.5" customHeight="1" thickBot="1" x14ac:dyDescent="0.3">
      <c r="A12" s="86" t="s">
        <v>144</v>
      </c>
      <c r="B12" s="337">
        <v>1970</v>
      </c>
      <c r="C12" s="337">
        <v>2585</v>
      </c>
      <c r="D12" s="337">
        <v>3351</v>
      </c>
      <c r="E12" s="337">
        <v>3414</v>
      </c>
      <c r="F12" s="429" t="s">
        <v>145</v>
      </c>
    </row>
    <row r="13" spans="1:6" ht="22.5" customHeight="1" thickBot="1" x14ac:dyDescent="0.3">
      <c r="A13" s="314" t="s">
        <v>146</v>
      </c>
      <c r="B13" s="433">
        <v>3295</v>
      </c>
      <c r="C13" s="433">
        <v>3752</v>
      </c>
      <c r="D13" s="433">
        <v>3334</v>
      </c>
      <c r="E13" s="433">
        <v>2810</v>
      </c>
      <c r="F13" s="434" t="s">
        <v>147</v>
      </c>
    </row>
    <row r="14" spans="1:6" ht="22.5" customHeight="1" thickBot="1" x14ac:dyDescent="0.3">
      <c r="A14" s="86" t="s">
        <v>227</v>
      </c>
      <c r="B14" s="337">
        <v>907</v>
      </c>
      <c r="C14" s="337">
        <v>1107</v>
      </c>
      <c r="D14" s="337">
        <v>1380</v>
      </c>
      <c r="E14" s="337">
        <v>1436</v>
      </c>
      <c r="F14" s="429" t="s">
        <v>233</v>
      </c>
    </row>
    <row r="15" spans="1:6" ht="22.5" customHeight="1" thickBot="1" x14ac:dyDescent="0.3">
      <c r="A15" s="314" t="s">
        <v>148</v>
      </c>
      <c r="B15" s="433">
        <v>2336</v>
      </c>
      <c r="C15" s="433">
        <v>3352</v>
      </c>
      <c r="D15" s="433">
        <v>3499</v>
      </c>
      <c r="E15" s="433">
        <v>3994</v>
      </c>
      <c r="F15" s="434" t="s">
        <v>149</v>
      </c>
    </row>
    <row r="16" spans="1:6" ht="22.5" customHeight="1" thickBot="1" x14ac:dyDescent="0.3">
      <c r="A16" s="86" t="s">
        <v>228</v>
      </c>
      <c r="B16" s="337">
        <v>780</v>
      </c>
      <c r="C16" s="337">
        <v>978</v>
      </c>
      <c r="D16" s="337">
        <v>1307</v>
      </c>
      <c r="E16" s="337">
        <v>1603</v>
      </c>
      <c r="F16" s="429" t="s">
        <v>232</v>
      </c>
    </row>
    <row r="17" spans="1:9" ht="22.5" customHeight="1" thickBot="1" x14ac:dyDescent="0.3">
      <c r="A17" s="314" t="s">
        <v>150</v>
      </c>
      <c r="B17" s="433">
        <v>993</v>
      </c>
      <c r="C17" s="433">
        <v>1325</v>
      </c>
      <c r="D17" s="433">
        <v>1329</v>
      </c>
      <c r="E17" s="433">
        <v>1679</v>
      </c>
      <c r="F17" s="434" t="s">
        <v>151</v>
      </c>
    </row>
    <row r="18" spans="1:9" ht="22.5" customHeight="1" thickBot="1" x14ac:dyDescent="0.3">
      <c r="A18" s="86" t="s">
        <v>678</v>
      </c>
      <c r="B18" s="337">
        <v>4192</v>
      </c>
      <c r="C18" s="337">
        <v>4973</v>
      </c>
      <c r="D18" s="337">
        <v>12934</v>
      </c>
      <c r="E18" s="337">
        <v>119126</v>
      </c>
      <c r="F18" s="430" t="s">
        <v>679</v>
      </c>
    </row>
    <row r="19" spans="1:9" ht="22.5" customHeight="1" thickBot="1" x14ac:dyDescent="0.3">
      <c r="A19" s="314" t="s">
        <v>152</v>
      </c>
      <c r="B19" s="433">
        <v>99</v>
      </c>
      <c r="C19" s="433">
        <v>106</v>
      </c>
      <c r="D19" s="433">
        <v>146</v>
      </c>
      <c r="E19" s="433">
        <v>93</v>
      </c>
      <c r="F19" s="434" t="s">
        <v>153</v>
      </c>
    </row>
    <row r="20" spans="1:9" ht="22.5" customHeight="1" thickBot="1" x14ac:dyDescent="0.3">
      <c r="A20" s="86" t="s">
        <v>154</v>
      </c>
      <c r="B20" s="337">
        <v>0</v>
      </c>
      <c r="C20" s="337">
        <v>65</v>
      </c>
      <c r="D20" s="337">
        <v>226</v>
      </c>
      <c r="E20" s="337">
        <v>361</v>
      </c>
      <c r="F20" s="429" t="s">
        <v>155</v>
      </c>
    </row>
    <row r="21" spans="1:9" ht="22.5" customHeight="1" thickBot="1" x14ac:dyDescent="0.3">
      <c r="A21" s="314" t="s">
        <v>156</v>
      </c>
      <c r="B21" s="433">
        <v>3242</v>
      </c>
      <c r="C21" s="433">
        <v>3995</v>
      </c>
      <c r="D21" s="433">
        <v>4452</v>
      </c>
      <c r="E21" s="433">
        <v>5549</v>
      </c>
      <c r="F21" s="434" t="s">
        <v>157</v>
      </c>
    </row>
    <row r="22" spans="1:9" ht="22.5" customHeight="1" thickBot="1" x14ac:dyDescent="0.3">
      <c r="A22" s="86" t="s">
        <v>158</v>
      </c>
      <c r="B22" s="337">
        <v>2435</v>
      </c>
      <c r="C22" s="337">
        <v>3399</v>
      </c>
      <c r="D22" s="337">
        <v>4805</v>
      </c>
      <c r="E22" s="337">
        <v>5385</v>
      </c>
      <c r="F22" s="429" t="s">
        <v>159</v>
      </c>
    </row>
    <row r="23" spans="1:9" ht="22.5" customHeight="1" thickBot="1" x14ac:dyDescent="0.3">
      <c r="A23" s="314" t="s">
        <v>160</v>
      </c>
      <c r="B23" s="433">
        <v>8028</v>
      </c>
      <c r="C23" s="433">
        <v>12698</v>
      </c>
      <c r="D23" s="433">
        <v>31816</v>
      </c>
      <c r="E23" s="433">
        <v>31116</v>
      </c>
      <c r="F23" s="434" t="s">
        <v>230</v>
      </c>
    </row>
    <row r="24" spans="1:9" ht="22.5" customHeight="1" thickBot="1" x14ac:dyDescent="0.3">
      <c r="A24" s="86" t="s">
        <v>161</v>
      </c>
      <c r="B24" s="337">
        <v>2550</v>
      </c>
      <c r="C24" s="337">
        <v>3536</v>
      </c>
      <c r="D24" s="337">
        <v>4547</v>
      </c>
      <c r="E24" s="337">
        <v>4597</v>
      </c>
      <c r="F24" s="429" t="s">
        <v>229</v>
      </c>
    </row>
    <row r="25" spans="1:9" ht="22.5" customHeight="1" thickBot="1" x14ac:dyDescent="0.3">
      <c r="A25" s="314" t="s">
        <v>245</v>
      </c>
      <c r="B25" s="433">
        <v>31560</v>
      </c>
      <c r="C25" s="433">
        <v>26187</v>
      </c>
      <c r="D25" s="433">
        <v>26087</v>
      </c>
      <c r="E25" s="433">
        <v>29381</v>
      </c>
      <c r="F25" s="434" t="s">
        <v>246</v>
      </c>
    </row>
    <row r="26" spans="1:9" ht="22.5" customHeight="1" thickBot="1" x14ac:dyDescent="0.3">
      <c r="A26" s="86" t="s">
        <v>624</v>
      </c>
      <c r="B26" s="337">
        <v>1809</v>
      </c>
      <c r="C26" s="337">
        <v>2263</v>
      </c>
      <c r="D26" s="337">
        <v>2619</v>
      </c>
      <c r="E26" s="337">
        <v>3459</v>
      </c>
      <c r="F26" s="430" t="s">
        <v>625</v>
      </c>
    </row>
    <row r="27" spans="1:9" ht="22.5" customHeight="1" thickBot="1" x14ac:dyDescent="0.3">
      <c r="A27" s="314" t="s">
        <v>680</v>
      </c>
      <c r="B27" s="433">
        <v>2837</v>
      </c>
      <c r="C27" s="433">
        <v>10445</v>
      </c>
      <c r="D27" s="433">
        <v>7069</v>
      </c>
      <c r="E27" s="433">
        <v>545</v>
      </c>
      <c r="F27" s="435" t="s">
        <v>681</v>
      </c>
    </row>
    <row r="28" spans="1:9" ht="24" x14ac:dyDescent="0.25">
      <c r="A28" s="87" t="s">
        <v>636</v>
      </c>
      <c r="B28" s="431">
        <v>0</v>
      </c>
      <c r="C28" s="431">
        <v>931</v>
      </c>
      <c r="D28" s="431">
        <v>2119</v>
      </c>
      <c r="E28" s="431">
        <v>2503</v>
      </c>
      <c r="F28" s="432" t="s">
        <v>637</v>
      </c>
    </row>
    <row r="29" spans="1:9" ht="22.5" customHeight="1" x14ac:dyDescent="0.25">
      <c r="A29" s="448" t="s">
        <v>3</v>
      </c>
      <c r="B29" s="436">
        <f>SUM(B7:B28)</f>
        <v>74248</v>
      </c>
      <c r="C29" s="436">
        <f>SUM(C7:C28)</f>
        <v>91307</v>
      </c>
      <c r="D29" s="436">
        <f>SUM(D7:D28)</f>
        <v>130494</v>
      </c>
      <c r="E29" s="436">
        <v>230434</v>
      </c>
      <c r="F29" s="449" t="s">
        <v>2</v>
      </c>
    </row>
    <row r="30" spans="1:9" ht="59.25" customHeight="1" x14ac:dyDescent="0.25">
      <c r="A30" s="649" t="s">
        <v>578</v>
      </c>
      <c r="B30" s="649"/>
      <c r="C30" s="649"/>
      <c r="D30" s="653" t="s">
        <v>579</v>
      </c>
      <c r="E30" s="653"/>
      <c r="F30" s="653"/>
      <c r="G30" s="105"/>
      <c r="H30" s="105"/>
      <c r="I30" s="105"/>
    </row>
    <row r="31" spans="1:9" ht="27" customHeight="1" x14ac:dyDescent="0.25">
      <c r="A31" s="647" t="s">
        <v>682</v>
      </c>
      <c r="B31" s="647"/>
      <c r="C31" s="647"/>
      <c r="D31" s="648" t="s">
        <v>704</v>
      </c>
      <c r="E31" s="648"/>
      <c r="F31" s="648"/>
    </row>
    <row r="32" spans="1:9" ht="27" customHeight="1" x14ac:dyDescent="0.25">
      <c r="A32" s="647" t="s">
        <v>683</v>
      </c>
      <c r="B32" s="647"/>
      <c r="C32" s="647"/>
      <c r="D32" s="648" t="s">
        <v>705</v>
      </c>
      <c r="E32" s="648"/>
      <c r="F32" s="648"/>
    </row>
  </sheetData>
  <mergeCells count="9">
    <mergeCell ref="A32:C32"/>
    <mergeCell ref="A31:C31"/>
    <mergeCell ref="D31:F31"/>
    <mergeCell ref="A30:C30"/>
    <mergeCell ref="A1:F1"/>
    <mergeCell ref="A2:F2"/>
    <mergeCell ref="A3:F3"/>
    <mergeCell ref="D30:F30"/>
    <mergeCell ref="D32:F32"/>
  </mergeCells>
  <printOptions horizontalCentered="1" verticalCentered="1"/>
  <pageMargins left="0" right="0" top="0" bottom="0"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11"/>
  <sheetViews>
    <sheetView rightToLeft="1" view="pageBreakPreview" zoomScaleNormal="100" zoomScaleSheetLayoutView="100" workbookViewId="0">
      <selection activeCell="M24" sqref="M24"/>
    </sheetView>
  </sheetViews>
  <sheetFormatPr defaultColWidth="9.140625" defaultRowHeight="15" x14ac:dyDescent="0.25"/>
  <cols>
    <col min="1" max="1" width="12.85546875" style="262" customWidth="1"/>
    <col min="2" max="10" width="8.28515625" style="262" customWidth="1"/>
    <col min="11" max="11" width="12.85546875" style="262" customWidth="1"/>
    <col min="12" max="12" width="8.85546875" style="262" customWidth="1"/>
    <col min="13" max="13" width="8.5703125" style="262" customWidth="1"/>
    <col min="14" max="14" width="17.140625" style="262" customWidth="1"/>
    <col min="15" max="16384" width="9.140625" style="262"/>
  </cols>
  <sheetData>
    <row r="1" spans="1:14" ht="18" x14ac:dyDescent="0.25">
      <c r="A1" s="664" t="s">
        <v>435</v>
      </c>
      <c r="B1" s="664"/>
      <c r="C1" s="664"/>
      <c r="D1" s="664"/>
      <c r="E1" s="664"/>
      <c r="F1" s="664"/>
      <c r="G1" s="664"/>
      <c r="H1" s="664"/>
      <c r="I1" s="664"/>
      <c r="J1" s="664"/>
      <c r="K1" s="664"/>
      <c r="L1" s="261"/>
      <c r="M1" s="261"/>
      <c r="N1" s="261"/>
    </row>
    <row r="2" spans="1:14" ht="30" customHeight="1" x14ac:dyDescent="0.25">
      <c r="B2" s="666" t="s">
        <v>456</v>
      </c>
      <c r="C2" s="666"/>
      <c r="D2" s="666"/>
      <c r="E2" s="666"/>
      <c r="F2" s="666"/>
      <c r="G2" s="666"/>
      <c r="H2" s="666"/>
      <c r="I2" s="666"/>
      <c r="J2" s="666"/>
      <c r="K2" s="408"/>
      <c r="L2" s="263"/>
      <c r="M2" s="263"/>
      <c r="N2" s="263"/>
    </row>
    <row r="3" spans="1:14" ht="15.75" x14ac:dyDescent="0.25">
      <c r="A3" s="665" t="s">
        <v>633</v>
      </c>
      <c r="B3" s="665"/>
      <c r="C3" s="665"/>
      <c r="D3" s="665"/>
      <c r="E3" s="665"/>
      <c r="F3" s="665"/>
      <c r="G3" s="665"/>
      <c r="H3" s="665"/>
      <c r="I3" s="665"/>
      <c r="J3" s="665"/>
      <c r="K3" s="665"/>
      <c r="L3" s="264"/>
      <c r="M3" s="264"/>
      <c r="N3" s="264"/>
    </row>
    <row r="4" spans="1:14" ht="11.25" customHeight="1" x14ac:dyDescent="0.25">
      <c r="A4" s="398"/>
      <c r="B4" s="398"/>
      <c r="C4" s="398"/>
      <c r="D4" s="398"/>
      <c r="E4" s="398"/>
      <c r="F4" s="398"/>
      <c r="G4" s="398"/>
      <c r="H4" s="398"/>
      <c r="I4" s="398"/>
      <c r="J4" s="398"/>
      <c r="K4" s="398"/>
      <c r="L4" s="264"/>
      <c r="M4" s="264"/>
      <c r="N4" s="264"/>
    </row>
    <row r="5" spans="1:14" x14ac:dyDescent="0.25">
      <c r="A5" s="662" t="s">
        <v>264</v>
      </c>
      <c r="B5" s="662"/>
      <c r="C5" s="663"/>
      <c r="D5" s="663"/>
      <c r="E5" s="663"/>
      <c r="F5" s="663"/>
      <c r="G5" s="663"/>
      <c r="H5" s="663"/>
      <c r="I5" s="663"/>
      <c r="J5" s="661" t="s">
        <v>265</v>
      </c>
      <c r="K5" s="661"/>
      <c r="L5" s="265"/>
      <c r="M5" s="265"/>
      <c r="N5" s="265"/>
    </row>
    <row r="6" spans="1:14" ht="36" customHeight="1" thickBot="1" x14ac:dyDescent="0.3">
      <c r="A6" s="654" t="s">
        <v>90</v>
      </c>
      <c r="B6" s="656" t="s">
        <v>432</v>
      </c>
      <c r="C6" s="657"/>
      <c r="D6" s="658"/>
      <c r="E6" s="656" t="s">
        <v>433</v>
      </c>
      <c r="F6" s="657"/>
      <c r="G6" s="658"/>
      <c r="H6" s="656" t="s">
        <v>434</v>
      </c>
      <c r="I6" s="657"/>
      <c r="J6" s="658"/>
      <c r="K6" s="659" t="s">
        <v>281</v>
      </c>
    </row>
    <row r="7" spans="1:14" ht="34.5" customHeight="1" x14ac:dyDescent="0.25">
      <c r="A7" s="655"/>
      <c r="B7" s="290" t="s">
        <v>448</v>
      </c>
      <c r="C7" s="290" t="s">
        <v>449</v>
      </c>
      <c r="D7" s="290" t="s">
        <v>450</v>
      </c>
      <c r="E7" s="290" t="s">
        <v>448</v>
      </c>
      <c r="F7" s="290" t="s">
        <v>449</v>
      </c>
      <c r="G7" s="290" t="s">
        <v>450</v>
      </c>
      <c r="H7" s="290" t="s">
        <v>448</v>
      </c>
      <c r="I7" s="290" t="s">
        <v>449</v>
      </c>
      <c r="J7" s="290" t="s">
        <v>450</v>
      </c>
      <c r="K7" s="660"/>
    </row>
    <row r="8" spans="1:14" ht="26.25" customHeight="1" thickBot="1" x14ac:dyDescent="0.3">
      <c r="A8" s="381">
        <v>2020</v>
      </c>
      <c r="B8" s="266">
        <v>208</v>
      </c>
      <c r="C8" s="266">
        <v>4</v>
      </c>
      <c r="D8" s="267">
        <v>212</v>
      </c>
      <c r="E8" s="266">
        <v>9</v>
      </c>
      <c r="F8" s="266">
        <v>0</v>
      </c>
      <c r="G8" s="267">
        <v>9</v>
      </c>
      <c r="H8" s="267">
        <v>217</v>
      </c>
      <c r="I8" s="267">
        <v>4</v>
      </c>
      <c r="J8" s="267">
        <v>221</v>
      </c>
      <c r="K8" s="268">
        <v>2020</v>
      </c>
    </row>
    <row r="9" spans="1:14" ht="26.25" customHeight="1" thickBot="1" x14ac:dyDescent="0.3">
      <c r="A9" s="382">
        <v>2021</v>
      </c>
      <c r="B9" s="269">
        <v>216</v>
      </c>
      <c r="C9" s="269">
        <v>4</v>
      </c>
      <c r="D9" s="270">
        <v>220</v>
      </c>
      <c r="E9" s="269">
        <v>8</v>
      </c>
      <c r="F9" s="269">
        <v>0</v>
      </c>
      <c r="G9" s="270">
        <v>8</v>
      </c>
      <c r="H9" s="271">
        <v>224</v>
      </c>
      <c r="I9" s="271">
        <v>4</v>
      </c>
      <c r="J9" s="271">
        <v>228</v>
      </c>
      <c r="K9" s="272">
        <v>2021</v>
      </c>
    </row>
    <row r="10" spans="1:14" ht="26.25" customHeight="1" thickBot="1" x14ac:dyDescent="0.3">
      <c r="A10" s="383">
        <v>2022</v>
      </c>
      <c r="B10" s="273">
        <v>228</v>
      </c>
      <c r="C10" s="273">
        <v>5</v>
      </c>
      <c r="D10" s="274">
        <f>B10+C10</f>
        <v>233</v>
      </c>
      <c r="E10" s="273">
        <v>2</v>
      </c>
      <c r="F10" s="273">
        <v>0</v>
      </c>
      <c r="G10" s="274">
        <f>E10+F10</f>
        <v>2</v>
      </c>
      <c r="H10" s="267">
        <f>B10+E10</f>
        <v>230</v>
      </c>
      <c r="I10" s="267">
        <f>C10+F10</f>
        <v>5</v>
      </c>
      <c r="J10" s="267">
        <f>H10+I10</f>
        <v>235</v>
      </c>
      <c r="K10" s="275">
        <v>2022</v>
      </c>
    </row>
    <row r="11" spans="1:14" ht="26.25" customHeight="1" x14ac:dyDescent="0.25">
      <c r="A11" s="384">
        <v>2023</v>
      </c>
      <c r="B11" s="276">
        <v>227</v>
      </c>
      <c r="C11" s="276">
        <v>6</v>
      </c>
      <c r="D11" s="277">
        <f>B11+C11</f>
        <v>233</v>
      </c>
      <c r="E11" s="276">
        <v>2</v>
      </c>
      <c r="F11" s="276">
        <v>0</v>
      </c>
      <c r="G11" s="277">
        <f>E11+F11</f>
        <v>2</v>
      </c>
      <c r="H11" s="278">
        <f>B11+E11</f>
        <v>229</v>
      </c>
      <c r="I11" s="278">
        <f>C11+F11</f>
        <v>6</v>
      </c>
      <c r="J11" s="278">
        <f>H11+I11</f>
        <v>235</v>
      </c>
      <c r="K11" s="279">
        <v>2023</v>
      </c>
    </row>
  </sheetData>
  <mergeCells count="11">
    <mergeCell ref="J5:K5"/>
    <mergeCell ref="A5:B5"/>
    <mergeCell ref="C5:I5"/>
    <mergeCell ref="A1:K1"/>
    <mergeCell ref="A3:K3"/>
    <mergeCell ref="B2:J2"/>
    <mergeCell ref="A6:A7"/>
    <mergeCell ref="B6:D6"/>
    <mergeCell ref="E6:G6"/>
    <mergeCell ref="H6:J6"/>
    <mergeCell ref="K6:K7"/>
  </mergeCells>
  <printOptions horizontalCentered="1" verticalCentered="1"/>
  <pageMargins left="0" right="0" top="0" bottom="0"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F11"/>
  <sheetViews>
    <sheetView rightToLeft="1" view="pageBreakPreview" zoomScaleNormal="100" zoomScaleSheetLayoutView="100" workbookViewId="0">
      <selection activeCell="B10" sqref="B10"/>
    </sheetView>
  </sheetViews>
  <sheetFormatPr defaultColWidth="9.140625" defaultRowHeight="12.75" x14ac:dyDescent="0.2"/>
  <cols>
    <col min="1" max="1" width="18.5703125" style="16" customWidth="1"/>
    <col min="2" max="5" width="12.42578125" style="16" customWidth="1"/>
    <col min="6" max="6" width="18.5703125" style="16" customWidth="1"/>
    <col min="7" max="16384" width="9.140625" style="16"/>
  </cols>
  <sheetData>
    <row r="1" spans="1:6" ht="19.5" customHeight="1" x14ac:dyDescent="0.2">
      <c r="A1" s="667" t="s">
        <v>360</v>
      </c>
      <c r="B1" s="667"/>
      <c r="C1" s="667"/>
      <c r="D1" s="667"/>
      <c r="E1" s="667"/>
      <c r="F1" s="667"/>
    </row>
    <row r="2" spans="1:6" ht="19.5" customHeight="1" x14ac:dyDescent="0.2">
      <c r="A2" s="668" t="s">
        <v>176</v>
      </c>
      <c r="B2" s="668"/>
      <c r="C2" s="668"/>
      <c r="D2" s="668"/>
      <c r="E2" s="668"/>
      <c r="F2" s="668"/>
    </row>
    <row r="3" spans="1:6" ht="15.75" x14ac:dyDescent="0.2">
      <c r="A3" s="668" t="s">
        <v>633</v>
      </c>
      <c r="B3" s="668"/>
      <c r="C3" s="668"/>
      <c r="D3" s="668"/>
      <c r="E3" s="668"/>
      <c r="F3" s="668"/>
    </row>
    <row r="4" spans="1:6" ht="11.25" customHeight="1" x14ac:dyDescent="0.2">
      <c r="A4" s="399"/>
      <c r="B4" s="399"/>
      <c r="C4" s="399"/>
      <c r="D4" s="399"/>
      <c r="E4" s="399"/>
      <c r="F4" s="399"/>
    </row>
    <row r="5" spans="1:6" ht="15" x14ac:dyDescent="0.2">
      <c r="A5" s="20" t="s">
        <v>563</v>
      </c>
      <c r="B5" s="20"/>
      <c r="C5" s="20"/>
      <c r="D5" s="24"/>
      <c r="E5" s="35"/>
      <c r="F5" s="19" t="s">
        <v>564</v>
      </c>
    </row>
    <row r="6" spans="1:6" ht="48" customHeight="1" x14ac:dyDescent="0.2">
      <c r="A6" s="144" t="s">
        <v>66</v>
      </c>
      <c r="B6" s="33" t="s">
        <v>444</v>
      </c>
      <c r="C6" s="33" t="s">
        <v>605</v>
      </c>
      <c r="D6" s="33" t="s">
        <v>606</v>
      </c>
      <c r="E6" s="33" t="s">
        <v>451</v>
      </c>
      <c r="F6" s="37" t="s">
        <v>65</v>
      </c>
    </row>
    <row r="7" spans="1:6" ht="31.5" customHeight="1" thickBot="1" x14ac:dyDescent="0.25">
      <c r="A7" s="170">
        <v>2020</v>
      </c>
      <c r="B7" s="171">
        <v>126</v>
      </c>
      <c r="C7" s="171">
        <v>540</v>
      </c>
      <c r="D7" s="171">
        <v>5096</v>
      </c>
      <c r="E7" s="172">
        <f>SUM(B7:D7)</f>
        <v>5762</v>
      </c>
      <c r="F7" s="173">
        <v>2020</v>
      </c>
    </row>
    <row r="8" spans="1:6" ht="31.5" customHeight="1" thickBot="1" x14ac:dyDescent="0.25">
      <c r="A8" s="174">
        <v>2021</v>
      </c>
      <c r="B8" s="175">
        <v>149</v>
      </c>
      <c r="C8" s="175">
        <v>485</v>
      </c>
      <c r="D8" s="175">
        <v>6722</v>
      </c>
      <c r="E8" s="176">
        <f>SUM(B8:D8)</f>
        <v>7356</v>
      </c>
      <c r="F8" s="177">
        <v>2021</v>
      </c>
    </row>
    <row r="9" spans="1:6" ht="31.5" customHeight="1" thickBot="1" x14ac:dyDescent="0.25">
      <c r="A9" s="178">
        <v>2022</v>
      </c>
      <c r="B9" s="118">
        <v>191</v>
      </c>
      <c r="C9" s="118">
        <v>472</v>
      </c>
      <c r="D9" s="118">
        <v>8585</v>
      </c>
      <c r="E9" s="179">
        <f>SUM(B9:D9)</f>
        <v>9248</v>
      </c>
      <c r="F9" s="180">
        <v>2022</v>
      </c>
    </row>
    <row r="10" spans="1:6" ht="31.5" customHeight="1" x14ac:dyDescent="0.2">
      <c r="A10" s="174">
        <v>2023</v>
      </c>
      <c r="B10" s="175">
        <v>149</v>
      </c>
      <c r="C10" s="175">
        <v>390</v>
      </c>
      <c r="D10" s="175">
        <v>7833</v>
      </c>
      <c r="E10" s="176">
        <f>SUM(B10:D10)</f>
        <v>8372</v>
      </c>
      <c r="F10" s="177">
        <v>2023</v>
      </c>
    </row>
    <row r="11" spans="1:6" x14ac:dyDescent="0.2">
      <c r="A11" s="292"/>
      <c r="B11" s="292"/>
      <c r="C11" s="292"/>
      <c r="D11" s="291"/>
      <c r="E11" s="291"/>
      <c r="F11" s="291"/>
    </row>
  </sheetData>
  <mergeCells count="3">
    <mergeCell ref="A1:F1"/>
    <mergeCell ref="A2:F2"/>
    <mergeCell ref="A3:F3"/>
  </mergeCells>
  <printOptions horizontalCentered="1" verticalCentered="1"/>
  <pageMargins left="0" right="0" top="0" bottom="0"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45"/>
  <sheetViews>
    <sheetView rightToLeft="1" view="pageBreakPreview" topLeftCell="A17" zoomScaleNormal="100" zoomScaleSheetLayoutView="100" workbookViewId="0">
      <selection activeCell="D44" sqref="D44"/>
    </sheetView>
  </sheetViews>
  <sheetFormatPr defaultColWidth="9.140625" defaultRowHeight="12.75" x14ac:dyDescent="0.2"/>
  <cols>
    <col min="1" max="1" width="29.42578125" style="16" customWidth="1"/>
    <col min="2" max="2" width="10.140625" style="16" customWidth="1"/>
    <col min="3" max="4" width="11.140625" style="16" customWidth="1"/>
    <col min="5" max="5" width="10.140625" style="16" customWidth="1"/>
    <col min="6" max="6" width="31.28515625" style="16" customWidth="1"/>
    <col min="7" max="16384" width="9.140625" style="16"/>
  </cols>
  <sheetData>
    <row r="1" spans="1:6" ht="18" x14ac:dyDescent="0.2">
      <c r="A1" s="669" t="s">
        <v>407</v>
      </c>
      <c r="B1" s="667"/>
      <c r="C1" s="667"/>
      <c r="D1" s="667"/>
      <c r="E1" s="667"/>
      <c r="F1" s="667"/>
    </row>
    <row r="2" spans="1:6" ht="15.75" x14ac:dyDescent="0.2">
      <c r="A2" s="670" t="s">
        <v>408</v>
      </c>
      <c r="B2" s="670"/>
      <c r="C2" s="670"/>
      <c r="D2" s="670"/>
      <c r="E2" s="670"/>
      <c r="F2" s="670"/>
    </row>
    <row r="3" spans="1:6" ht="15.75" x14ac:dyDescent="0.2">
      <c r="A3" s="670">
        <v>2023</v>
      </c>
      <c r="B3" s="670"/>
      <c r="C3" s="670"/>
      <c r="D3" s="670"/>
      <c r="E3" s="670"/>
      <c r="F3" s="670"/>
    </row>
    <row r="4" spans="1:6" ht="11.25" customHeight="1" x14ac:dyDescent="0.2">
      <c r="A4" s="400"/>
      <c r="B4" s="400"/>
      <c r="C4" s="400"/>
      <c r="D4" s="400"/>
      <c r="E4" s="400"/>
      <c r="F4" s="400"/>
    </row>
    <row r="5" spans="1:6" ht="15" x14ac:dyDescent="0.2">
      <c r="A5" s="20" t="s">
        <v>684</v>
      </c>
      <c r="B5" s="671"/>
      <c r="C5" s="671"/>
      <c r="D5" s="671"/>
      <c r="E5" s="671"/>
      <c r="F5" s="19" t="s">
        <v>685</v>
      </c>
    </row>
    <row r="6" spans="1:6" ht="48.75" customHeight="1" x14ac:dyDescent="0.2">
      <c r="A6" s="38" t="s">
        <v>86</v>
      </c>
      <c r="B6" s="33" t="s">
        <v>436</v>
      </c>
      <c r="C6" s="33" t="s">
        <v>604</v>
      </c>
      <c r="D6" s="33" t="s">
        <v>593</v>
      </c>
      <c r="E6" s="33" t="s">
        <v>392</v>
      </c>
      <c r="F6" s="37" t="s">
        <v>85</v>
      </c>
    </row>
    <row r="7" spans="1:6" ht="18" customHeight="1" thickBot="1" x14ac:dyDescent="0.25">
      <c r="A7" s="85" t="s">
        <v>84</v>
      </c>
      <c r="B7" s="166">
        <v>25</v>
      </c>
      <c r="C7" s="166">
        <v>46</v>
      </c>
      <c r="D7" s="166">
        <v>1042</v>
      </c>
      <c r="E7" s="167">
        <f t="shared" ref="E7:E41" si="0">SUM(B7:D7)</f>
        <v>1113</v>
      </c>
      <c r="F7" s="240" t="s">
        <v>349</v>
      </c>
    </row>
    <row r="8" spans="1:6" ht="18" customHeight="1" thickBot="1" x14ac:dyDescent="0.25">
      <c r="A8" s="241" t="s">
        <v>506</v>
      </c>
      <c r="B8" s="242">
        <v>1</v>
      </c>
      <c r="C8" s="242">
        <v>9</v>
      </c>
      <c r="D8" s="242">
        <v>52</v>
      </c>
      <c r="E8" s="243">
        <f t="shared" si="0"/>
        <v>62</v>
      </c>
      <c r="F8" s="244" t="s">
        <v>83</v>
      </c>
    </row>
    <row r="9" spans="1:6" ht="18" customHeight="1" thickBot="1" x14ac:dyDescent="0.25">
      <c r="A9" s="26" t="s">
        <v>82</v>
      </c>
      <c r="B9" s="145">
        <v>2</v>
      </c>
      <c r="C9" s="145">
        <v>3</v>
      </c>
      <c r="D9" s="145">
        <v>127</v>
      </c>
      <c r="E9" s="146">
        <f t="shared" si="0"/>
        <v>132</v>
      </c>
      <c r="F9" s="239" t="s">
        <v>81</v>
      </c>
    </row>
    <row r="10" spans="1:6" ht="18" customHeight="1" thickBot="1" x14ac:dyDescent="0.25">
      <c r="A10" s="241" t="s">
        <v>507</v>
      </c>
      <c r="B10" s="242">
        <v>0</v>
      </c>
      <c r="C10" s="242">
        <v>0</v>
      </c>
      <c r="D10" s="242">
        <v>3</v>
      </c>
      <c r="E10" s="243">
        <f t="shared" si="0"/>
        <v>3</v>
      </c>
      <c r="F10" s="244" t="s">
        <v>342</v>
      </c>
    </row>
    <row r="11" spans="1:6" ht="18" customHeight="1" thickBot="1" x14ac:dyDescent="0.25">
      <c r="A11" s="26" t="s">
        <v>80</v>
      </c>
      <c r="B11" s="145">
        <v>0</v>
      </c>
      <c r="C11" s="145">
        <v>2</v>
      </c>
      <c r="D11" s="145">
        <v>5</v>
      </c>
      <c r="E11" s="146">
        <f t="shared" si="0"/>
        <v>7</v>
      </c>
      <c r="F11" s="239" t="s">
        <v>336</v>
      </c>
    </row>
    <row r="12" spans="1:6" ht="18" customHeight="1" thickBot="1" x14ac:dyDescent="0.25">
      <c r="A12" s="241" t="s">
        <v>79</v>
      </c>
      <c r="B12" s="242">
        <v>0</v>
      </c>
      <c r="C12" s="242">
        <v>0</v>
      </c>
      <c r="D12" s="242">
        <v>0</v>
      </c>
      <c r="E12" s="243">
        <f t="shared" si="0"/>
        <v>0</v>
      </c>
      <c r="F12" s="244" t="s">
        <v>337</v>
      </c>
    </row>
    <row r="13" spans="1:6" ht="18" customHeight="1" thickBot="1" x14ac:dyDescent="0.25">
      <c r="A13" s="26" t="s">
        <v>508</v>
      </c>
      <c r="B13" s="145">
        <v>0</v>
      </c>
      <c r="C13" s="145">
        <v>8</v>
      </c>
      <c r="D13" s="145">
        <v>44</v>
      </c>
      <c r="E13" s="146">
        <f t="shared" si="0"/>
        <v>52</v>
      </c>
      <c r="F13" s="239" t="s">
        <v>78</v>
      </c>
    </row>
    <row r="14" spans="1:6" ht="18" customHeight="1" thickBot="1" x14ac:dyDescent="0.25">
      <c r="A14" s="241" t="s">
        <v>77</v>
      </c>
      <c r="B14" s="242">
        <v>0</v>
      </c>
      <c r="C14" s="242">
        <v>0</v>
      </c>
      <c r="D14" s="242">
        <v>0</v>
      </c>
      <c r="E14" s="243">
        <f t="shared" si="0"/>
        <v>0</v>
      </c>
      <c r="F14" s="244" t="s">
        <v>338</v>
      </c>
    </row>
    <row r="15" spans="1:6" ht="18" customHeight="1" thickBot="1" x14ac:dyDescent="0.25">
      <c r="A15" s="26" t="s">
        <v>76</v>
      </c>
      <c r="B15" s="145">
        <v>0</v>
      </c>
      <c r="C15" s="145">
        <v>0</v>
      </c>
      <c r="D15" s="145">
        <v>0</v>
      </c>
      <c r="E15" s="146">
        <f t="shared" si="0"/>
        <v>0</v>
      </c>
      <c r="F15" s="239" t="s">
        <v>340</v>
      </c>
    </row>
    <row r="16" spans="1:6" ht="18" customHeight="1" thickBot="1" x14ac:dyDescent="0.25">
      <c r="A16" s="241" t="s">
        <v>75</v>
      </c>
      <c r="B16" s="168">
        <v>0</v>
      </c>
      <c r="C16" s="168">
        <v>0</v>
      </c>
      <c r="D16" s="168">
        <v>0</v>
      </c>
      <c r="E16" s="169">
        <f t="shared" si="0"/>
        <v>0</v>
      </c>
      <c r="F16" s="244" t="s">
        <v>339</v>
      </c>
    </row>
    <row r="17" spans="1:6" ht="18" customHeight="1" thickBot="1" x14ac:dyDescent="0.25">
      <c r="A17" s="26" t="s">
        <v>509</v>
      </c>
      <c r="B17" s="145">
        <v>18</v>
      </c>
      <c r="C17" s="145">
        <v>65</v>
      </c>
      <c r="D17" s="145">
        <v>1893</v>
      </c>
      <c r="E17" s="146">
        <f t="shared" si="0"/>
        <v>1976</v>
      </c>
      <c r="F17" s="239" t="s">
        <v>341</v>
      </c>
    </row>
    <row r="18" spans="1:6" ht="18" customHeight="1" thickBot="1" x14ac:dyDescent="0.25">
      <c r="A18" s="241" t="s">
        <v>510</v>
      </c>
      <c r="B18" s="242">
        <v>6</v>
      </c>
      <c r="C18" s="242">
        <v>27</v>
      </c>
      <c r="D18" s="242">
        <v>752</v>
      </c>
      <c r="E18" s="243">
        <f t="shared" si="0"/>
        <v>785</v>
      </c>
      <c r="F18" s="244" t="s">
        <v>74</v>
      </c>
    </row>
    <row r="19" spans="1:6" ht="18" customHeight="1" thickBot="1" x14ac:dyDescent="0.25">
      <c r="A19" s="26" t="s">
        <v>551</v>
      </c>
      <c r="B19" s="145">
        <v>71</v>
      </c>
      <c r="C19" s="145">
        <v>185</v>
      </c>
      <c r="D19" s="145">
        <v>3287</v>
      </c>
      <c r="E19" s="146">
        <f t="shared" si="0"/>
        <v>3543</v>
      </c>
      <c r="F19" s="239" t="s">
        <v>234</v>
      </c>
    </row>
    <row r="20" spans="1:6" ht="18" customHeight="1" thickBot="1" x14ac:dyDescent="0.25">
      <c r="A20" s="241" t="s">
        <v>511</v>
      </c>
      <c r="B20" s="242">
        <v>1</v>
      </c>
      <c r="C20" s="242">
        <v>1</v>
      </c>
      <c r="D20" s="242">
        <v>15</v>
      </c>
      <c r="E20" s="243">
        <f t="shared" si="0"/>
        <v>17</v>
      </c>
      <c r="F20" s="244" t="s">
        <v>73</v>
      </c>
    </row>
    <row r="21" spans="1:6" ht="18" customHeight="1" thickBot="1" x14ac:dyDescent="0.25">
      <c r="A21" s="26" t="s">
        <v>72</v>
      </c>
      <c r="B21" s="145">
        <v>0</v>
      </c>
      <c r="C21" s="145">
        <v>0</v>
      </c>
      <c r="D21" s="145">
        <v>0</v>
      </c>
      <c r="E21" s="146">
        <f t="shared" si="0"/>
        <v>0</v>
      </c>
      <c r="F21" s="239" t="s">
        <v>71</v>
      </c>
    </row>
    <row r="22" spans="1:6" ht="30" customHeight="1" thickBot="1" x14ac:dyDescent="0.25">
      <c r="A22" s="241" t="s">
        <v>552</v>
      </c>
      <c r="B22" s="242">
        <v>0</v>
      </c>
      <c r="C22" s="242">
        <v>0</v>
      </c>
      <c r="D22" s="242">
        <v>2</v>
      </c>
      <c r="E22" s="243">
        <f t="shared" si="0"/>
        <v>2</v>
      </c>
      <c r="F22" s="244" t="s">
        <v>343</v>
      </c>
    </row>
    <row r="23" spans="1:6" ht="18" customHeight="1" thickBot="1" x14ac:dyDescent="0.25">
      <c r="A23" s="26" t="s">
        <v>70</v>
      </c>
      <c r="B23" s="145">
        <v>0</v>
      </c>
      <c r="C23" s="145">
        <v>0</v>
      </c>
      <c r="D23" s="145">
        <v>0</v>
      </c>
      <c r="E23" s="146">
        <f t="shared" si="0"/>
        <v>0</v>
      </c>
      <c r="F23" s="239" t="s">
        <v>69</v>
      </c>
    </row>
    <row r="24" spans="1:6" ht="18" customHeight="1" thickBot="1" x14ac:dyDescent="0.25">
      <c r="A24" s="241" t="s">
        <v>68</v>
      </c>
      <c r="B24" s="242">
        <v>0</v>
      </c>
      <c r="C24" s="242">
        <v>0</v>
      </c>
      <c r="D24" s="242">
        <v>0</v>
      </c>
      <c r="E24" s="243">
        <f t="shared" si="0"/>
        <v>0</v>
      </c>
      <c r="F24" s="244" t="s">
        <v>67</v>
      </c>
    </row>
    <row r="25" spans="1:6" ht="15.75" thickBot="1" x14ac:dyDescent="0.25">
      <c r="A25" s="26" t="s">
        <v>460</v>
      </c>
      <c r="B25" s="145">
        <v>0</v>
      </c>
      <c r="C25" s="145">
        <v>2</v>
      </c>
      <c r="D25" s="145">
        <v>13</v>
      </c>
      <c r="E25" s="146">
        <f t="shared" si="0"/>
        <v>15</v>
      </c>
      <c r="F25" s="239" t="s">
        <v>462</v>
      </c>
    </row>
    <row r="26" spans="1:6" ht="15.75" thickBot="1" x14ac:dyDescent="0.25">
      <c r="A26" s="241" t="s">
        <v>461</v>
      </c>
      <c r="B26" s="242">
        <v>0</v>
      </c>
      <c r="C26" s="242">
        <v>2</v>
      </c>
      <c r="D26" s="242">
        <v>6</v>
      </c>
      <c r="E26" s="243">
        <f t="shared" si="0"/>
        <v>8</v>
      </c>
      <c r="F26" s="244" t="s">
        <v>463</v>
      </c>
    </row>
    <row r="27" spans="1:6" ht="18" customHeight="1" thickBot="1" x14ac:dyDescent="0.25">
      <c r="A27" s="28" t="s">
        <v>298</v>
      </c>
      <c r="B27" s="166">
        <v>2</v>
      </c>
      <c r="C27" s="166">
        <v>3</v>
      </c>
      <c r="D27" s="166">
        <v>47</v>
      </c>
      <c r="E27" s="167">
        <f t="shared" si="0"/>
        <v>52</v>
      </c>
      <c r="F27" s="312" t="s">
        <v>344</v>
      </c>
    </row>
    <row r="28" spans="1:6" ht="18" customHeight="1" thickBot="1" x14ac:dyDescent="0.25">
      <c r="A28" s="18" t="s">
        <v>299</v>
      </c>
      <c r="B28" s="168">
        <v>9</v>
      </c>
      <c r="C28" s="168">
        <v>0</v>
      </c>
      <c r="D28" s="168">
        <v>0</v>
      </c>
      <c r="E28" s="169">
        <f t="shared" si="0"/>
        <v>9</v>
      </c>
      <c r="F28" s="36" t="s">
        <v>345</v>
      </c>
    </row>
    <row r="29" spans="1:6" ht="18" customHeight="1" thickBot="1" x14ac:dyDescent="0.25">
      <c r="A29" s="28" t="s">
        <v>300</v>
      </c>
      <c r="B29" s="166">
        <v>0</v>
      </c>
      <c r="C29" s="166">
        <v>0</v>
      </c>
      <c r="D29" s="166">
        <v>7</v>
      </c>
      <c r="E29" s="167">
        <f t="shared" si="0"/>
        <v>7</v>
      </c>
      <c r="F29" s="312" t="s">
        <v>323</v>
      </c>
    </row>
    <row r="30" spans="1:6" ht="18" customHeight="1" thickBot="1" x14ac:dyDescent="0.25">
      <c r="A30" s="18" t="s">
        <v>301</v>
      </c>
      <c r="B30" s="168">
        <v>0</v>
      </c>
      <c r="C30" s="168">
        <v>0</v>
      </c>
      <c r="D30" s="168">
        <v>0</v>
      </c>
      <c r="E30" s="169">
        <f t="shared" si="0"/>
        <v>0</v>
      </c>
      <c r="F30" s="36" t="s">
        <v>324</v>
      </c>
    </row>
    <row r="31" spans="1:6" ht="18" customHeight="1" thickBot="1" x14ac:dyDescent="0.25">
      <c r="A31" s="28" t="s">
        <v>302</v>
      </c>
      <c r="B31" s="166">
        <v>0</v>
      </c>
      <c r="C31" s="166">
        <v>0</v>
      </c>
      <c r="D31" s="166">
        <v>0</v>
      </c>
      <c r="E31" s="167">
        <f t="shared" si="0"/>
        <v>0</v>
      </c>
      <c r="F31" s="312" t="s">
        <v>325</v>
      </c>
    </row>
    <row r="32" spans="1:6" ht="18" customHeight="1" thickBot="1" x14ac:dyDescent="0.25">
      <c r="A32" s="18" t="s">
        <v>303</v>
      </c>
      <c r="B32" s="168">
        <v>0</v>
      </c>
      <c r="C32" s="168">
        <v>0</v>
      </c>
      <c r="D32" s="168">
        <v>0</v>
      </c>
      <c r="E32" s="169">
        <f t="shared" si="0"/>
        <v>0</v>
      </c>
      <c r="F32" s="36" t="s">
        <v>348</v>
      </c>
    </row>
    <row r="33" spans="1:6" ht="18" customHeight="1" thickBot="1" x14ac:dyDescent="0.25">
      <c r="A33" s="28" t="s">
        <v>304</v>
      </c>
      <c r="B33" s="166">
        <v>2</v>
      </c>
      <c r="C33" s="166">
        <v>7</v>
      </c>
      <c r="D33" s="166">
        <v>154</v>
      </c>
      <c r="E33" s="167">
        <f t="shared" si="0"/>
        <v>163</v>
      </c>
      <c r="F33" s="312" t="s">
        <v>322</v>
      </c>
    </row>
    <row r="34" spans="1:6" ht="18" customHeight="1" thickBot="1" x14ac:dyDescent="0.25">
      <c r="A34" s="18" t="s">
        <v>305</v>
      </c>
      <c r="B34" s="168">
        <v>3</v>
      </c>
      <c r="C34" s="168">
        <v>1</v>
      </c>
      <c r="D34" s="168">
        <v>8</v>
      </c>
      <c r="E34" s="169">
        <f t="shared" si="0"/>
        <v>12</v>
      </c>
      <c r="F34" s="36" t="s">
        <v>346</v>
      </c>
    </row>
    <row r="35" spans="1:6" ht="30" customHeight="1" thickBot="1" x14ac:dyDescent="0.25">
      <c r="A35" s="28" t="s">
        <v>306</v>
      </c>
      <c r="B35" s="166">
        <v>0</v>
      </c>
      <c r="C35" s="166">
        <v>0</v>
      </c>
      <c r="D35" s="166">
        <v>1</v>
      </c>
      <c r="E35" s="167">
        <f t="shared" si="0"/>
        <v>1</v>
      </c>
      <c r="F35" s="312" t="s">
        <v>347</v>
      </c>
    </row>
    <row r="36" spans="1:6" ht="18" customHeight="1" thickBot="1" x14ac:dyDescent="0.25">
      <c r="A36" s="18" t="s">
        <v>512</v>
      </c>
      <c r="B36" s="168">
        <v>0</v>
      </c>
      <c r="C36" s="168">
        <v>0</v>
      </c>
      <c r="D36" s="168">
        <v>0</v>
      </c>
      <c r="E36" s="169">
        <f t="shared" si="0"/>
        <v>0</v>
      </c>
      <c r="F36" s="36" t="s">
        <v>326</v>
      </c>
    </row>
    <row r="37" spans="1:6" ht="18" customHeight="1" thickBot="1" x14ac:dyDescent="0.25">
      <c r="A37" s="26" t="s">
        <v>409</v>
      </c>
      <c r="B37" s="145">
        <v>0</v>
      </c>
      <c r="C37" s="145">
        <v>0</v>
      </c>
      <c r="D37" s="145">
        <v>0</v>
      </c>
      <c r="E37" s="146">
        <f t="shared" si="0"/>
        <v>0</v>
      </c>
      <c r="F37" s="239" t="s">
        <v>415</v>
      </c>
    </row>
    <row r="38" spans="1:6" ht="18" customHeight="1" thickBot="1" x14ac:dyDescent="0.25">
      <c r="A38" s="18" t="s">
        <v>412</v>
      </c>
      <c r="B38" s="168">
        <v>8</v>
      </c>
      <c r="C38" s="168">
        <v>21</v>
      </c>
      <c r="D38" s="168">
        <v>258</v>
      </c>
      <c r="E38" s="169">
        <f t="shared" si="0"/>
        <v>287</v>
      </c>
      <c r="F38" s="36" t="s">
        <v>416</v>
      </c>
    </row>
    <row r="39" spans="1:6" ht="30" customHeight="1" thickBot="1" x14ac:dyDescent="0.25">
      <c r="A39" s="26" t="s">
        <v>411</v>
      </c>
      <c r="B39" s="145">
        <v>0</v>
      </c>
      <c r="C39" s="145">
        <v>0</v>
      </c>
      <c r="D39" s="145">
        <v>16</v>
      </c>
      <c r="E39" s="146">
        <f t="shared" si="0"/>
        <v>16</v>
      </c>
      <c r="F39" s="239" t="s">
        <v>417</v>
      </c>
    </row>
    <row r="40" spans="1:6" ht="18" customHeight="1" thickBot="1" x14ac:dyDescent="0.25">
      <c r="A40" s="18" t="s">
        <v>410</v>
      </c>
      <c r="B40" s="168">
        <v>0</v>
      </c>
      <c r="C40" s="168">
        <v>0</v>
      </c>
      <c r="D40" s="168">
        <v>3</v>
      </c>
      <c r="E40" s="169">
        <f>SUM(B40:D40)</f>
        <v>3</v>
      </c>
      <c r="F40" s="36" t="s">
        <v>418</v>
      </c>
    </row>
    <row r="41" spans="1:6" ht="30.75" thickBot="1" x14ac:dyDescent="0.25">
      <c r="A41" s="26" t="s">
        <v>553</v>
      </c>
      <c r="B41" s="145">
        <v>0</v>
      </c>
      <c r="C41" s="145">
        <v>0</v>
      </c>
      <c r="D41" s="145">
        <v>1</v>
      </c>
      <c r="E41" s="146">
        <f t="shared" si="0"/>
        <v>1</v>
      </c>
      <c r="F41" s="239" t="s">
        <v>580</v>
      </c>
    </row>
    <row r="42" spans="1:6" s="344" customFormat="1" ht="18" customHeight="1" x14ac:dyDescent="0.2">
      <c r="A42" s="339" t="s">
        <v>63</v>
      </c>
      <c r="B42" s="340">
        <v>1</v>
      </c>
      <c r="C42" s="340">
        <v>8</v>
      </c>
      <c r="D42" s="340">
        <v>97</v>
      </c>
      <c r="E42" s="341">
        <f>SUM(B42:D42)</f>
        <v>106</v>
      </c>
      <c r="F42" s="342" t="s">
        <v>62</v>
      </c>
    </row>
    <row r="43" spans="1:6" s="113" customFormat="1" ht="22.5" customHeight="1" x14ac:dyDescent="0.2">
      <c r="A43" s="447" t="s">
        <v>3</v>
      </c>
      <c r="B43" s="343">
        <f>SUM(B7:B42)</f>
        <v>149</v>
      </c>
      <c r="C43" s="343">
        <f>SUM(C7:C42)</f>
        <v>390</v>
      </c>
      <c r="D43" s="343">
        <f>SUM(D7:D42)</f>
        <v>7833</v>
      </c>
      <c r="E43" s="343">
        <f>SUM(E7:E42)</f>
        <v>8372</v>
      </c>
      <c r="F43" s="446" t="s">
        <v>2</v>
      </c>
    </row>
    <row r="45" spans="1:6" x14ac:dyDescent="0.2">
      <c r="A45" s="222"/>
    </row>
  </sheetData>
  <mergeCells count="4">
    <mergeCell ref="A1:F1"/>
    <mergeCell ref="A2:F2"/>
    <mergeCell ref="A3:F3"/>
    <mergeCell ref="B5:E5"/>
  </mergeCells>
  <printOptions horizontalCentered="1" verticalCentered="1"/>
  <pageMargins left="0" right="0" top="0" bottom="0" header="0" footer="0"/>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P16"/>
  <sheetViews>
    <sheetView rightToLeft="1" view="pageBreakPreview" zoomScaleNormal="100" zoomScaleSheetLayoutView="100" workbookViewId="0">
      <selection activeCell="F23" sqref="F23"/>
    </sheetView>
  </sheetViews>
  <sheetFormatPr defaultColWidth="9.140625" defaultRowHeight="12.75" x14ac:dyDescent="0.2"/>
  <cols>
    <col min="1" max="1" width="17" style="16" customWidth="1"/>
    <col min="2" max="9" width="8.5703125" style="16" customWidth="1"/>
    <col min="10" max="10" width="17" style="16" customWidth="1"/>
    <col min="11" max="11" width="13.28515625" style="16" customWidth="1"/>
    <col min="12" max="16384" width="9.140625" style="16"/>
  </cols>
  <sheetData>
    <row r="1" spans="1:16" ht="18" customHeight="1" x14ac:dyDescent="0.2">
      <c r="A1" s="674" t="s">
        <v>178</v>
      </c>
      <c r="B1" s="674"/>
      <c r="C1" s="674"/>
      <c r="D1" s="674"/>
      <c r="E1" s="674"/>
      <c r="F1" s="674"/>
      <c r="G1" s="674"/>
      <c r="H1" s="674"/>
      <c r="I1" s="674"/>
      <c r="J1" s="674"/>
      <c r="K1" s="70"/>
      <c r="L1" s="70"/>
      <c r="M1" s="70"/>
      <c r="N1" s="70"/>
      <c r="O1" s="70"/>
      <c r="P1" s="70"/>
    </row>
    <row r="2" spans="1:16" ht="15.75" x14ac:dyDescent="0.2">
      <c r="A2" s="675" t="s">
        <v>639</v>
      </c>
      <c r="B2" s="676"/>
      <c r="C2" s="676"/>
      <c r="D2" s="676"/>
      <c r="E2" s="676"/>
      <c r="F2" s="676"/>
      <c r="G2" s="676"/>
      <c r="H2" s="676"/>
      <c r="I2" s="676"/>
      <c r="J2" s="676"/>
      <c r="K2" s="71"/>
      <c r="L2" s="71"/>
      <c r="M2" s="71"/>
      <c r="N2" s="71"/>
      <c r="O2" s="71"/>
      <c r="P2" s="71"/>
    </row>
    <row r="3" spans="1:16" ht="15.75" x14ac:dyDescent="0.2">
      <c r="A3" s="668" t="s">
        <v>638</v>
      </c>
      <c r="B3" s="668"/>
      <c r="C3" s="668"/>
      <c r="D3" s="668"/>
      <c r="E3" s="668"/>
      <c r="F3" s="668"/>
      <c r="G3" s="668"/>
      <c r="H3" s="668"/>
      <c r="I3" s="668"/>
      <c r="J3" s="668"/>
    </row>
    <row r="4" spans="1:16" ht="11.25" customHeight="1" thickBot="1" x14ac:dyDescent="0.25">
      <c r="A4" s="399"/>
      <c r="B4" s="399"/>
      <c r="C4" s="399"/>
      <c r="D4" s="399"/>
      <c r="E4" s="399"/>
      <c r="F4" s="399"/>
      <c r="G4" s="399"/>
      <c r="H4" s="399"/>
      <c r="I4" s="399"/>
      <c r="J4" s="399"/>
    </row>
    <row r="5" spans="1:16" ht="15" customHeight="1" x14ac:dyDescent="0.2">
      <c r="A5" s="677" t="s">
        <v>266</v>
      </c>
      <c r="B5" s="678"/>
      <c r="C5" s="351"/>
      <c r="D5" s="352"/>
      <c r="E5" s="32"/>
      <c r="F5" s="32"/>
      <c r="G5" s="32"/>
      <c r="H5" s="32"/>
      <c r="I5" s="679" t="s">
        <v>267</v>
      </c>
      <c r="J5" s="680"/>
    </row>
    <row r="6" spans="1:16" s="355" customFormat="1" ht="36.75" customHeight="1" x14ac:dyDescent="0.2">
      <c r="A6" s="672" t="s">
        <v>89</v>
      </c>
      <c r="B6" s="683" t="s">
        <v>513</v>
      </c>
      <c r="C6" s="684"/>
      <c r="D6" s="683" t="s">
        <v>602</v>
      </c>
      <c r="E6" s="684"/>
      <c r="F6" s="683" t="s">
        <v>603</v>
      </c>
      <c r="G6" s="684"/>
      <c r="H6" s="683" t="s">
        <v>392</v>
      </c>
      <c r="I6" s="684"/>
      <c r="J6" s="681" t="s">
        <v>88</v>
      </c>
    </row>
    <row r="7" spans="1:16" ht="18.75" customHeight="1" x14ac:dyDescent="0.2">
      <c r="A7" s="673"/>
      <c r="B7" s="356">
        <v>2022</v>
      </c>
      <c r="C7" s="356">
        <v>2023</v>
      </c>
      <c r="D7" s="356">
        <v>2022</v>
      </c>
      <c r="E7" s="356">
        <v>2023</v>
      </c>
      <c r="F7" s="356">
        <v>2022</v>
      </c>
      <c r="G7" s="356">
        <v>2023</v>
      </c>
      <c r="H7" s="356">
        <v>2022</v>
      </c>
      <c r="I7" s="356">
        <v>2023</v>
      </c>
      <c r="J7" s="682"/>
    </row>
    <row r="8" spans="1:16" ht="28.5" customHeight="1" thickBot="1" x14ac:dyDescent="0.25">
      <c r="A8" s="28" t="s">
        <v>503</v>
      </c>
      <c r="B8" s="353">
        <v>22</v>
      </c>
      <c r="C8" s="353">
        <v>24</v>
      </c>
      <c r="D8" s="353">
        <v>74</v>
      </c>
      <c r="E8" s="353">
        <v>66</v>
      </c>
      <c r="F8" s="353">
        <v>1416</v>
      </c>
      <c r="G8" s="353">
        <v>1146</v>
      </c>
      <c r="H8" s="354">
        <f>B8+D8+F8</f>
        <v>1512</v>
      </c>
      <c r="I8" s="354">
        <f>C8+E8+G8</f>
        <v>1236</v>
      </c>
      <c r="J8" s="27" t="s">
        <v>15</v>
      </c>
    </row>
    <row r="9" spans="1:16" ht="28.5" customHeight="1" thickBot="1" x14ac:dyDescent="0.25">
      <c r="A9" s="18" t="s">
        <v>14</v>
      </c>
      <c r="B9" s="82">
        <v>26</v>
      </c>
      <c r="C9" s="82">
        <v>11</v>
      </c>
      <c r="D9" s="82">
        <v>63</v>
      </c>
      <c r="E9" s="82">
        <v>62</v>
      </c>
      <c r="F9" s="82">
        <v>1430</v>
      </c>
      <c r="G9" s="82">
        <v>1295</v>
      </c>
      <c r="H9" s="345">
        <f>B9+D9+F9</f>
        <v>1519</v>
      </c>
      <c r="I9" s="348">
        <f t="shared" ref="I9:I15" si="0">C9+E9+G9</f>
        <v>1368</v>
      </c>
      <c r="J9" s="42" t="s">
        <v>13</v>
      </c>
    </row>
    <row r="10" spans="1:16" ht="28.5" customHeight="1" thickBot="1" x14ac:dyDescent="0.25">
      <c r="A10" s="26" t="s">
        <v>502</v>
      </c>
      <c r="B10" s="337">
        <v>21</v>
      </c>
      <c r="C10" s="337">
        <v>18</v>
      </c>
      <c r="D10" s="337">
        <v>78</v>
      </c>
      <c r="E10" s="337">
        <v>47</v>
      </c>
      <c r="F10" s="337">
        <v>1526</v>
      </c>
      <c r="G10" s="337">
        <v>1406</v>
      </c>
      <c r="H10" s="338">
        <f t="shared" ref="H10:H15" si="1">B10+D10+F10</f>
        <v>1625</v>
      </c>
      <c r="I10" s="349">
        <f t="shared" si="0"/>
        <v>1471</v>
      </c>
      <c r="J10" s="25" t="s">
        <v>12</v>
      </c>
    </row>
    <row r="11" spans="1:16" ht="30" customHeight="1" thickBot="1" x14ac:dyDescent="0.25">
      <c r="A11" s="18" t="s">
        <v>555</v>
      </c>
      <c r="B11" s="82">
        <v>8</v>
      </c>
      <c r="C11" s="82">
        <v>12</v>
      </c>
      <c r="D11" s="82">
        <v>41</v>
      </c>
      <c r="E11" s="82">
        <v>29</v>
      </c>
      <c r="F11" s="82">
        <v>1311</v>
      </c>
      <c r="G11" s="82">
        <v>1117</v>
      </c>
      <c r="H11" s="334">
        <f t="shared" si="1"/>
        <v>1360</v>
      </c>
      <c r="I11" s="348">
        <f t="shared" si="0"/>
        <v>1158</v>
      </c>
      <c r="J11" s="99" t="s">
        <v>556</v>
      </c>
    </row>
    <row r="12" spans="1:16" ht="28.5" customHeight="1" thickBot="1" x14ac:dyDescent="0.25">
      <c r="A12" s="26" t="s">
        <v>500</v>
      </c>
      <c r="B12" s="337">
        <v>51</v>
      </c>
      <c r="C12" s="337">
        <v>34</v>
      </c>
      <c r="D12" s="337">
        <v>110</v>
      </c>
      <c r="E12" s="337">
        <v>95</v>
      </c>
      <c r="F12" s="337">
        <v>1074</v>
      </c>
      <c r="G12" s="337">
        <v>1093</v>
      </c>
      <c r="H12" s="338">
        <f t="shared" si="1"/>
        <v>1235</v>
      </c>
      <c r="I12" s="349">
        <f t="shared" si="0"/>
        <v>1222</v>
      </c>
      <c r="J12" s="393" t="s">
        <v>8</v>
      </c>
    </row>
    <row r="13" spans="1:16" ht="28.5" customHeight="1" thickBot="1" x14ac:dyDescent="0.25">
      <c r="A13" s="18" t="s">
        <v>499</v>
      </c>
      <c r="B13" s="82">
        <v>29</v>
      </c>
      <c r="C13" s="82">
        <v>27</v>
      </c>
      <c r="D13" s="82">
        <v>67</v>
      </c>
      <c r="E13" s="82">
        <v>52</v>
      </c>
      <c r="F13" s="82">
        <v>1115</v>
      </c>
      <c r="G13" s="82">
        <v>996</v>
      </c>
      <c r="H13" s="334">
        <f t="shared" si="1"/>
        <v>1211</v>
      </c>
      <c r="I13" s="348">
        <f t="shared" si="0"/>
        <v>1075</v>
      </c>
      <c r="J13" s="17" t="s">
        <v>7</v>
      </c>
    </row>
    <row r="14" spans="1:16" ht="28.5" customHeight="1" thickBot="1" x14ac:dyDescent="0.25">
      <c r="A14" s="26" t="s">
        <v>10</v>
      </c>
      <c r="B14" s="337">
        <v>14</v>
      </c>
      <c r="C14" s="337">
        <v>14</v>
      </c>
      <c r="D14" s="337">
        <v>21</v>
      </c>
      <c r="E14" s="337">
        <v>22</v>
      </c>
      <c r="F14" s="337">
        <v>544</v>
      </c>
      <c r="G14" s="337">
        <v>640</v>
      </c>
      <c r="H14" s="338">
        <f t="shared" si="1"/>
        <v>579</v>
      </c>
      <c r="I14" s="349">
        <f t="shared" si="0"/>
        <v>676</v>
      </c>
      <c r="J14" s="25" t="s">
        <v>9</v>
      </c>
    </row>
    <row r="15" spans="1:16" ht="28.5" customHeight="1" x14ac:dyDescent="0.2">
      <c r="A15" s="31" t="s">
        <v>554</v>
      </c>
      <c r="B15" s="335">
        <v>20</v>
      </c>
      <c r="C15" s="335">
        <v>9</v>
      </c>
      <c r="D15" s="335">
        <v>18</v>
      </c>
      <c r="E15" s="335">
        <v>17</v>
      </c>
      <c r="F15" s="335">
        <v>169</v>
      </c>
      <c r="G15" s="335">
        <v>140</v>
      </c>
      <c r="H15" s="336">
        <f t="shared" si="1"/>
        <v>207</v>
      </c>
      <c r="I15" s="350">
        <f t="shared" si="0"/>
        <v>166</v>
      </c>
      <c r="J15" s="21" t="s">
        <v>5</v>
      </c>
    </row>
    <row r="16" spans="1:16" s="30" customFormat="1" ht="28.5" customHeight="1" x14ac:dyDescent="0.2">
      <c r="A16" s="41" t="s">
        <v>3</v>
      </c>
      <c r="B16" s="63">
        <f>SUM(B8:B15)</f>
        <v>191</v>
      </c>
      <c r="C16" s="63">
        <f>SUM(C8:C15)</f>
        <v>149</v>
      </c>
      <c r="D16" s="63">
        <f>SUM(D8:D15)</f>
        <v>472</v>
      </c>
      <c r="E16" s="63">
        <f t="shared" ref="E16:G16" si="2">SUM(E8:E15)</f>
        <v>390</v>
      </c>
      <c r="F16" s="63">
        <f t="shared" si="2"/>
        <v>8585</v>
      </c>
      <c r="G16" s="63">
        <f t="shared" si="2"/>
        <v>7833</v>
      </c>
      <c r="H16" s="63">
        <f>SUM(H8:H15)</f>
        <v>9248</v>
      </c>
      <c r="I16" s="63">
        <f>SUM(I8:I15)</f>
        <v>8372</v>
      </c>
      <c r="J16" s="40" t="s">
        <v>2</v>
      </c>
    </row>
  </sheetData>
  <mergeCells count="11">
    <mergeCell ref="A6:A7"/>
    <mergeCell ref="A1:J1"/>
    <mergeCell ref="A3:J3"/>
    <mergeCell ref="A2:J2"/>
    <mergeCell ref="A5:B5"/>
    <mergeCell ref="I5:J5"/>
    <mergeCell ref="J6:J7"/>
    <mergeCell ref="B6:C6"/>
    <mergeCell ref="D6:E6"/>
    <mergeCell ref="F6:G6"/>
    <mergeCell ref="H6:I6"/>
  </mergeCells>
  <printOptions horizontalCentered="1" verticalCentered="1"/>
  <pageMargins left="0" right="0" top="0" bottom="0"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F10"/>
  <sheetViews>
    <sheetView rightToLeft="1" view="pageBreakPreview" zoomScaleSheetLayoutView="100" workbookViewId="0">
      <selection activeCell="F12" sqref="F12"/>
    </sheetView>
  </sheetViews>
  <sheetFormatPr defaultColWidth="9.140625" defaultRowHeight="12.75" x14ac:dyDescent="0.2"/>
  <cols>
    <col min="1" max="1" width="18.85546875" style="16" customWidth="1"/>
    <col min="2" max="5" width="12.42578125" style="16" customWidth="1"/>
    <col min="6" max="6" width="22.140625" style="16" customWidth="1"/>
    <col min="7" max="16384" width="9.140625" style="16"/>
  </cols>
  <sheetData>
    <row r="1" spans="1:6" ht="18" x14ac:dyDescent="0.2">
      <c r="A1" s="578" t="s">
        <v>177</v>
      </c>
      <c r="B1" s="578"/>
      <c r="C1" s="578"/>
      <c r="D1" s="578"/>
      <c r="E1" s="578"/>
      <c r="F1" s="578"/>
    </row>
    <row r="2" spans="1:6" ht="18" x14ac:dyDescent="0.2">
      <c r="A2" s="577" t="s">
        <v>632</v>
      </c>
      <c r="B2" s="578"/>
      <c r="C2" s="578"/>
      <c r="D2" s="578"/>
      <c r="E2" s="578"/>
      <c r="F2" s="578"/>
    </row>
    <row r="3" spans="1:6" ht="15.75" x14ac:dyDescent="0.2">
      <c r="A3" s="577" t="s">
        <v>633</v>
      </c>
      <c r="B3" s="577"/>
      <c r="C3" s="577"/>
      <c r="D3" s="577"/>
      <c r="E3" s="577"/>
      <c r="F3" s="577"/>
    </row>
    <row r="4" spans="1:6" ht="11.25" customHeight="1" x14ac:dyDescent="0.2">
      <c r="A4" s="395"/>
      <c r="B4" s="395"/>
      <c r="C4" s="395"/>
      <c r="D4" s="395"/>
      <c r="E4" s="395"/>
      <c r="F4" s="395"/>
    </row>
    <row r="5" spans="1:6" ht="15" x14ac:dyDescent="0.2">
      <c r="A5" s="181" t="s">
        <v>269</v>
      </c>
      <c r="B5" s="181"/>
      <c r="C5" s="181"/>
      <c r="D5" s="182"/>
      <c r="E5" s="183"/>
      <c r="F5" s="91" t="s">
        <v>268</v>
      </c>
    </row>
    <row r="6" spans="1:6" ht="48" customHeight="1" x14ac:dyDescent="0.2">
      <c r="A6" s="184" t="s">
        <v>66</v>
      </c>
      <c r="B6" s="185" t="s">
        <v>400</v>
      </c>
      <c r="C6" s="185" t="s">
        <v>600</v>
      </c>
      <c r="D6" s="185" t="s">
        <v>601</v>
      </c>
      <c r="E6" s="185" t="s">
        <v>284</v>
      </c>
      <c r="F6" s="186" t="s">
        <v>87</v>
      </c>
    </row>
    <row r="7" spans="1:6" ht="31.5" customHeight="1" thickBot="1" x14ac:dyDescent="0.25">
      <c r="A7" s="170">
        <v>2020</v>
      </c>
      <c r="B7" s="171">
        <v>138</v>
      </c>
      <c r="C7" s="171">
        <v>648</v>
      </c>
      <c r="D7" s="171">
        <v>7138</v>
      </c>
      <c r="E7" s="172">
        <v>7924</v>
      </c>
      <c r="F7" s="173">
        <v>2020</v>
      </c>
    </row>
    <row r="8" spans="1:6" ht="31.5" customHeight="1" thickBot="1" x14ac:dyDescent="0.25">
      <c r="A8" s="174">
        <v>2021</v>
      </c>
      <c r="B8" s="175">
        <v>161</v>
      </c>
      <c r="C8" s="175">
        <v>592</v>
      </c>
      <c r="D8" s="175">
        <v>9206</v>
      </c>
      <c r="E8" s="176">
        <v>9959</v>
      </c>
      <c r="F8" s="177">
        <v>2021</v>
      </c>
    </row>
    <row r="9" spans="1:6" ht="31.5" customHeight="1" thickBot="1" x14ac:dyDescent="0.25">
      <c r="A9" s="178">
        <v>2022</v>
      </c>
      <c r="B9" s="118">
        <v>222</v>
      </c>
      <c r="C9" s="118">
        <v>581</v>
      </c>
      <c r="D9" s="118">
        <v>11498</v>
      </c>
      <c r="E9" s="179">
        <f>D9+C9+B9</f>
        <v>12301</v>
      </c>
      <c r="F9" s="180">
        <v>2022</v>
      </c>
    </row>
    <row r="10" spans="1:6" ht="31.5" customHeight="1" x14ac:dyDescent="0.2">
      <c r="A10" s="174">
        <v>2023</v>
      </c>
      <c r="B10" s="175">
        <v>168</v>
      </c>
      <c r="C10" s="175">
        <v>465</v>
      </c>
      <c r="D10" s="175">
        <v>10528</v>
      </c>
      <c r="E10" s="176">
        <f>D10+C10+B10</f>
        <v>11161</v>
      </c>
      <c r="F10" s="177">
        <v>2023</v>
      </c>
    </row>
  </sheetData>
  <mergeCells count="3">
    <mergeCell ref="A1:F1"/>
    <mergeCell ref="A3:F3"/>
    <mergeCell ref="A2:F2"/>
  </mergeCells>
  <printOptions horizontalCentered="1" verticalCentered="1"/>
  <pageMargins left="0" right="0" top="0" bottom="0"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10"/>
  <sheetViews>
    <sheetView rightToLeft="1" view="pageBreakPreview" zoomScaleSheetLayoutView="100" workbookViewId="0">
      <selection activeCell="B11" sqref="B11"/>
    </sheetView>
  </sheetViews>
  <sheetFormatPr defaultColWidth="9.140625" defaultRowHeight="12.75" x14ac:dyDescent="0.2"/>
  <cols>
    <col min="1" max="1" width="22.140625" style="16" customWidth="1"/>
    <col min="2" max="5" width="12.5703125" style="16" customWidth="1"/>
    <col min="6" max="6" width="22.140625" style="16" customWidth="1"/>
    <col min="7" max="16384" width="9.140625" style="16"/>
  </cols>
  <sheetData>
    <row r="1" spans="1:6" ht="19.5" customHeight="1" x14ac:dyDescent="0.2">
      <c r="A1" s="686" t="s">
        <v>131</v>
      </c>
      <c r="B1" s="686"/>
      <c r="C1" s="686"/>
      <c r="D1" s="686"/>
      <c r="E1" s="686"/>
      <c r="F1" s="686"/>
    </row>
    <row r="2" spans="1:6" ht="15.75" x14ac:dyDescent="0.2">
      <c r="A2" s="687" t="s">
        <v>640</v>
      </c>
      <c r="B2" s="685"/>
      <c r="C2" s="685"/>
      <c r="D2" s="685"/>
      <c r="E2" s="685"/>
      <c r="F2" s="685"/>
    </row>
    <row r="3" spans="1:6" ht="15.75" x14ac:dyDescent="0.2">
      <c r="A3" s="685" t="s">
        <v>633</v>
      </c>
      <c r="B3" s="685"/>
      <c r="C3" s="685"/>
      <c r="D3" s="685"/>
      <c r="E3" s="685"/>
      <c r="F3" s="685"/>
    </row>
    <row r="4" spans="1:6" ht="11.25" customHeight="1" x14ac:dyDescent="0.2">
      <c r="A4" s="467"/>
      <c r="B4" s="467"/>
      <c r="C4" s="467"/>
      <c r="D4" s="467"/>
      <c r="E4" s="467"/>
      <c r="F4" s="467"/>
    </row>
    <row r="5" spans="1:6" ht="15" x14ac:dyDescent="0.2">
      <c r="A5" s="112" t="s">
        <v>270</v>
      </c>
      <c r="B5" s="113"/>
      <c r="C5" s="113"/>
      <c r="D5" s="113"/>
      <c r="E5" s="113"/>
      <c r="F5" s="114" t="s">
        <v>271</v>
      </c>
    </row>
    <row r="6" spans="1:6" ht="54.75" customHeight="1" x14ac:dyDescent="0.2">
      <c r="A6" s="230" t="s">
        <v>585</v>
      </c>
      <c r="B6" s="124" t="s">
        <v>437</v>
      </c>
      <c r="C6" s="124" t="s">
        <v>440</v>
      </c>
      <c r="D6" s="124" t="s">
        <v>438</v>
      </c>
      <c r="E6" s="231" t="s">
        <v>439</v>
      </c>
      <c r="F6" s="232" t="s">
        <v>587</v>
      </c>
    </row>
    <row r="7" spans="1:6" ht="29.25" customHeight="1" thickBot="1" x14ac:dyDescent="0.25">
      <c r="A7" s="226">
        <v>2020</v>
      </c>
      <c r="B7" s="227">
        <v>69</v>
      </c>
      <c r="C7" s="227">
        <v>26</v>
      </c>
      <c r="D7" s="227">
        <v>43</v>
      </c>
      <c r="E7" s="228">
        <f t="shared" ref="E7:E8" si="0">SUM(B7:D7)</f>
        <v>138</v>
      </c>
      <c r="F7" s="229">
        <v>2020</v>
      </c>
    </row>
    <row r="8" spans="1:6" ht="29.25" customHeight="1" thickBot="1" x14ac:dyDescent="0.25">
      <c r="A8" s="34">
        <v>2021</v>
      </c>
      <c r="B8" s="83">
        <v>93</v>
      </c>
      <c r="C8" s="83">
        <v>34</v>
      </c>
      <c r="D8" s="83">
        <v>34</v>
      </c>
      <c r="E8" s="62">
        <f t="shared" si="0"/>
        <v>161</v>
      </c>
      <c r="F8" s="147">
        <v>2021</v>
      </c>
    </row>
    <row r="9" spans="1:6" ht="29.25" customHeight="1" thickBot="1" x14ac:dyDescent="0.25">
      <c r="A9" s="61">
        <v>2022</v>
      </c>
      <c r="B9" s="205">
        <v>116</v>
      </c>
      <c r="C9" s="205">
        <v>52</v>
      </c>
      <c r="D9" s="205">
        <v>54</v>
      </c>
      <c r="E9" s="204">
        <f>SUM(B9:D9)</f>
        <v>222</v>
      </c>
      <c r="F9" s="149">
        <v>2022</v>
      </c>
    </row>
    <row r="10" spans="1:6" ht="29.25" customHeight="1" x14ac:dyDescent="0.2">
      <c r="A10" s="34">
        <v>2023</v>
      </c>
      <c r="B10" s="83">
        <v>91</v>
      </c>
      <c r="C10" s="83">
        <v>37</v>
      </c>
      <c r="D10" s="83">
        <v>40</v>
      </c>
      <c r="E10" s="62">
        <f>SUM(B10:D10)</f>
        <v>168</v>
      </c>
      <c r="F10" s="147">
        <v>2023</v>
      </c>
    </row>
  </sheetData>
  <mergeCells count="3">
    <mergeCell ref="A3:F3"/>
    <mergeCell ref="A1:F1"/>
    <mergeCell ref="A2:F2"/>
  </mergeCells>
  <printOptions horizontalCentered="1" verticalCentered="1"/>
  <pageMargins left="0" right="0" top="0" bottom="0"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U12"/>
  <sheetViews>
    <sheetView rightToLeft="1" view="pageBreakPreview" zoomScaleNormal="100" zoomScaleSheetLayoutView="100" workbookViewId="0">
      <selection activeCell="G26" sqref="G26"/>
    </sheetView>
  </sheetViews>
  <sheetFormatPr defaultColWidth="9.140625" defaultRowHeight="12.75" x14ac:dyDescent="0.2"/>
  <cols>
    <col min="1" max="1" width="18.7109375" style="16" customWidth="1"/>
    <col min="2" max="7" width="10.5703125" style="16" customWidth="1"/>
    <col min="8" max="8" width="18.7109375" style="16" customWidth="1"/>
    <col min="9" max="9" width="13.28515625" style="16" customWidth="1"/>
    <col min="10" max="10" width="17" style="16" customWidth="1"/>
    <col min="11" max="11" width="40.85546875" style="16" customWidth="1"/>
    <col min="12" max="16384" width="9.140625" style="16"/>
  </cols>
  <sheetData>
    <row r="1" spans="1:21" ht="18" x14ac:dyDescent="0.2">
      <c r="A1" s="695" t="s">
        <v>582</v>
      </c>
      <c r="B1" s="695"/>
      <c r="C1" s="695"/>
      <c r="D1" s="695"/>
      <c r="E1" s="695"/>
      <c r="F1" s="695"/>
      <c r="G1" s="695"/>
      <c r="H1" s="695"/>
      <c r="I1" s="70"/>
      <c r="J1" s="70"/>
      <c r="K1" s="70"/>
      <c r="L1" s="70"/>
      <c r="M1" s="70"/>
      <c r="N1" s="70"/>
      <c r="O1" s="70"/>
      <c r="P1" s="70"/>
      <c r="Q1" s="70"/>
      <c r="R1" s="70"/>
      <c r="S1" s="70"/>
      <c r="T1" s="70"/>
      <c r="U1" s="70"/>
    </row>
    <row r="2" spans="1:21" ht="15.75" x14ac:dyDescent="0.2">
      <c r="A2" s="675" t="s">
        <v>581</v>
      </c>
      <c r="B2" s="675"/>
      <c r="C2" s="675"/>
      <c r="D2" s="675"/>
      <c r="E2" s="675"/>
      <c r="F2" s="676"/>
      <c r="G2" s="676"/>
      <c r="H2" s="676"/>
      <c r="I2" s="71"/>
      <c r="J2" s="71"/>
      <c r="K2" s="71"/>
      <c r="L2" s="71"/>
      <c r="M2" s="71"/>
      <c r="N2" s="71"/>
      <c r="O2" s="71"/>
      <c r="P2" s="71"/>
      <c r="Q2" s="71"/>
      <c r="R2" s="71"/>
      <c r="S2" s="71"/>
      <c r="T2" s="71"/>
      <c r="U2" s="71"/>
    </row>
    <row r="3" spans="1:21" ht="15.75" customHeight="1" x14ac:dyDescent="0.2">
      <c r="A3" s="668" t="s">
        <v>633</v>
      </c>
      <c r="B3" s="668"/>
      <c r="C3" s="668"/>
      <c r="D3" s="668"/>
      <c r="E3" s="668"/>
      <c r="F3" s="668"/>
      <c r="G3" s="668"/>
      <c r="H3" s="668"/>
    </row>
    <row r="4" spans="1:21" ht="11.25" customHeight="1" thickBot="1" x14ac:dyDescent="0.25">
      <c r="A4" s="399"/>
      <c r="B4" s="399"/>
      <c r="C4" s="399"/>
      <c r="D4" s="399"/>
      <c r="E4" s="399"/>
      <c r="F4" s="399"/>
      <c r="G4" s="399"/>
      <c r="H4" s="399"/>
    </row>
    <row r="5" spans="1:21" ht="15" x14ac:dyDescent="0.2">
      <c r="A5" s="29" t="s">
        <v>320</v>
      </c>
      <c r="B5" s="696"/>
      <c r="C5" s="697"/>
      <c r="D5" s="696"/>
      <c r="E5" s="697"/>
      <c r="F5" s="115"/>
      <c r="G5" s="116"/>
      <c r="H5" s="69" t="s">
        <v>321</v>
      </c>
    </row>
    <row r="6" spans="1:21" ht="35.25" customHeight="1" thickBot="1" x14ac:dyDescent="0.25">
      <c r="A6" s="688" t="s">
        <v>583</v>
      </c>
      <c r="B6" s="691" t="s">
        <v>282</v>
      </c>
      <c r="C6" s="691"/>
      <c r="D6" s="691" t="s">
        <v>283</v>
      </c>
      <c r="E6" s="691"/>
      <c r="F6" s="691" t="s">
        <v>284</v>
      </c>
      <c r="G6" s="691"/>
      <c r="H6" s="692" t="s">
        <v>584</v>
      </c>
    </row>
    <row r="7" spans="1:21" ht="17.25" customHeight="1" thickBot="1" x14ac:dyDescent="0.25">
      <c r="A7" s="689"/>
      <c r="B7" s="150" t="s">
        <v>277</v>
      </c>
      <c r="C7" s="150" t="s">
        <v>280</v>
      </c>
      <c r="D7" s="150" t="s">
        <v>277</v>
      </c>
      <c r="E7" s="150" t="s">
        <v>280</v>
      </c>
      <c r="F7" s="150" t="s">
        <v>277</v>
      </c>
      <c r="G7" s="150" t="s">
        <v>280</v>
      </c>
      <c r="H7" s="693"/>
    </row>
    <row r="8" spans="1:21" ht="17.25" customHeight="1" x14ac:dyDescent="0.2">
      <c r="A8" s="690"/>
      <c r="B8" s="280" t="s">
        <v>278</v>
      </c>
      <c r="C8" s="280" t="s">
        <v>279</v>
      </c>
      <c r="D8" s="280" t="s">
        <v>278</v>
      </c>
      <c r="E8" s="280" t="s">
        <v>279</v>
      </c>
      <c r="F8" s="280" t="s">
        <v>278</v>
      </c>
      <c r="G8" s="280" t="s">
        <v>279</v>
      </c>
      <c r="H8" s="694"/>
    </row>
    <row r="9" spans="1:21" ht="30" customHeight="1" thickBot="1" x14ac:dyDescent="0.25">
      <c r="A9" s="252">
        <v>2020</v>
      </c>
      <c r="B9" s="235">
        <v>127</v>
      </c>
      <c r="C9" s="392">
        <f t="shared" ref="C9" si="0">B9/F9</f>
        <v>0.92028985507246375</v>
      </c>
      <c r="D9" s="235">
        <v>11</v>
      </c>
      <c r="E9" s="392">
        <f t="shared" ref="E9:E12" si="1">D9/F9</f>
        <v>7.9710144927536225E-2</v>
      </c>
      <c r="F9" s="390">
        <f t="shared" ref="F9:F10" si="2">B9+D9</f>
        <v>138</v>
      </c>
      <c r="G9" s="391">
        <f t="shared" ref="G9:G10" si="3">C9+E9</f>
        <v>1</v>
      </c>
      <c r="H9" s="187">
        <v>2020</v>
      </c>
    </row>
    <row r="10" spans="1:21" ht="30" customHeight="1" thickBot="1" x14ac:dyDescent="0.25">
      <c r="A10" s="189">
        <v>2021</v>
      </c>
      <c r="B10" s="233">
        <v>152</v>
      </c>
      <c r="C10" s="347">
        <f>B10/F10</f>
        <v>0.94409937888198758</v>
      </c>
      <c r="D10" s="233">
        <v>9</v>
      </c>
      <c r="E10" s="347">
        <f t="shared" si="1"/>
        <v>5.5900621118012424E-2</v>
      </c>
      <c r="F10" s="234">
        <f t="shared" si="2"/>
        <v>161</v>
      </c>
      <c r="G10" s="346">
        <f t="shared" si="3"/>
        <v>1</v>
      </c>
      <c r="H10" s="148">
        <v>2021</v>
      </c>
    </row>
    <row r="11" spans="1:21" ht="30" customHeight="1" thickBot="1" x14ac:dyDescent="0.25">
      <c r="A11" s="190">
        <v>2022</v>
      </c>
      <c r="B11" s="191">
        <v>201</v>
      </c>
      <c r="C11" s="386">
        <f>B11/F11</f>
        <v>0.90540540540540537</v>
      </c>
      <c r="D11" s="191">
        <v>21</v>
      </c>
      <c r="E11" s="386">
        <f>D11/F11</f>
        <v>9.45945945945946E-2</v>
      </c>
      <c r="F11" s="388">
        <f>B11+D11</f>
        <v>222</v>
      </c>
      <c r="G11" s="385">
        <f>C11+E11</f>
        <v>1</v>
      </c>
      <c r="H11" s="188">
        <v>2022</v>
      </c>
    </row>
    <row r="12" spans="1:21" ht="30" customHeight="1" x14ac:dyDescent="0.2">
      <c r="A12" s="189">
        <v>2023</v>
      </c>
      <c r="B12" s="233">
        <v>153</v>
      </c>
      <c r="C12" s="347">
        <f>B12/F12</f>
        <v>0.9107142857142857</v>
      </c>
      <c r="D12" s="233">
        <v>15</v>
      </c>
      <c r="E12" s="347">
        <f t="shared" si="1"/>
        <v>8.9285714285714288E-2</v>
      </c>
      <c r="F12" s="234">
        <f>B12+D12</f>
        <v>168</v>
      </c>
      <c r="G12" s="346">
        <f>C12+E12</f>
        <v>1</v>
      </c>
      <c r="H12" s="148">
        <v>2023</v>
      </c>
    </row>
  </sheetData>
  <mergeCells count="10">
    <mergeCell ref="A1:H1"/>
    <mergeCell ref="A2:H2"/>
    <mergeCell ref="A3:H3"/>
    <mergeCell ref="B5:C5"/>
    <mergeCell ref="D5:E5"/>
    <mergeCell ref="A6:A8"/>
    <mergeCell ref="B6:C6"/>
    <mergeCell ref="D6:E6"/>
    <mergeCell ref="F6:G6"/>
    <mergeCell ref="H6:H8"/>
  </mergeCells>
  <printOptions horizontalCentered="1" verticalCentered="1"/>
  <pageMargins left="0" right="0" top="0" bottom="0" header="0" footer="0"/>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16"/>
  <sheetViews>
    <sheetView rightToLeft="1" view="pageBreakPreview" zoomScaleNormal="100" zoomScaleSheetLayoutView="100" workbookViewId="0">
      <selection activeCell="M24" sqref="M24"/>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7.7109375" style="1" customWidth="1"/>
    <col min="21" max="16384" width="9.140625" style="1"/>
  </cols>
  <sheetData>
    <row r="1" spans="1:20" ht="18" x14ac:dyDescent="0.2">
      <c r="A1" s="674" t="s">
        <v>369</v>
      </c>
      <c r="B1" s="674"/>
      <c r="C1" s="674"/>
      <c r="D1" s="674"/>
      <c r="E1" s="674"/>
      <c r="F1" s="674"/>
      <c r="G1" s="674"/>
      <c r="H1" s="674"/>
      <c r="I1" s="674"/>
      <c r="J1" s="674"/>
      <c r="K1" s="674"/>
      <c r="L1" s="674"/>
      <c r="M1" s="674"/>
      <c r="N1" s="674"/>
      <c r="O1" s="674"/>
      <c r="P1" s="674"/>
      <c r="Q1" s="674"/>
      <c r="R1" s="674"/>
      <c r="S1" s="674"/>
      <c r="T1" s="674"/>
    </row>
    <row r="2" spans="1:20" ht="33" customHeight="1" x14ac:dyDescent="0.2">
      <c r="A2" s="675" t="s">
        <v>565</v>
      </c>
      <c r="B2" s="676"/>
      <c r="C2" s="676"/>
      <c r="D2" s="676"/>
      <c r="E2" s="676"/>
      <c r="F2" s="676"/>
      <c r="G2" s="676"/>
      <c r="H2" s="676"/>
      <c r="I2" s="676"/>
      <c r="J2" s="676"/>
      <c r="K2" s="676"/>
      <c r="L2" s="676"/>
      <c r="M2" s="676"/>
      <c r="N2" s="676"/>
      <c r="O2" s="676"/>
      <c r="P2" s="676"/>
      <c r="Q2" s="676"/>
      <c r="R2" s="676"/>
      <c r="S2" s="676"/>
      <c r="T2" s="676"/>
    </row>
    <row r="3" spans="1:20" ht="11.25" customHeight="1" x14ac:dyDescent="0.2">
      <c r="A3" s="676">
        <v>2023</v>
      </c>
      <c r="B3" s="676"/>
      <c r="C3" s="676"/>
      <c r="D3" s="676"/>
      <c r="E3" s="676"/>
      <c r="F3" s="676"/>
      <c r="G3" s="676"/>
      <c r="H3" s="676"/>
      <c r="I3" s="676"/>
      <c r="J3" s="676"/>
      <c r="K3" s="676"/>
      <c r="L3" s="676"/>
      <c r="M3" s="676"/>
      <c r="N3" s="676"/>
      <c r="O3" s="676"/>
      <c r="P3" s="676"/>
      <c r="Q3" s="676"/>
      <c r="R3" s="676"/>
      <c r="S3" s="676"/>
      <c r="T3" s="676"/>
    </row>
    <row r="4" spans="1:20" ht="15" x14ac:dyDescent="0.2">
      <c r="A4" s="6" t="s">
        <v>328</v>
      </c>
      <c r="B4" s="708"/>
      <c r="C4" s="709"/>
      <c r="D4" s="709"/>
      <c r="E4" s="709"/>
      <c r="F4" s="709"/>
      <c r="G4" s="709"/>
      <c r="H4" s="708"/>
      <c r="I4" s="709"/>
      <c r="J4" s="709"/>
      <c r="K4" s="709"/>
      <c r="L4" s="709"/>
      <c r="M4" s="709"/>
      <c r="N4" s="708"/>
      <c r="O4" s="709"/>
      <c r="P4" s="709"/>
      <c r="Q4" s="709"/>
      <c r="R4" s="709"/>
      <c r="S4" s="709"/>
      <c r="T4" s="3" t="s">
        <v>329</v>
      </c>
    </row>
    <row r="5" spans="1:20" ht="33.75" customHeight="1" x14ac:dyDescent="0.2">
      <c r="A5" s="704" t="s">
        <v>30</v>
      </c>
      <c r="B5" s="701" t="s">
        <v>447</v>
      </c>
      <c r="C5" s="702"/>
      <c r="D5" s="702"/>
      <c r="E5" s="702"/>
      <c r="F5" s="702"/>
      <c r="G5" s="703"/>
      <c r="H5" s="701" t="s">
        <v>599</v>
      </c>
      <c r="I5" s="702"/>
      <c r="J5" s="702"/>
      <c r="K5" s="702"/>
      <c r="L5" s="702"/>
      <c r="M5" s="703"/>
      <c r="N5" s="701" t="s">
        <v>598</v>
      </c>
      <c r="O5" s="702"/>
      <c r="P5" s="702"/>
      <c r="Q5" s="702"/>
      <c r="R5" s="702"/>
      <c r="S5" s="703"/>
      <c r="T5" s="698" t="s">
        <v>235</v>
      </c>
    </row>
    <row r="6" spans="1:20" ht="33.75" customHeight="1" x14ac:dyDescent="0.2">
      <c r="A6" s="705"/>
      <c r="B6" s="707" t="s">
        <v>441</v>
      </c>
      <c r="C6" s="707"/>
      <c r="D6" s="707" t="s">
        <v>442</v>
      </c>
      <c r="E6" s="707"/>
      <c r="F6" s="707" t="s">
        <v>443</v>
      </c>
      <c r="G6" s="707"/>
      <c r="H6" s="707" t="s">
        <v>441</v>
      </c>
      <c r="I6" s="707"/>
      <c r="J6" s="707" t="s">
        <v>442</v>
      </c>
      <c r="K6" s="707"/>
      <c r="L6" s="707" t="s">
        <v>443</v>
      </c>
      <c r="M6" s="707"/>
      <c r="N6" s="707" t="s">
        <v>441</v>
      </c>
      <c r="O6" s="707"/>
      <c r="P6" s="707" t="s">
        <v>442</v>
      </c>
      <c r="Q6" s="707"/>
      <c r="R6" s="707" t="s">
        <v>443</v>
      </c>
      <c r="S6" s="707"/>
      <c r="T6" s="699"/>
    </row>
    <row r="7" spans="1:20" ht="33" customHeight="1" x14ac:dyDescent="0.2">
      <c r="A7" s="706"/>
      <c r="B7" s="103" t="s">
        <v>1</v>
      </c>
      <c r="C7" s="103" t="s">
        <v>0</v>
      </c>
      <c r="D7" s="103" t="s">
        <v>1</v>
      </c>
      <c r="E7" s="103" t="s">
        <v>0</v>
      </c>
      <c r="F7" s="103" t="s">
        <v>1</v>
      </c>
      <c r="G7" s="103" t="s">
        <v>0</v>
      </c>
      <c r="H7" s="103" t="s">
        <v>1</v>
      </c>
      <c r="I7" s="103" t="s">
        <v>0</v>
      </c>
      <c r="J7" s="103" t="s">
        <v>1</v>
      </c>
      <c r="K7" s="103" t="s">
        <v>0</v>
      </c>
      <c r="L7" s="103" t="s">
        <v>1</v>
      </c>
      <c r="M7" s="103" t="s">
        <v>0</v>
      </c>
      <c r="N7" s="103" t="s">
        <v>1</v>
      </c>
      <c r="O7" s="103" t="s">
        <v>0</v>
      </c>
      <c r="P7" s="103" t="s">
        <v>1</v>
      </c>
      <c r="Q7" s="103" t="s">
        <v>0</v>
      </c>
      <c r="R7" s="103" t="s">
        <v>1</v>
      </c>
      <c r="S7" s="103" t="s">
        <v>0</v>
      </c>
      <c r="T7" s="700"/>
    </row>
    <row r="8" spans="1:20" ht="30" customHeight="1" thickBot="1" x14ac:dyDescent="0.25">
      <c r="A8" s="5" t="s">
        <v>45</v>
      </c>
      <c r="B8" s="166">
        <v>18</v>
      </c>
      <c r="C8" s="513">
        <v>0</v>
      </c>
      <c r="D8" s="513">
        <v>6</v>
      </c>
      <c r="E8" s="513">
        <v>1</v>
      </c>
      <c r="F8" s="513">
        <v>1</v>
      </c>
      <c r="G8" s="513">
        <v>0</v>
      </c>
      <c r="H8" s="166">
        <v>50</v>
      </c>
      <c r="I8" s="166">
        <v>4</v>
      </c>
      <c r="J8" s="166">
        <v>16</v>
      </c>
      <c r="K8" s="166">
        <v>8</v>
      </c>
      <c r="L8" s="166">
        <v>7</v>
      </c>
      <c r="M8" s="513">
        <v>1</v>
      </c>
      <c r="N8" s="166">
        <v>755</v>
      </c>
      <c r="O8" s="166">
        <v>208</v>
      </c>
      <c r="P8" s="166">
        <v>230</v>
      </c>
      <c r="Q8" s="166">
        <v>206</v>
      </c>
      <c r="R8" s="166">
        <v>20</v>
      </c>
      <c r="S8" s="513">
        <v>10</v>
      </c>
      <c r="T8" s="9" t="s">
        <v>4</v>
      </c>
    </row>
    <row r="9" spans="1:20" ht="31.5" customHeight="1" thickBot="1" x14ac:dyDescent="0.25">
      <c r="A9" s="2" t="s">
        <v>129</v>
      </c>
      <c r="B9" s="168">
        <v>1</v>
      </c>
      <c r="C9" s="511">
        <v>1</v>
      </c>
      <c r="D9" s="511">
        <v>1</v>
      </c>
      <c r="E9" s="511">
        <v>0</v>
      </c>
      <c r="F9" s="511">
        <v>1</v>
      </c>
      <c r="G9" s="511">
        <v>0</v>
      </c>
      <c r="H9" s="168">
        <v>4</v>
      </c>
      <c r="I9" s="168">
        <v>1</v>
      </c>
      <c r="J9" s="168">
        <v>1</v>
      </c>
      <c r="K9" s="168">
        <v>1</v>
      </c>
      <c r="L9" s="168">
        <v>1</v>
      </c>
      <c r="M9" s="511">
        <v>0</v>
      </c>
      <c r="N9" s="168">
        <v>60</v>
      </c>
      <c r="O9" s="168">
        <v>28</v>
      </c>
      <c r="P9" s="168">
        <v>45</v>
      </c>
      <c r="Q9" s="168">
        <v>47</v>
      </c>
      <c r="R9" s="168">
        <v>7</v>
      </c>
      <c r="S9" s="511">
        <v>3</v>
      </c>
      <c r="T9" s="10" t="s">
        <v>31</v>
      </c>
    </row>
    <row r="10" spans="1:20" ht="30" customHeight="1" thickBot="1" x14ac:dyDescent="0.25">
      <c r="A10" s="5" t="s">
        <v>132</v>
      </c>
      <c r="B10" s="166">
        <v>10</v>
      </c>
      <c r="C10" s="513">
        <v>2</v>
      </c>
      <c r="D10" s="513">
        <v>6</v>
      </c>
      <c r="E10" s="513">
        <v>0</v>
      </c>
      <c r="F10" s="513">
        <v>10</v>
      </c>
      <c r="G10" s="513">
        <v>1</v>
      </c>
      <c r="H10" s="166">
        <v>37</v>
      </c>
      <c r="I10" s="166">
        <v>3</v>
      </c>
      <c r="J10" s="166">
        <v>8</v>
      </c>
      <c r="K10" s="166">
        <v>8</v>
      </c>
      <c r="L10" s="166">
        <v>13</v>
      </c>
      <c r="M10" s="513">
        <v>6</v>
      </c>
      <c r="N10" s="166">
        <v>870</v>
      </c>
      <c r="O10" s="166">
        <v>338</v>
      </c>
      <c r="P10" s="166">
        <v>342</v>
      </c>
      <c r="Q10" s="166">
        <v>333</v>
      </c>
      <c r="R10" s="166">
        <v>135</v>
      </c>
      <c r="S10" s="513">
        <v>40</v>
      </c>
      <c r="T10" s="9" t="s">
        <v>128</v>
      </c>
    </row>
    <row r="11" spans="1:20" ht="30" customHeight="1" thickBot="1" x14ac:dyDescent="0.25">
      <c r="A11" s="2" t="s">
        <v>403</v>
      </c>
      <c r="B11" s="168">
        <v>58</v>
      </c>
      <c r="C11" s="511">
        <v>1</v>
      </c>
      <c r="D11" s="511">
        <v>18</v>
      </c>
      <c r="E11" s="511">
        <v>5</v>
      </c>
      <c r="F11" s="511">
        <v>23</v>
      </c>
      <c r="G11" s="511">
        <v>4</v>
      </c>
      <c r="H11" s="168">
        <v>171</v>
      </c>
      <c r="I11" s="168">
        <v>2</v>
      </c>
      <c r="J11" s="168">
        <v>56</v>
      </c>
      <c r="K11" s="168">
        <v>12</v>
      </c>
      <c r="L11" s="168">
        <v>50</v>
      </c>
      <c r="M11" s="511">
        <v>4</v>
      </c>
      <c r="N11" s="168">
        <v>4415</v>
      </c>
      <c r="O11" s="168">
        <v>186</v>
      </c>
      <c r="P11" s="168">
        <v>1160</v>
      </c>
      <c r="Q11" s="168">
        <v>519</v>
      </c>
      <c r="R11" s="168">
        <v>441</v>
      </c>
      <c r="S11" s="511">
        <v>57</v>
      </c>
      <c r="T11" s="10" t="s">
        <v>32</v>
      </c>
    </row>
    <row r="12" spans="1:20" ht="30" customHeight="1" x14ac:dyDescent="0.2">
      <c r="A12" s="156" t="s">
        <v>162</v>
      </c>
      <c r="B12" s="574">
        <v>0</v>
      </c>
      <c r="C12" s="517">
        <v>0</v>
      </c>
      <c r="D12" s="517">
        <v>0</v>
      </c>
      <c r="E12" s="517">
        <v>0</v>
      </c>
      <c r="F12" s="517">
        <v>0</v>
      </c>
      <c r="G12" s="517">
        <v>0</v>
      </c>
      <c r="H12" s="574">
        <v>1</v>
      </c>
      <c r="I12" s="574">
        <v>0</v>
      </c>
      <c r="J12" s="574">
        <v>0</v>
      </c>
      <c r="K12" s="574">
        <v>0</v>
      </c>
      <c r="L12" s="574">
        <v>0</v>
      </c>
      <c r="M12" s="517">
        <v>0</v>
      </c>
      <c r="N12" s="574">
        <v>42</v>
      </c>
      <c r="O12" s="574">
        <v>4</v>
      </c>
      <c r="P12" s="574">
        <v>18</v>
      </c>
      <c r="Q12" s="574">
        <v>3</v>
      </c>
      <c r="R12" s="574">
        <v>5</v>
      </c>
      <c r="S12" s="517">
        <v>1</v>
      </c>
      <c r="T12" s="157" t="s">
        <v>163</v>
      </c>
    </row>
    <row r="13" spans="1:20" ht="30" customHeight="1" x14ac:dyDescent="0.2">
      <c r="A13" s="444" t="s">
        <v>3</v>
      </c>
      <c r="B13" s="518">
        <f t="shared" ref="B13:N13" si="0">SUM(B8:B12)</f>
        <v>87</v>
      </c>
      <c r="C13" s="518">
        <f t="shared" si="0"/>
        <v>4</v>
      </c>
      <c r="D13" s="518">
        <f t="shared" si="0"/>
        <v>31</v>
      </c>
      <c r="E13" s="518">
        <f t="shared" si="0"/>
        <v>6</v>
      </c>
      <c r="F13" s="518">
        <f t="shared" si="0"/>
        <v>35</v>
      </c>
      <c r="G13" s="518">
        <f t="shared" si="0"/>
        <v>5</v>
      </c>
      <c r="H13" s="518">
        <f t="shared" si="0"/>
        <v>263</v>
      </c>
      <c r="I13" s="518">
        <f t="shared" si="0"/>
        <v>10</v>
      </c>
      <c r="J13" s="518">
        <f t="shared" si="0"/>
        <v>81</v>
      </c>
      <c r="K13" s="518">
        <f t="shared" si="0"/>
        <v>29</v>
      </c>
      <c r="L13" s="518">
        <f t="shared" si="0"/>
        <v>71</v>
      </c>
      <c r="M13" s="518">
        <f t="shared" si="0"/>
        <v>11</v>
      </c>
      <c r="N13" s="518">
        <f t="shared" si="0"/>
        <v>6142</v>
      </c>
      <c r="O13" s="518">
        <f t="shared" ref="O13:R13" si="1">SUM(O8:O12)</f>
        <v>764</v>
      </c>
      <c r="P13" s="518">
        <f t="shared" si="1"/>
        <v>1795</v>
      </c>
      <c r="Q13" s="518">
        <f t="shared" si="1"/>
        <v>1108</v>
      </c>
      <c r="R13" s="518">
        <f t="shared" si="1"/>
        <v>608</v>
      </c>
      <c r="S13" s="518">
        <f>SUM(S8:S12)</f>
        <v>111</v>
      </c>
      <c r="T13" s="445" t="s">
        <v>2</v>
      </c>
    </row>
    <row r="14" spans="1:20" ht="6" customHeight="1" x14ac:dyDescent="0.2">
      <c r="B14" s="519"/>
      <c r="C14" s="519"/>
      <c r="D14" s="519"/>
      <c r="E14" s="519"/>
      <c r="F14" s="519"/>
      <c r="G14" s="519"/>
      <c r="H14" s="519"/>
      <c r="I14" s="519"/>
      <c r="J14" s="519"/>
      <c r="K14" s="519"/>
      <c r="L14" s="519"/>
      <c r="M14" s="519"/>
      <c r="N14" s="519"/>
      <c r="O14" s="519"/>
      <c r="P14" s="519"/>
      <c r="Q14" s="519"/>
      <c r="R14" s="519"/>
      <c r="S14" s="519"/>
    </row>
    <row r="15" spans="1:20" x14ac:dyDescent="0.2">
      <c r="B15" s="710">
        <f>B13+C13</f>
        <v>91</v>
      </c>
      <c r="C15" s="710"/>
      <c r="D15" s="710">
        <f>D13+E13</f>
        <v>37</v>
      </c>
      <c r="E15" s="710"/>
      <c r="F15" s="710">
        <f>F13+G13</f>
        <v>40</v>
      </c>
      <c r="G15" s="710"/>
      <c r="H15" s="710">
        <f>H13+I13</f>
        <v>273</v>
      </c>
      <c r="I15" s="710"/>
      <c r="J15" s="710">
        <f>J13+K13</f>
        <v>110</v>
      </c>
      <c r="K15" s="710"/>
      <c r="L15" s="710">
        <f>L13+M13</f>
        <v>82</v>
      </c>
      <c r="M15" s="710"/>
      <c r="N15" s="710">
        <f>N13+O13</f>
        <v>6906</v>
      </c>
      <c r="O15" s="710"/>
      <c r="P15" s="710">
        <f>P13+Q13</f>
        <v>2903</v>
      </c>
      <c r="Q15" s="710"/>
      <c r="R15" s="710">
        <f>R13+S13</f>
        <v>719</v>
      </c>
      <c r="S15" s="710"/>
    </row>
    <row r="16" spans="1:20" x14ac:dyDescent="0.2">
      <c r="B16" s="711">
        <f>B15+D15+F15</f>
        <v>168</v>
      </c>
      <c r="C16" s="711"/>
      <c r="D16" s="711"/>
      <c r="E16" s="711"/>
      <c r="F16" s="711"/>
      <c r="G16" s="711"/>
      <c r="H16" s="711">
        <f>H15+J15+L15</f>
        <v>465</v>
      </c>
      <c r="I16" s="711"/>
      <c r="J16" s="711"/>
      <c r="K16" s="711"/>
      <c r="L16" s="711"/>
      <c r="M16" s="711"/>
      <c r="N16" s="711">
        <f>N15+P15+R15</f>
        <v>10528</v>
      </c>
      <c r="O16" s="711"/>
      <c r="P16" s="711"/>
      <c r="Q16" s="711"/>
      <c r="R16" s="711"/>
      <c r="S16" s="711"/>
    </row>
  </sheetData>
  <mergeCells count="38">
    <mergeCell ref="L15:M15"/>
    <mergeCell ref="N15:O15"/>
    <mergeCell ref="P15:Q15"/>
    <mergeCell ref="R15:S15"/>
    <mergeCell ref="B16:G16"/>
    <mergeCell ref="N16:S16"/>
    <mergeCell ref="H16:M16"/>
    <mergeCell ref="B15:C15"/>
    <mergeCell ref="D15:E15"/>
    <mergeCell ref="F15:G15"/>
    <mergeCell ref="H15:I15"/>
    <mergeCell ref="J15:K15"/>
    <mergeCell ref="A1:T1"/>
    <mergeCell ref="A2:T2"/>
    <mergeCell ref="A3:T3"/>
    <mergeCell ref="N4:O4"/>
    <mergeCell ref="P4:Q4"/>
    <mergeCell ref="R4:S4"/>
    <mergeCell ref="H4:I4"/>
    <mergeCell ref="J4:K4"/>
    <mergeCell ref="B4:C4"/>
    <mergeCell ref="D4:E4"/>
    <mergeCell ref="F4:G4"/>
    <mergeCell ref="L4:M4"/>
    <mergeCell ref="T5:T7"/>
    <mergeCell ref="N5:S5"/>
    <mergeCell ref="A5:A7"/>
    <mergeCell ref="D6:E6"/>
    <mergeCell ref="F6:G6"/>
    <mergeCell ref="B5:G5"/>
    <mergeCell ref="B6:C6"/>
    <mergeCell ref="H5:M5"/>
    <mergeCell ref="H6:I6"/>
    <mergeCell ref="N6:O6"/>
    <mergeCell ref="P6:Q6"/>
    <mergeCell ref="R6:S6"/>
    <mergeCell ref="J6:K6"/>
    <mergeCell ref="L6:M6"/>
  </mergeCells>
  <printOptions horizontalCentered="1" verticalCentered="1"/>
  <pageMargins left="0" right="0" top="0" bottom="0" header="0" footer="0"/>
  <pageSetup paperSize="9" scale="9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T19"/>
  <sheetViews>
    <sheetView rightToLeft="1" view="pageBreakPreview" zoomScaleNormal="100" zoomScaleSheetLayoutView="100" workbookViewId="0">
      <selection activeCell="N24" sqref="N24"/>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16384" width="9.140625" style="1"/>
  </cols>
  <sheetData>
    <row r="1" spans="1:20" ht="18" x14ac:dyDescent="0.2">
      <c r="A1" s="674" t="s">
        <v>370</v>
      </c>
      <c r="B1" s="674"/>
      <c r="C1" s="674"/>
      <c r="D1" s="674"/>
      <c r="E1" s="674"/>
      <c r="F1" s="674"/>
      <c r="G1" s="674"/>
      <c r="H1" s="674"/>
      <c r="I1" s="674"/>
      <c r="J1" s="674"/>
      <c r="K1" s="674"/>
      <c r="L1" s="674"/>
      <c r="M1" s="674"/>
      <c r="N1" s="674"/>
      <c r="O1" s="674"/>
      <c r="P1" s="674"/>
      <c r="Q1" s="674"/>
      <c r="R1" s="674"/>
      <c r="S1" s="674"/>
      <c r="T1" s="674"/>
    </row>
    <row r="2" spans="1:20" ht="33" customHeight="1" x14ac:dyDescent="0.2">
      <c r="A2" s="675" t="s">
        <v>566</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272</v>
      </c>
      <c r="B5" s="708"/>
      <c r="C5" s="709"/>
      <c r="D5" s="709"/>
      <c r="E5" s="709"/>
      <c r="F5" s="709"/>
      <c r="G5" s="709"/>
      <c r="H5" s="708"/>
      <c r="I5" s="709"/>
      <c r="J5" s="709"/>
      <c r="K5" s="709"/>
      <c r="L5" s="709"/>
      <c r="M5" s="709"/>
      <c r="N5" s="708"/>
      <c r="O5" s="709"/>
      <c r="P5" s="709"/>
      <c r="Q5" s="709"/>
      <c r="R5" s="709"/>
      <c r="S5" s="709"/>
      <c r="T5" s="3" t="s">
        <v>273</v>
      </c>
    </row>
    <row r="6" spans="1:20" ht="33.75" customHeight="1" x14ac:dyDescent="0.2">
      <c r="A6" s="704" t="s">
        <v>33</v>
      </c>
      <c r="B6" s="701" t="s">
        <v>447</v>
      </c>
      <c r="C6" s="702"/>
      <c r="D6" s="702"/>
      <c r="E6" s="702"/>
      <c r="F6" s="702"/>
      <c r="G6" s="703"/>
      <c r="H6" s="701" t="s">
        <v>599</v>
      </c>
      <c r="I6" s="702"/>
      <c r="J6" s="702"/>
      <c r="K6" s="702"/>
      <c r="L6" s="702"/>
      <c r="M6" s="703"/>
      <c r="N6" s="701" t="s">
        <v>598</v>
      </c>
      <c r="O6" s="702"/>
      <c r="P6" s="702"/>
      <c r="Q6" s="702"/>
      <c r="R6" s="702"/>
      <c r="S6" s="703"/>
      <c r="T6" s="698" t="s">
        <v>546</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699"/>
    </row>
    <row r="8" spans="1:20" ht="33" customHeight="1" x14ac:dyDescent="0.2">
      <c r="A8" s="712"/>
      <c r="B8" s="100" t="s">
        <v>1</v>
      </c>
      <c r="C8" s="100" t="s">
        <v>0</v>
      </c>
      <c r="D8" s="100" t="s">
        <v>1</v>
      </c>
      <c r="E8" s="100" t="s">
        <v>0</v>
      </c>
      <c r="F8" s="100" t="s">
        <v>1</v>
      </c>
      <c r="G8" s="100" t="s">
        <v>0</v>
      </c>
      <c r="H8" s="100" t="s">
        <v>1</v>
      </c>
      <c r="I8" s="100" t="s">
        <v>0</v>
      </c>
      <c r="J8" s="100" t="s">
        <v>1</v>
      </c>
      <c r="K8" s="100" t="s">
        <v>0</v>
      </c>
      <c r="L8" s="100" t="s">
        <v>1</v>
      </c>
      <c r="M8" s="100" t="s">
        <v>0</v>
      </c>
      <c r="N8" s="100" t="s">
        <v>1</v>
      </c>
      <c r="O8" s="100" t="s">
        <v>0</v>
      </c>
      <c r="P8" s="100" t="s">
        <v>1</v>
      </c>
      <c r="Q8" s="100" t="s">
        <v>0</v>
      </c>
      <c r="R8" s="100" t="s">
        <v>1</v>
      </c>
      <c r="S8" s="100" t="s">
        <v>0</v>
      </c>
      <c r="T8" s="714"/>
    </row>
    <row r="9" spans="1:20" ht="28.5" customHeight="1" thickBot="1" x14ac:dyDescent="0.25">
      <c r="A9" s="248" t="s">
        <v>238</v>
      </c>
      <c r="B9" s="520">
        <v>0</v>
      </c>
      <c r="C9" s="513">
        <v>0</v>
      </c>
      <c r="D9" s="513">
        <v>1</v>
      </c>
      <c r="E9" s="513">
        <v>0</v>
      </c>
      <c r="F9" s="513">
        <v>7</v>
      </c>
      <c r="G9" s="513">
        <v>1</v>
      </c>
      <c r="H9" s="513">
        <v>2</v>
      </c>
      <c r="I9" s="513">
        <v>0</v>
      </c>
      <c r="J9" s="513">
        <v>2</v>
      </c>
      <c r="K9" s="513">
        <v>2</v>
      </c>
      <c r="L9" s="513">
        <v>8</v>
      </c>
      <c r="M9" s="513">
        <v>2</v>
      </c>
      <c r="N9" s="513">
        <v>68</v>
      </c>
      <c r="O9" s="513">
        <v>7</v>
      </c>
      <c r="P9" s="513">
        <v>230</v>
      </c>
      <c r="Q9" s="513">
        <v>164</v>
      </c>
      <c r="R9" s="513">
        <v>100</v>
      </c>
      <c r="S9" s="513">
        <v>32</v>
      </c>
      <c r="T9" s="9" t="s">
        <v>239</v>
      </c>
    </row>
    <row r="10" spans="1:20" ht="28.5" customHeight="1" thickBot="1" x14ac:dyDescent="0.25">
      <c r="A10" s="249" t="s">
        <v>419</v>
      </c>
      <c r="B10" s="511">
        <v>9</v>
      </c>
      <c r="C10" s="511">
        <v>0</v>
      </c>
      <c r="D10" s="511">
        <v>10</v>
      </c>
      <c r="E10" s="511">
        <v>0</v>
      </c>
      <c r="F10" s="511">
        <v>1</v>
      </c>
      <c r="G10" s="511">
        <v>1</v>
      </c>
      <c r="H10" s="511">
        <v>21</v>
      </c>
      <c r="I10" s="511">
        <v>0</v>
      </c>
      <c r="J10" s="511">
        <v>19</v>
      </c>
      <c r="K10" s="511">
        <v>5</v>
      </c>
      <c r="L10" s="511">
        <v>3</v>
      </c>
      <c r="M10" s="511">
        <v>0</v>
      </c>
      <c r="N10" s="511">
        <v>396</v>
      </c>
      <c r="O10" s="511">
        <v>42</v>
      </c>
      <c r="P10" s="511">
        <v>307</v>
      </c>
      <c r="Q10" s="511">
        <v>161</v>
      </c>
      <c r="R10" s="511">
        <v>49</v>
      </c>
      <c r="S10" s="511">
        <v>10</v>
      </c>
      <c r="T10" s="246" t="s">
        <v>419</v>
      </c>
    </row>
    <row r="11" spans="1:20" ht="28.5" customHeight="1" thickBot="1" x14ac:dyDescent="0.25">
      <c r="A11" s="250" t="s">
        <v>420</v>
      </c>
      <c r="B11" s="514">
        <v>28</v>
      </c>
      <c r="C11" s="513">
        <v>0</v>
      </c>
      <c r="D11" s="513">
        <v>7</v>
      </c>
      <c r="E11" s="513">
        <v>1</v>
      </c>
      <c r="F11" s="513">
        <v>6</v>
      </c>
      <c r="G11" s="513">
        <v>0</v>
      </c>
      <c r="H11" s="513">
        <v>104</v>
      </c>
      <c r="I11" s="513">
        <v>2</v>
      </c>
      <c r="J11" s="513">
        <v>21</v>
      </c>
      <c r="K11" s="513">
        <v>7</v>
      </c>
      <c r="L11" s="513">
        <v>15</v>
      </c>
      <c r="M11" s="513">
        <v>3</v>
      </c>
      <c r="N11" s="513">
        <v>2807</v>
      </c>
      <c r="O11" s="513">
        <v>225</v>
      </c>
      <c r="P11" s="513">
        <v>504</v>
      </c>
      <c r="Q11" s="513">
        <v>248</v>
      </c>
      <c r="R11" s="513">
        <v>148</v>
      </c>
      <c r="S11" s="513">
        <v>17</v>
      </c>
      <c r="T11" s="247" t="s">
        <v>420</v>
      </c>
    </row>
    <row r="12" spans="1:20" ht="28.5" customHeight="1" thickBot="1" x14ac:dyDescent="0.25">
      <c r="A12" s="249" t="s">
        <v>421</v>
      </c>
      <c r="B12" s="511">
        <v>30</v>
      </c>
      <c r="C12" s="515">
        <v>2</v>
      </c>
      <c r="D12" s="511">
        <v>8</v>
      </c>
      <c r="E12" s="511">
        <v>3</v>
      </c>
      <c r="F12" s="511">
        <v>6</v>
      </c>
      <c r="G12" s="511">
        <v>0</v>
      </c>
      <c r="H12" s="511">
        <v>75</v>
      </c>
      <c r="I12" s="511">
        <v>6</v>
      </c>
      <c r="J12" s="511">
        <v>26</v>
      </c>
      <c r="K12" s="511">
        <v>7</v>
      </c>
      <c r="L12" s="511">
        <v>18</v>
      </c>
      <c r="M12" s="511">
        <v>2</v>
      </c>
      <c r="N12" s="511">
        <v>1773</v>
      </c>
      <c r="O12" s="511">
        <v>280</v>
      </c>
      <c r="P12" s="511">
        <v>488</v>
      </c>
      <c r="Q12" s="511">
        <v>305</v>
      </c>
      <c r="R12" s="511">
        <v>155</v>
      </c>
      <c r="S12" s="511">
        <v>25</v>
      </c>
      <c r="T12" s="246" t="s">
        <v>421</v>
      </c>
    </row>
    <row r="13" spans="1:20" ht="28.5" customHeight="1" thickBot="1" x14ac:dyDescent="0.25">
      <c r="A13" s="250" t="s">
        <v>422</v>
      </c>
      <c r="B13" s="514">
        <v>10</v>
      </c>
      <c r="C13" s="513">
        <v>1</v>
      </c>
      <c r="D13" s="513">
        <v>4</v>
      </c>
      <c r="E13" s="513">
        <v>1</v>
      </c>
      <c r="F13" s="513">
        <v>8</v>
      </c>
      <c r="G13" s="513">
        <v>0</v>
      </c>
      <c r="H13" s="513">
        <v>33</v>
      </c>
      <c r="I13" s="513">
        <v>2</v>
      </c>
      <c r="J13" s="513">
        <v>10</v>
      </c>
      <c r="K13" s="513">
        <v>5</v>
      </c>
      <c r="L13" s="513">
        <v>16</v>
      </c>
      <c r="M13" s="513">
        <v>2</v>
      </c>
      <c r="N13" s="513">
        <v>702</v>
      </c>
      <c r="O13" s="513">
        <v>159</v>
      </c>
      <c r="P13" s="513">
        <v>201</v>
      </c>
      <c r="Q13" s="513">
        <v>119</v>
      </c>
      <c r="R13" s="513">
        <v>93</v>
      </c>
      <c r="S13" s="513">
        <v>16</v>
      </c>
      <c r="T13" s="247" t="s">
        <v>422</v>
      </c>
    </row>
    <row r="14" spans="1:20" ht="28.5" customHeight="1" thickBot="1" x14ac:dyDescent="0.25">
      <c r="A14" s="249" t="s">
        <v>423</v>
      </c>
      <c r="B14" s="511">
        <v>8</v>
      </c>
      <c r="C14" s="511">
        <v>1</v>
      </c>
      <c r="D14" s="511">
        <v>1</v>
      </c>
      <c r="E14" s="511">
        <v>0</v>
      </c>
      <c r="F14" s="511">
        <v>5</v>
      </c>
      <c r="G14" s="511">
        <v>2</v>
      </c>
      <c r="H14" s="511">
        <v>19</v>
      </c>
      <c r="I14" s="511">
        <v>0</v>
      </c>
      <c r="J14" s="511">
        <v>3</v>
      </c>
      <c r="K14" s="511">
        <v>1</v>
      </c>
      <c r="L14" s="511">
        <v>8</v>
      </c>
      <c r="M14" s="511">
        <v>2</v>
      </c>
      <c r="N14" s="511">
        <v>291</v>
      </c>
      <c r="O14" s="511">
        <v>39</v>
      </c>
      <c r="P14" s="511">
        <v>54</v>
      </c>
      <c r="Q14" s="511">
        <v>73</v>
      </c>
      <c r="R14" s="511">
        <v>39</v>
      </c>
      <c r="S14" s="511">
        <v>8</v>
      </c>
      <c r="T14" s="246" t="s">
        <v>423</v>
      </c>
    </row>
    <row r="15" spans="1:20" ht="28.5" customHeight="1" x14ac:dyDescent="0.2">
      <c r="A15" s="551" t="s">
        <v>424</v>
      </c>
      <c r="B15" s="552">
        <v>2</v>
      </c>
      <c r="C15" s="517">
        <v>0</v>
      </c>
      <c r="D15" s="517">
        <v>0</v>
      </c>
      <c r="E15" s="517">
        <v>1</v>
      </c>
      <c r="F15" s="517">
        <v>2</v>
      </c>
      <c r="G15" s="517">
        <v>1</v>
      </c>
      <c r="H15" s="517">
        <v>9</v>
      </c>
      <c r="I15" s="517">
        <v>0</v>
      </c>
      <c r="J15" s="517">
        <v>0</v>
      </c>
      <c r="K15" s="517">
        <v>2</v>
      </c>
      <c r="L15" s="517">
        <v>3</v>
      </c>
      <c r="M15" s="517">
        <v>0</v>
      </c>
      <c r="N15" s="517">
        <v>105</v>
      </c>
      <c r="O15" s="517">
        <v>12</v>
      </c>
      <c r="P15" s="517">
        <v>11</v>
      </c>
      <c r="Q15" s="517">
        <v>38</v>
      </c>
      <c r="R15" s="517">
        <v>24</v>
      </c>
      <c r="S15" s="517">
        <v>3</v>
      </c>
      <c r="T15" s="553" t="s">
        <v>424</v>
      </c>
    </row>
    <row r="16" spans="1:20" ht="28.5" customHeight="1" x14ac:dyDescent="0.2">
      <c r="A16" s="554" t="s">
        <v>3</v>
      </c>
      <c r="B16" s="555">
        <f t="shared" ref="B16:S16" si="0">SUM(B9:B15)</f>
        <v>87</v>
      </c>
      <c r="C16" s="555">
        <f t="shared" si="0"/>
        <v>4</v>
      </c>
      <c r="D16" s="555">
        <f t="shared" si="0"/>
        <v>31</v>
      </c>
      <c r="E16" s="555">
        <f t="shared" si="0"/>
        <v>6</v>
      </c>
      <c r="F16" s="555">
        <f t="shared" si="0"/>
        <v>35</v>
      </c>
      <c r="G16" s="555">
        <f t="shared" si="0"/>
        <v>5</v>
      </c>
      <c r="H16" s="555">
        <f t="shared" si="0"/>
        <v>263</v>
      </c>
      <c r="I16" s="555">
        <f t="shared" si="0"/>
        <v>10</v>
      </c>
      <c r="J16" s="555">
        <f t="shared" si="0"/>
        <v>81</v>
      </c>
      <c r="K16" s="555">
        <f t="shared" si="0"/>
        <v>29</v>
      </c>
      <c r="L16" s="555">
        <f t="shared" si="0"/>
        <v>71</v>
      </c>
      <c r="M16" s="555">
        <f t="shared" si="0"/>
        <v>11</v>
      </c>
      <c r="N16" s="555">
        <f t="shared" si="0"/>
        <v>6142</v>
      </c>
      <c r="O16" s="555">
        <f t="shared" si="0"/>
        <v>764</v>
      </c>
      <c r="P16" s="555">
        <f t="shared" si="0"/>
        <v>1795</v>
      </c>
      <c r="Q16" s="555">
        <f t="shared" si="0"/>
        <v>1108</v>
      </c>
      <c r="R16" s="555">
        <f t="shared" si="0"/>
        <v>608</v>
      </c>
      <c r="S16" s="555">
        <f t="shared" si="0"/>
        <v>111</v>
      </c>
      <c r="T16" s="556" t="s">
        <v>2</v>
      </c>
    </row>
    <row r="17" spans="2:19" ht="5.25" customHeight="1" x14ac:dyDescent="0.2">
      <c r="B17" s="519"/>
      <c r="C17" s="519"/>
      <c r="D17" s="519"/>
      <c r="E17" s="519"/>
      <c r="F17" s="519"/>
      <c r="G17" s="519"/>
      <c r="H17" s="519"/>
      <c r="I17" s="519"/>
      <c r="J17" s="519"/>
      <c r="K17" s="519"/>
      <c r="L17" s="519"/>
      <c r="M17" s="519"/>
      <c r="N17" s="519"/>
      <c r="O17" s="519"/>
      <c r="P17" s="519"/>
      <c r="Q17" s="519"/>
      <c r="R17" s="519"/>
      <c r="S17" s="519"/>
    </row>
    <row r="18" spans="2:19" x14ac:dyDescent="0.2">
      <c r="B18" s="711">
        <f>B16+C16</f>
        <v>91</v>
      </c>
      <c r="C18" s="711"/>
      <c r="D18" s="711">
        <f>D16+E16</f>
        <v>37</v>
      </c>
      <c r="E18" s="711"/>
      <c r="F18" s="711">
        <f>F16+G16</f>
        <v>40</v>
      </c>
      <c r="G18" s="711"/>
      <c r="H18" s="711">
        <f>H16+I16</f>
        <v>273</v>
      </c>
      <c r="I18" s="711"/>
      <c r="J18" s="711">
        <f>J16+K16</f>
        <v>110</v>
      </c>
      <c r="K18" s="711"/>
      <c r="L18" s="711">
        <f>L16+M16</f>
        <v>82</v>
      </c>
      <c r="M18" s="711"/>
      <c r="N18" s="711">
        <f>N16+O16</f>
        <v>6906</v>
      </c>
      <c r="O18" s="711"/>
      <c r="P18" s="711">
        <f>P16+Q16</f>
        <v>2903</v>
      </c>
      <c r="Q18" s="711"/>
      <c r="R18" s="711">
        <f>R16+S16</f>
        <v>719</v>
      </c>
      <c r="S18" s="711"/>
    </row>
    <row r="19" spans="2:19" x14ac:dyDescent="0.2">
      <c r="B19" s="711">
        <f>B18+F18+D18</f>
        <v>168</v>
      </c>
      <c r="C19" s="711"/>
      <c r="D19" s="711"/>
      <c r="E19" s="711"/>
      <c r="F19" s="711"/>
      <c r="G19" s="711"/>
      <c r="H19" s="711">
        <f>H18+L18+J18</f>
        <v>465</v>
      </c>
      <c r="I19" s="711"/>
      <c r="J19" s="711"/>
      <c r="K19" s="711"/>
      <c r="L19" s="711"/>
      <c r="M19" s="711"/>
      <c r="N19" s="711">
        <f>N18+R18+P18</f>
        <v>10528</v>
      </c>
      <c r="O19" s="711"/>
      <c r="P19" s="711"/>
      <c r="Q19" s="711"/>
      <c r="R19" s="711"/>
      <c r="S19" s="711"/>
    </row>
  </sheetData>
  <mergeCells count="38">
    <mergeCell ref="L18:M18"/>
    <mergeCell ref="N18:O18"/>
    <mergeCell ref="P18:Q18"/>
    <mergeCell ref="R18:S18"/>
    <mergeCell ref="B19:G19"/>
    <mergeCell ref="H19:M19"/>
    <mergeCell ref="N19:S19"/>
    <mergeCell ref="B18:C18"/>
    <mergeCell ref="D18:E18"/>
    <mergeCell ref="F18:G18"/>
    <mergeCell ref="H18:I18"/>
    <mergeCell ref="J18:K18"/>
    <mergeCell ref="A1:T1"/>
    <mergeCell ref="A2:T2"/>
    <mergeCell ref="A3:T3"/>
    <mergeCell ref="B5:C5"/>
    <mergeCell ref="D5:E5"/>
    <mergeCell ref="F5:G5"/>
    <mergeCell ref="H5:I5"/>
    <mergeCell ref="J5:K5"/>
    <mergeCell ref="L5:M5"/>
    <mergeCell ref="N5:O5"/>
    <mergeCell ref="P5:Q5"/>
    <mergeCell ref="R5:S5"/>
    <mergeCell ref="T6:T8"/>
    <mergeCell ref="B7:C7"/>
    <mergeCell ref="D7:E7"/>
    <mergeCell ref="F7:G7"/>
    <mergeCell ref="H7:I7"/>
    <mergeCell ref="J7:K7"/>
    <mergeCell ref="L7:M7"/>
    <mergeCell ref="N7:O7"/>
    <mergeCell ref="P7:Q7"/>
    <mergeCell ref="A6:A8"/>
    <mergeCell ref="B6:G6"/>
    <mergeCell ref="H6:M6"/>
    <mergeCell ref="N6:S6"/>
    <mergeCell ref="R7:S7"/>
  </mergeCells>
  <printOptions horizontalCentered="1" verticalCentered="1"/>
  <pageMargins left="0" right="0" top="0" bottom="0" header="0" footer="0"/>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0D72-3BAC-4D35-A96A-364C348C8469}">
  <sheetPr codeName="Sheet13"/>
  <dimension ref="A1:T22"/>
  <sheetViews>
    <sheetView rightToLeft="1" view="pageBreakPreview" zoomScaleNormal="100" zoomScaleSheetLayoutView="100" workbookViewId="0">
      <selection activeCell="O24" sqref="O24"/>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16384" width="9.140625" style="1"/>
  </cols>
  <sheetData>
    <row r="1" spans="1:20" ht="18" x14ac:dyDescent="0.2">
      <c r="A1" s="674" t="s">
        <v>517</v>
      </c>
      <c r="B1" s="674"/>
      <c r="C1" s="674"/>
      <c r="D1" s="674"/>
      <c r="E1" s="674"/>
      <c r="F1" s="674"/>
      <c r="G1" s="674"/>
      <c r="H1" s="674"/>
      <c r="I1" s="674"/>
      <c r="J1" s="674"/>
      <c r="K1" s="674"/>
      <c r="L1" s="674"/>
      <c r="M1" s="674"/>
      <c r="N1" s="674"/>
      <c r="O1" s="674"/>
      <c r="P1" s="674"/>
      <c r="Q1" s="674"/>
      <c r="R1" s="674"/>
      <c r="S1" s="674"/>
      <c r="T1" s="674"/>
    </row>
    <row r="2" spans="1:20" ht="33" customHeight="1" x14ac:dyDescent="0.2">
      <c r="A2" s="675" t="s">
        <v>567</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375</v>
      </c>
      <c r="B5" s="708"/>
      <c r="C5" s="709"/>
      <c r="D5" s="709"/>
      <c r="E5" s="709"/>
      <c r="F5" s="709"/>
      <c r="G5" s="709"/>
      <c r="H5" s="708"/>
      <c r="I5" s="709"/>
      <c r="J5" s="709"/>
      <c r="K5" s="709"/>
      <c r="L5" s="709"/>
      <c r="M5" s="709"/>
      <c r="N5" s="708"/>
      <c r="O5" s="709"/>
      <c r="P5" s="709"/>
      <c r="Q5" s="709"/>
      <c r="R5" s="709"/>
      <c r="S5" s="709"/>
      <c r="T5" s="3" t="s">
        <v>376</v>
      </c>
    </row>
    <row r="6" spans="1:20" ht="33.75" customHeight="1" x14ac:dyDescent="0.2">
      <c r="A6" s="704" t="s">
        <v>518</v>
      </c>
      <c r="B6" s="701" t="s">
        <v>447</v>
      </c>
      <c r="C6" s="702"/>
      <c r="D6" s="702"/>
      <c r="E6" s="702"/>
      <c r="F6" s="702"/>
      <c r="G6" s="703"/>
      <c r="H6" s="701" t="s">
        <v>599</v>
      </c>
      <c r="I6" s="702"/>
      <c r="J6" s="702"/>
      <c r="K6" s="702"/>
      <c r="L6" s="702"/>
      <c r="M6" s="703"/>
      <c r="N6" s="701" t="s">
        <v>598</v>
      </c>
      <c r="O6" s="702"/>
      <c r="P6" s="702"/>
      <c r="Q6" s="702"/>
      <c r="R6" s="702"/>
      <c r="S6" s="703"/>
      <c r="T6" s="715" t="s">
        <v>519</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716"/>
    </row>
    <row r="8" spans="1:20" ht="33" customHeight="1" x14ac:dyDescent="0.2">
      <c r="A8" s="712"/>
      <c r="B8" s="100" t="s">
        <v>1</v>
      </c>
      <c r="C8" s="100" t="s">
        <v>0</v>
      </c>
      <c r="D8" s="100" t="s">
        <v>1</v>
      </c>
      <c r="E8" s="100" t="s">
        <v>0</v>
      </c>
      <c r="F8" s="100" t="s">
        <v>1</v>
      </c>
      <c r="G8" s="100" t="s">
        <v>0</v>
      </c>
      <c r="H8" s="100" t="s">
        <v>1</v>
      </c>
      <c r="I8" s="100" t="s">
        <v>0</v>
      </c>
      <c r="J8" s="100" t="s">
        <v>1</v>
      </c>
      <c r="K8" s="100" t="s">
        <v>0</v>
      </c>
      <c r="L8" s="100" t="s">
        <v>1</v>
      </c>
      <c r="M8" s="100" t="s">
        <v>0</v>
      </c>
      <c r="N8" s="100" t="s">
        <v>1</v>
      </c>
      <c r="O8" s="100" t="s">
        <v>0</v>
      </c>
      <c r="P8" s="100" t="s">
        <v>1</v>
      </c>
      <c r="Q8" s="100" t="s">
        <v>0</v>
      </c>
      <c r="R8" s="100" t="s">
        <v>1</v>
      </c>
      <c r="S8" s="100" t="s">
        <v>0</v>
      </c>
      <c r="T8" s="717"/>
    </row>
    <row r="9" spans="1:20" ht="31.5" customHeight="1" thickBot="1" x14ac:dyDescent="0.25">
      <c r="A9" s="85" t="s">
        <v>29</v>
      </c>
      <c r="B9" s="520">
        <v>15</v>
      </c>
      <c r="C9" s="513">
        <v>1</v>
      </c>
      <c r="D9" s="513">
        <v>24</v>
      </c>
      <c r="E9" s="513">
        <v>6</v>
      </c>
      <c r="F9" s="513">
        <v>26</v>
      </c>
      <c r="G9" s="513">
        <v>5</v>
      </c>
      <c r="H9" s="513">
        <v>28</v>
      </c>
      <c r="I9" s="513">
        <v>3</v>
      </c>
      <c r="J9" s="513">
        <v>65</v>
      </c>
      <c r="K9" s="513">
        <v>28</v>
      </c>
      <c r="L9" s="513">
        <v>46</v>
      </c>
      <c r="M9" s="513">
        <v>9</v>
      </c>
      <c r="N9" s="513">
        <v>555</v>
      </c>
      <c r="O9" s="513">
        <v>87</v>
      </c>
      <c r="P9" s="513">
        <v>1446</v>
      </c>
      <c r="Q9" s="513">
        <v>930</v>
      </c>
      <c r="R9" s="513">
        <v>453</v>
      </c>
      <c r="S9" s="513">
        <v>90</v>
      </c>
      <c r="T9" s="9" t="s">
        <v>468</v>
      </c>
    </row>
    <row r="10" spans="1:20" ht="31.5" customHeight="1" thickBot="1" x14ac:dyDescent="0.25">
      <c r="A10" s="133" t="s">
        <v>28</v>
      </c>
      <c r="B10" s="511">
        <v>0</v>
      </c>
      <c r="C10" s="511">
        <v>0</v>
      </c>
      <c r="D10" s="511">
        <v>0</v>
      </c>
      <c r="E10" s="511">
        <v>0</v>
      </c>
      <c r="F10" s="511">
        <v>0</v>
      </c>
      <c r="G10" s="511">
        <v>0</v>
      </c>
      <c r="H10" s="511">
        <v>3</v>
      </c>
      <c r="I10" s="511">
        <v>0</v>
      </c>
      <c r="J10" s="511">
        <v>1</v>
      </c>
      <c r="K10" s="511">
        <v>0</v>
      </c>
      <c r="L10" s="511">
        <v>0</v>
      </c>
      <c r="M10" s="511">
        <v>1</v>
      </c>
      <c r="N10" s="511">
        <v>23</v>
      </c>
      <c r="O10" s="511">
        <v>2</v>
      </c>
      <c r="P10" s="511">
        <v>31</v>
      </c>
      <c r="Q10" s="511">
        <v>14</v>
      </c>
      <c r="R10" s="511">
        <v>1</v>
      </c>
      <c r="S10" s="511">
        <v>1</v>
      </c>
      <c r="T10" s="325" t="s">
        <v>469</v>
      </c>
    </row>
    <row r="11" spans="1:20" ht="31.5" customHeight="1" thickBot="1" x14ac:dyDescent="0.25">
      <c r="A11" s="85" t="s">
        <v>504</v>
      </c>
      <c r="B11" s="514">
        <v>26</v>
      </c>
      <c r="C11" s="513">
        <v>1</v>
      </c>
      <c r="D11" s="513">
        <v>3</v>
      </c>
      <c r="E11" s="513">
        <v>0</v>
      </c>
      <c r="F11" s="513">
        <v>0</v>
      </c>
      <c r="G11" s="513">
        <v>0</v>
      </c>
      <c r="H11" s="513">
        <v>98</v>
      </c>
      <c r="I11" s="513">
        <v>4</v>
      </c>
      <c r="J11" s="513">
        <v>7</v>
      </c>
      <c r="K11" s="513">
        <v>0</v>
      </c>
      <c r="L11" s="513">
        <v>4</v>
      </c>
      <c r="M11" s="513">
        <v>1</v>
      </c>
      <c r="N11" s="513">
        <v>2708</v>
      </c>
      <c r="O11" s="513">
        <v>144</v>
      </c>
      <c r="P11" s="513">
        <v>123</v>
      </c>
      <c r="Q11" s="513">
        <v>46</v>
      </c>
      <c r="R11" s="513">
        <v>30</v>
      </c>
      <c r="S11" s="513">
        <v>1</v>
      </c>
      <c r="T11" s="11" t="s">
        <v>498</v>
      </c>
    </row>
    <row r="12" spans="1:20" ht="31.5" customHeight="1" thickBot="1" x14ac:dyDescent="0.25">
      <c r="A12" s="133" t="s">
        <v>486</v>
      </c>
      <c r="B12" s="511">
        <v>9</v>
      </c>
      <c r="C12" s="515">
        <v>0</v>
      </c>
      <c r="D12" s="511">
        <v>1</v>
      </c>
      <c r="E12" s="511">
        <v>0</v>
      </c>
      <c r="F12" s="511">
        <v>0</v>
      </c>
      <c r="G12" s="511">
        <v>0</v>
      </c>
      <c r="H12" s="511">
        <v>28</v>
      </c>
      <c r="I12" s="511">
        <v>0</v>
      </c>
      <c r="J12" s="511">
        <v>1</v>
      </c>
      <c r="K12" s="511">
        <v>0</v>
      </c>
      <c r="L12" s="511">
        <v>1</v>
      </c>
      <c r="M12" s="511">
        <v>0</v>
      </c>
      <c r="N12" s="511">
        <v>699</v>
      </c>
      <c r="O12" s="511">
        <v>93</v>
      </c>
      <c r="P12" s="511">
        <v>46</v>
      </c>
      <c r="Q12" s="511">
        <v>19</v>
      </c>
      <c r="R12" s="511">
        <v>12</v>
      </c>
      <c r="S12" s="511">
        <v>2</v>
      </c>
      <c r="T12" s="325" t="s">
        <v>487</v>
      </c>
    </row>
    <row r="13" spans="1:20" ht="31.5" customHeight="1" thickBot="1" x14ac:dyDescent="0.25">
      <c r="A13" s="85" t="s">
        <v>488</v>
      </c>
      <c r="B13" s="514">
        <v>8</v>
      </c>
      <c r="C13" s="513">
        <v>0</v>
      </c>
      <c r="D13" s="513">
        <v>2</v>
      </c>
      <c r="E13" s="513">
        <v>0</v>
      </c>
      <c r="F13" s="513">
        <v>0</v>
      </c>
      <c r="G13" s="513">
        <v>0</v>
      </c>
      <c r="H13" s="513">
        <v>25</v>
      </c>
      <c r="I13" s="513">
        <v>0</v>
      </c>
      <c r="J13" s="513">
        <v>0</v>
      </c>
      <c r="K13" s="513">
        <v>0</v>
      </c>
      <c r="L13" s="513">
        <v>3</v>
      </c>
      <c r="M13" s="513">
        <v>0</v>
      </c>
      <c r="N13" s="513">
        <v>484</v>
      </c>
      <c r="O13" s="513">
        <v>84</v>
      </c>
      <c r="P13" s="513">
        <v>38</v>
      </c>
      <c r="Q13" s="513">
        <v>24</v>
      </c>
      <c r="R13" s="513">
        <v>14</v>
      </c>
      <c r="S13" s="513">
        <v>3</v>
      </c>
      <c r="T13" s="11" t="s">
        <v>494</v>
      </c>
    </row>
    <row r="14" spans="1:20" ht="31.5" customHeight="1" thickBot="1" x14ac:dyDescent="0.25">
      <c r="A14" s="133" t="s">
        <v>489</v>
      </c>
      <c r="B14" s="511">
        <v>4</v>
      </c>
      <c r="C14" s="511">
        <v>0</v>
      </c>
      <c r="D14" s="511">
        <v>0</v>
      </c>
      <c r="E14" s="511">
        <v>0</v>
      </c>
      <c r="F14" s="511">
        <v>1</v>
      </c>
      <c r="G14" s="511">
        <v>0</v>
      </c>
      <c r="H14" s="511">
        <v>14</v>
      </c>
      <c r="I14" s="511">
        <v>0</v>
      </c>
      <c r="J14" s="511">
        <v>0</v>
      </c>
      <c r="K14" s="511">
        <v>0</v>
      </c>
      <c r="L14" s="511">
        <v>2</v>
      </c>
      <c r="M14" s="511">
        <v>0</v>
      </c>
      <c r="N14" s="511">
        <v>337</v>
      </c>
      <c r="O14" s="511">
        <v>77</v>
      </c>
      <c r="P14" s="511">
        <v>22</v>
      </c>
      <c r="Q14" s="511">
        <v>10</v>
      </c>
      <c r="R14" s="511">
        <v>18</v>
      </c>
      <c r="S14" s="511">
        <v>2</v>
      </c>
      <c r="T14" s="325" t="s">
        <v>505</v>
      </c>
    </row>
    <row r="15" spans="1:20" ht="31.5" customHeight="1" thickBot="1" x14ac:dyDescent="0.25">
      <c r="A15" s="85" t="s">
        <v>490</v>
      </c>
      <c r="B15" s="514">
        <v>4</v>
      </c>
      <c r="C15" s="513">
        <v>0</v>
      </c>
      <c r="D15" s="513">
        <v>0</v>
      </c>
      <c r="E15" s="513">
        <v>0</v>
      </c>
      <c r="F15" s="513">
        <v>2</v>
      </c>
      <c r="G15" s="513">
        <v>0</v>
      </c>
      <c r="H15" s="513">
        <v>13</v>
      </c>
      <c r="I15" s="513">
        <v>0</v>
      </c>
      <c r="J15" s="513">
        <v>1</v>
      </c>
      <c r="K15" s="513">
        <v>0</v>
      </c>
      <c r="L15" s="513">
        <v>1</v>
      </c>
      <c r="M15" s="513">
        <v>0</v>
      </c>
      <c r="N15" s="513">
        <v>253</v>
      </c>
      <c r="O15" s="513">
        <v>54</v>
      </c>
      <c r="P15" s="513">
        <v>19</v>
      </c>
      <c r="Q15" s="513">
        <v>7</v>
      </c>
      <c r="R15" s="513">
        <v>13</v>
      </c>
      <c r="S15" s="513">
        <v>2</v>
      </c>
      <c r="T15" s="11" t="s">
        <v>495</v>
      </c>
    </row>
    <row r="16" spans="1:20" ht="31.5" customHeight="1" thickBot="1" x14ac:dyDescent="0.25">
      <c r="A16" s="133" t="s">
        <v>491</v>
      </c>
      <c r="B16" s="511">
        <v>8</v>
      </c>
      <c r="C16" s="511">
        <v>1</v>
      </c>
      <c r="D16" s="511">
        <v>1</v>
      </c>
      <c r="E16" s="511">
        <v>0</v>
      </c>
      <c r="F16" s="511">
        <v>2</v>
      </c>
      <c r="G16" s="511">
        <v>0</v>
      </c>
      <c r="H16" s="511">
        <v>22</v>
      </c>
      <c r="I16" s="511">
        <v>2</v>
      </c>
      <c r="J16" s="511">
        <v>6</v>
      </c>
      <c r="K16" s="511">
        <v>0</v>
      </c>
      <c r="L16" s="511">
        <v>7</v>
      </c>
      <c r="M16" s="511">
        <v>0</v>
      </c>
      <c r="N16" s="511">
        <v>513</v>
      </c>
      <c r="O16" s="511">
        <v>116</v>
      </c>
      <c r="P16" s="511">
        <v>40</v>
      </c>
      <c r="Q16" s="511">
        <v>34</v>
      </c>
      <c r="R16" s="511">
        <v>25</v>
      </c>
      <c r="S16" s="511">
        <v>4</v>
      </c>
      <c r="T16" s="325" t="s">
        <v>496</v>
      </c>
    </row>
    <row r="17" spans="1:20" ht="31.5" customHeight="1" thickBot="1" x14ac:dyDescent="0.25">
      <c r="A17" s="85" t="s">
        <v>492</v>
      </c>
      <c r="B17" s="522">
        <v>5</v>
      </c>
      <c r="C17" s="517">
        <v>1</v>
      </c>
      <c r="D17" s="517">
        <v>0</v>
      </c>
      <c r="E17" s="517">
        <v>0</v>
      </c>
      <c r="F17" s="517">
        <v>0</v>
      </c>
      <c r="G17" s="517">
        <v>0</v>
      </c>
      <c r="H17" s="517">
        <v>14</v>
      </c>
      <c r="I17" s="517">
        <v>1</v>
      </c>
      <c r="J17" s="517">
        <v>0</v>
      </c>
      <c r="K17" s="517">
        <v>1</v>
      </c>
      <c r="L17" s="517">
        <v>4</v>
      </c>
      <c r="M17" s="517">
        <v>0</v>
      </c>
      <c r="N17" s="517">
        <v>271</v>
      </c>
      <c r="O17" s="517">
        <v>79</v>
      </c>
      <c r="P17" s="517">
        <v>15</v>
      </c>
      <c r="Q17" s="517">
        <v>14</v>
      </c>
      <c r="R17" s="517">
        <v>18</v>
      </c>
      <c r="S17" s="517">
        <v>4</v>
      </c>
      <c r="T17" s="11" t="s">
        <v>497</v>
      </c>
    </row>
    <row r="18" spans="1:20" ht="31.5" customHeight="1" x14ac:dyDescent="0.2">
      <c r="A18" s="133" t="s">
        <v>493</v>
      </c>
      <c r="B18" s="523">
        <v>8</v>
      </c>
      <c r="C18" s="524">
        <v>0</v>
      </c>
      <c r="D18" s="524">
        <v>0</v>
      </c>
      <c r="E18" s="524">
        <v>0</v>
      </c>
      <c r="F18" s="524">
        <v>4</v>
      </c>
      <c r="G18" s="524">
        <v>0</v>
      </c>
      <c r="H18" s="524">
        <v>18</v>
      </c>
      <c r="I18" s="524">
        <v>0</v>
      </c>
      <c r="J18" s="524">
        <v>0</v>
      </c>
      <c r="K18" s="524">
        <v>0</v>
      </c>
      <c r="L18" s="524">
        <v>3</v>
      </c>
      <c r="M18" s="524">
        <v>0</v>
      </c>
      <c r="N18" s="524">
        <v>299</v>
      </c>
      <c r="O18" s="524">
        <v>28</v>
      </c>
      <c r="P18" s="524">
        <v>15</v>
      </c>
      <c r="Q18" s="524">
        <v>10</v>
      </c>
      <c r="R18" s="524">
        <v>24</v>
      </c>
      <c r="S18" s="524">
        <v>2</v>
      </c>
      <c r="T18" s="325" t="s">
        <v>470</v>
      </c>
    </row>
    <row r="19" spans="1:20" ht="28.5" customHeight="1" x14ac:dyDescent="0.2">
      <c r="A19" s="440" t="s">
        <v>3</v>
      </c>
      <c r="B19" s="521">
        <f>SUM(B9:B18)</f>
        <v>87</v>
      </c>
      <c r="C19" s="521">
        <f t="shared" ref="C19:S19" si="0">SUM(C9:C18)</f>
        <v>4</v>
      </c>
      <c r="D19" s="521">
        <f t="shared" si="0"/>
        <v>31</v>
      </c>
      <c r="E19" s="521">
        <f t="shared" si="0"/>
        <v>6</v>
      </c>
      <c r="F19" s="521">
        <f t="shared" si="0"/>
        <v>35</v>
      </c>
      <c r="G19" s="521">
        <f t="shared" si="0"/>
        <v>5</v>
      </c>
      <c r="H19" s="521">
        <f t="shared" si="0"/>
        <v>263</v>
      </c>
      <c r="I19" s="521">
        <f t="shared" si="0"/>
        <v>10</v>
      </c>
      <c r="J19" s="521">
        <f t="shared" si="0"/>
        <v>81</v>
      </c>
      <c r="K19" s="521">
        <f t="shared" si="0"/>
        <v>29</v>
      </c>
      <c r="L19" s="521">
        <f t="shared" si="0"/>
        <v>71</v>
      </c>
      <c r="M19" s="521">
        <f t="shared" si="0"/>
        <v>11</v>
      </c>
      <c r="N19" s="521">
        <f t="shared" si="0"/>
        <v>6142</v>
      </c>
      <c r="O19" s="521">
        <f t="shared" si="0"/>
        <v>764</v>
      </c>
      <c r="P19" s="521">
        <f t="shared" si="0"/>
        <v>1795</v>
      </c>
      <c r="Q19" s="521">
        <f t="shared" si="0"/>
        <v>1108</v>
      </c>
      <c r="R19" s="521">
        <f t="shared" si="0"/>
        <v>608</v>
      </c>
      <c r="S19" s="521">
        <f t="shared" si="0"/>
        <v>111</v>
      </c>
      <c r="T19" s="441" t="s">
        <v>2</v>
      </c>
    </row>
    <row r="20" spans="1:20" ht="3.75" customHeight="1" x14ac:dyDescent="0.2">
      <c r="B20" s="519"/>
      <c r="C20" s="519"/>
      <c r="D20" s="519"/>
      <c r="E20" s="519"/>
      <c r="F20" s="519"/>
      <c r="G20" s="519"/>
      <c r="H20" s="519"/>
      <c r="I20" s="519"/>
      <c r="J20" s="519"/>
      <c r="K20" s="519"/>
      <c r="L20" s="519"/>
      <c r="M20" s="519"/>
      <c r="N20" s="519"/>
      <c r="O20" s="519"/>
      <c r="P20" s="519"/>
      <c r="Q20" s="519"/>
      <c r="R20" s="519"/>
      <c r="S20" s="519"/>
    </row>
    <row r="21" spans="1:20" x14ac:dyDescent="0.2">
      <c r="B21" s="711">
        <f>B19+C19</f>
        <v>91</v>
      </c>
      <c r="C21" s="711"/>
      <c r="D21" s="711">
        <f>D19+E19</f>
        <v>37</v>
      </c>
      <c r="E21" s="711"/>
      <c r="F21" s="711">
        <f>F19+G19</f>
        <v>40</v>
      </c>
      <c r="G21" s="711"/>
      <c r="H21" s="711">
        <f>H19+I19</f>
        <v>273</v>
      </c>
      <c r="I21" s="711"/>
      <c r="J21" s="711">
        <f>J19+K19</f>
        <v>110</v>
      </c>
      <c r="K21" s="711"/>
      <c r="L21" s="711">
        <f>L19+M19</f>
        <v>82</v>
      </c>
      <c r="M21" s="711"/>
      <c r="N21" s="711">
        <f>N19+O19</f>
        <v>6906</v>
      </c>
      <c r="O21" s="711"/>
      <c r="P21" s="711">
        <f>P19+Q19</f>
        <v>2903</v>
      </c>
      <c r="Q21" s="711"/>
      <c r="R21" s="711">
        <f>R19+S19</f>
        <v>719</v>
      </c>
      <c r="S21" s="711"/>
    </row>
    <row r="22" spans="1:20" x14ac:dyDescent="0.2">
      <c r="B22" s="711">
        <f>F21+D21+B21</f>
        <v>168</v>
      </c>
      <c r="C22" s="711"/>
      <c r="D22" s="711"/>
      <c r="E22" s="711"/>
      <c r="F22" s="711"/>
      <c r="G22" s="711"/>
      <c r="H22" s="711">
        <f>L21+J21+H21</f>
        <v>465</v>
      </c>
      <c r="I22" s="711"/>
      <c r="J22" s="711"/>
      <c r="K22" s="711"/>
      <c r="L22" s="711"/>
      <c r="M22" s="711"/>
      <c r="N22" s="711">
        <f>R21+P21+N21</f>
        <v>10528</v>
      </c>
      <c r="O22" s="711"/>
      <c r="P22" s="711"/>
      <c r="Q22" s="711"/>
      <c r="R22" s="711"/>
      <c r="S22" s="711"/>
    </row>
  </sheetData>
  <mergeCells count="38">
    <mergeCell ref="N22:S22"/>
    <mergeCell ref="J21:K21"/>
    <mergeCell ref="L21:M21"/>
    <mergeCell ref="N21:O21"/>
    <mergeCell ref="P21:Q21"/>
    <mergeCell ref="R21:S21"/>
    <mergeCell ref="B21:C21"/>
    <mergeCell ref="D21:E21"/>
    <mergeCell ref="F21:G21"/>
    <mergeCell ref="B22:G22"/>
    <mergeCell ref="H21:I21"/>
    <mergeCell ref="H22:M22"/>
    <mergeCell ref="A1:T1"/>
    <mergeCell ref="A2:T2"/>
    <mergeCell ref="A3:T3"/>
    <mergeCell ref="B5:C5"/>
    <mergeCell ref="D5:E5"/>
    <mergeCell ref="F5:G5"/>
    <mergeCell ref="H5:I5"/>
    <mergeCell ref="J5:K5"/>
    <mergeCell ref="L5:M5"/>
    <mergeCell ref="N5:O5"/>
    <mergeCell ref="P5:Q5"/>
    <mergeCell ref="R5:S5"/>
    <mergeCell ref="A6:A8"/>
    <mergeCell ref="B6:G6"/>
    <mergeCell ref="H6:M6"/>
    <mergeCell ref="N6:S6"/>
    <mergeCell ref="T6:T8"/>
    <mergeCell ref="B7:C7"/>
    <mergeCell ref="D7:E7"/>
    <mergeCell ref="F7:G7"/>
    <mergeCell ref="H7:I7"/>
    <mergeCell ref="J7:K7"/>
    <mergeCell ref="L7:M7"/>
    <mergeCell ref="N7:O7"/>
    <mergeCell ref="P7:Q7"/>
    <mergeCell ref="R7:S7"/>
  </mergeCells>
  <printOptions horizontalCentered="1" verticalCentered="1"/>
  <pageMargins left="0" right="0" top="0" bottom="0" header="0" footer="0"/>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T22"/>
  <sheetViews>
    <sheetView rightToLeft="1" view="pageBreakPreview" zoomScaleNormal="100" zoomScaleSheetLayoutView="100" workbookViewId="0">
      <selection activeCell="N22" sqref="N22"/>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21" width="40.85546875" style="1" customWidth="1"/>
    <col min="22" max="16384" width="9.140625" style="1"/>
  </cols>
  <sheetData>
    <row r="1" spans="1:20" ht="18" x14ac:dyDescent="0.2">
      <c r="A1" s="674" t="s">
        <v>372</v>
      </c>
      <c r="B1" s="674"/>
      <c r="C1" s="674"/>
      <c r="D1" s="674"/>
      <c r="E1" s="674"/>
      <c r="F1" s="674"/>
      <c r="G1" s="674"/>
      <c r="H1" s="674"/>
      <c r="I1" s="674"/>
      <c r="J1" s="674"/>
      <c r="K1" s="674"/>
      <c r="L1" s="674"/>
      <c r="M1" s="674"/>
      <c r="N1" s="674"/>
      <c r="O1" s="674"/>
      <c r="P1" s="674"/>
      <c r="Q1" s="674"/>
      <c r="R1" s="674"/>
      <c r="S1" s="674"/>
      <c r="T1" s="674"/>
    </row>
    <row r="2" spans="1:20" ht="33.75" customHeight="1" x14ac:dyDescent="0.2">
      <c r="A2" s="675" t="s">
        <v>373</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377</v>
      </c>
      <c r="B5" s="708"/>
      <c r="C5" s="709"/>
      <c r="D5" s="709"/>
      <c r="E5" s="709"/>
      <c r="F5" s="709"/>
      <c r="G5" s="709"/>
      <c r="H5" s="708"/>
      <c r="I5" s="709"/>
      <c r="J5" s="709"/>
      <c r="K5" s="709"/>
      <c r="L5" s="709"/>
      <c r="M5" s="709"/>
      <c r="N5" s="708"/>
      <c r="O5" s="709"/>
      <c r="P5" s="709"/>
      <c r="Q5" s="709"/>
      <c r="R5" s="709"/>
      <c r="S5" s="709"/>
      <c r="T5" s="3" t="s">
        <v>378</v>
      </c>
    </row>
    <row r="6" spans="1:20" ht="33.75" customHeight="1" x14ac:dyDescent="0.2">
      <c r="A6" s="704" t="s">
        <v>34</v>
      </c>
      <c r="B6" s="701" t="s">
        <v>447</v>
      </c>
      <c r="C6" s="702"/>
      <c r="D6" s="702"/>
      <c r="E6" s="702"/>
      <c r="F6" s="702"/>
      <c r="G6" s="703"/>
      <c r="H6" s="701" t="s">
        <v>599</v>
      </c>
      <c r="I6" s="702"/>
      <c r="J6" s="702"/>
      <c r="K6" s="702"/>
      <c r="L6" s="702"/>
      <c r="M6" s="703"/>
      <c r="N6" s="701" t="s">
        <v>598</v>
      </c>
      <c r="O6" s="702"/>
      <c r="P6" s="702"/>
      <c r="Q6" s="702"/>
      <c r="R6" s="702"/>
      <c r="S6" s="703"/>
      <c r="T6" s="698" t="s">
        <v>35</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699"/>
    </row>
    <row r="8" spans="1:20" ht="33" customHeight="1" x14ac:dyDescent="0.2">
      <c r="A8" s="706"/>
      <c r="B8" s="103" t="s">
        <v>1</v>
      </c>
      <c r="C8" s="103" t="s">
        <v>0</v>
      </c>
      <c r="D8" s="103" t="s">
        <v>1</v>
      </c>
      <c r="E8" s="103" t="s">
        <v>0</v>
      </c>
      <c r="F8" s="103" t="s">
        <v>1</v>
      </c>
      <c r="G8" s="103" t="s">
        <v>0</v>
      </c>
      <c r="H8" s="103" t="s">
        <v>1</v>
      </c>
      <c r="I8" s="103" t="s">
        <v>0</v>
      </c>
      <c r="J8" s="103" t="s">
        <v>1</v>
      </c>
      <c r="K8" s="103" t="s">
        <v>0</v>
      </c>
      <c r="L8" s="103" t="s">
        <v>1</v>
      </c>
      <c r="M8" s="103" t="s">
        <v>0</v>
      </c>
      <c r="N8" s="103" t="s">
        <v>1</v>
      </c>
      <c r="O8" s="103" t="s">
        <v>0</v>
      </c>
      <c r="P8" s="103" t="s">
        <v>1</v>
      </c>
      <c r="Q8" s="103" t="s">
        <v>0</v>
      </c>
      <c r="R8" s="103" t="s">
        <v>1</v>
      </c>
      <c r="S8" s="103" t="s">
        <v>0</v>
      </c>
      <c r="T8" s="700"/>
    </row>
    <row r="9" spans="1:20" ht="30" customHeight="1" thickBot="1" x14ac:dyDescent="0.25">
      <c r="A9" s="5" t="s">
        <v>503</v>
      </c>
      <c r="B9" s="513">
        <v>14</v>
      </c>
      <c r="C9" s="513">
        <v>0</v>
      </c>
      <c r="D9" s="513">
        <v>1</v>
      </c>
      <c r="E9" s="513">
        <v>2</v>
      </c>
      <c r="F9" s="513">
        <v>6</v>
      </c>
      <c r="G9" s="513">
        <v>1</v>
      </c>
      <c r="H9" s="513">
        <v>42</v>
      </c>
      <c r="I9" s="513">
        <v>3</v>
      </c>
      <c r="J9" s="513">
        <v>12</v>
      </c>
      <c r="K9" s="513">
        <v>7</v>
      </c>
      <c r="L9" s="513">
        <v>9</v>
      </c>
      <c r="M9" s="513">
        <v>2</v>
      </c>
      <c r="N9" s="513">
        <v>842</v>
      </c>
      <c r="O9" s="513">
        <v>155</v>
      </c>
      <c r="P9" s="513">
        <v>195</v>
      </c>
      <c r="Q9" s="513">
        <v>261</v>
      </c>
      <c r="R9" s="513">
        <v>67</v>
      </c>
      <c r="S9" s="513">
        <v>30</v>
      </c>
      <c r="T9" s="4" t="s">
        <v>15</v>
      </c>
    </row>
    <row r="10" spans="1:20" ht="28.5" customHeight="1" thickBot="1" x14ac:dyDescent="0.25">
      <c r="A10" s="2" t="s">
        <v>14</v>
      </c>
      <c r="B10" s="511">
        <v>8</v>
      </c>
      <c r="C10" s="511">
        <v>0</v>
      </c>
      <c r="D10" s="511">
        <v>2</v>
      </c>
      <c r="E10" s="511">
        <v>0</v>
      </c>
      <c r="F10" s="511">
        <v>1</v>
      </c>
      <c r="G10" s="511">
        <v>0</v>
      </c>
      <c r="H10" s="511">
        <v>42</v>
      </c>
      <c r="I10" s="511">
        <v>2</v>
      </c>
      <c r="J10" s="511">
        <v>11</v>
      </c>
      <c r="K10" s="511">
        <v>7</v>
      </c>
      <c r="L10" s="511">
        <v>8</v>
      </c>
      <c r="M10" s="511">
        <v>3</v>
      </c>
      <c r="N10" s="511">
        <v>1044</v>
      </c>
      <c r="O10" s="511">
        <v>125</v>
      </c>
      <c r="P10" s="511">
        <v>265</v>
      </c>
      <c r="Q10" s="511">
        <v>155</v>
      </c>
      <c r="R10" s="511">
        <v>110</v>
      </c>
      <c r="S10" s="511">
        <v>16</v>
      </c>
      <c r="T10" s="8" t="s">
        <v>13</v>
      </c>
    </row>
    <row r="11" spans="1:20" ht="28.5" customHeight="1" thickBot="1" x14ac:dyDescent="0.25">
      <c r="A11" s="5" t="s">
        <v>502</v>
      </c>
      <c r="B11" s="513">
        <v>6</v>
      </c>
      <c r="C11" s="513">
        <v>0</v>
      </c>
      <c r="D11" s="513">
        <v>1</v>
      </c>
      <c r="E11" s="513">
        <v>1</v>
      </c>
      <c r="F11" s="513">
        <v>8</v>
      </c>
      <c r="G11" s="513">
        <v>2</v>
      </c>
      <c r="H11" s="513">
        <v>31</v>
      </c>
      <c r="I11" s="513">
        <v>3</v>
      </c>
      <c r="J11" s="513">
        <v>6</v>
      </c>
      <c r="K11" s="513">
        <v>1</v>
      </c>
      <c r="L11" s="513">
        <v>9</v>
      </c>
      <c r="M11" s="513">
        <v>1</v>
      </c>
      <c r="N11" s="513">
        <v>1131</v>
      </c>
      <c r="O11" s="513">
        <v>127</v>
      </c>
      <c r="P11" s="513">
        <v>259</v>
      </c>
      <c r="Q11" s="513">
        <v>181</v>
      </c>
      <c r="R11" s="513">
        <v>89</v>
      </c>
      <c r="S11" s="513">
        <v>23</v>
      </c>
      <c r="T11" s="4" t="s">
        <v>12</v>
      </c>
    </row>
    <row r="12" spans="1:20" ht="30" customHeight="1" thickBot="1" x14ac:dyDescent="0.25">
      <c r="A12" s="18" t="s">
        <v>555</v>
      </c>
      <c r="B12" s="511">
        <v>6</v>
      </c>
      <c r="C12" s="511">
        <v>0</v>
      </c>
      <c r="D12" s="511">
        <v>2</v>
      </c>
      <c r="E12" s="511">
        <v>0</v>
      </c>
      <c r="F12" s="511">
        <v>5</v>
      </c>
      <c r="G12" s="511">
        <v>0</v>
      </c>
      <c r="H12" s="511">
        <v>13</v>
      </c>
      <c r="I12" s="511">
        <v>0</v>
      </c>
      <c r="J12" s="511">
        <v>3</v>
      </c>
      <c r="K12" s="511">
        <v>2</v>
      </c>
      <c r="L12" s="511">
        <v>13</v>
      </c>
      <c r="M12" s="511">
        <v>1</v>
      </c>
      <c r="N12" s="511">
        <v>818</v>
      </c>
      <c r="O12" s="511">
        <v>85</v>
      </c>
      <c r="P12" s="511">
        <v>160</v>
      </c>
      <c r="Q12" s="511">
        <v>166</v>
      </c>
      <c r="R12" s="511">
        <v>155</v>
      </c>
      <c r="S12" s="511">
        <v>19</v>
      </c>
      <c r="T12" s="99" t="s">
        <v>556</v>
      </c>
    </row>
    <row r="13" spans="1:20" ht="28.5" customHeight="1" thickBot="1" x14ac:dyDescent="0.25">
      <c r="A13" s="5" t="s">
        <v>500</v>
      </c>
      <c r="B13" s="513">
        <v>24</v>
      </c>
      <c r="C13" s="513">
        <v>3</v>
      </c>
      <c r="D13" s="513">
        <v>11</v>
      </c>
      <c r="E13" s="513">
        <v>2</v>
      </c>
      <c r="F13" s="513">
        <v>5</v>
      </c>
      <c r="G13" s="513">
        <v>0</v>
      </c>
      <c r="H13" s="513">
        <v>74</v>
      </c>
      <c r="I13" s="513">
        <v>2</v>
      </c>
      <c r="J13" s="513">
        <v>27</v>
      </c>
      <c r="K13" s="513">
        <v>3</v>
      </c>
      <c r="L13" s="513">
        <v>8</v>
      </c>
      <c r="M13" s="513">
        <v>3</v>
      </c>
      <c r="N13" s="513">
        <v>925</v>
      </c>
      <c r="O13" s="513">
        <v>112</v>
      </c>
      <c r="P13" s="513">
        <v>286</v>
      </c>
      <c r="Q13" s="513">
        <v>159</v>
      </c>
      <c r="R13" s="513">
        <v>42</v>
      </c>
      <c r="S13" s="513">
        <v>6</v>
      </c>
      <c r="T13" s="4" t="s">
        <v>8</v>
      </c>
    </row>
    <row r="14" spans="1:20" ht="28.5" customHeight="1" thickBot="1" x14ac:dyDescent="0.25">
      <c r="A14" s="2" t="s">
        <v>499</v>
      </c>
      <c r="B14" s="511">
        <v>17</v>
      </c>
      <c r="C14" s="511">
        <v>1</v>
      </c>
      <c r="D14" s="511">
        <v>10</v>
      </c>
      <c r="E14" s="511">
        <v>0</v>
      </c>
      <c r="F14" s="511">
        <v>5</v>
      </c>
      <c r="G14" s="511">
        <v>1</v>
      </c>
      <c r="H14" s="511">
        <v>40</v>
      </c>
      <c r="I14" s="511">
        <v>0</v>
      </c>
      <c r="J14" s="511">
        <v>11</v>
      </c>
      <c r="K14" s="511">
        <v>4</v>
      </c>
      <c r="L14" s="511">
        <v>10</v>
      </c>
      <c r="M14" s="511">
        <v>1</v>
      </c>
      <c r="N14" s="511">
        <v>751</v>
      </c>
      <c r="O14" s="511">
        <v>132</v>
      </c>
      <c r="P14" s="511">
        <v>329</v>
      </c>
      <c r="Q14" s="511">
        <v>150</v>
      </c>
      <c r="R14" s="511">
        <v>50</v>
      </c>
      <c r="S14" s="511">
        <v>15</v>
      </c>
      <c r="T14" s="8" t="s">
        <v>7</v>
      </c>
    </row>
    <row r="15" spans="1:20" ht="28.5" customHeight="1" thickBot="1" x14ac:dyDescent="0.25">
      <c r="A15" s="5" t="s">
        <v>10</v>
      </c>
      <c r="B15" s="513">
        <v>7</v>
      </c>
      <c r="C15" s="513">
        <v>0</v>
      </c>
      <c r="D15" s="513">
        <v>1</v>
      </c>
      <c r="E15" s="513">
        <v>0</v>
      </c>
      <c r="F15" s="513">
        <v>5</v>
      </c>
      <c r="G15" s="513">
        <v>1</v>
      </c>
      <c r="H15" s="513">
        <v>8</v>
      </c>
      <c r="I15" s="513">
        <v>0</v>
      </c>
      <c r="J15" s="513">
        <v>4</v>
      </c>
      <c r="K15" s="513">
        <v>0</v>
      </c>
      <c r="L15" s="513">
        <v>13</v>
      </c>
      <c r="M15" s="513">
        <v>0</v>
      </c>
      <c r="N15" s="513">
        <v>506</v>
      </c>
      <c r="O15" s="513">
        <v>25</v>
      </c>
      <c r="P15" s="513">
        <v>234</v>
      </c>
      <c r="Q15" s="513">
        <v>22</v>
      </c>
      <c r="R15" s="513">
        <v>84</v>
      </c>
      <c r="S15" s="513">
        <v>2</v>
      </c>
      <c r="T15" s="4" t="s">
        <v>9</v>
      </c>
    </row>
    <row r="16" spans="1:20" ht="28.5" customHeight="1" x14ac:dyDescent="0.2">
      <c r="A16" s="7" t="s">
        <v>6</v>
      </c>
      <c r="B16" s="525">
        <v>5</v>
      </c>
      <c r="C16" s="525">
        <v>0</v>
      </c>
      <c r="D16" s="525">
        <v>3</v>
      </c>
      <c r="E16" s="525">
        <v>1</v>
      </c>
      <c r="F16" s="525">
        <v>0</v>
      </c>
      <c r="G16" s="525">
        <v>0</v>
      </c>
      <c r="H16" s="525">
        <v>13</v>
      </c>
      <c r="I16" s="525">
        <v>0</v>
      </c>
      <c r="J16" s="525">
        <v>7</v>
      </c>
      <c r="K16" s="525">
        <v>5</v>
      </c>
      <c r="L16" s="525">
        <v>1</v>
      </c>
      <c r="M16" s="525">
        <v>0</v>
      </c>
      <c r="N16" s="525">
        <v>125</v>
      </c>
      <c r="O16" s="525">
        <v>3</v>
      </c>
      <c r="P16" s="525">
        <v>67</v>
      </c>
      <c r="Q16" s="525">
        <v>14</v>
      </c>
      <c r="R16" s="525">
        <v>11</v>
      </c>
      <c r="S16" s="525">
        <v>0</v>
      </c>
      <c r="T16" s="155" t="s">
        <v>5</v>
      </c>
    </row>
    <row r="17" spans="1:20" ht="28.5" customHeight="1" x14ac:dyDescent="0.2">
      <c r="A17" s="443" t="s">
        <v>3</v>
      </c>
      <c r="B17" s="526">
        <f>SUM(B9:B16)</f>
        <v>87</v>
      </c>
      <c r="C17" s="526">
        <f t="shared" ref="C17:R17" si="0">SUM(C9:C16)</f>
        <v>4</v>
      </c>
      <c r="D17" s="526">
        <f t="shared" si="0"/>
        <v>31</v>
      </c>
      <c r="E17" s="526">
        <f t="shared" si="0"/>
        <v>6</v>
      </c>
      <c r="F17" s="526">
        <f t="shared" si="0"/>
        <v>35</v>
      </c>
      <c r="G17" s="526">
        <f t="shared" si="0"/>
        <v>5</v>
      </c>
      <c r="H17" s="526">
        <f t="shared" si="0"/>
        <v>263</v>
      </c>
      <c r="I17" s="526">
        <f t="shared" si="0"/>
        <v>10</v>
      </c>
      <c r="J17" s="526">
        <f t="shared" si="0"/>
        <v>81</v>
      </c>
      <c r="K17" s="526">
        <f t="shared" si="0"/>
        <v>29</v>
      </c>
      <c r="L17" s="526">
        <f>SUM(L9:L16)</f>
        <v>71</v>
      </c>
      <c r="M17" s="526">
        <f>SUM(M9:M16)</f>
        <v>11</v>
      </c>
      <c r="N17" s="526">
        <f t="shared" si="0"/>
        <v>6142</v>
      </c>
      <c r="O17" s="526">
        <f t="shared" si="0"/>
        <v>764</v>
      </c>
      <c r="P17" s="526">
        <f t="shared" si="0"/>
        <v>1795</v>
      </c>
      <c r="Q17" s="526">
        <f>SUM(Q9:Q16)</f>
        <v>1108</v>
      </c>
      <c r="R17" s="526">
        <f t="shared" si="0"/>
        <v>608</v>
      </c>
      <c r="S17" s="526">
        <f>SUM(S9:S16)</f>
        <v>111</v>
      </c>
      <c r="T17" s="442" t="s">
        <v>2</v>
      </c>
    </row>
    <row r="18" spans="1:20" ht="5.25" customHeight="1" x14ac:dyDescent="0.2">
      <c r="B18" s="519"/>
      <c r="C18" s="519"/>
      <c r="D18" s="519"/>
      <c r="E18" s="519"/>
      <c r="F18" s="519"/>
      <c r="G18" s="519"/>
      <c r="H18" s="519"/>
      <c r="I18" s="519"/>
      <c r="J18" s="519"/>
      <c r="K18" s="519"/>
      <c r="L18" s="519"/>
      <c r="M18" s="519"/>
      <c r="N18" s="519"/>
      <c r="O18" s="519"/>
      <c r="P18" s="519"/>
      <c r="Q18" s="519"/>
      <c r="R18" s="519"/>
      <c r="S18" s="519"/>
    </row>
    <row r="19" spans="1:20" x14ac:dyDescent="0.2">
      <c r="B19" s="711">
        <f>B17+C17</f>
        <v>91</v>
      </c>
      <c r="C19" s="711"/>
      <c r="D19" s="711">
        <f>D17+E17</f>
        <v>37</v>
      </c>
      <c r="E19" s="711"/>
      <c r="F19" s="711">
        <f>F17+G17</f>
        <v>40</v>
      </c>
      <c r="G19" s="711"/>
      <c r="H19" s="711">
        <f>H17+I17</f>
        <v>273</v>
      </c>
      <c r="I19" s="711"/>
      <c r="J19" s="711">
        <f>J17+K17</f>
        <v>110</v>
      </c>
      <c r="K19" s="711"/>
      <c r="L19" s="711">
        <f>L17+M17</f>
        <v>82</v>
      </c>
      <c r="M19" s="711"/>
      <c r="N19" s="711">
        <f>N17+O17</f>
        <v>6906</v>
      </c>
      <c r="O19" s="711"/>
      <c r="P19" s="711">
        <f>P17+Q17</f>
        <v>2903</v>
      </c>
      <c r="Q19" s="711"/>
      <c r="R19" s="711">
        <f>R17+S17</f>
        <v>719</v>
      </c>
      <c r="S19" s="711"/>
    </row>
    <row r="20" spans="1:20" x14ac:dyDescent="0.2">
      <c r="B20" s="711">
        <f>B19+F19+D19</f>
        <v>168</v>
      </c>
      <c r="C20" s="711"/>
      <c r="D20" s="711"/>
      <c r="E20" s="711"/>
      <c r="F20" s="711"/>
      <c r="G20" s="711"/>
      <c r="H20" s="711">
        <f>H19+L19+J19</f>
        <v>465</v>
      </c>
      <c r="I20" s="711"/>
      <c r="J20" s="711"/>
      <c r="K20" s="711"/>
      <c r="L20" s="711"/>
      <c r="M20" s="711"/>
      <c r="N20" s="711">
        <f>N19+R19+P19</f>
        <v>10528</v>
      </c>
      <c r="O20" s="711"/>
      <c r="P20" s="711"/>
      <c r="Q20" s="711"/>
      <c r="R20" s="711"/>
      <c r="S20" s="711"/>
    </row>
    <row r="21" spans="1:20" x14ac:dyDescent="0.2">
      <c r="B21" s="158"/>
    </row>
    <row r="22" spans="1:20" x14ac:dyDescent="0.2">
      <c r="B22" s="158"/>
    </row>
  </sheetData>
  <mergeCells count="38">
    <mergeCell ref="N20:S20"/>
    <mergeCell ref="H19:I19"/>
    <mergeCell ref="F19:G19"/>
    <mergeCell ref="D19:E19"/>
    <mergeCell ref="B19:C19"/>
    <mergeCell ref="B20:G20"/>
    <mergeCell ref="H20:M20"/>
    <mergeCell ref="R19:S19"/>
    <mergeCell ref="P19:Q19"/>
    <mergeCell ref="N19:O19"/>
    <mergeCell ref="L19:M19"/>
    <mergeCell ref="J19:K19"/>
    <mergeCell ref="A1:T1"/>
    <mergeCell ref="A2:T2"/>
    <mergeCell ref="A3:T3"/>
    <mergeCell ref="B5:C5"/>
    <mergeCell ref="D5:E5"/>
    <mergeCell ref="F5:G5"/>
    <mergeCell ref="H5:I5"/>
    <mergeCell ref="J5:K5"/>
    <mergeCell ref="L5:M5"/>
    <mergeCell ref="N5:O5"/>
    <mergeCell ref="P5:Q5"/>
    <mergeCell ref="R5:S5"/>
    <mergeCell ref="T6:T8"/>
    <mergeCell ref="B7:C7"/>
    <mergeCell ref="D7:E7"/>
    <mergeCell ref="F7:G7"/>
    <mergeCell ref="H7:I7"/>
    <mergeCell ref="J7:K7"/>
    <mergeCell ref="L7:M7"/>
    <mergeCell ref="N7:O7"/>
    <mergeCell ref="P7:Q7"/>
    <mergeCell ref="A6:A8"/>
    <mergeCell ref="B6:G6"/>
    <mergeCell ref="H6:M6"/>
    <mergeCell ref="N6:S6"/>
    <mergeCell ref="R7:S7"/>
  </mergeCells>
  <printOptions horizontalCentered="1" verticalCentered="1"/>
  <pageMargins left="0" right="0" top="0" bottom="0" header="0" footer="0"/>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6BE67-C1BC-4679-96E2-EE19DF20C905}">
  <sheetPr codeName="Sheet16"/>
  <dimension ref="A1:U22"/>
  <sheetViews>
    <sheetView rightToLeft="1" view="pageBreakPreview" topLeftCell="B4" zoomScaleNormal="100" zoomScaleSheetLayoutView="100" workbookViewId="0">
      <selection activeCell="R16" sqref="R16"/>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16384" width="9.140625" style="1"/>
  </cols>
  <sheetData>
    <row r="1" spans="1:20" ht="18" x14ac:dyDescent="0.2">
      <c r="A1" s="674" t="s">
        <v>520</v>
      </c>
      <c r="B1" s="674"/>
      <c r="C1" s="674"/>
      <c r="D1" s="674"/>
      <c r="E1" s="674"/>
      <c r="F1" s="674"/>
      <c r="G1" s="674"/>
      <c r="H1" s="674"/>
      <c r="I1" s="674"/>
      <c r="J1" s="674"/>
      <c r="K1" s="674"/>
      <c r="L1" s="674"/>
      <c r="M1" s="674"/>
      <c r="N1" s="674"/>
      <c r="O1" s="674"/>
      <c r="P1" s="674"/>
      <c r="Q1" s="674"/>
      <c r="R1" s="674"/>
      <c r="S1" s="674"/>
      <c r="T1" s="674"/>
    </row>
    <row r="2" spans="1:20" ht="33" customHeight="1" x14ac:dyDescent="0.2">
      <c r="A2" s="675" t="s">
        <v>568</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379</v>
      </c>
      <c r="B5" s="708"/>
      <c r="C5" s="709"/>
      <c r="D5" s="709"/>
      <c r="E5" s="709"/>
      <c r="F5" s="709"/>
      <c r="G5" s="709"/>
      <c r="H5" s="708"/>
      <c r="I5" s="709"/>
      <c r="J5" s="709"/>
      <c r="K5" s="709"/>
      <c r="L5" s="709"/>
      <c r="M5" s="709"/>
      <c r="N5" s="708"/>
      <c r="O5" s="709"/>
      <c r="P5" s="709"/>
      <c r="Q5" s="709"/>
      <c r="R5" s="709"/>
      <c r="S5" s="709"/>
      <c r="T5" s="3" t="s">
        <v>380</v>
      </c>
    </row>
    <row r="6" spans="1:20" ht="33.75" customHeight="1" x14ac:dyDescent="0.2">
      <c r="A6" s="704" t="s">
        <v>540</v>
      </c>
      <c r="B6" s="701" t="s">
        <v>447</v>
      </c>
      <c r="C6" s="702"/>
      <c r="D6" s="702"/>
      <c r="E6" s="702"/>
      <c r="F6" s="702"/>
      <c r="G6" s="703"/>
      <c r="H6" s="701" t="s">
        <v>599</v>
      </c>
      <c r="I6" s="702"/>
      <c r="J6" s="702"/>
      <c r="K6" s="702"/>
      <c r="L6" s="702"/>
      <c r="M6" s="703"/>
      <c r="N6" s="701" t="s">
        <v>598</v>
      </c>
      <c r="O6" s="702"/>
      <c r="P6" s="702"/>
      <c r="Q6" s="702"/>
      <c r="R6" s="702"/>
      <c r="S6" s="703"/>
      <c r="T6" s="715" t="s">
        <v>541</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716"/>
    </row>
    <row r="8" spans="1:20" ht="33" customHeight="1" x14ac:dyDescent="0.2">
      <c r="A8" s="712"/>
      <c r="B8" s="100" t="s">
        <v>1</v>
      </c>
      <c r="C8" s="100" t="s">
        <v>0</v>
      </c>
      <c r="D8" s="100" t="s">
        <v>1</v>
      </c>
      <c r="E8" s="100" t="s">
        <v>0</v>
      </c>
      <c r="F8" s="100" t="s">
        <v>1</v>
      </c>
      <c r="G8" s="100" t="s">
        <v>0</v>
      </c>
      <c r="H8" s="100" t="s">
        <v>1</v>
      </c>
      <c r="I8" s="100" t="s">
        <v>0</v>
      </c>
      <c r="J8" s="100" t="s">
        <v>1</v>
      </c>
      <c r="K8" s="100" t="s">
        <v>0</v>
      </c>
      <c r="L8" s="100" t="s">
        <v>1</v>
      </c>
      <c r="M8" s="100" t="s">
        <v>0</v>
      </c>
      <c r="N8" s="100" t="s">
        <v>1</v>
      </c>
      <c r="O8" s="100" t="s">
        <v>0</v>
      </c>
      <c r="P8" s="100" t="s">
        <v>1</v>
      </c>
      <c r="Q8" s="100" t="s">
        <v>0</v>
      </c>
      <c r="R8" s="100" t="s">
        <v>1</v>
      </c>
      <c r="S8" s="100" t="s">
        <v>0</v>
      </c>
      <c r="T8" s="717"/>
    </row>
    <row r="9" spans="1:20" ht="33" customHeight="1" thickBot="1" x14ac:dyDescent="0.25">
      <c r="A9" s="360" t="s">
        <v>521</v>
      </c>
      <c r="B9" s="513">
        <v>47</v>
      </c>
      <c r="C9" s="513">
        <v>0</v>
      </c>
      <c r="D9" s="513">
        <v>16</v>
      </c>
      <c r="E9" s="513">
        <v>4</v>
      </c>
      <c r="F9" s="513">
        <v>3</v>
      </c>
      <c r="G9" s="513">
        <v>1</v>
      </c>
      <c r="H9" s="513">
        <v>145</v>
      </c>
      <c r="I9" s="513">
        <v>6</v>
      </c>
      <c r="J9" s="513">
        <v>40</v>
      </c>
      <c r="K9" s="513">
        <v>16</v>
      </c>
      <c r="L9" s="513">
        <v>7</v>
      </c>
      <c r="M9" s="513">
        <v>0</v>
      </c>
      <c r="N9" s="513">
        <v>3331</v>
      </c>
      <c r="O9" s="513">
        <v>462</v>
      </c>
      <c r="P9" s="513">
        <v>907</v>
      </c>
      <c r="Q9" s="513">
        <v>720</v>
      </c>
      <c r="R9" s="513">
        <v>61</v>
      </c>
      <c r="S9" s="513">
        <v>14</v>
      </c>
      <c r="T9" s="361" t="s">
        <v>522</v>
      </c>
    </row>
    <row r="10" spans="1:20" ht="33" customHeight="1" thickBot="1" x14ac:dyDescent="0.25">
      <c r="A10" s="362" t="s">
        <v>523</v>
      </c>
      <c r="B10" s="511">
        <v>8</v>
      </c>
      <c r="C10" s="511">
        <v>1</v>
      </c>
      <c r="D10" s="511">
        <v>1</v>
      </c>
      <c r="E10" s="511">
        <v>0</v>
      </c>
      <c r="F10" s="511">
        <v>0</v>
      </c>
      <c r="G10" s="511">
        <v>0</v>
      </c>
      <c r="H10" s="511">
        <v>23</v>
      </c>
      <c r="I10" s="511">
        <v>0</v>
      </c>
      <c r="J10" s="511">
        <v>6</v>
      </c>
      <c r="K10" s="511">
        <v>2</v>
      </c>
      <c r="L10" s="511">
        <v>1</v>
      </c>
      <c r="M10" s="511">
        <v>0</v>
      </c>
      <c r="N10" s="511">
        <v>476</v>
      </c>
      <c r="O10" s="511">
        <v>107</v>
      </c>
      <c r="P10" s="511">
        <v>278</v>
      </c>
      <c r="Q10" s="511">
        <v>208</v>
      </c>
      <c r="R10" s="511">
        <v>15</v>
      </c>
      <c r="S10" s="511">
        <v>4</v>
      </c>
      <c r="T10" s="363" t="s">
        <v>524</v>
      </c>
    </row>
    <row r="11" spans="1:20" ht="33" customHeight="1" thickBot="1" x14ac:dyDescent="0.25">
      <c r="A11" s="364" t="s">
        <v>525</v>
      </c>
      <c r="B11" s="514">
        <v>10</v>
      </c>
      <c r="C11" s="513">
        <v>2</v>
      </c>
      <c r="D11" s="513">
        <v>9</v>
      </c>
      <c r="E11" s="513">
        <v>1</v>
      </c>
      <c r="F11" s="513">
        <v>0</v>
      </c>
      <c r="G11" s="513">
        <v>0</v>
      </c>
      <c r="H11" s="513">
        <v>42</v>
      </c>
      <c r="I11" s="513">
        <v>1</v>
      </c>
      <c r="J11" s="513">
        <v>23</v>
      </c>
      <c r="K11" s="513">
        <v>4</v>
      </c>
      <c r="L11" s="513">
        <v>0</v>
      </c>
      <c r="M11" s="513">
        <v>0</v>
      </c>
      <c r="N11" s="513">
        <v>1324</v>
      </c>
      <c r="O11" s="513">
        <v>69</v>
      </c>
      <c r="P11" s="513">
        <v>292</v>
      </c>
      <c r="Q11" s="513">
        <v>68</v>
      </c>
      <c r="R11" s="513">
        <v>1</v>
      </c>
      <c r="S11" s="513">
        <v>0</v>
      </c>
      <c r="T11" s="365" t="s">
        <v>526</v>
      </c>
    </row>
    <row r="12" spans="1:20" ht="33" customHeight="1" thickBot="1" x14ac:dyDescent="0.25">
      <c r="A12" s="362" t="s">
        <v>527</v>
      </c>
      <c r="B12" s="511">
        <v>6</v>
      </c>
      <c r="C12" s="515">
        <v>0</v>
      </c>
      <c r="D12" s="511">
        <v>0</v>
      </c>
      <c r="E12" s="511">
        <v>1</v>
      </c>
      <c r="F12" s="511">
        <v>0</v>
      </c>
      <c r="G12" s="511">
        <v>0</v>
      </c>
      <c r="H12" s="511">
        <v>9</v>
      </c>
      <c r="I12" s="511">
        <v>0</v>
      </c>
      <c r="J12" s="511">
        <v>3</v>
      </c>
      <c r="K12" s="511">
        <v>3</v>
      </c>
      <c r="L12" s="511">
        <v>0</v>
      </c>
      <c r="M12" s="511">
        <v>0</v>
      </c>
      <c r="N12" s="511">
        <v>118</v>
      </c>
      <c r="O12" s="511">
        <v>6</v>
      </c>
      <c r="P12" s="511">
        <v>47</v>
      </c>
      <c r="Q12" s="511">
        <v>10</v>
      </c>
      <c r="R12" s="511">
        <v>0</v>
      </c>
      <c r="S12" s="511">
        <v>0</v>
      </c>
      <c r="T12" s="363" t="s">
        <v>528</v>
      </c>
    </row>
    <row r="13" spans="1:20" ht="41.25" customHeight="1" thickBot="1" x14ac:dyDescent="0.25">
      <c r="A13" s="364" t="s">
        <v>529</v>
      </c>
      <c r="B13" s="514">
        <v>0</v>
      </c>
      <c r="C13" s="513">
        <v>0</v>
      </c>
      <c r="D13" s="513">
        <v>0</v>
      </c>
      <c r="E13" s="513">
        <v>0</v>
      </c>
      <c r="F13" s="513">
        <v>32</v>
      </c>
      <c r="G13" s="513">
        <v>4</v>
      </c>
      <c r="H13" s="513">
        <v>2</v>
      </c>
      <c r="I13" s="513">
        <v>1</v>
      </c>
      <c r="J13" s="513">
        <v>0</v>
      </c>
      <c r="K13" s="513">
        <v>0</v>
      </c>
      <c r="L13" s="513">
        <v>61</v>
      </c>
      <c r="M13" s="513">
        <v>11</v>
      </c>
      <c r="N13" s="513">
        <v>24</v>
      </c>
      <c r="O13" s="513">
        <v>3</v>
      </c>
      <c r="P13" s="513">
        <v>4</v>
      </c>
      <c r="Q13" s="513">
        <v>3</v>
      </c>
      <c r="R13" s="513">
        <v>499</v>
      </c>
      <c r="S13" s="513">
        <v>89</v>
      </c>
      <c r="T13" s="380" t="s">
        <v>530</v>
      </c>
    </row>
    <row r="14" spans="1:20" ht="33" customHeight="1" thickBot="1" x14ac:dyDescent="0.25">
      <c r="A14" s="362" t="s">
        <v>531</v>
      </c>
      <c r="B14" s="511">
        <v>0</v>
      </c>
      <c r="C14" s="511">
        <v>0</v>
      </c>
      <c r="D14" s="511">
        <v>0</v>
      </c>
      <c r="E14" s="511">
        <v>0</v>
      </c>
      <c r="F14" s="511">
        <v>0</v>
      </c>
      <c r="G14" s="511">
        <v>0</v>
      </c>
      <c r="H14" s="511">
        <v>0</v>
      </c>
      <c r="I14" s="511">
        <v>0</v>
      </c>
      <c r="J14" s="511">
        <v>0</v>
      </c>
      <c r="K14" s="511">
        <v>0</v>
      </c>
      <c r="L14" s="511">
        <v>0</v>
      </c>
      <c r="M14" s="511">
        <v>0</v>
      </c>
      <c r="N14" s="511">
        <v>10</v>
      </c>
      <c r="O14" s="511">
        <v>0</v>
      </c>
      <c r="P14" s="511">
        <v>0</v>
      </c>
      <c r="Q14" s="511">
        <v>1</v>
      </c>
      <c r="R14" s="511">
        <v>0</v>
      </c>
      <c r="S14" s="511">
        <v>0</v>
      </c>
      <c r="T14" s="363" t="s">
        <v>532</v>
      </c>
    </row>
    <row r="15" spans="1:20" ht="33" customHeight="1" thickBot="1" x14ac:dyDescent="0.25">
      <c r="A15" s="364" t="s">
        <v>533</v>
      </c>
      <c r="B15" s="514">
        <v>1</v>
      </c>
      <c r="C15" s="513">
        <v>0</v>
      </c>
      <c r="D15" s="513">
        <v>0</v>
      </c>
      <c r="E15" s="513">
        <v>0</v>
      </c>
      <c r="F15" s="513">
        <v>0</v>
      </c>
      <c r="G15" s="513">
        <v>0</v>
      </c>
      <c r="H15" s="513">
        <v>2</v>
      </c>
      <c r="I15" s="513">
        <v>0</v>
      </c>
      <c r="J15" s="513">
        <v>0</v>
      </c>
      <c r="K15" s="513">
        <v>0</v>
      </c>
      <c r="L15" s="513">
        <v>0</v>
      </c>
      <c r="M15" s="513">
        <v>0</v>
      </c>
      <c r="N15" s="513">
        <v>112</v>
      </c>
      <c r="O15" s="513">
        <v>6</v>
      </c>
      <c r="P15" s="513">
        <v>10</v>
      </c>
      <c r="Q15" s="513">
        <v>8</v>
      </c>
      <c r="R15" s="513">
        <v>0</v>
      </c>
      <c r="S15" s="513">
        <v>0</v>
      </c>
      <c r="T15" s="365" t="s">
        <v>534</v>
      </c>
    </row>
    <row r="16" spans="1:20" ht="33" customHeight="1" thickBot="1" x14ac:dyDescent="0.25">
      <c r="A16" s="362" t="s">
        <v>535</v>
      </c>
      <c r="B16" s="511">
        <v>1</v>
      </c>
      <c r="C16" s="511">
        <v>0</v>
      </c>
      <c r="D16" s="511">
        <v>0</v>
      </c>
      <c r="E16" s="511">
        <v>0</v>
      </c>
      <c r="F16" s="511">
        <v>0</v>
      </c>
      <c r="G16" s="511">
        <v>0</v>
      </c>
      <c r="H16" s="511">
        <v>0</v>
      </c>
      <c r="I16" s="511">
        <v>0</v>
      </c>
      <c r="J16" s="511">
        <v>0</v>
      </c>
      <c r="K16" s="511">
        <v>0</v>
      </c>
      <c r="L16" s="511">
        <v>0</v>
      </c>
      <c r="M16" s="511">
        <v>0</v>
      </c>
      <c r="N16" s="511">
        <v>11</v>
      </c>
      <c r="O16" s="511">
        <v>0</v>
      </c>
      <c r="P16" s="511">
        <v>0</v>
      </c>
      <c r="Q16" s="511">
        <v>0</v>
      </c>
      <c r="R16" s="511">
        <v>3</v>
      </c>
      <c r="S16" s="511">
        <v>0</v>
      </c>
      <c r="T16" s="363" t="s">
        <v>536</v>
      </c>
    </row>
    <row r="17" spans="1:21" ht="41.25" customHeight="1" x14ac:dyDescent="0.2">
      <c r="A17" s="366" t="s">
        <v>537</v>
      </c>
      <c r="B17" s="516">
        <v>14</v>
      </c>
      <c r="C17" s="517">
        <v>1</v>
      </c>
      <c r="D17" s="517">
        <v>5</v>
      </c>
      <c r="E17" s="517">
        <v>0</v>
      </c>
      <c r="F17" s="517">
        <v>0</v>
      </c>
      <c r="G17" s="517">
        <v>0</v>
      </c>
      <c r="H17" s="517">
        <v>40</v>
      </c>
      <c r="I17" s="517">
        <v>2</v>
      </c>
      <c r="J17" s="517">
        <v>9</v>
      </c>
      <c r="K17" s="517">
        <v>4</v>
      </c>
      <c r="L17" s="517">
        <v>2</v>
      </c>
      <c r="M17" s="517">
        <v>0</v>
      </c>
      <c r="N17" s="517">
        <v>736</v>
      </c>
      <c r="O17" s="517">
        <v>111</v>
      </c>
      <c r="P17" s="517">
        <v>257</v>
      </c>
      <c r="Q17" s="517">
        <v>90</v>
      </c>
      <c r="R17" s="517">
        <v>29</v>
      </c>
      <c r="S17" s="517">
        <v>4</v>
      </c>
      <c r="T17" s="367" t="s">
        <v>538</v>
      </c>
    </row>
    <row r="18" spans="1:21" ht="28.5" customHeight="1" x14ac:dyDescent="0.2">
      <c r="A18" s="368" t="s">
        <v>63</v>
      </c>
      <c r="B18" s="524">
        <v>0</v>
      </c>
      <c r="C18" s="524">
        <v>0</v>
      </c>
      <c r="D18" s="524">
        <v>0</v>
      </c>
      <c r="E18" s="524">
        <v>0</v>
      </c>
      <c r="F18" s="524">
        <v>0</v>
      </c>
      <c r="G18" s="524">
        <v>0</v>
      </c>
      <c r="H18" s="524">
        <v>0</v>
      </c>
      <c r="I18" s="524">
        <v>0</v>
      </c>
      <c r="J18" s="524">
        <v>0</v>
      </c>
      <c r="K18" s="524">
        <v>0</v>
      </c>
      <c r="L18" s="524">
        <v>0</v>
      </c>
      <c r="M18" s="524">
        <v>0</v>
      </c>
      <c r="N18" s="524">
        <v>0</v>
      </c>
      <c r="O18" s="524">
        <v>0</v>
      </c>
      <c r="P18" s="524">
        <v>0</v>
      </c>
      <c r="Q18" s="524">
        <v>0</v>
      </c>
      <c r="R18" s="524">
        <v>0</v>
      </c>
      <c r="S18" s="524">
        <v>0</v>
      </c>
      <c r="T18" s="369" t="s">
        <v>62</v>
      </c>
      <c r="U18" s="536"/>
    </row>
    <row r="19" spans="1:21" ht="28.5" customHeight="1" x14ac:dyDescent="0.2">
      <c r="A19" s="439" t="s">
        <v>3</v>
      </c>
      <c r="B19" s="521">
        <f>SUM(B9:B18)</f>
        <v>87</v>
      </c>
      <c r="C19" s="521">
        <f t="shared" ref="C19:S19" si="0">SUM(C9:C18)</f>
        <v>4</v>
      </c>
      <c r="D19" s="521">
        <f t="shared" si="0"/>
        <v>31</v>
      </c>
      <c r="E19" s="521">
        <f t="shared" si="0"/>
        <v>6</v>
      </c>
      <c r="F19" s="521">
        <f t="shared" si="0"/>
        <v>35</v>
      </c>
      <c r="G19" s="521">
        <f t="shared" si="0"/>
        <v>5</v>
      </c>
      <c r="H19" s="521">
        <f t="shared" si="0"/>
        <v>263</v>
      </c>
      <c r="I19" s="521">
        <f t="shared" si="0"/>
        <v>10</v>
      </c>
      <c r="J19" s="521">
        <f t="shared" si="0"/>
        <v>81</v>
      </c>
      <c r="K19" s="521">
        <f t="shared" si="0"/>
        <v>29</v>
      </c>
      <c r="L19" s="521">
        <f t="shared" si="0"/>
        <v>71</v>
      </c>
      <c r="M19" s="521">
        <f t="shared" si="0"/>
        <v>11</v>
      </c>
      <c r="N19" s="521">
        <f t="shared" si="0"/>
        <v>6142</v>
      </c>
      <c r="O19" s="521">
        <f t="shared" si="0"/>
        <v>764</v>
      </c>
      <c r="P19" s="521">
        <f t="shared" si="0"/>
        <v>1795</v>
      </c>
      <c r="Q19" s="521">
        <f t="shared" si="0"/>
        <v>1108</v>
      </c>
      <c r="R19" s="521">
        <f t="shared" si="0"/>
        <v>608</v>
      </c>
      <c r="S19" s="521">
        <f t="shared" si="0"/>
        <v>111</v>
      </c>
      <c r="T19" s="438" t="s">
        <v>2</v>
      </c>
    </row>
    <row r="20" spans="1:21" ht="5.25" customHeight="1" x14ac:dyDescent="0.2">
      <c r="B20" s="519"/>
      <c r="C20" s="519"/>
      <c r="D20" s="519"/>
      <c r="E20" s="519"/>
      <c r="F20" s="519"/>
      <c r="G20" s="519"/>
      <c r="H20" s="519"/>
      <c r="I20" s="519"/>
      <c r="J20" s="519"/>
      <c r="K20" s="519"/>
      <c r="L20" s="519"/>
      <c r="M20" s="519"/>
      <c r="N20" s="519"/>
      <c r="O20" s="519"/>
      <c r="P20" s="519"/>
      <c r="Q20" s="519"/>
      <c r="R20" s="519"/>
      <c r="S20" s="519"/>
    </row>
    <row r="21" spans="1:21" x14ac:dyDescent="0.2">
      <c r="B21" s="711">
        <f>B19+C19</f>
        <v>91</v>
      </c>
      <c r="C21" s="711"/>
      <c r="D21" s="711">
        <f>D19+E19</f>
        <v>37</v>
      </c>
      <c r="E21" s="711"/>
      <c r="F21" s="711">
        <f>F19+G19</f>
        <v>40</v>
      </c>
      <c r="G21" s="711"/>
      <c r="H21" s="711">
        <f>H19+I19</f>
        <v>273</v>
      </c>
      <c r="I21" s="711"/>
      <c r="J21" s="711">
        <f>J19+K19</f>
        <v>110</v>
      </c>
      <c r="K21" s="711"/>
      <c r="L21" s="711">
        <f>L19+M19</f>
        <v>82</v>
      </c>
      <c r="M21" s="711"/>
      <c r="N21" s="711">
        <f>N19+O19</f>
        <v>6906</v>
      </c>
      <c r="O21" s="711"/>
      <c r="P21" s="711">
        <f>P19+Q19</f>
        <v>2903</v>
      </c>
      <c r="Q21" s="711"/>
      <c r="R21" s="711">
        <f>R19+S19</f>
        <v>719</v>
      </c>
      <c r="S21" s="711"/>
    </row>
    <row r="22" spans="1:21" x14ac:dyDescent="0.2">
      <c r="B22" s="711">
        <f>F21+D21+B21</f>
        <v>168</v>
      </c>
      <c r="C22" s="711"/>
      <c r="D22" s="711"/>
      <c r="E22" s="711"/>
      <c r="F22" s="711"/>
      <c r="G22" s="711"/>
      <c r="H22" s="711">
        <f>L21+J21+H21</f>
        <v>465</v>
      </c>
      <c r="I22" s="711"/>
      <c r="J22" s="711"/>
      <c r="K22" s="711"/>
      <c r="L22" s="711"/>
      <c r="M22" s="711"/>
      <c r="N22" s="711">
        <f>R21+P21+N21</f>
        <v>10528</v>
      </c>
      <c r="O22" s="711"/>
      <c r="P22" s="711"/>
      <c r="Q22" s="711"/>
      <c r="R22" s="711"/>
      <c r="S22" s="711"/>
    </row>
  </sheetData>
  <mergeCells count="38">
    <mergeCell ref="B22:G22"/>
    <mergeCell ref="L21:M21"/>
    <mergeCell ref="N21:O21"/>
    <mergeCell ref="P21:Q21"/>
    <mergeCell ref="R21:S21"/>
    <mergeCell ref="N22:S22"/>
    <mergeCell ref="H22:M22"/>
    <mergeCell ref="B21:C21"/>
    <mergeCell ref="D21:E21"/>
    <mergeCell ref="F21:G21"/>
    <mergeCell ref="H21:I21"/>
    <mergeCell ref="J21:K21"/>
    <mergeCell ref="A1:T1"/>
    <mergeCell ref="A2:T2"/>
    <mergeCell ref="A3:T3"/>
    <mergeCell ref="B5:C5"/>
    <mergeCell ref="D5:E5"/>
    <mergeCell ref="F5:G5"/>
    <mergeCell ref="H5:I5"/>
    <mergeCell ref="J5:K5"/>
    <mergeCell ref="L5:M5"/>
    <mergeCell ref="N5:O5"/>
    <mergeCell ref="P5:Q5"/>
    <mergeCell ref="R5:S5"/>
    <mergeCell ref="A6:A8"/>
    <mergeCell ref="B6:G6"/>
    <mergeCell ref="H6:M6"/>
    <mergeCell ref="N6:S6"/>
    <mergeCell ref="T6:T8"/>
    <mergeCell ref="B7:C7"/>
    <mergeCell ref="D7:E7"/>
    <mergeCell ref="F7:G7"/>
    <mergeCell ref="H7:I7"/>
    <mergeCell ref="J7:K7"/>
    <mergeCell ref="L7:M7"/>
    <mergeCell ref="N7:O7"/>
    <mergeCell ref="P7:Q7"/>
    <mergeCell ref="R7:S7"/>
  </mergeCells>
  <printOptions horizontalCentered="1" verticalCentered="1"/>
  <pageMargins left="0" right="0" top="0" bottom="0" header="0" footer="0"/>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30068-DE36-40E7-8E01-E9954B2A57C4}">
  <sheetPr codeName="Sheet20"/>
  <dimension ref="A1:T24"/>
  <sheetViews>
    <sheetView rightToLeft="1" view="pageBreakPreview" zoomScaleNormal="100" zoomScaleSheetLayoutView="100" workbookViewId="0">
      <selection activeCell="L26" sqref="L26"/>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16384" width="9.140625" style="1"/>
  </cols>
  <sheetData>
    <row r="1" spans="1:20" ht="18" x14ac:dyDescent="0.2">
      <c r="A1" s="674" t="s">
        <v>539</v>
      </c>
      <c r="B1" s="674"/>
      <c r="C1" s="674"/>
      <c r="D1" s="674"/>
      <c r="E1" s="674"/>
      <c r="F1" s="674"/>
      <c r="G1" s="674"/>
      <c r="H1" s="674"/>
      <c r="I1" s="674"/>
      <c r="J1" s="674"/>
      <c r="K1" s="674"/>
      <c r="L1" s="674"/>
      <c r="M1" s="674"/>
      <c r="N1" s="674"/>
      <c r="O1" s="674"/>
      <c r="P1" s="674"/>
      <c r="Q1" s="674"/>
      <c r="R1" s="674"/>
      <c r="S1" s="674"/>
      <c r="T1" s="674"/>
    </row>
    <row r="2" spans="1:20" ht="33" customHeight="1" x14ac:dyDescent="0.2">
      <c r="A2" s="675" t="s">
        <v>569</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382</v>
      </c>
      <c r="B5" s="708"/>
      <c r="C5" s="709"/>
      <c r="D5" s="709"/>
      <c r="E5" s="709"/>
      <c r="F5" s="709"/>
      <c r="G5" s="709"/>
      <c r="H5" s="708"/>
      <c r="I5" s="709"/>
      <c r="J5" s="709"/>
      <c r="K5" s="709"/>
      <c r="L5" s="709"/>
      <c r="M5" s="709"/>
      <c r="N5" s="708"/>
      <c r="O5" s="709"/>
      <c r="P5" s="709"/>
      <c r="Q5" s="709"/>
      <c r="R5" s="709"/>
      <c r="S5" s="709"/>
      <c r="T5" s="3" t="s">
        <v>381</v>
      </c>
    </row>
    <row r="6" spans="1:20" ht="33.75" customHeight="1" x14ac:dyDescent="0.2">
      <c r="A6" s="704" t="s">
        <v>543</v>
      </c>
      <c r="B6" s="701" t="s">
        <v>447</v>
      </c>
      <c r="C6" s="702"/>
      <c r="D6" s="702"/>
      <c r="E6" s="702"/>
      <c r="F6" s="702"/>
      <c r="G6" s="703"/>
      <c r="H6" s="701" t="s">
        <v>599</v>
      </c>
      <c r="I6" s="702"/>
      <c r="J6" s="702"/>
      <c r="K6" s="702"/>
      <c r="L6" s="702"/>
      <c r="M6" s="703"/>
      <c r="N6" s="701" t="s">
        <v>598</v>
      </c>
      <c r="O6" s="702"/>
      <c r="P6" s="702"/>
      <c r="Q6" s="702"/>
      <c r="R6" s="702"/>
      <c r="S6" s="703"/>
      <c r="T6" s="715" t="s">
        <v>542</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716"/>
    </row>
    <row r="8" spans="1:20" ht="33" customHeight="1" x14ac:dyDescent="0.2">
      <c r="A8" s="712"/>
      <c r="B8" s="100" t="s">
        <v>1</v>
      </c>
      <c r="C8" s="100" t="s">
        <v>0</v>
      </c>
      <c r="D8" s="100" t="s">
        <v>1</v>
      </c>
      <c r="E8" s="100" t="s">
        <v>0</v>
      </c>
      <c r="F8" s="100" t="s">
        <v>1</v>
      </c>
      <c r="G8" s="100" t="s">
        <v>0</v>
      </c>
      <c r="H8" s="100" t="s">
        <v>1</v>
      </c>
      <c r="I8" s="100" t="s">
        <v>0</v>
      </c>
      <c r="J8" s="100" t="s">
        <v>1</v>
      </c>
      <c r="K8" s="100" t="s">
        <v>0</v>
      </c>
      <c r="L8" s="100" t="s">
        <v>1</v>
      </c>
      <c r="M8" s="100" t="s">
        <v>0</v>
      </c>
      <c r="N8" s="100" t="s">
        <v>1</v>
      </c>
      <c r="O8" s="100" t="s">
        <v>0</v>
      </c>
      <c r="P8" s="100" t="s">
        <v>1</v>
      </c>
      <c r="Q8" s="100" t="s">
        <v>0</v>
      </c>
      <c r="R8" s="100" t="s">
        <v>1</v>
      </c>
      <c r="S8" s="100" t="s">
        <v>0</v>
      </c>
      <c r="T8" s="717"/>
    </row>
    <row r="9" spans="1:20" ht="28.5" customHeight="1" thickBot="1" x14ac:dyDescent="0.25">
      <c r="A9" s="360" t="s">
        <v>307</v>
      </c>
      <c r="B9" s="527">
        <v>7</v>
      </c>
      <c r="C9" s="513">
        <v>0</v>
      </c>
      <c r="D9" s="513">
        <v>6</v>
      </c>
      <c r="E9" s="513">
        <v>1</v>
      </c>
      <c r="F9" s="513">
        <v>3</v>
      </c>
      <c r="G9" s="513">
        <v>0</v>
      </c>
      <c r="H9" s="513">
        <v>35</v>
      </c>
      <c r="I9" s="513">
        <v>0</v>
      </c>
      <c r="J9" s="513">
        <v>8</v>
      </c>
      <c r="K9" s="513">
        <v>1</v>
      </c>
      <c r="L9" s="513">
        <v>8</v>
      </c>
      <c r="M9" s="513">
        <v>0</v>
      </c>
      <c r="N9" s="513">
        <v>583</v>
      </c>
      <c r="O9" s="513">
        <v>69</v>
      </c>
      <c r="P9" s="513">
        <v>212</v>
      </c>
      <c r="Q9" s="513">
        <v>98</v>
      </c>
      <c r="R9" s="513">
        <v>46</v>
      </c>
      <c r="S9" s="513">
        <v>9</v>
      </c>
      <c r="T9" s="361" t="s">
        <v>27</v>
      </c>
    </row>
    <row r="10" spans="1:20" ht="28.5" customHeight="1" thickBot="1" x14ac:dyDescent="0.25">
      <c r="A10" s="362" t="s">
        <v>308</v>
      </c>
      <c r="B10" s="511">
        <v>8</v>
      </c>
      <c r="C10" s="511">
        <v>3</v>
      </c>
      <c r="D10" s="511">
        <v>2</v>
      </c>
      <c r="E10" s="511">
        <v>0</v>
      </c>
      <c r="F10" s="511">
        <v>2</v>
      </c>
      <c r="G10" s="511">
        <v>0</v>
      </c>
      <c r="H10" s="511">
        <v>29</v>
      </c>
      <c r="I10" s="511">
        <v>2</v>
      </c>
      <c r="J10" s="511">
        <v>14</v>
      </c>
      <c r="K10" s="511">
        <v>4</v>
      </c>
      <c r="L10" s="511">
        <v>5</v>
      </c>
      <c r="M10" s="511">
        <v>0</v>
      </c>
      <c r="N10" s="511">
        <v>491</v>
      </c>
      <c r="O10" s="511">
        <v>73</v>
      </c>
      <c r="P10" s="511">
        <v>151</v>
      </c>
      <c r="Q10" s="511">
        <v>107</v>
      </c>
      <c r="R10" s="511">
        <v>40</v>
      </c>
      <c r="S10" s="511">
        <v>9</v>
      </c>
      <c r="T10" s="363" t="s">
        <v>26</v>
      </c>
    </row>
    <row r="11" spans="1:20" ht="28.5" customHeight="1" thickBot="1" x14ac:dyDescent="0.25">
      <c r="A11" s="364" t="s">
        <v>309</v>
      </c>
      <c r="B11" s="528">
        <v>11</v>
      </c>
      <c r="C11" s="513">
        <v>0</v>
      </c>
      <c r="D11" s="513">
        <v>3</v>
      </c>
      <c r="E11" s="513">
        <v>1</v>
      </c>
      <c r="F11" s="513">
        <v>2</v>
      </c>
      <c r="G11" s="513">
        <v>1</v>
      </c>
      <c r="H11" s="513">
        <v>20</v>
      </c>
      <c r="I11" s="513">
        <v>0</v>
      </c>
      <c r="J11" s="513">
        <v>14</v>
      </c>
      <c r="K11" s="513">
        <v>0</v>
      </c>
      <c r="L11" s="513">
        <v>10</v>
      </c>
      <c r="M11" s="513">
        <v>1</v>
      </c>
      <c r="N11" s="513">
        <v>594</v>
      </c>
      <c r="O11" s="513">
        <v>74</v>
      </c>
      <c r="P11" s="513">
        <v>151</v>
      </c>
      <c r="Q11" s="513">
        <v>90</v>
      </c>
      <c r="R11" s="513">
        <v>66</v>
      </c>
      <c r="S11" s="513">
        <v>3</v>
      </c>
      <c r="T11" s="365" t="s">
        <v>25</v>
      </c>
    </row>
    <row r="12" spans="1:20" ht="28.5" customHeight="1" thickBot="1" x14ac:dyDescent="0.25">
      <c r="A12" s="362" t="s">
        <v>310</v>
      </c>
      <c r="B12" s="511">
        <v>5</v>
      </c>
      <c r="C12" s="511">
        <v>0</v>
      </c>
      <c r="D12" s="511">
        <v>2</v>
      </c>
      <c r="E12" s="511">
        <v>0</v>
      </c>
      <c r="F12" s="511">
        <v>4</v>
      </c>
      <c r="G12" s="511">
        <v>1</v>
      </c>
      <c r="H12" s="511">
        <v>26</v>
      </c>
      <c r="I12" s="511">
        <v>2</v>
      </c>
      <c r="J12" s="511">
        <v>2</v>
      </c>
      <c r="K12" s="511">
        <v>2</v>
      </c>
      <c r="L12" s="511">
        <v>4</v>
      </c>
      <c r="M12" s="511">
        <v>3</v>
      </c>
      <c r="N12" s="511">
        <v>554</v>
      </c>
      <c r="O12" s="511">
        <v>75</v>
      </c>
      <c r="P12" s="511">
        <v>158</v>
      </c>
      <c r="Q12" s="511">
        <v>114</v>
      </c>
      <c r="R12" s="511">
        <v>60</v>
      </c>
      <c r="S12" s="511">
        <v>18</v>
      </c>
      <c r="T12" s="363" t="s">
        <v>24</v>
      </c>
    </row>
    <row r="13" spans="1:20" ht="28.5" customHeight="1" thickBot="1" x14ac:dyDescent="0.25">
      <c r="A13" s="364" t="s">
        <v>311</v>
      </c>
      <c r="B13" s="528">
        <v>10</v>
      </c>
      <c r="C13" s="513">
        <v>0</v>
      </c>
      <c r="D13" s="513">
        <v>4</v>
      </c>
      <c r="E13" s="513">
        <v>1</v>
      </c>
      <c r="F13" s="513">
        <v>2</v>
      </c>
      <c r="G13" s="513">
        <v>0</v>
      </c>
      <c r="H13" s="513">
        <v>20</v>
      </c>
      <c r="I13" s="513">
        <v>0</v>
      </c>
      <c r="J13" s="513">
        <v>7</v>
      </c>
      <c r="K13" s="513">
        <v>2</v>
      </c>
      <c r="L13" s="513">
        <v>7</v>
      </c>
      <c r="M13" s="513">
        <v>1</v>
      </c>
      <c r="N13" s="513">
        <v>496</v>
      </c>
      <c r="O13" s="513">
        <v>73</v>
      </c>
      <c r="P13" s="513">
        <v>167</v>
      </c>
      <c r="Q13" s="513">
        <v>82</v>
      </c>
      <c r="R13" s="513">
        <v>47</v>
      </c>
      <c r="S13" s="513">
        <v>11</v>
      </c>
      <c r="T13" s="365" t="s">
        <v>23</v>
      </c>
    </row>
    <row r="14" spans="1:20" ht="28.5" customHeight="1" thickBot="1" x14ac:dyDescent="0.25">
      <c r="A14" s="362" t="s">
        <v>312</v>
      </c>
      <c r="B14" s="511">
        <v>7</v>
      </c>
      <c r="C14" s="511">
        <v>0</v>
      </c>
      <c r="D14" s="511">
        <v>5</v>
      </c>
      <c r="E14" s="511">
        <v>2</v>
      </c>
      <c r="F14" s="511">
        <v>2</v>
      </c>
      <c r="G14" s="511">
        <v>1</v>
      </c>
      <c r="H14" s="511">
        <v>13</v>
      </c>
      <c r="I14" s="511">
        <v>0</v>
      </c>
      <c r="J14" s="511">
        <v>9</v>
      </c>
      <c r="K14" s="511">
        <v>4</v>
      </c>
      <c r="L14" s="511">
        <v>4</v>
      </c>
      <c r="M14" s="511">
        <v>1</v>
      </c>
      <c r="N14" s="511">
        <v>442</v>
      </c>
      <c r="O14" s="511">
        <v>45</v>
      </c>
      <c r="P14" s="511">
        <v>100</v>
      </c>
      <c r="Q14" s="511">
        <v>91</v>
      </c>
      <c r="R14" s="511">
        <v>54</v>
      </c>
      <c r="S14" s="511">
        <v>9</v>
      </c>
      <c r="T14" s="363" t="s">
        <v>22</v>
      </c>
    </row>
    <row r="15" spans="1:20" ht="28.5" customHeight="1" thickBot="1" x14ac:dyDescent="0.25">
      <c r="A15" s="364" t="s">
        <v>313</v>
      </c>
      <c r="B15" s="528">
        <v>8</v>
      </c>
      <c r="C15" s="513">
        <v>0</v>
      </c>
      <c r="D15" s="513">
        <v>2</v>
      </c>
      <c r="E15" s="513">
        <v>0</v>
      </c>
      <c r="F15" s="513">
        <v>2</v>
      </c>
      <c r="G15" s="513">
        <v>0</v>
      </c>
      <c r="H15" s="513">
        <v>20</v>
      </c>
      <c r="I15" s="513">
        <v>1</v>
      </c>
      <c r="J15" s="513">
        <v>2</v>
      </c>
      <c r="K15" s="513">
        <v>1</v>
      </c>
      <c r="L15" s="513">
        <v>5</v>
      </c>
      <c r="M15" s="513">
        <v>1</v>
      </c>
      <c r="N15" s="513">
        <v>455</v>
      </c>
      <c r="O15" s="513">
        <v>44</v>
      </c>
      <c r="P15" s="513">
        <v>119</v>
      </c>
      <c r="Q15" s="513">
        <v>67</v>
      </c>
      <c r="R15" s="513">
        <v>53</v>
      </c>
      <c r="S15" s="513">
        <v>5</v>
      </c>
      <c r="T15" s="365" t="s">
        <v>21</v>
      </c>
    </row>
    <row r="16" spans="1:20" ht="28.5" customHeight="1" thickBot="1" x14ac:dyDescent="0.25">
      <c r="A16" s="362" t="s">
        <v>314</v>
      </c>
      <c r="B16" s="511">
        <v>7</v>
      </c>
      <c r="C16" s="511">
        <v>0</v>
      </c>
      <c r="D16" s="511">
        <v>1</v>
      </c>
      <c r="E16" s="511">
        <v>0</v>
      </c>
      <c r="F16" s="511">
        <v>3</v>
      </c>
      <c r="G16" s="511">
        <v>0</v>
      </c>
      <c r="H16" s="511">
        <v>15</v>
      </c>
      <c r="I16" s="511">
        <v>3</v>
      </c>
      <c r="J16" s="511">
        <v>5</v>
      </c>
      <c r="K16" s="511">
        <v>4</v>
      </c>
      <c r="L16" s="511">
        <v>8</v>
      </c>
      <c r="M16" s="511">
        <v>1</v>
      </c>
      <c r="N16" s="511">
        <v>441</v>
      </c>
      <c r="O16" s="511">
        <v>45</v>
      </c>
      <c r="P16" s="511">
        <v>119</v>
      </c>
      <c r="Q16" s="511">
        <v>80</v>
      </c>
      <c r="R16" s="511">
        <v>40</v>
      </c>
      <c r="S16" s="511">
        <v>3</v>
      </c>
      <c r="T16" s="363" t="s">
        <v>20</v>
      </c>
    </row>
    <row r="17" spans="1:20" ht="28.5" customHeight="1" thickBot="1" x14ac:dyDescent="0.25">
      <c r="A17" s="364" t="s">
        <v>315</v>
      </c>
      <c r="B17" s="522">
        <v>5</v>
      </c>
      <c r="C17" s="522">
        <v>0</v>
      </c>
      <c r="D17" s="522">
        <v>4</v>
      </c>
      <c r="E17" s="522">
        <v>1</v>
      </c>
      <c r="F17" s="522">
        <v>4</v>
      </c>
      <c r="G17" s="522">
        <v>0</v>
      </c>
      <c r="H17" s="522">
        <v>23</v>
      </c>
      <c r="I17" s="522">
        <v>0</v>
      </c>
      <c r="J17" s="522">
        <v>11</v>
      </c>
      <c r="K17" s="522">
        <v>3</v>
      </c>
      <c r="L17" s="522">
        <v>2</v>
      </c>
      <c r="M17" s="522">
        <v>2</v>
      </c>
      <c r="N17" s="522">
        <v>468</v>
      </c>
      <c r="O17" s="522">
        <v>53</v>
      </c>
      <c r="P17" s="522">
        <v>217</v>
      </c>
      <c r="Q17" s="522">
        <v>71</v>
      </c>
      <c r="R17" s="522">
        <v>51</v>
      </c>
      <c r="S17" s="522">
        <v>9</v>
      </c>
      <c r="T17" s="365" t="s">
        <v>19</v>
      </c>
    </row>
    <row r="18" spans="1:20" ht="28.5" customHeight="1" thickBot="1" x14ac:dyDescent="0.25">
      <c r="A18" s="362" t="s">
        <v>316</v>
      </c>
      <c r="B18" s="511">
        <v>9</v>
      </c>
      <c r="C18" s="511">
        <v>0</v>
      </c>
      <c r="D18" s="511">
        <v>0</v>
      </c>
      <c r="E18" s="511">
        <v>0</v>
      </c>
      <c r="F18" s="511">
        <v>5</v>
      </c>
      <c r="G18" s="511">
        <v>2</v>
      </c>
      <c r="H18" s="511">
        <v>20</v>
      </c>
      <c r="I18" s="511">
        <v>1</v>
      </c>
      <c r="J18" s="511">
        <v>4</v>
      </c>
      <c r="K18" s="511">
        <v>2</v>
      </c>
      <c r="L18" s="511">
        <v>7</v>
      </c>
      <c r="M18" s="511">
        <v>1</v>
      </c>
      <c r="N18" s="511">
        <v>482</v>
      </c>
      <c r="O18" s="511">
        <v>57</v>
      </c>
      <c r="P18" s="511">
        <v>103</v>
      </c>
      <c r="Q18" s="511">
        <v>82</v>
      </c>
      <c r="R18" s="511">
        <v>44</v>
      </c>
      <c r="S18" s="511">
        <v>9</v>
      </c>
      <c r="T18" s="363" t="s">
        <v>18</v>
      </c>
    </row>
    <row r="19" spans="1:20" ht="28.5" customHeight="1" thickBot="1" x14ac:dyDescent="0.25">
      <c r="A19" s="364" t="s">
        <v>317</v>
      </c>
      <c r="B19" s="517">
        <v>2</v>
      </c>
      <c r="C19" s="517">
        <v>1</v>
      </c>
      <c r="D19" s="517">
        <v>2</v>
      </c>
      <c r="E19" s="517">
        <v>0</v>
      </c>
      <c r="F19" s="517">
        <v>2</v>
      </c>
      <c r="G19" s="517">
        <v>0</v>
      </c>
      <c r="H19" s="517">
        <v>21</v>
      </c>
      <c r="I19" s="517">
        <v>1</v>
      </c>
      <c r="J19" s="517">
        <v>3</v>
      </c>
      <c r="K19" s="517">
        <v>3</v>
      </c>
      <c r="L19" s="517">
        <v>6</v>
      </c>
      <c r="M19" s="517">
        <v>0</v>
      </c>
      <c r="N19" s="517">
        <v>556</v>
      </c>
      <c r="O19" s="517">
        <v>88</v>
      </c>
      <c r="P19" s="517">
        <v>165</v>
      </c>
      <c r="Q19" s="517">
        <v>114</v>
      </c>
      <c r="R19" s="517">
        <v>53</v>
      </c>
      <c r="S19" s="517">
        <v>16</v>
      </c>
      <c r="T19" s="365" t="s">
        <v>17</v>
      </c>
    </row>
    <row r="20" spans="1:20" ht="28.5" customHeight="1" x14ac:dyDescent="0.2">
      <c r="A20" s="370" t="s">
        <v>318</v>
      </c>
      <c r="B20" s="524">
        <v>8</v>
      </c>
      <c r="C20" s="524">
        <v>0</v>
      </c>
      <c r="D20" s="524">
        <v>0</v>
      </c>
      <c r="E20" s="524">
        <v>0</v>
      </c>
      <c r="F20" s="524">
        <v>4</v>
      </c>
      <c r="G20" s="524">
        <v>0</v>
      </c>
      <c r="H20" s="524">
        <v>21</v>
      </c>
      <c r="I20" s="524">
        <v>0</v>
      </c>
      <c r="J20" s="524">
        <v>2</v>
      </c>
      <c r="K20" s="524">
        <v>3</v>
      </c>
      <c r="L20" s="524">
        <v>5</v>
      </c>
      <c r="M20" s="524">
        <v>0</v>
      </c>
      <c r="N20" s="524">
        <v>580</v>
      </c>
      <c r="O20" s="524">
        <v>68</v>
      </c>
      <c r="P20" s="524">
        <v>133</v>
      </c>
      <c r="Q20" s="524">
        <v>112</v>
      </c>
      <c r="R20" s="524">
        <v>54</v>
      </c>
      <c r="S20" s="524">
        <v>10</v>
      </c>
      <c r="T20" s="371" t="s">
        <v>16</v>
      </c>
    </row>
    <row r="21" spans="1:20" ht="28.5" customHeight="1" x14ac:dyDescent="0.2">
      <c r="A21" s="439" t="s">
        <v>3</v>
      </c>
      <c r="B21" s="521">
        <f>SUM(B9:B20)</f>
        <v>87</v>
      </c>
      <c r="C21" s="521">
        <f t="shared" ref="C21:S21" si="0">SUM(C9:C20)</f>
        <v>4</v>
      </c>
      <c r="D21" s="521">
        <f t="shared" si="0"/>
        <v>31</v>
      </c>
      <c r="E21" s="521">
        <f t="shared" si="0"/>
        <v>6</v>
      </c>
      <c r="F21" s="521">
        <f t="shared" si="0"/>
        <v>35</v>
      </c>
      <c r="G21" s="521">
        <f t="shared" si="0"/>
        <v>5</v>
      </c>
      <c r="H21" s="521">
        <f t="shared" si="0"/>
        <v>263</v>
      </c>
      <c r="I21" s="521">
        <f t="shared" si="0"/>
        <v>10</v>
      </c>
      <c r="J21" s="521">
        <f t="shared" si="0"/>
        <v>81</v>
      </c>
      <c r="K21" s="521">
        <f t="shared" si="0"/>
        <v>29</v>
      </c>
      <c r="L21" s="521">
        <f t="shared" si="0"/>
        <v>71</v>
      </c>
      <c r="M21" s="521">
        <f t="shared" si="0"/>
        <v>11</v>
      </c>
      <c r="N21" s="521">
        <f t="shared" si="0"/>
        <v>6142</v>
      </c>
      <c r="O21" s="521">
        <f t="shared" si="0"/>
        <v>764</v>
      </c>
      <c r="P21" s="521">
        <f t="shared" si="0"/>
        <v>1795</v>
      </c>
      <c r="Q21" s="521">
        <f t="shared" si="0"/>
        <v>1108</v>
      </c>
      <c r="R21" s="521">
        <f t="shared" si="0"/>
        <v>608</v>
      </c>
      <c r="S21" s="521">
        <f t="shared" si="0"/>
        <v>111</v>
      </c>
      <c r="T21" s="438" t="s">
        <v>2</v>
      </c>
    </row>
    <row r="22" spans="1:20" ht="5.25" customHeight="1" x14ac:dyDescent="0.2">
      <c r="B22" s="519"/>
      <c r="C22" s="519"/>
      <c r="D22" s="519"/>
      <c r="E22" s="519"/>
      <c r="F22" s="519"/>
      <c r="G22" s="519"/>
      <c r="H22" s="519"/>
      <c r="I22" s="519"/>
      <c r="J22" s="519"/>
      <c r="K22" s="519"/>
      <c r="L22" s="519"/>
      <c r="M22" s="519"/>
      <c r="N22" s="519"/>
      <c r="O22" s="519"/>
      <c r="P22" s="519"/>
      <c r="Q22" s="519"/>
      <c r="R22" s="519"/>
      <c r="S22" s="519"/>
    </row>
    <row r="23" spans="1:20" x14ac:dyDescent="0.2">
      <c r="B23" s="710">
        <f>B21+C21</f>
        <v>91</v>
      </c>
      <c r="C23" s="710"/>
      <c r="D23" s="710">
        <f>D21+E21</f>
        <v>37</v>
      </c>
      <c r="E23" s="710"/>
      <c r="F23" s="710">
        <f>F21+G21</f>
        <v>40</v>
      </c>
      <c r="G23" s="710"/>
      <c r="H23" s="710">
        <f>H21+I21</f>
        <v>273</v>
      </c>
      <c r="I23" s="710"/>
      <c r="J23" s="710">
        <f>J21+K21</f>
        <v>110</v>
      </c>
      <c r="K23" s="710"/>
      <c r="L23" s="710">
        <f>L21+M21</f>
        <v>82</v>
      </c>
      <c r="M23" s="710"/>
      <c r="N23" s="710">
        <f>N21+O21</f>
        <v>6906</v>
      </c>
      <c r="O23" s="710"/>
      <c r="P23" s="710">
        <f>P21+Q21</f>
        <v>2903</v>
      </c>
      <c r="Q23" s="710"/>
      <c r="R23" s="710">
        <f>R21+S21</f>
        <v>719</v>
      </c>
      <c r="S23" s="710"/>
    </row>
    <row r="24" spans="1:20" x14ac:dyDescent="0.2">
      <c r="B24" s="710">
        <f>F23+D23+B23</f>
        <v>168</v>
      </c>
      <c r="C24" s="710"/>
      <c r="D24" s="710"/>
      <c r="E24" s="710"/>
      <c r="F24" s="710"/>
      <c r="G24" s="710"/>
      <c r="H24" s="710">
        <f>L23+J23+H23</f>
        <v>465</v>
      </c>
      <c r="I24" s="710"/>
      <c r="J24" s="710"/>
      <c r="K24" s="710"/>
      <c r="L24" s="710"/>
      <c r="M24" s="710"/>
      <c r="N24" s="710">
        <f>R23+P23+N23</f>
        <v>10528</v>
      </c>
      <c r="O24" s="710"/>
      <c r="P24" s="710"/>
      <c r="Q24" s="710"/>
      <c r="R24" s="710"/>
      <c r="S24" s="710"/>
    </row>
  </sheetData>
  <mergeCells count="38">
    <mergeCell ref="B24:G24"/>
    <mergeCell ref="L23:M23"/>
    <mergeCell ref="N23:O23"/>
    <mergeCell ref="P23:Q23"/>
    <mergeCell ref="R23:S23"/>
    <mergeCell ref="N24:S24"/>
    <mergeCell ref="H24:M24"/>
    <mergeCell ref="B23:C23"/>
    <mergeCell ref="D23:E23"/>
    <mergeCell ref="F23:G23"/>
    <mergeCell ref="H23:I23"/>
    <mergeCell ref="J23:K23"/>
    <mergeCell ref="A1:T1"/>
    <mergeCell ref="A2:T2"/>
    <mergeCell ref="A3:T3"/>
    <mergeCell ref="B5:C5"/>
    <mergeCell ref="D5:E5"/>
    <mergeCell ref="F5:G5"/>
    <mergeCell ref="H5:I5"/>
    <mergeCell ref="J5:K5"/>
    <mergeCell ref="L5:M5"/>
    <mergeCell ref="N5:O5"/>
    <mergeCell ref="P5:Q5"/>
    <mergeCell ref="R5:S5"/>
    <mergeCell ref="A6:A8"/>
    <mergeCell ref="B6:G6"/>
    <mergeCell ref="H6:M6"/>
    <mergeCell ref="N6:S6"/>
    <mergeCell ref="T6:T8"/>
    <mergeCell ref="B7:C7"/>
    <mergeCell ref="D7:E7"/>
    <mergeCell ref="F7:G7"/>
    <mergeCell ref="H7:I7"/>
    <mergeCell ref="J7:K7"/>
    <mergeCell ref="L7:M7"/>
    <mergeCell ref="N7:O7"/>
    <mergeCell ref="P7:Q7"/>
    <mergeCell ref="R7:S7"/>
  </mergeCells>
  <printOptions horizontalCentered="1" verticalCentered="1"/>
  <pageMargins left="0" right="0" top="0" bottom="0" header="0" footer="0"/>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9175F-DEDE-4D5D-B1E7-6F8A10C9DBDF}">
  <sheetPr codeName="Sheet31"/>
  <dimension ref="A1:T19"/>
  <sheetViews>
    <sheetView rightToLeft="1" view="pageBreakPreview" zoomScaleNormal="100" zoomScaleSheetLayoutView="100" workbookViewId="0">
      <selection activeCell="A5" sqref="A5"/>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21" width="40.85546875" style="1" customWidth="1"/>
    <col min="22" max="16384" width="9.140625" style="1"/>
  </cols>
  <sheetData>
    <row r="1" spans="1:20" ht="18" x14ac:dyDescent="0.2">
      <c r="A1" s="674" t="s">
        <v>617</v>
      </c>
      <c r="B1" s="674"/>
      <c r="C1" s="674"/>
      <c r="D1" s="674"/>
      <c r="E1" s="674"/>
      <c r="F1" s="674"/>
      <c r="G1" s="674"/>
      <c r="H1" s="674"/>
      <c r="I1" s="674"/>
      <c r="J1" s="674"/>
      <c r="K1" s="674"/>
      <c r="L1" s="674"/>
      <c r="M1" s="674"/>
      <c r="N1" s="674"/>
      <c r="O1" s="674"/>
      <c r="P1" s="674"/>
      <c r="Q1" s="674"/>
      <c r="R1" s="674"/>
      <c r="S1" s="674"/>
      <c r="T1" s="674"/>
    </row>
    <row r="2" spans="1:20" ht="33.75" customHeight="1" x14ac:dyDescent="0.2">
      <c r="A2" s="675" t="s">
        <v>570</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384</v>
      </c>
      <c r="B5" s="708"/>
      <c r="C5" s="709"/>
      <c r="D5" s="709"/>
      <c r="E5" s="709"/>
      <c r="F5" s="709"/>
      <c r="G5" s="709"/>
      <c r="H5" s="708"/>
      <c r="I5" s="709"/>
      <c r="J5" s="709"/>
      <c r="K5" s="709"/>
      <c r="L5" s="709"/>
      <c r="M5" s="709"/>
      <c r="N5" s="708"/>
      <c r="O5" s="709"/>
      <c r="P5" s="709"/>
      <c r="Q5" s="709"/>
      <c r="R5" s="709"/>
      <c r="S5" s="709"/>
      <c r="T5" s="3" t="s">
        <v>383</v>
      </c>
    </row>
    <row r="6" spans="1:20" ht="33.75" customHeight="1" x14ac:dyDescent="0.2">
      <c r="A6" s="704" t="s">
        <v>33</v>
      </c>
      <c r="B6" s="701" t="s">
        <v>447</v>
      </c>
      <c r="C6" s="702"/>
      <c r="D6" s="702"/>
      <c r="E6" s="702"/>
      <c r="F6" s="702"/>
      <c r="G6" s="703"/>
      <c r="H6" s="701" t="s">
        <v>599</v>
      </c>
      <c r="I6" s="702"/>
      <c r="J6" s="702"/>
      <c r="K6" s="702"/>
      <c r="L6" s="702"/>
      <c r="M6" s="703"/>
      <c r="N6" s="701" t="s">
        <v>598</v>
      </c>
      <c r="O6" s="702"/>
      <c r="P6" s="702"/>
      <c r="Q6" s="702"/>
      <c r="R6" s="702"/>
      <c r="S6" s="703"/>
      <c r="T6" s="698" t="s">
        <v>588</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699"/>
    </row>
    <row r="8" spans="1:20" ht="33" customHeight="1" x14ac:dyDescent="0.2">
      <c r="A8" s="706"/>
      <c r="B8" s="103" t="s">
        <v>1</v>
      </c>
      <c r="C8" s="103" t="s">
        <v>0</v>
      </c>
      <c r="D8" s="103" t="s">
        <v>1</v>
      </c>
      <c r="E8" s="103" t="s">
        <v>0</v>
      </c>
      <c r="F8" s="103" t="s">
        <v>1</v>
      </c>
      <c r="G8" s="103" t="s">
        <v>0</v>
      </c>
      <c r="H8" s="103" t="s">
        <v>1</v>
      </c>
      <c r="I8" s="103" t="s">
        <v>0</v>
      </c>
      <c r="J8" s="103" t="s">
        <v>1</v>
      </c>
      <c r="K8" s="103" t="s">
        <v>0</v>
      </c>
      <c r="L8" s="103" t="s">
        <v>1</v>
      </c>
      <c r="M8" s="103" t="s">
        <v>0</v>
      </c>
      <c r="N8" s="103" t="s">
        <v>1</v>
      </c>
      <c r="O8" s="103" t="s">
        <v>0</v>
      </c>
      <c r="P8" s="103" t="s">
        <v>1</v>
      </c>
      <c r="Q8" s="103" t="s">
        <v>0</v>
      </c>
      <c r="R8" s="103" t="s">
        <v>1</v>
      </c>
      <c r="S8" s="103" t="s">
        <v>0</v>
      </c>
      <c r="T8" s="700"/>
    </row>
    <row r="9" spans="1:20" ht="28.5" customHeight="1" thickBot="1" x14ac:dyDescent="0.25">
      <c r="A9" s="540" t="s">
        <v>730</v>
      </c>
      <c r="B9" s="541">
        <v>2</v>
      </c>
      <c r="C9" s="541">
        <v>0</v>
      </c>
      <c r="D9" s="541">
        <v>1</v>
      </c>
      <c r="E9" s="541">
        <v>0</v>
      </c>
      <c r="F9" s="541">
        <v>0</v>
      </c>
      <c r="G9" s="541">
        <v>0</v>
      </c>
      <c r="H9" s="541">
        <v>8</v>
      </c>
      <c r="I9" s="541">
        <v>0</v>
      </c>
      <c r="J9" s="541">
        <v>2</v>
      </c>
      <c r="K9" s="541">
        <v>0</v>
      </c>
      <c r="L9" s="541">
        <v>0</v>
      </c>
      <c r="M9" s="541">
        <v>0</v>
      </c>
      <c r="N9" s="541">
        <v>119</v>
      </c>
      <c r="O9" s="541">
        <v>6</v>
      </c>
      <c r="P9" s="541">
        <v>47</v>
      </c>
      <c r="Q9" s="541">
        <v>3</v>
      </c>
      <c r="R9" s="541">
        <v>2</v>
      </c>
      <c r="S9" s="541">
        <v>0</v>
      </c>
      <c r="T9" s="544" t="s">
        <v>731</v>
      </c>
    </row>
    <row r="10" spans="1:20" ht="28.5" customHeight="1" thickBot="1" x14ac:dyDescent="0.25">
      <c r="A10" s="373" t="s">
        <v>420</v>
      </c>
      <c r="B10" s="511">
        <v>3</v>
      </c>
      <c r="C10" s="511">
        <v>0</v>
      </c>
      <c r="D10" s="511">
        <v>0</v>
      </c>
      <c r="E10" s="511">
        <v>0</v>
      </c>
      <c r="F10" s="511">
        <v>0</v>
      </c>
      <c r="G10" s="511">
        <v>0</v>
      </c>
      <c r="H10" s="511">
        <v>20</v>
      </c>
      <c r="I10" s="511">
        <v>0</v>
      </c>
      <c r="J10" s="511">
        <v>1</v>
      </c>
      <c r="K10" s="511">
        <v>0</v>
      </c>
      <c r="L10" s="511">
        <v>1</v>
      </c>
      <c r="M10" s="511">
        <v>0</v>
      </c>
      <c r="N10" s="511">
        <v>594</v>
      </c>
      <c r="O10" s="511">
        <v>28</v>
      </c>
      <c r="P10" s="511">
        <v>33</v>
      </c>
      <c r="Q10" s="511">
        <v>31</v>
      </c>
      <c r="R10" s="511">
        <v>4</v>
      </c>
      <c r="S10" s="511">
        <v>2</v>
      </c>
      <c r="T10" s="374" t="s">
        <v>420</v>
      </c>
    </row>
    <row r="11" spans="1:20" ht="28.5" customHeight="1" thickBot="1" x14ac:dyDescent="0.25">
      <c r="A11" s="375" t="s">
        <v>421</v>
      </c>
      <c r="B11" s="513">
        <v>4</v>
      </c>
      <c r="C11" s="513">
        <v>1</v>
      </c>
      <c r="D11" s="513">
        <v>0</v>
      </c>
      <c r="E11" s="513">
        <v>0</v>
      </c>
      <c r="F11" s="513">
        <v>0</v>
      </c>
      <c r="G11" s="513">
        <v>0</v>
      </c>
      <c r="H11" s="513">
        <v>8</v>
      </c>
      <c r="I11" s="513">
        <v>1</v>
      </c>
      <c r="J11" s="513">
        <v>1</v>
      </c>
      <c r="K11" s="513">
        <v>0</v>
      </c>
      <c r="L11" s="513">
        <v>1</v>
      </c>
      <c r="M11" s="513">
        <v>0</v>
      </c>
      <c r="N11" s="513">
        <v>181</v>
      </c>
      <c r="O11" s="513">
        <v>17</v>
      </c>
      <c r="P11" s="513">
        <v>28</v>
      </c>
      <c r="Q11" s="513">
        <v>10</v>
      </c>
      <c r="R11" s="513">
        <v>11</v>
      </c>
      <c r="S11" s="513">
        <v>0</v>
      </c>
      <c r="T11" s="376" t="s">
        <v>421</v>
      </c>
    </row>
    <row r="12" spans="1:20" ht="28.5" customHeight="1" thickBot="1" x14ac:dyDescent="0.25">
      <c r="A12" s="373" t="s">
        <v>422</v>
      </c>
      <c r="B12" s="511">
        <v>0</v>
      </c>
      <c r="C12" s="511">
        <v>0</v>
      </c>
      <c r="D12" s="511">
        <v>0</v>
      </c>
      <c r="E12" s="511">
        <v>0</v>
      </c>
      <c r="F12" s="511">
        <v>0</v>
      </c>
      <c r="G12" s="511">
        <v>0</v>
      </c>
      <c r="H12" s="511">
        <v>2</v>
      </c>
      <c r="I12" s="511">
        <v>1</v>
      </c>
      <c r="J12" s="511">
        <v>1</v>
      </c>
      <c r="K12" s="511">
        <v>0</v>
      </c>
      <c r="L12" s="511">
        <v>0</v>
      </c>
      <c r="M12" s="511">
        <v>1</v>
      </c>
      <c r="N12" s="511">
        <v>26</v>
      </c>
      <c r="O12" s="511">
        <v>8</v>
      </c>
      <c r="P12" s="511">
        <v>7</v>
      </c>
      <c r="Q12" s="511"/>
      <c r="R12" s="511">
        <v>1</v>
      </c>
      <c r="S12" s="511">
        <v>0</v>
      </c>
      <c r="T12" s="374" t="s">
        <v>422</v>
      </c>
    </row>
    <row r="13" spans="1:20" ht="28.5" customHeight="1" x14ac:dyDescent="0.2">
      <c r="A13" s="542" t="s">
        <v>710</v>
      </c>
      <c r="B13" s="543">
        <v>0</v>
      </c>
      <c r="C13" s="543">
        <v>0</v>
      </c>
      <c r="D13" s="543">
        <v>0</v>
      </c>
      <c r="E13" s="543">
        <v>0</v>
      </c>
      <c r="F13" s="543">
        <v>0</v>
      </c>
      <c r="G13" s="543">
        <v>0</v>
      </c>
      <c r="H13" s="543">
        <v>1</v>
      </c>
      <c r="I13" s="543">
        <v>0</v>
      </c>
      <c r="J13" s="543">
        <v>0</v>
      </c>
      <c r="K13" s="543">
        <v>0</v>
      </c>
      <c r="L13" s="543">
        <v>0</v>
      </c>
      <c r="M13" s="543">
        <v>0</v>
      </c>
      <c r="N13" s="543">
        <v>6</v>
      </c>
      <c r="O13" s="543">
        <v>2</v>
      </c>
      <c r="P13" s="543">
        <v>1</v>
      </c>
      <c r="Q13" s="543">
        <v>2</v>
      </c>
      <c r="R13" s="543"/>
      <c r="S13" s="543">
        <v>0</v>
      </c>
      <c r="T13" s="545" t="s">
        <v>710</v>
      </c>
    </row>
    <row r="14" spans="1:20" ht="28.5" customHeight="1" x14ac:dyDescent="0.2">
      <c r="A14" s="538" t="s">
        <v>3</v>
      </c>
      <c r="B14" s="518">
        <f t="shared" ref="B14:S14" si="0">SUM(B9:B13)</f>
        <v>9</v>
      </c>
      <c r="C14" s="518">
        <f t="shared" si="0"/>
        <v>1</v>
      </c>
      <c r="D14" s="518">
        <f t="shared" si="0"/>
        <v>1</v>
      </c>
      <c r="E14" s="518">
        <f t="shared" si="0"/>
        <v>0</v>
      </c>
      <c r="F14" s="518">
        <f t="shared" si="0"/>
        <v>0</v>
      </c>
      <c r="G14" s="518">
        <f t="shared" si="0"/>
        <v>0</v>
      </c>
      <c r="H14" s="518">
        <f t="shared" si="0"/>
        <v>39</v>
      </c>
      <c r="I14" s="518">
        <f t="shared" si="0"/>
        <v>2</v>
      </c>
      <c r="J14" s="518">
        <f t="shared" si="0"/>
        <v>5</v>
      </c>
      <c r="K14" s="518">
        <f t="shared" si="0"/>
        <v>0</v>
      </c>
      <c r="L14" s="518">
        <f t="shared" si="0"/>
        <v>2</v>
      </c>
      <c r="M14" s="518">
        <f t="shared" si="0"/>
        <v>1</v>
      </c>
      <c r="N14" s="518">
        <f t="shared" si="0"/>
        <v>926</v>
      </c>
      <c r="O14" s="518">
        <f t="shared" si="0"/>
        <v>61</v>
      </c>
      <c r="P14" s="518">
        <f t="shared" si="0"/>
        <v>116</v>
      </c>
      <c r="Q14" s="518">
        <f t="shared" si="0"/>
        <v>46</v>
      </c>
      <c r="R14" s="518">
        <f t="shared" si="0"/>
        <v>18</v>
      </c>
      <c r="S14" s="518">
        <f t="shared" si="0"/>
        <v>2</v>
      </c>
      <c r="T14" s="539" t="s">
        <v>2</v>
      </c>
    </row>
    <row r="15" spans="1:20" ht="3.75" customHeight="1" x14ac:dyDescent="0.2">
      <c r="B15" s="519"/>
      <c r="C15" s="519"/>
      <c r="D15" s="519"/>
      <c r="E15" s="519"/>
      <c r="F15" s="519"/>
      <c r="G15" s="519"/>
      <c r="H15" s="519"/>
      <c r="I15" s="519"/>
      <c r="J15" s="519"/>
      <c r="K15" s="519"/>
      <c r="L15" s="519"/>
      <c r="M15" s="519"/>
      <c r="N15" s="519"/>
      <c r="O15" s="519"/>
      <c r="P15" s="519"/>
      <c r="Q15" s="519"/>
      <c r="R15" s="519"/>
      <c r="S15" s="519"/>
    </row>
    <row r="16" spans="1:20" x14ac:dyDescent="0.2">
      <c r="B16" s="711">
        <f>B14+C14</f>
        <v>10</v>
      </c>
      <c r="C16" s="711"/>
      <c r="D16" s="711">
        <f>D14+E14</f>
        <v>1</v>
      </c>
      <c r="E16" s="711"/>
      <c r="F16" s="711">
        <f>F14+G14</f>
        <v>0</v>
      </c>
      <c r="G16" s="711"/>
      <c r="H16" s="711">
        <f>H14+I14</f>
        <v>41</v>
      </c>
      <c r="I16" s="711"/>
      <c r="J16" s="711">
        <f>J14+K14</f>
        <v>5</v>
      </c>
      <c r="K16" s="711"/>
      <c r="L16" s="711">
        <f>L14+M14</f>
        <v>3</v>
      </c>
      <c r="M16" s="711"/>
      <c r="N16" s="711">
        <f>N14+O14</f>
        <v>987</v>
      </c>
      <c r="O16" s="711"/>
      <c r="P16" s="711">
        <f>P14+Q14</f>
        <v>162</v>
      </c>
      <c r="Q16" s="711"/>
      <c r="R16" s="711">
        <f>R14+S14</f>
        <v>20</v>
      </c>
      <c r="S16" s="711"/>
    </row>
    <row r="17" spans="2:19" x14ac:dyDescent="0.2">
      <c r="B17" s="711">
        <f>F16+D16+B16</f>
        <v>11</v>
      </c>
      <c r="C17" s="711"/>
      <c r="D17" s="711"/>
      <c r="E17" s="711"/>
      <c r="F17" s="711"/>
      <c r="G17" s="711"/>
      <c r="H17" s="711">
        <f>L16+J16+H16</f>
        <v>49</v>
      </c>
      <c r="I17" s="711"/>
      <c r="J17" s="711"/>
      <c r="K17" s="711"/>
      <c r="L17" s="711"/>
      <c r="M17" s="711"/>
      <c r="N17" s="711">
        <f>R16+P16+N16</f>
        <v>1169</v>
      </c>
      <c r="O17" s="711"/>
      <c r="P17" s="711"/>
      <c r="Q17" s="711"/>
      <c r="R17" s="711"/>
      <c r="S17" s="711"/>
    </row>
    <row r="18" spans="2:19" x14ac:dyDescent="0.2">
      <c r="B18" s="158"/>
    </row>
    <row r="19" spans="2:19" x14ac:dyDescent="0.2">
      <c r="B19" s="158"/>
    </row>
  </sheetData>
  <mergeCells count="38">
    <mergeCell ref="B17:G17"/>
    <mergeCell ref="L16:M16"/>
    <mergeCell ref="N16:O16"/>
    <mergeCell ref="P16:Q16"/>
    <mergeCell ref="R16:S16"/>
    <mergeCell ref="N17:S17"/>
    <mergeCell ref="H17:M17"/>
    <mergeCell ref="B16:C16"/>
    <mergeCell ref="D16:E16"/>
    <mergeCell ref="F16:G16"/>
    <mergeCell ref="H16:I16"/>
    <mergeCell ref="J16:K16"/>
    <mergeCell ref="A1:T1"/>
    <mergeCell ref="A2:T2"/>
    <mergeCell ref="A3:T3"/>
    <mergeCell ref="B5:C5"/>
    <mergeCell ref="D5:E5"/>
    <mergeCell ref="F5:G5"/>
    <mergeCell ref="H5:I5"/>
    <mergeCell ref="J5:K5"/>
    <mergeCell ref="L5:M5"/>
    <mergeCell ref="N5:O5"/>
    <mergeCell ref="P5:Q5"/>
    <mergeCell ref="R5:S5"/>
    <mergeCell ref="A6:A8"/>
    <mergeCell ref="B6:G6"/>
    <mergeCell ref="H6:M6"/>
    <mergeCell ref="N6:S6"/>
    <mergeCell ref="T6:T8"/>
    <mergeCell ref="B7:C7"/>
    <mergeCell ref="D7:E7"/>
    <mergeCell ref="F7:G7"/>
    <mergeCell ref="H7:I7"/>
    <mergeCell ref="J7:K7"/>
    <mergeCell ref="L7:M7"/>
    <mergeCell ref="N7:O7"/>
    <mergeCell ref="P7:Q7"/>
    <mergeCell ref="R7:S7"/>
  </mergeCells>
  <printOptions horizontalCentered="1" verticalCentered="1"/>
  <pageMargins left="0" right="0" top="0" bottom="0" header="0" footer="0"/>
  <pageSetup paperSize="9" scale="94" orientation="landscape" r:id="rId1"/>
  <headerFooter alignWithMargins="0"/>
  <ignoredErrors>
    <ignoredError sqref="A9"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2517-4292-4CB7-961B-3B1B04AE979B}">
  <sheetPr codeName="Sheet33"/>
  <dimension ref="A1:T22"/>
  <sheetViews>
    <sheetView rightToLeft="1" view="pageBreakPreview" zoomScaleNormal="100" zoomScaleSheetLayoutView="100" workbookViewId="0">
      <selection activeCell="A5" sqref="A5"/>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1" customWidth="1"/>
    <col min="21" max="21" width="40.85546875" style="1" customWidth="1"/>
    <col min="22" max="16384" width="9.140625" style="1"/>
  </cols>
  <sheetData>
    <row r="1" spans="1:20" ht="18" x14ac:dyDescent="0.2">
      <c r="A1" s="674" t="s">
        <v>618</v>
      </c>
      <c r="B1" s="674"/>
      <c r="C1" s="674"/>
      <c r="D1" s="674"/>
      <c r="E1" s="674"/>
      <c r="F1" s="674"/>
      <c r="G1" s="674"/>
      <c r="H1" s="674"/>
      <c r="I1" s="674"/>
      <c r="J1" s="674"/>
      <c r="K1" s="674"/>
      <c r="L1" s="674"/>
      <c r="M1" s="674"/>
      <c r="N1" s="674"/>
      <c r="O1" s="674"/>
      <c r="P1" s="674"/>
      <c r="Q1" s="674"/>
      <c r="R1" s="674"/>
      <c r="S1" s="674"/>
      <c r="T1" s="674"/>
    </row>
    <row r="2" spans="1:20" ht="33.75" customHeight="1" x14ac:dyDescent="0.2">
      <c r="A2" s="675" t="s">
        <v>571</v>
      </c>
      <c r="B2" s="676"/>
      <c r="C2" s="676"/>
      <c r="D2" s="676"/>
      <c r="E2" s="676"/>
      <c r="F2" s="676"/>
      <c r="G2" s="676"/>
      <c r="H2" s="676"/>
      <c r="I2" s="676"/>
      <c r="J2" s="676"/>
      <c r="K2" s="676"/>
      <c r="L2" s="676"/>
      <c r="M2" s="676"/>
      <c r="N2" s="676"/>
      <c r="O2" s="676"/>
      <c r="P2" s="676"/>
      <c r="Q2" s="676"/>
      <c r="R2" s="676"/>
      <c r="S2" s="676"/>
      <c r="T2" s="676"/>
    </row>
    <row r="3" spans="1:20" ht="15.75" x14ac:dyDescent="0.2">
      <c r="A3" s="676">
        <v>2023</v>
      </c>
      <c r="B3" s="676"/>
      <c r="C3" s="676"/>
      <c r="D3" s="676"/>
      <c r="E3" s="676"/>
      <c r="F3" s="676"/>
      <c r="G3" s="676"/>
      <c r="H3" s="676"/>
      <c r="I3" s="676"/>
      <c r="J3" s="676"/>
      <c r="K3" s="676"/>
      <c r="L3" s="676"/>
      <c r="M3" s="676"/>
      <c r="N3" s="676"/>
      <c r="O3" s="676"/>
      <c r="P3" s="676"/>
      <c r="Q3" s="676"/>
      <c r="R3" s="676"/>
      <c r="S3" s="676"/>
      <c r="T3" s="676"/>
    </row>
    <row r="4" spans="1:20" ht="11.25" customHeight="1" x14ac:dyDescent="0.2">
      <c r="A4" s="401"/>
      <c r="B4" s="401"/>
      <c r="C4" s="401"/>
      <c r="D4" s="401"/>
      <c r="E4" s="401"/>
      <c r="F4" s="401"/>
      <c r="G4" s="401"/>
      <c r="H4" s="401"/>
      <c r="I4" s="401"/>
      <c r="J4" s="401"/>
      <c r="K4" s="401"/>
      <c r="L4" s="401"/>
      <c r="M4" s="401"/>
      <c r="N4" s="401"/>
      <c r="O4" s="401"/>
      <c r="P4" s="401"/>
      <c r="Q4" s="401"/>
      <c r="R4" s="401"/>
      <c r="S4" s="401"/>
      <c r="T4" s="401"/>
    </row>
    <row r="5" spans="1:20" ht="15" x14ac:dyDescent="0.2">
      <c r="A5" s="6" t="s">
        <v>476</v>
      </c>
      <c r="B5" s="708"/>
      <c r="C5" s="709"/>
      <c r="D5" s="709"/>
      <c r="E5" s="709"/>
      <c r="F5" s="709"/>
      <c r="G5" s="709"/>
      <c r="H5" s="708"/>
      <c r="I5" s="709"/>
      <c r="J5" s="709"/>
      <c r="K5" s="709"/>
      <c r="L5" s="709"/>
      <c r="M5" s="709"/>
      <c r="N5" s="708"/>
      <c r="O5" s="709"/>
      <c r="P5" s="709"/>
      <c r="Q5" s="709"/>
      <c r="R5" s="709"/>
      <c r="S5" s="709"/>
      <c r="T5" s="3" t="s">
        <v>475</v>
      </c>
    </row>
    <row r="6" spans="1:20" ht="33.75" customHeight="1" x14ac:dyDescent="0.2">
      <c r="A6" s="704" t="s">
        <v>544</v>
      </c>
      <c r="B6" s="701" t="s">
        <v>447</v>
      </c>
      <c r="C6" s="702"/>
      <c r="D6" s="702"/>
      <c r="E6" s="702"/>
      <c r="F6" s="702"/>
      <c r="G6" s="703"/>
      <c r="H6" s="701" t="s">
        <v>599</v>
      </c>
      <c r="I6" s="702"/>
      <c r="J6" s="702"/>
      <c r="K6" s="702"/>
      <c r="L6" s="702"/>
      <c r="M6" s="703"/>
      <c r="N6" s="701" t="s">
        <v>598</v>
      </c>
      <c r="O6" s="702"/>
      <c r="P6" s="702"/>
      <c r="Q6" s="702"/>
      <c r="R6" s="702"/>
      <c r="S6" s="703"/>
      <c r="T6" s="698" t="s">
        <v>545</v>
      </c>
    </row>
    <row r="7" spans="1:20" ht="33.75" customHeight="1" x14ac:dyDescent="0.2">
      <c r="A7" s="705"/>
      <c r="B7" s="713" t="s">
        <v>441</v>
      </c>
      <c r="C7" s="713"/>
      <c r="D7" s="713" t="s">
        <v>442</v>
      </c>
      <c r="E7" s="713"/>
      <c r="F7" s="713" t="s">
        <v>443</v>
      </c>
      <c r="G7" s="713"/>
      <c r="H7" s="713" t="s">
        <v>441</v>
      </c>
      <c r="I7" s="713"/>
      <c r="J7" s="713" t="s">
        <v>442</v>
      </c>
      <c r="K7" s="713"/>
      <c r="L7" s="713" t="s">
        <v>443</v>
      </c>
      <c r="M7" s="713"/>
      <c r="N7" s="713" t="s">
        <v>441</v>
      </c>
      <c r="O7" s="713"/>
      <c r="P7" s="713" t="s">
        <v>442</v>
      </c>
      <c r="Q7" s="713"/>
      <c r="R7" s="713" t="s">
        <v>443</v>
      </c>
      <c r="S7" s="713"/>
      <c r="T7" s="699"/>
    </row>
    <row r="8" spans="1:20" ht="33" customHeight="1" x14ac:dyDescent="0.2">
      <c r="A8" s="706"/>
      <c r="B8" s="103" t="s">
        <v>1</v>
      </c>
      <c r="C8" s="103" t="s">
        <v>0</v>
      </c>
      <c r="D8" s="103" t="s">
        <v>1</v>
      </c>
      <c r="E8" s="103" t="s">
        <v>0</v>
      </c>
      <c r="F8" s="103" t="s">
        <v>1</v>
      </c>
      <c r="G8" s="103" t="s">
        <v>0</v>
      </c>
      <c r="H8" s="103" t="s">
        <v>1</v>
      </c>
      <c r="I8" s="103" t="s">
        <v>0</v>
      </c>
      <c r="J8" s="103" t="s">
        <v>1</v>
      </c>
      <c r="K8" s="103" t="s">
        <v>0</v>
      </c>
      <c r="L8" s="103" t="s">
        <v>1</v>
      </c>
      <c r="M8" s="103" t="s">
        <v>0</v>
      </c>
      <c r="N8" s="103" t="s">
        <v>1</v>
      </c>
      <c r="O8" s="103" t="s">
        <v>0</v>
      </c>
      <c r="P8" s="103" t="s">
        <v>1</v>
      </c>
      <c r="Q8" s="103" t="s">
        <v>0</v>
      </c>
      <c r="R8" s="103" t="s">
        <v>1</v>
      </c>
      <c r="S8" s="103" t="s">
        <v>0</v>
      </c>
      <c r="T8" s="700"/>
    </row>
    <row r="9" spans="1:20" ht="28.5" customHeight="1" thickBot="1" x14ac:dyDescent="0.25">
      <c r="A9" s="377" t="s">
        <v>503</v>
      </c>
      <c r="B9" s="513">
        <v>0</v>
      </c>
      <c r="C9" s="513">
        <v>0</v>
      </c>
      <c r="D9" s="513">
        <v>0</v>
      </c>
      <c r="E9" s="513">
        <v>0</v>
      </c>
      <c r="F9" s="513">
        <v>0</v>
      </c>
      <c r="G9" s="513">
        <v>0</v>
      </c>
      <c r="H9" s="513">
        <v>11</v>
      </c>
      <c r="I9" s="513">
        <v>0</v>
      </c>
      <c r="J9" s="513">
        <v>0</v>
      </c>
      <c r="K9" s="513">
        <v>0</v>
      </c>
      <c r="L9" s="513">
        <v>0</v>
      </c>
      <c r="M9" s="513">
        <v>1</v>
      </c>
      <c r="N9" s="513">
        <v>132</v>
      </c>
      <c r="O9" s="513">
        <v>19</v>
      </c>
      <c r="P9" s="513">
        <v>14</v>
      </c>
      <c r="Q9" s="513">
        <v>13</v>
      </c>
      <c r="R9" s="513">
        <v>4</v>
      </c>
      <c r="S9" s="513">
        <v>1</v>
      </c>
      <c r="T9" s="372" t="s">
        <v>15</v>
      </c>
    </row>
    <row r="10" spans="1:20" ht="28.5" customHeight="1" thickBot="1" x14ac:dyDescent="0.25">
      <c r="A10" s="362" t="s">
        <v>14</v>
      </c>
      <c r="B10" s="529">
        <v>0</v>
      </c>
      <c r="C10" s="529">
        <v>0</v>
      </c>
      <c r="D10" s="529">
        <v>0</v>
      </c>
      <c r="E10" s="529">
        <v>0</v>
      </c>
      <c r="F10" s="529">
        <v>0</v>
      </c>
      <c r="G10" s="529">
        <v>0</v>
      </c>
      <c r="H10" s="529">
        <v>4</v>
      </c>
      <c r="I10" s="529">
        <v>1</v>
      </c>
      <c r="J10" s="529">
        <v>2</v>
      </c>
      <c r="K10" s="529">
        <v>0</v>
      </c>
      <c r="L10" s="529">
        <v>0</v>
      </c>
      <c r="M10" s="529">
        <v>0</v>
      </c>
      <c r="N10" s="529">
        <v>177</v>
      </c>
      <c r="O10" s="529">
        <v>11</v>
      </c>
      <c r="P10" s="529">
        <v>14</v>
      </c>
      <c r="Q10" s="529">
        <v>3</v>
      </c>
      <c r="R10" s="529">
        <v>5</v>
      </c>
      <c r="S10" s="529">
        <v>0</v>
      </c>
      <c r="T10" s="363" t="s">
        <v>13</v>
      </c>
    </row>
    <row r="11" spans="1:20" ht="28.5" customHeight="1" thickBot="1" x14ac:dyDescent="0.25">
      <c r="A11" s="377" t="s">
        <v>502</v>
      </c>
      <c r="B11" s="522">
        <v>1</v>
      </c>
      <c r="C11" s="522">
        <v>0</v>
      </c>
      <c r="D11" s="513">
        <v>0</v>
      </c>
      <c r="E11" s="513">
        <v>0</v>
      </c>
      <c r="F11" s="513">
        <v>0</v>
      </c>
      <c r="G11" s="513">
        <v>0</v>
      </c>
      <c r="H11" s="522">
        <v>3</v>
      </c>
      <c r="I11" s="522">
        <v>1</v>
      </c>
      <c r="J11" s="522">
        <v>1</v>
      </c>
      <c r="K11" s="522">
        <v>0</v>
      </c>
      <c r="L11" s="522">
        <v>2</v>
      </c>
      <c r="M11" s="522">
        <v>0</v>
      </c>
      <c r="N11" s="522">
        <v>168</v>
      </c>
      <c r="O11" s="522">
        <v>11</v>
      </c>
      <c r="P11" s="522">
        <v>28</v>
      </c>
      <c r="Q11" s="522">
        <v>12</v>
      </c>
      <c r="R11" s="522">
        <v>3</v>
      </c>
      <c r="S11" s="522">
        <v>0</v>
      </c>
      <c r="T11" s="372" t="s">
        <v>12</v>
      </c>
    </row>
    <row r="12" spans="1:20" ht="28.5" customHeight="1" thickBot="1" x14ac:dyDescent="0.25">
      <c r="A12" s="362" t="s">
        <v>501</v>
      </c>
      <c r="B12" s="529">
        <v>1</v>
      </c>
      <c r="C12" s="529">
        <v>0</v>
      </c>
      <c r="D12" s="529">
        <v>0</v>
      </c>
      <c r="E12" s="529">
        <v>0</v>
      </c>
      <c r="F12" s="529">
        <v>0</v>
      </c>
      <c r="G12" s="529">
        <v>0</v>
      </c>
      <c r="H12" s="529">
        <v>1</v>
      </c>
      <c r="I12" s="529">
        <v>0</v>
      </c>
      <c r="J12" s="529">
        <v>0</v>
      </c>
      <c r="K12" s="529">
        <v>0</v>
      </c>
      <c r="L12" s="529">
        <v>0</v>
      </c>
      <c r="M12" s="529">
        <v>0</v>
      </c>
      <c r="N12" s="529">
        <v>107</v>
      </c>
      <c r="O12" s="529">
        <v>6</v>
      </c>
      <c r="P12" s="529">
        <v>8</v>
      </c>
      <c r="Q12" s="529">
        <v>6</v>
      </c>
      <c r="R12" s="529">
        <v>2</v>
      </c>
      <c r="S12" s="529">
        <v>1</v>
      </c>
      <c r="T12" s="363" t="s">
        <v>11</v>
      </c>
    </row>
    <row r="13" spans="1:20" ht="28.5" customHeight="1" thickBot="1" x14ac:dyDescent="0.25">
      <c r="A13" s="378" t="s">
        <v>500</v>
      </c>
      <c r="B13" s="522">
        <v>2</v>
      </c>
      <c r="C13" s="522">
        <v>1</v>
      </c>
      <c r="D13" s="513">
        <v>0</v>
      </c>
      <c r="E13" s="513">
        <v>0</v>
      </c>
      <c r="F13" s="513">
        <v>0</v>
      </c>
      <c r="G13" s="513">
        <v>0</v>
      </c>
      <c r="H13" s="522">
        <v>13</v>
      </c>
      <c r="I13" s="522">
        <v>0</v>
      </c>
      <c r="J13" s="522">
        <v>1</v>
      </c>
      <c r="K13" s="522">
        <v>0</v>
      </c>
      <c r="L13" s="522">
        <v>0</v>
      </c>
      <c r="M13" s="522">
        <v>0</v>
      </c>
      <c r="N13" s="522">
        <v>148</v>
      </c>
      <c r="O13" s="522">
        <v>7</v>
      </c>
      <c r="P13" s="522">
        <v>13</v>
      </c>
      <c r="Q13" s="522">
        <v>4</v>
      </c>
      <c r="R13" s="522">
        <v>2</v>
      </c>
      <c r="S13" s="522">
        <v>0</v>
      </c>
      <c r="T13" s="379" t="s">
        <v>8</v>
      </c>
    </row>
    <row r="14" spans="1:20" ht="28.5" customHeight="1" thickBot="1" x14ac:dyDescent="0.25">
      <c r="A14" s="368" t="s">
        <v>499</v>
      </c>
      <c r="B14" s="529">
        <v>4</v>
      </c>
      <c r="C14" s="529">
        <v>0</v>
      </c>
      <c r="D14" s="529">
        <v>1</v>
      </c>
      <c r="E14" s="529">
        <v>0</v>
      </c>
      <c r="F14" s="529">
        <v>0</v>
      </c>
      <c r="G14" s="529">
        <v>0</v>
      </c>
      <c r="H14" s="529">
        <v>5</v>
      </c>
      <c r="I14" s="529">
        <v>0</v>
      </c>
      <c r="J14" s="529">
        <v>1</v>
      </c>
      <c r="K14" s="529">
        <v>0</v>
      </c>
      <c r="L14" s="529">
        <v>0</v>
      </c>
      <c r="M14" s="529">
        <v>0</v>
      </c>
      <c r="N14" s="529">
        <v>96</v>
      </c>
      <c r="O14" s="529">
        <v>6</v>
      </c>
      <c r="P14" s="529">
        <v>22</v>
      </c>
      <c r="Q14" s="529">
        <v>6</v>
      </c>
      <c r="R14" s="529">
        <v>1</v>
      </c>
      <c r="S14" s="529">
        <v>0</v>
      </c>
      <c r="T14" s="369" t="s">
        <v>7</v>
      </c>
    </row>
    <row r="15" spans="1:20" ht="28.5" customHeight="1" thickBot="1" x14ac:dyDescent="0.25">
      <c r="A15" s="378" t="s">
        <v>10</v>
      </c>
      <c r="B15" s="517">
        <v>1</v>
      </c>
      <c r="C15" s="517">
        <v>0</v>
      </c>
      <c r="D15" s="513">
        <v>0</v>
      </c>
      <c r="E15" s="513">
        <v>0</v>
      </c>
      <c r="F15" s="513">
        <v>0</v>
      </c>
      <c r="G15" s="513">
        <v>0</v>
      </c>
      <c r="H15" s="517">
        <v>1</v>
      </c>
      <c r="I15" s="517">
        <v>0</v>
      </c>
      <c r="J15" s="517">
        <v>0</v>
      </c>
      <c r="K15" s="517">
        <v>0</v>
      </c>
      <c r="L15" s="517">
        <v>0</v>
      </c>
      <c r="M15" s="517">
        <v>0</v>
      </c>
      <c r="N15" s="517">
        <v>85</v>
      </c>
      <c r="O15" s="517">
        <v>1</v>
      </c>
      <c r="P15" s="517">
        <v>10</v>
      </c>
      <c r="Q15" s="517">
        <v>2</v>
      </c>
      <c r="R15" s="517">
        <v>1</v>
      </c>
      <c r="S15" s="517">
        <v>0</v>
      </c>
      <c r="T15" s="379" t="s">
        <v>9</v>
      </c>
    </row>
    <row r="16" spans="1:20" ht="28.5" customHeight="1" x14ac:dyDescent="0.2">
      <c r="A16" s="368" t="s">
        <v>6</v>
      </c>
      <c r="B16" s="525">
        <v>0</v>
      </c>
      <c r="C16" s="525">
        <v>0</v>
      </c>
      <c r="D16" s="512">
        <v>0</v>
      </c>
      <c r="E16" s="512">
        <v>0</v>
      </c>
      <c r="F16" s="512">
        <v>0</v>
      </c>
      <c r="G16" s="512">
        <v>0</v>
      </c>
      <c r="H16" s="525">
        <v>1</v>
      </c>
      <c r="I16" s="525">
        <v>0</v>
      </c>
      <c r="J16" s="525">
        <v>0</v>
      </c>
      <c r="K16" s="525">
        <v>0</v>
      </c>
      <c r="L16" s="525">
        <v>0</v>
      </c>
      <c r="M16" s="525">
        <v>0</v>
      </c>
      <c r="N16" s="525">
        <v>13</v>
      </c>
      <c r="O16" s="525">
        <v>0</v>
      </c>
      <c r="P16" s="525">
        <v>7</v>
      </c>
      <c r="Q16" s="525">
        <v>0</v>
      </c>
      <c r="R16" s="525">
        <v>0</v>
      </c>
      <c r="S16" s="525">
        <v>0</v>
      </c>
      <c r="T16" s="369" t="s">
        <v>5</v>
      </c>
    </row>
    <row r="17" spans="1:20" ht="28.5" customHeight="1" x14ac:dyDescent="0.2">
      <c r="A17" s="439" t="s">
        <v>3</v>
      </c>
      <c r="B17" s="526">
        <f>SUM(B9:B16)</f>
        <v>9</v>
      </c>
      <c r="C17" s="526">
        <f t="shared" ref="C17:R17" si="0">SUM(C9:C16)</f>
        <v>1</v>
      </c>
      <c r="D17" s="530">
        <f t="shared" si="0"/>
        <v>1</v>
      </c>
      <c r="E17" s="530">
        <f t="shared" si="0"/>
        <v>0</v>
      </c>
      <c r="F17" s="530">
        <f t="shared" si="0"/>
        <v>0</v>
      </c>
      <c r="G17" s="530">
        <f t="shared" si="0"/>
        <v>0</v>
      </c>
      <c r="H17" s="526">
        <f t="shared" si="0"/>
        <v>39</v>
      </c>
      <c r="I17" s="526">
        <f t="shared" si="0"/>
        <v>2</v>
      </c>
      <c r="J17" s="526">
        <f t="shared" si="0"/>
        <v>5</v>
      </c>
      <c r="K17" s="526">
        <f t="shared" si="0"/>
        <v>0</v>
      </c>
      <c r="L17" s="526">
        <f>SUM(L9:L16)</f>
        <v>2</v>
      </c>
      <c r="M17" s="526">
        <f>SUM(M9:M16)</f>
        <v>1</v>
      </c>
      <c r="N17" s="526">
        <f t="shared" si="0"/>
        <v>926</v>
      </c>
      <c r="O17" s="526">
        <f t="shared" si="0"/>
        <v>61</v>
      </c>
      <c r="P17" s="526">
        <f t="shared" si="0"/>
        <v>116</v>
      </c>
      <c r="Q17" s="526">
        <f>SUM(Q9:Q16)</f>
        <v>46</v>
      </c>
      <c r="R17" s="526">
        <f t="shared" si="0"/>
        <v>18</v>
      </c>
      <c r="S17" s="526">
        <f>SUM(S9:S16)</f>
        <v>2</v>
      </c>
      <c r="T17" s="438" t="s">
        <v>2</v>
      </c>
    </row>
    <row r="18" spans="1:20" x14ac:dyDescent="0.2">
      <c r="B18" s="519"/>
      <c r="C18" s="519"/>
      <c r="D18" s="519"/>
      <c r="E18" s="519"/>
      <c r="F18" s="519"/>
      <c r="G18" s="519"/>
      <c r="H18" s="519"/>
      <c r="I18" s="519"/>
      <c r="J18" s="519"/>
      <c r="K18" s="519"/>
      <c r="L18" s="519"/>
      <c r="M18" s="519"/>
      <c r="N18" s="519"/>
      <c r="O18" s="519"/>
      <c r="P18" s="519"/>
      <c r="Q18" s="519"/>
      <c r="R18" s="519"/>
      <c r="S18" s="519"/>
    </row>
    <row r="19" spans="1:20" x14ac:dyDescent="0.2">
      <c r="B19" s="711">
        <f>B17+C17</f>
        <v>10</v>
      </c>
      <c r="C19" s="711"/>
      <c r="D19" s="711">
        <f>D17+E17</f>
        <v>1</v>
      </c>
      <c r="E19" s="711"/>
      <c r="F19" s="711">
        <f>F17+G17</f>
        <v>0</v>
      </c>
      <c r="G19" s="711"/>
      <c r="H19" s="711">
        <f>H17+I17</f>
        <v>41</v>
      </c>
      <c r="I19" s="711"/>
      <c r="J19" s="711">
        <f>J17+K17</f>
        <v>5</v>
      </c>
      <c r="K19" s="711"/>
      <c r="L19" s="711">
        <f>L17+M17</f>
        <v>3</v>
      </c>
      <c r="M19" s="711"/>
      <c r="N19" s="711">
        <f>N17+O17</f>
        <v>987</v>
      </c>
      <c r="O19" s="711"/>
      <c r="P19" s="711">
        <f>P17+Q17</f>
        <v>162</v>
      </c>
      <c r="Q19" s="711"/>
      <c r="R19" s="711">
        <f>R17+S17</f>
        <v>20</v>
      </c>
      <c r="S19" s="711"/>
    </row>
    <row r="20" spans="1:20" x14ac:dyDescent="0.2">
      <c r="B20" s="711">
        <f>F19+D19+B19</f>
        <v>11</v>
      </c>
      <c r="C20" s="711"/>
      <c r="D20" s="711"/>
      <c r="E20" s="711"/>
      <c r="F20" s="711"/>
      <c r="G20" s="711"/>
      <c r="H20" s="711">
        <f>L19+J19+H19</f>
        <v>49</v>
      </c>
      <c r="I20" s="711"/>
      <c r="J20" s="711"/>
      <c r="K20" s="711"/>
      <c r="L20" s="711"/>
      <c r="M20" s="711"/>
      <c r="N20" s="711">
        <f>R19+P19+N19</f>
        <v>1169</v>
      </c>
      <c r="O20" s="711"/>
      <c r="P20" s="711"/>
      <c r="Q20" s="711"/>
      <c r="R20" s="711"/>
      <c r="S20" s="711"/>
    </row>
    <row r="21" spans="1:20" x14ac:dyDescent="0.2">
      <c r="B21" s="158"/>
    </row>
    <row r="22" spans="1:20" x14ac:dyDescent="0.2">
      <c r="B22" s="158"/>
    </row>
  </sheetData>
  <mergeCells count="38">
    <mergeCell ref="B20:G20"/>
    <mergeCell ref="L19:M19"/>
    <mergeCell ref="N19:O19"/>
    <mergeCell ref="P19:Q19"/>
    <mergeCell ref="R19:S19"/>
    <mergeCell ref="N20:S20"/>
    <mergeCell ref="H20:M20"/>
    <mergeCell ref="F19:G19"/>
    <mergeCell ref="D19:E19"/>
    <mergeCell ref="B19:C19"/>
    <mergeCell ref="H19:I19"/>
    <mergeCell ref="J19:K19"/>
    <mergeCell ref="A1:T1"/>
    <mergeCell ref="A2:T2"/>
    <mergeCell ref="A3:T3"/>
    <mergeCell ref="B5:C5"/>
    <mergeCell ref="D5:E5"/>
    <mergeCell ref="F5:G5"/>
    <mergeCell ref="H5:I5"/>
    <mergeCell ref="J5:K5"/>
    <mergeCell ref="L5:M5"/>
    <mergeCell ref="N5:O5"/>
    <mergeCell ref="P5:Q5"/>
    <mergeCell ref="R5:S5"/>
    <mergeCell ref="A6:A8"/>
    <mergeCell ref="B6:G6"/>
    <mergeCell ref="H6:M6"/>
    <mergeCell ref="N6:S6"/>
    <mergeCell ref="T6:T8"/>
    <mergeCell ref="B7:C7"/>
    <mergeCell ref="D7:E7"/>
    <mergeCell ref="F7:G7"/>
    <mergeCell ref="H7:I7"/>
    <mergeCell ref="J7:K7"/>
    <mergeCell ref="L7:M7"/>
    <mergeCell ref="N7:O7"/>
    <mergeCell ref="P7:Q7"/>
    <mergeCell ref="R7:S7"/>
  </mergeCells>
  <printOptions horizontalCentered="1" verticalCentered="1"/>
  <pageMargins left="0" right="0" top="0" bottom="0" header="0" footer="0"/>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E11"/>
  <sheetViews>
    <sheetView rightToLeft="1" view="pageBreakPreview" zoomScaleSheetLayoutView="100" workbookViewId="0">
      <selection activeCell="A5" sqref="A5"/>
    </sheetView>
  </sheetViews>
  <sheetFormatPr defaultColWidth="9.140625" defaultRowHeight="12.75" x14ac:dyDescent="0.2"/>
  <cols>
    <col min="1" max="1" width="23.42578125" style="16" customWidth="1"/>
    <col min="2" max="4" width="18.5703125" style="16" customWidth="1"/>
    <col min="5" max="5" width="23.42578125" style="16" customWidth="1"/>
    <col min="6" max="16384" width="9.140625" style="16"/>
  </cols>
  <sheetData>
    <row r="1" spans="1:5" ht="18" x14ac:dyDescent="0.2">
      <c r="A1" s="667" t="s">
        <v>626</v>
      </c>
      <c r="B1" s="667"/>
      <c r="C1" s="667"/>
      <c r="D1" s="667"/>
      <c r="E1" s="667"/>
    </row>
    <row r="2" spans="1:5" ht="19.5" customHeight="1" x14ac:dyDescent="0.2">
      <c r="A2" s="685" t="s">
        <v>627</v>
      </c>
      <c r="B2" s="685"/>
      <c r="C2" s="685"/>
      <c r="D2" s="685"/>
      <c r="E2" s="685"/>
    </row>
    <row r="3" spans="1:5" ht="15.75" x14ac:dyDescent="0.2">
      <c r="A3" s="668" t="s">
        <v>633</v>
      </c>
      <c r="B3" s="668"/>
      <c r="C3" s="668"/>
      <c r="D3" s="668"/>
      <c r="E3" s="668"/>
    </row>
    <row r="4" spans="1:5" ht="20.25" customHeight="1" x14ac:dyDescent="0.2">
      <c r="A4" s="399"/>
      <c r="B4" s="399"/>
      <c r="C4" s="399"/>
      <c r="D4" s="399"/>
      <c r="E4" s="399"/>
    </row>
    <row r="5" spans="1:5" ht="15" x14ac:dyDescent="0.2">
      <c r="A5" s="20" t="s">
        <v>478</v>
      </c>
      <c r="C5" s="211"/>
      <c r="E5" s="19" t="s">
        <v>477</v>
      </c>
    </row>
    <row r="6" spans="1:5" ht="45" customHeight="1" x14ac:dyDescent="0.2">
      <c r="A6" s="38" t="s">
        <v>90</v>
      </c>
      <c r="B6" s="124" t="s">
        <v>446</v>
      </c>
      <c r="C6" s="124" t="s">
        <v>445</v>
      </c>
      <c r="D6" s="124" t="s">
        <v>439</v>
      </c>
      <c r="E6" s="37" t="s">
        <v>65</v>
      </c>
    </row>
    <row r="7" spans="1:5" ht="33" customHeight="1" thickBot="1" x14ac:dyDescent="0.25">
      <c r="A7" s="170">
        <v>2020</v>
      </c>
      <c r="B7" s="171">
        <v>149274</v>
      </c>
      <c r="C7" s="171">
        <v>46068</v>
      </c>
      <c r="D7" s="172">
        <v>195342</v>
      </c>
      <c r="E7" s="187">
        <v>2020</v>
      </c>
    </row>
    <row r="8" spans="1:5" ht="33" customHeight="1" thickBot="1" x14ac:dyDescent="0.25">
      <c r="A8" s="174">
        <v>2021</v>
      </c>
      <c r="B8" s="175">
        <v>166967</v>
      </c>
      <c r="C8" s="175">
        <v>63589</v>
      </c>
      <c r="D8" s="176">
        <v>230556</v>
      </c>
      <c r="E8" s="148">
        <v>2021</v>
      </c>
    </row>
    <row r="9" spans="1:5" ht="33" customHeight="1" thickBot="1" x14ac:dyDescent="0.25">
      <c r="A9" s="178">
        <v>2022</v>
      </c>
      <c r="B9" s="118">
        <v>181616</v>
      </c>
      <c r="C9" s="118">
        <v>69218</v>
      </c>
      <c r="D9" s="179">
        <f>C9+B9</f>
        <v>250834</v>
      </c>
      <c r="E9" s="188">
        <v>2022</v>
      </c>
    </row>
    <row r="10" spans="1:5" ht="33" customHeight="1" x14ac:dyDescent="0.2">
      <c r="A10" s="174">
        <v>2023</v>
      </c>
      <c r="B10" s="175">
        <v>172911</v>
      </c>
      <c r="C10" s="175">
        <v>61390</v>
      </c>
      <c r="D10" s="176">
        <f>C10+B10</f>
        <v>234301</v>
      </c>
      <c r="E10" s="148">
        <v>2023</v>
      </c>
    </row>
    <row r="11" spans="1:5" x14ac:dyDescent="0.2">
      <c r="E11" s="30"/>
    </row>
  </sheetData>
  <mergeCells count="3">
    <mergeCell ref="A1:E1"/>
    <mergeCell ref="A2:E2"/>
    <mergeCell ref="A3:E3"/>
  </mergeCells>
  <printOptions horizontalCentered="1" verticalCentered="1"/>
  <pageMargins left="0" right="0" top="0" bottom="0" header="0" footer="0"/>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K18"/>
  <sheetViews>
    <sheetView showGridLines="0" rightToLeft="1" view="pageBreakPreview" zoomScaleNormal="75" workbookViewId="0">
      <selection activeCell="A5" sqref="A5"/>
    </sheetView>
  </sheetViews>
  <sheetFormatPr defaultColWidth="9.140625" defaultRowHeight="12.75" x14ac:dyDescent="0.2"/>
  <cols>
    <col min="1" max="1" width="28.5703125" style="39" customWidth="1"/>
    <col min="2" max="5" width="10.7109375" style="39" customWidth="1"/>
    <col min="6" max="6" width="28.5703125" style="39" customWidth="1"/>
    <col min="7" max="16384" width="9.140625" style="39"/>
  </cols>
  <sheetData>
    <row r="1" spans="1:11" ht="18" customHeight="1" x14ac:dyDescent="0.2">
      <c r="A1" s="718" t="s">
        <v>113</v>
      </c>
      <c r="B1" s="718"/>
      <c r="C1" s="718"/>
      <c r="D1" s="718"/>
      <c r="E1" s="718"/>
      <c r="F1" s="718"/>
    </row>
    <row r="2" spans="1:11" ht="18" customHeight="1" x14ac:dyDescent="0.2">
      <c r="A2" s="719" t="s">
        <v>371</v>
      </c>
      <c r="B2" s="719"/>
      <c r="C2" s="719"/>
      <c r="D2" s="719"/>
      <c r="E2" s="719"/>
      <c r="F2" s="719"/>
    </row>
    <row r="3" spans="1:11" ht="18" customHeight="1" x14ac:dyDescent="0.2">
      <c r="A3" s="720" t="s">
        <v>633</v>
      </c>
      <c r="B3" s="720"/>
      <c r="C3" s="720"/>
      <c r="D3" s="720"/>
      <c r="E3" s="720"/>
      <c r="F3" s="720"/>
    </row>
    <row r="4" spans="1:11" ht="11.25" customHeight="1" x14ac:dyDescent="0.2">
      <c r="A4" s="402"/>
      <c r="B4" s="402"/>
      <c r="C4" s="402"/>
      <c r="D4" s="402"/>
      <c r="E4" s="402"/>
      <c r="F4" s="402"/>
    </row>
    <row r="5" spans="1:11" s="16" customFormat="1" ht="15" x14ac:dyDescent="0.2">
      <c r="A5" s="20" t="s">
        <v>480</v>
      </c>
      <c r="B5" s="20"/>
      <c r="C5" s="20"/>
      <c r="D5" s="20"/>
      <c r="E5" s="20"/>
      <c r="F5" s="19" t="s">
        <v>479</v>
      </c>
    </row>
    <row r="6" spans="1:11" s="46" customFormat="1" ht="22.5" customHeight="1" thickBot="1" x14ac:dyDescent="0.25">
      <c r="A6" s="721" t="s">
        <v>610</v>
      </c>
      <c r="B6" s="723">
        <v>2020</v>
      </c>
      <c r="C6" s="723">
        <v>2021</v>
      </c>
      <c r="D6" s="723">
        <v>2022</v>
      </c>
      <c r="E6" s="723">
        <v>2023</v>
      </c>
      <c r="F6" s="725" t="s">
        <v>609</v>
      </c>
    </row>
    <row r="7" spans="1:11" s="46" customFormat="1" ht="22.5" customHeight="1" x14ac:dyDescent="0.2">
      <c r="A7" s="722"/>
      <c r="B7" s="724"/>
      <c r="C7" s="724"/>
      <c r="D7" s="724"/>
      <c r="E7" s="724"/>
      <c r="F7" s="726"/>
    </row>
    <row r="8" spans="1:11" ht="30" customHeight="1" thickBot="1" x14ac:dyDescent="0.25">
      <c r="A8" s="48" t="s">
        <v>112</v>
      </c>
      <c r="B8" s="192">
        <v>671</v>
      </c>
      <c r="C8" s="192">
        <v>1102</v>
      </c>
      <c r="D8" s="192">
        <v>1229</v>
      </c>
      <c r="E8" s="192">
        <v>1405</v>
      </c>
      <c r="F8" s="47" t="s">
        <v>111</v>
      </c>
      <c r="K8" s="46"/>
    </row>
    <row r="9" spans="1:11" ht="30" customHeight="1" thickBot="1" x14ac:dyDescent="0.25">
      <c r="A9" s="50" t="s">
        <v>110</v>
      </c>
      <c r="B9" s="193">
        <v>417</v>
      </c>
      <c r="C9" s="193">
        <v>684</v>
      </c>
      <c r="D9" s="193">
        <v>759</v>
      </c>
      <c r="E9" s="193">
        <v>740</v>
      </c>
      <c r="F9" s="49" t="s">
        <v>109</v>
      </c>
    </row>
    <row r="10" spans="1:11" ht="30" customHeight="1" thickBot="1" x14ac:dyDescent="0.25">
      <c r="A10" s="48" t="s">
        <v>108</v>
      </c>
      <c r="B10" s="192">
        <v>174</v>
      </c>
      <c r="C10" s="192">
        <v>186</v>
      </c>
      <c r="D10" s="192">
        <v>176</v>
      </c>
      <c r="E10" s="192">
        <v>236</v>
      </c>
      <c r="F10" s="47" t="s">
        <v>107</v>
      </c>
      <c r="K10" s="46"/>
    </row>
    <row r="11" spans="1:11" ht="30" customHeight="1" thickBot="1" x14ac:dyDescent="0.25">
      <c r="A11" s="50" t="s">
        <v>106</v>
      </c>
      <c r="B11" s="193">
        <v>23</v>
      </c>
      <c r="C11" s="193">
        <v>43</v>
      </c>
      <c r="D11" s="193">
        <v>52</v>
      </c>
      <c r="E11" s="193">
        <v>63</v>
      </c>
      <c r="F11" s="49" t="s">
        <v>105</v>
      </c>
    </row>
    <row r="12" spans="1:11" ht="30" customHeight="1" thickBot="1" x14ac:dyDescent="0.25">
      <c r="A12" s="48" t="s">
        <v>104</v>
      </c>
      <c r="B12" s="192">
        <v>115</v>
      </c>
      <c r="C12" s="192">
        <v>131</v>
      </c>
      <c r="D12" s="192">
        <v>94</v>
      </c>
      <c r="E12" s="192">
        <v>129</v>
      </c>
      <c r="F12" s="47" t="s">
        <v>103</v>
      </c>
      <c r="K12" s="46"/>
    </row>
    <row r="13" spans="1:11" ht="30" customHeight="1" thickBot="1" x14ac:dyDescent="0.25">
      <c r="A13" s="50" t="s">
        <v>102</v>
      </c>
      <c r="B13" s="193">
        <v>4</v>
      </c>
      <c r="C13" s="193">
        <v>11</v>
      </c>
      <c r="D13" s="193">
        <v>4</v>
      </c>
      <c r="E13" s="193">
        <v>8</v>
      </c>
      <c r="F13" s="49" t="s">
        <v>101</v>
      </c>
    </row>
    <row r="14" spans="1:11" ht="30" customHeight="1" thickBot="1" x14ac:dyDescent="0.25">
      <c r="A14" s="48" t="s">
        <v>100</v>
      </c>
      <c r="B14" s="192">
        <v>5</v>
      </c>
      <c r="C14" s="192">
        <v>10</v>
      </c>
      <c r="D14" s="192">
        <v>8</v>
      </c>
      <c r="E14" s="192">
        <v>10</v>
      </c>
      <c r="F14" s="137" t="s">
        <v>99</v>
      </c>
      <c r="K14" s="46"/>
    </row>
    <row r="15" spans="1:11" ht="30" customHeight="1" thickBot="1" x14ac:dyDescent="0.25">
      <c r="A15" s="50" t="s">
        <v>98</v>
      </c>
      <c r="B15" s="193">
        <v>8</v>
      </c>
      <c r="C15" s="193">
        <v>25</v>
      </c>
      <c r="D15" s="193">
        <v>22</v>
      </c>
      <c r="E15" s="193">
        <v>32</v>
      </c>
      <c r="F15" s="49" t="s">
        <v>97</v>
      </c>
    </row>
    <row r="16" spans="1:11" ht="30" customHeight="1" thickBot="1" x14ac:dyDescent="0.25">
      <c r="A16" s="48" t="s">
        <v>96</v>
      </c>
      <c r="B16" s="192">
        <v>14</v>
      </c>
      <c r="C16" s="192">
        <v>13</v>
      </c>
      <c r="D16" s="192">
        <v>15</v>
      </c>
      <c r="E16" s="192">
        <v>34</v>
      </c>
      <c r="F16" s="47" t="s">
        <v>95</v>
      </c>
      <c r="K16" s="46"/>
    </row>
    <row r="17" spans="1:6" ht="30" customHeight="1" x14ac:dyDescent="0.2">
      <c r="A17" s="22" t="s">
        <v>94</v>
      </c>
      <c r="B17" s="194">
        <v>765</v>
      </c>
      <c r="C17" s="194">
        <v>1591</v>
      </c>
      <c r="D17" s="194">
        <v>1718</v>
      </c>
      <c r="E17" s="194">
        <v>1490</v>
      </c>
      <c r="F17" s="45" t="s">
        <v>93</v>
      </c>
    </row>
    <row r="18" spans="1:6" s="43" customFormat="1" ht="23.25" customHeight="1" x14ac:dyDescent="0.2">
      <c r="A18" s="44" t="s">
        <v>92</v>
      </c>
      <c r="B18" s="387">
        <f>SUM(B8:B17)</f>
        <v>2196</v>
      </c>
      <c r="C18" s="387">
        <f>SUM(C8:C17)</f>
        <v>3796</v>
      </c>
      <c r="D18" s="387">
        <f>SUM(D8:D17)</f>
        <v>4077</v>
      </c>
      <c r="E18" s="427">
        <f>SUM(E8:E17)</f>
        <v>4147</v>
      </c>
      <c r="F18" s="111" t="s">
        <v>91</v>
      </c>
    </row>
  </sheetData>
  <mergeCells count="9">
    <mergeCell ref="A1:F1"/>
    <mergeCell ref="A2:F2"/>
    <mergeCell ref="A3:F3"/>
    <mergeCell ref="A6:A7"/>
    <mergeCell ref="C6:C7"/>
    <mergeCell ref="F6:F7"/>
    <mergeCell ref="B6:B7"/>
    <mergeCell ref="D6:D7"/>
    <mergeCell ref="E6:E7"/>
  </mergeCells>
  <printOptions horizontalCentered="1" verticalCentered="1"/>
  <pageMargins left="0" right="0" top="0" bottom="0" header="0" footer="0"/>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H16"/>
  <sheetViews>
    <sheetView showGridLines="0" rightToLeft="1" view="pageBreakPreview" zoomScaleNormal="75" workbookViewId="0">
      <selection activeCell="A5" sqref="A5"/>
    </sheetView>
  </sheetViews>
  <sheetFormatPr defaultColWidth="9.140625" defaultRowHeight="12.75" x14ac:dyDescent="0.2"/>
  <cols>
    <col min="1" max="1" width="28.5703125" style="39" customWidth="1"/>
    <col min="2" max="5" width="10.7109375" style="39" customWidth="1"/>
    <col min="6" max="6" width="28.5703125" style="39" customWidth="1"/>
    <col min="7" max="16384" width="9.140625" style="39"/>
  </cols>
  <sheetData>
    <row r="1" spans="1:8" ht="18" customHeight="1" x14ac:dyDescent="0.2">
      <c r="A1" s="718" t="s">
        <v>374</v>
      </c>
      <c r="B1" s="718"/>
      <c r="C1" s="718"/>
      <c r="D1" s="718"/>
      <c r="E1" s="718"/>
      <c r="F1" s="718"/>
    </row>
    <row r="2" spans="1:8" ht="18" customHeight="1" x14ac:dyDescent="0.2">
      <c r="A2" s="719" t="s">
        <v>114</v>
      </c>
      <c r="B2" s="719"/>
      <c r="C2" s="719"/>
      <c r="D2" s="719"/>
      <c r="E2" s="719"/>
      <c r="F2" s="719"/>
    </row>
    <row r="3" spans="1:8" ht="18" customHeight="1" x14ac:dyDescent="0.2">
      <c r="A3" s="720" t="s">
        <v>633</v>
      </c>
      <c r="B3" s="720"/>
      <c r="C3" s="720"/>
      <c r="D3" s="720"/>
      <c r="E3" s="720"/>
      <c r="F3" s="720"/>
    </row>
    <row r="4" spans="1:8" ht="11.25" customHeight="1" x14ac:dyDescent="0.2">
      <c r="A4" s="402"/>
      <c r="B4" s="402"/>
      <c r="C4" s="402"/>
      <c r="D4" s="402"/>
      <c r="E4" s="402"/>
      <c r="F4" s="402"/>
    </row>
    <row r="5" spans="1:8" s="16" customFormat="1" ht="15" x14ac:dyDescent="0.2">
      <c r="A5" s="20" t="s">
        <v>482</v>
      </c>
      <c r="B5" s="20"/>
      <c r="C5" s="20"/>
      <c r="D5" s="20"/>
      <c r="E5" s="20"/>
      <c r="F5" s="19" t="s">
        <v>481</v>
      </c>
    </row>
    <row r="6" spans="1:8" s="46" customFormat="1" ht="22.5" customHeight="1" thickBot="1" x14ac:dyDescent="0.25">
      <c r="A6" s="721" t="s">
        <v>612</v>
      </c>
      <c r="B6" s="723">
        <v>2020</v>
      </c>
      <c r="C6" s="723">
        <v>2021</v>
      </c>
      <c r="D6" s="723">
        <v>2022</v>
      </c>
      <c r="E6" s="723">
        <v>2023</v>
      </c>
      <c r="F6" s="727" t="s">
        <v>611</v>
      </c>
    </row>
    <row r="7" spans="1:8" s="46" customFormat="1" ht="22.5" customHeight="1" x14ac:dyDescent="0.2">
      <c r="A7" s="722"/>
      <c r="B7" s="724"/>
      <c r="C7" s="724"/>
      <c r="D7" s="724"/>
      <c r="E7" s="724"/>
      <c r="F7" s="728"/>
    </row>
    <row r="8" spans="1:8" ht="30" customHeight="1" thickBot="1" x14ac:dyDescent="0.25">
      <c r="A8" s="214" t="s">
        <v>240</v>
      </c>
      <c r="B8" s="212">
        <v>264</v>
      </c>
      <c r="C8" s="212">
        <v>332</v>
      </c>
      <c r="D8" s="212">
        <v>323</v>
      </c>
      <c r="E8" s="212">
        <v>437</v>
      </c>
      <c r="F8" s="294" t="s">
        <v>293</v>
      </c>
      <c r="H8" s="46"/>
    </row>
    <row r="9" spans="1:8" ht="30" customHeight="1" thickBot="1" x14ac:dyDescent="0.25">
      <c r="A9" s="50" t="s">
        <v>241</v>
      </c>
      <c r="B9" s="120">
        <v>26</v>
      </c>
      <c r="C9" s="120">
        <v>33</v>
      </c>
      <c r="D9" s="120">
        <v>49</v>
      </c>
      <c r="E9" s="120">
        <v>38</v>
      </c>
      <c r="F9" s="295" t="s">
        <v>294</v>
      </c>
    </row>
    <row r="10" spans="1:8" ht="30" customHeight="1" thickBot="1" x14ac:dyDescent="0.25">
      <c r="A10" s="60" t="s">
        <v>242</v>
      </c>
      <c r="B10" s="216">
        <v>85</v>
      </c>
      <c r="C10" s="216">
        <v>92</v>
      </c>
      <c r="D10" s="216">
        <v>100</v>
      </c>
      <c r="E10" s="216">
        <v>142</v>
      </c>
      <c r="F10" s="296" t="s">
        <v>295</v>
      </c>
      <c r="H10" s="46"/>
    </row>
    <row r="11" spans="1:8" ht="30" customHeight="1" thickBot="1" x14ac:dyDescent="0.25">
      <c r="A11" s="50" t="s">
        <v>243</v>
      </c>
      <c r="B11" s="120">
        <v>122</v>
      </c>
      <c r="C11" s="120">
        <v>112</v>
      </c>
      <c r="D11" s="120">
        <v>141</v>
      </c>
      <c r="E11" s="120">
        <v>159</v>
      </c>
      <c r="F11" s="295" t="s">
        <v>296</v>
      </c>
    </row>
    <row r="12" spans="1:8" ht="30" customHeight="1" thickBot="1" x14ac:dyDescent="0.25">
      <c r="A12" s="60" t="s">
        <v>287</v>
      </c>
      <c r="B12" s="216">
        <v>21</v>
      </c>
      <c r="C12" s="216">
        <v>22</v>
      </c>
      <c r="D12" s="216">
        <v>27</v>
      </c>
      <c r="E12" s="216">
        <v>15</v>
      </c>
      <c r="F12" s="296" t="s">
        <v>290</v>
      </c>
      <c r="H12" s="46"/>
    </row>
    <row r="13" spans="1:8" ht="30" customHeight="1" thickBot="1" x14ac:dyDescent="0.25">
      <c r="A13" s="50" t="s">
        <v>244</v>
      </c>
      <c r="B13" s="120">
        <v>0</v>
      </c>
      <c r="C13" s="120">
        <v>0</v>
      </c>
      <c r="D13" s="120">
        <v>1</v>
      </c>
      <c r="E13" s="120">
        <v>0</v>
      </c>
      <c r="F13" s="295" t="s">
        <v>291</v>
      </c>
    </row>
    <row r="14" spans="1:8" ht="30" customHeight="1" thickBot="1" x14ac:dyDescent="0.25">
      <c r="A14" s="60" t="s">
        <v>288</v>
      </c>
      <c r="B14" s="216">
        <v>82</v>
      </c>
      <c r="C14" s="216">
        <v>112</v>
      </c>
      <c r="D14" s="216">
        <v>123</v>
      </c>
      <c r="E14" s="216">
        <v>135</v>
      </c>
      <c r="F14" s="296" t="s">
        <v>586</v>
      </c>
      <c r="H14" s="46"/>
    </row>
    <row r="15" spans="1:8" ht="30" customHeight="1" x14ac:dyDescent="0.2">
      <c r="A15" s="215" t="s">
        <v>297</v>
      </c>
      <c r="B15" s="213">
        <v>1596</v>
      </c>
      <c r="C15" s="213">
        <v>3093</v>
      </c>
      <c r="D15" s="213">
        <v>3313</v>
      </c>
      <c r="E15" s="213">
        <v>3221</v>
      </c>
      <c r="F15" s="297" t="s">
        <v>292</v>
      </c>
    </row>
    <row r="16" spans="1:8" s="43" customFormat="1" ht="25.5" customHeight="1" x14ac:dyDescent="0.2">
      <c r="A16" s="44" t="s">
        <v>92</v>
      </c>
      <c r="B16" s="389">
        <f>SUM(B8:B15)</f>
        <v>2196</v>
      </c>
      <c r="C16" s="389">
        <f>SUM(C8:C15)</f>
        <v>3796</v>
      </c>
      <c r="D16" s="389">
        <f>SUM(D8:D15)</f>
        <v>4077</v>
      </c>
      <c r="E16" s="426">
        <f>SUM(E8:E15)</f>
        <v>4147</v>
      </c>
      <c r="F16" s="111" t="s">
        <v>2</v>
      </c>
    </row>
  </sheetData>
  <mergeCells count="9">
    <mergeCell ref="A1:F1"/>
    <mergeCell ref="A2:F2"/>
    <mergeCell ref="A3:F3"/>
    <mergeCell ref="A6:A7"/>
    <mergeCell ref="F6:F7"/>
    <mergeCell ref="B6:B7"/>
    <mergeCell ref="D6:D7"/>
    <mergeCell ref="C6:C7"/>
    <mergeCell ref="E6:E7"/>
  </mergeCells>
  <printOptions horizontalCentered="1" verticalCentered="1"/>
  <pageMargins left="0" right="0" top="0" bottom="0" header="0" footer="0"/>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L58"/>
  <sheetViews>
    <sheetView rightToLeft="1" view="pageBreakPreview" zoomScaleNormal="100" zoomScaleSheetLayoutView="100" workbookViewId="0">
      <selection activeCell="A5" sqref="A5:B5"/>
    </sheetView>
  </sheetViews>
  <sheetFormatPr defaultColWidth="9.140625" defaultRowHeight="12.75" x14ac:dyDescent="0.2"/>
  <cols>
    <col min="1" max="1" width="12.140625" style="39" customWidth="1"/>
    <col min="2" max="2" width="8.5703125" style="39" customWidth="1"/>
    <col min="3" max="4" width="11" style="39" customWidth="1"/>
    <col min="5" max="6" width="8.5703125" style="39" customWidth="1"/>
    <col min="7" max="8" width="11" style="39" customWidth="1"/>
    <col min="9" max="9" width="8.5703125" style="39" customWidth="1"/>
    <col min="10" max="10" width="12.140625" style="39" customWidth="1"/>
    <col min="11" max="16384" width="9.140625" style="39"/>
  </cols>
  <sheetData>
    <row r="1" spans="1:12" ht="18" x14ac:dyDescent="0.2">
      <c r="A1" s="733" t="s">
        <v>319</v>
      </c>
      <c r="B1" s="733"/>
      <c r="C1" s="733"/>
      <c r="D1" s="733"/>
      <c r="E1" s="733"/>
      <c r="F1" s="733"/>
      <c r="G1" s="733"/>
      <c r="H1" s="733"/>
      <c r="I1" s="733"/>
      <c r="J1" s="733"/>
    </row>
    <row r="2" spans="1:12" ht="19.5" customHeight="1" x14ac:dyDescent="0.2">
      <c r="A2" s="734" t="s">
        <v>361</v>
      </c>
      <c r="B2" s="734"/>
      <c r="C2" s="734"/>
      <c r="D2" s="734"/>
      <c r="E2" s="734"/>
      <c r="F2" s="734"/>
      <c r="G2" s="734"/>
      <c r="H2" s="734"/>
      <c r="I2" s="734"/>
      <c r="J2" s="734"/>
    </row>
    <row r="3" spans="1:12" ht="15.75" customHeight="1" x14ac:dyDescent="0.2">
      <c r="A3" s="735" t="s">
        <v>633</v>
      </c>
      <c r="B3" s="735"/>
      <c r="C3" s="735"/>
      <c r="D3" s="735"/>
      <c r="E3" s="735"/>
      <c r="F3" s="735"/>
      <c r="G3" s="735"/>
      <c r="H3" s="735"/>
      <c r="I3" s="735"/>
      <c r="J3" s="735"/>
    </row>
    <row r="4" spans="1:12" ht="11.25" customHeight="1" x14ac:dyDescent="0.2">
      <c r="A4" s="403"/>
      <c r="B4" s="403"/>
      <c r="C4" s="403"/>
      <c r="D4" s="403"/>
      <c r="E4" s="403"/>
      <c r="F4" s="403"/>
      <c r="G4" s="403"/>
      <c r="H4" s="403"/>
      <c r="I4" s="403"/>
      <c r="J4" s="403"/>
    </row>
    <row r="5" spans="1:12" s="16" customFormat="1" ht="15" x14ac:dyDescent="0.2">
      <c r="A5" s="677" t="s">
        <v>484</v>
      </c>
      <c r="B5" s="677"/>
      <c r="C5" s="20"/>
      <c r="D5" s="20"/>
      <c r="E5" s="20"/>
      <c r="G5" s="20"/>
      <c r="I5" s="679" t="s">
        <v>483</v>
      </c>
      <c r="J5" s="679"/>
    </row>
    <row r="6" spans="1:12" s="16" customFormat="1" ht="45" customHeight="1" x14ac:dyDescent="0.2">
      <c r="A6" s="729" t="s">
        <v>90</v>
      </c>
      <c r="B6" s="739" t="s">
        <v>596</v>
      </c>
      <c r="C6" s="740"/>
      <c r="D6" s="740"/>
      <c r="E6" s="741"/>
      <c r="F6" s="736" t="s">
        <v>608</v>
      </c>
      <c r="G6" s="737"/>
      <c r="H6" s="737"/>
      <c r="I6" s="738"/>
      <c r="J6" s="731" t="s">
        <v>281</v>
      </c>
    </row>
    <row r="7" spans="1:12" ht="33.75" customHeight="1" x14ac:dyDescent="0.2">
      <c r="A7" s="730"/>
      <c r="B7" s="422" t="s">
        <v>514</v>
      </c>
      <c r="C7" s="33" t="s">
        <v>594</v>
      </c>
      <c r="D7" s="33" t="s">
        <v>593</v>
      </c>
      <c r="E7" s="123" t="s">
        <v>515</v>
      </c>
      <c r="F7" s="123" t="s">
        <v>514</v>
      </c>
      <c r="G7" s="33" t="s">
        <v>594</v>
      </c>
      <c r="H7" s="33" t="s">
        <v>593</v>
      </c>
      <c r="I7" s="123" t="s">
        <v>515</v>
      </c>
      <c r="J7" s="732"/>
    </row>
    <row r="8" spans="1:12" ht="25.5" customHeight="1" thickBot="1" x14ac:dyDescent="0.25">
      <c r="A8" s="253">
        <v>2020</v>
      </c>
      <c r="B8" s="254">
        <v>17</v>
      </c>
      <c r="C8" s="254">
        <v>2</v>
      </c>
      <c r="D8" s="254">
        <v>103</v>
      </c>
      <c r="E8" s="255">
        <v>122</v>
      </c>
      <c r="F8" s="256">
        <v>0</v>
      </c>
      <c r="G8" s="256">
        <v>0</v>
      </c>
      <c r="H8" s="256">
        <v>21</v>
      </c>
      <c r="I8" s="257">
        <v>21</v>
      </c>
      <c r="J8" s="258">
        <v>2020</v>
      </c>
      <c r="L8" s="54"/>
    </row>
    <row r="9" spans="1:12" ht="25.5" customHeight="1" thickBot="1" x14ac:dyDescent="0.25">
      <c r="A9" s="195">
        <v>2021</v>
      </c>
      <c r="B9" s="236">
        <v>7</v>
      </c>
      <c r="C9" s="236">
        <v>10</v>
      </c>
      <c r="D9" s="236">
        <v>40</v>
      </c>
      <c r="E9" s="237">
        <v>57</v>
      </c>
      <c r="F9" s="196">
        <v>1</v>
      </c>
      <c r="G9" s="196">
        <v>0</v>
      </c>
      <c r="H9" s="196">
        <v>6</v>
      </c>
      <c r="I9" s="260">
        <v>7</v>
      </c>
      <c r="J9" s="198">
        <v>2021</v>
      </c>
      <c r="L9" s="53"/>
    </row>
    <row r="10" spans="1:12" ht="25.5" customHeight="1" thickBot="1" x14ac:dyDescent="0.25">
      <c r="A10" s="199">
        <v>2022</v>
      </c>
      <c r="B10" s="200">
        <v>6</v>
      </c>
      <c r="C10" s="200">
        <v>2</v>
      </c>
      <c r="D10" s="200">
        <v>47</v>
      </c>
      <c r="E10" s="201">
        <f t="shared" ref="E10" si="0">B10+C10+D10</f>
        <v>55</v>
      </c>
      <c r="F10" s="202">
        <v>4</v>
      </c>
      <c r="G10" s="202">
        <v>1</v>
      </c>
      <c r="H10" s="202">
        <v>15</v>
      </c>
      <c r="I10" s="259">
        <f>F10+G10+H10</f>
        <v>20</v>
      </c>
      <c r="J10" s="203">
        <v>2022</v>
      </c>
      <c r="L10" s="54"/>
    </row>
    <row r="11" spans="1:12" ht="25.5" customHeight="1" x14ac:dyDescent="0.2">
      <c r="A11" s="195">
        <v>2023</v>
      </c>
      <c r="B11" s="236">
        <v>8</v>
      </c>
      <c r="C11" s="236">
        <v>8</v>
      </c>
      <c r="D11" s="236">
        <v>113</v>
      </c>
      <c r="E11" s="237">
        <f>B11+C11+D11</f>
        <v>129</v>
      </c>
      <c r="F11" s="196">
        <v>4</v>
      </c>
      <c r="G11" s="196">
        <v>3</v>
      </c>
      <c r="H11" s="196">
        <v>31</v>
      </c>
      <c r="I11" s="197">
        <f>F11+G11+H11</f>
        <v>38</v>
      </c>
      <c r="J11" s="198">
        <v>2023</v>
      </c>
      <c r="L11" s="54"/>
    </row>
    <row r="12" spans="1:12" ht="15.75" x14ac:dyDescent="0.2">
      <c r="A12" s="122"/>
      <c r="B12" s="122"/>
      <c r="C12" s="122"/>
      <c r="D12" s="122"/>
      <c r="E12" s="122"/>
    </row>
    <row r="14" spans="1:12" x14ac:dyDescent="0.2">
      <c r="A14" s="80"/>
      <c r="B14" s="80"/>
      <c r="C14" s="80"/>
      <c r="D14" s="80"/>
      <c r="E14" s="80"/>
    </row>
    <row r="15" spans="1:12" ht="12.75" customHeight="1" x14ac:dyDescent="0.2">
      <c r="B15" s="80"/>
      <c r="C15" s="80"/>
    </row>
    <row r="16" spans="1:12" ht="41.25" x14ac:dyDescent="0.2">
      <c r="B16" s="217" t="s">
        <v>404</v>
      </c>
      <c r="C16" s="80" t="s">
        <v>406</v>
      </c>
      <c r="D16" s="217" t="s">
        <v>405</v>
      </c>
    </row>
    <row r="17" spans="1:8" x14ac:dyDescent="0.2">
      <c r="A17" s="80">
        <v>2022</v>
      </c>
      <c r="B17" s="80">
        <f>B11</f>
        <v>8</v>
      </c>
      <c r="C17" s="80">
        <f t="shared" ref="C17:D17" si="1">C11</f>
        <v>8</v>
      </c>
      <c r="D17" s="80">
        <f t="shared" si="1"/>
        <v>113</v>
      </c>
      <c r="E17" s="80">
        <f>SUM(B17:D17)</f>
        <v>129</v>
      </c>
    </row>
    <row r="18" spans="1:8" x14ac:dyDescent="0.2">
      <c r="A18" s="80"/>
      <c r="B18" s="238">
        <f>B17/$E$17%</f>
        <v>6.2015503875968987</v>
      </c>
      <c r="C18" s="238">
        <f>C17/$E$17%</f>
        <v>6.2015503875968987</v>
      </c>
      <c r="D18" s="238">
        <f>D17/$E$17%</f>
        <v>87.596899224806194</v>
      </c>
      <c r="E18" s="238">
        <f>SUM(B18:D18)</f>
        <v>99.999999999999986</v>
      </c>
    </row>
    <row r="19" spans="1:8" x14ac:dyDescent="0.2">
      <c r="A19" s="80"/>
      <c r="B19" s="80"/>
      <c r="C19" s="80"/>
      <c r="D19" s="80"/>
      <c r="E19" s="80"/>
    </row>
    <row r="20" spans="1:8" x14ac:dyDescent="0.2">
      <c r="A20" s="80"/>
      <c r="B20" s="80"/>
      <c r="C20" s="80"/>
      <c r="D20" s="80"/>
      <c r="E20" s="80"/>
    </row>
    <row r="21" spans="1:8" x14ac:dyDescent="0.2">
      <c r="A21" s="80"/>
      <c r="B21" s="80"/>
      <c r="C21" s="80"/>
      <c r="D21" s="80"/>
      <c r="E21" s="80"/>
    </row>
    <row r="22" spans="1:8" x14ac:dyDescent="0.2">
      <c r="A22" s="80"/>
      <c r="B22" s="80"/>
      <c r="C22" s="80"/>
      <c r="D22" s="80"/>
      <c r="E22" s="80"/>
    </row>
    <row r="23" spans="1:8" x14ac:dyDescent="0.2">
      <c r="A23" s="80"/>
      <c r="B23" s="80"/>
      <c r="C23" s="80"/>
      <c r="D23" s="80"/>
      <c r="E23" s="80"/>
    </row>
    <row r="28" spans="1:8" ht="13.5" thickBot="1" x14ac:dyDescent="0.25"/>
    <row r="29" spans="1:8" ht="57.75" thickBot="1" x14ac:dyDescent="0.25">
      <c r="F29" s="51" t="s">
        <v>115</v>
      </c>
      <c r="G29" s="51" t="s">
        <v>116</v>
      </c>
      <c r="H29" s="123" t="s">
        <v>236</v>
      </c>
    </row>
    <row r="46" spans="1:5" x14ac:dyDescent="0.2">
      <c r="A46" s="55" t="s">
        <v>27</v>
      </c>
      <c r="B46" s="55"/>
      <c r="C46" s="55"/>
      <c r="D46" s="55"/>
      <c r="E46" s="55"/>
    </row>
    <row r="47" spans="1:5" x14ac:dyDescent="0.2">
      <c r="A47" s="52" t="s">
        <v>26</v>
      </c>
      <c r="B47" s="52"/>
      <c r="C47" s="52"/>
      <c r="D47" s="52"/>
      <c r="E47" s="52"/>
    </row>
    <row r="48" spans="1:5" x14ac:dyDescent="0.2">
      <c r="A48" s="55" t="s">
        <v>25</v>
      </c>
      <c r="B48" s="55"/>
      <c r="C48" s="55"/>
      <c r="D48" s="55"/>
      <c r="E48" s="55"/>
    </row>
    <row r="49" spans="1:5" x14ac:dyDescent="0.2">
      <c r="A49" s="52" t="s">
        <v>24</v>
      </c>
      <c r="B49" s="52"/>
      <c r="C49" s="52"/>
      <c r="D49" s="52"/>
      <c r="E49" s="52"/>
    </row>
    <row r="50" spans="1:5" x14ac:dyDescent="0.2">
      <c r="A50" s="55" t="s">
        <v>23</v>
      </c>
      <c r="B50" s="55"/>
      <c r="C50" s="55"/>
      <c r="D50" s="55"/>
      <c r="E50" s="55"/>
    </row>
    <row r="51" spans="1:5" x14ac:dyDescent="0.2">
      <c r="A51" s="52" t="s">
        <v>22</v>
      </c>
      <c r="B51" s="52"/>
      <c r="C51" s="52"/>
      <c r="D51" s="52"/>
      <c r="E51" s="52"/>
    </row>
    <row r="52" spans="1:5" x14ac:dyDescent="0.2">
      <c r="A52" s="55" t="s">
        <v>21</v>
      </c>
      <c r="B52" s="55"/>
      <c r="C52" s="55"/>
      <c r="D52" s="55"/>
      <c r="E52" s="55"/>
    </row>
    <row r="53" spans="1:5" x14ac:dyDescent="0.2">
      <c r="A53" s="52" t="s">
        <v>20</v>
      </c>
      <c r="B53" s="52"/>
      <c r="C53" s="52"/>
      <c r="D53" s="52"/>
      <c r="E53" s="52"/>
    </row>
    <row r="54" spans="1:5" x14ac:dyDescent="0.2">
      <c r="A54" s="55" t="s">
        <v>19</v>
      </c>
      <c r="B54" s="55"/>
      <c r="C54" s="55"/>
      <c r="D54" s="55"/>
      <c r="E54" s="55"/>
    </row>
    <row r="55" spans="1:5" x14ac:dyDescent="0.2">
      <c r="A55" s="52" t="s">
        <v>18</v>
      </c>
      <c r="B55" s="52"/>
      <c r="C55" s="52"/>
      <c r="D55" s="52"/>
      <c r="E55" s="52"/>
    </row>
    <row r="56" spans="1:5" x14ac:dyDescent="0.2">
      <c r="A56" s="55" t="s">
        <v>17</v>
      </c>
      <c r="B56" s="55"/>
      <c r="C56" s="55"/>
      <c r="D56" s="55"/>
      <c r="E56" s="55"/>
    </row>
    <row r="57" spans="1:5" x14ac:dyDescent="0.2">
      <c r="A57" s="52" t="s">
        <v>16</v>
      </c>
      <c r="B57" s="52"/>
      <c r="C57" s="52"/>
      <c r="D57" s="52"/>
      <c r="E57" s="52"/>
    </row>
    <row r="58" spans="1:5" x14ac:dyDescent="0.2">
      <c r="A58" s="52"/>
      <c r="B58" s="52"/>
      <c r="C58" s="52"/>
      <c r="D58" s="52"/>
      <c r="E58" s="52"/>
    </row>
  </sheetData>
  <mergeCells count="9">
    <mergeCell ref="A6:A7"/>
    <mergeCell ref="J6:J7"/>
    <mergeCell ref="I5:J5"/>
    <mergeCell ref="A1:J1"/>
    <mergeCell ref="A2:J2"/>
    <mergeCell ref="A3:J3"/>
    <mergeCell ref="F6:I6"/>
    <mergeCell ref="B6:E6"/>
    <mergeCell ref="A5:B5"/>
  </mergeCells>
  <printOptions horizontalCentered="1" verticalCentered="1"/>
  <pageMargins left="0" right="0" top="0" bottom="0" header="0" footer="0"/>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L69"/>
  <sheetViews>
    <sheetView rightToLeft="1" view="pageBreakPreview" zoomScaleNormal="100" zoomScaleSheetLayoutView="100" workbookViewId="0">
      <selection activeCell="A5" sqref="A5:B5"/>
    </sheetView>
  </sheetViews>
  <sheetFormatPr defaultColWidth="9.140625" defaultRowHeight="12.75" x14ac:dyDescent="0.2"/>
  <cols>
    <col min="1" max="1" width="12.140625" style="39" customWidth="1"/>
    <col min="2" max="2" width="8.5703125" style="39" customWidth="1"/>
    <col min="3" max="4" width="11" style="39" customWidth="1"/>
    <col min="5" max="6" width="8.5703125" style="39" customWidth="1"/>
    <col min="7" max="8" width="11" style="39" customWidth="1"/>
    <col min="9" max="9" width="8.5703125" style="39" customWidth="1"/>
    <col min="10" max="10" width="12.140625" style="39" customWidth="1"/>
    <col min="11" max="16384" width="9.140625" style="39"/>
  </cols>
  <sheetData>
    <row r="1" spans="1:12" ht="18" x14ac:dyDescent="0.2">
      <c r="A1" s="733" t="s">
        <v>133</v>
      </c>
      <c r="B1" s="733"/>
      <c r="C1" s="733"/>
      <c r="D1" s="733"/>
      <c r="E1" s="733"/>
      <c r="F1" s="733"/>
      <c r="G1" s="733"/>
      <c r="H1" s="733"/>
      <c r="I1" s="733"/>
      <c r="J1" s="733"/>
    </row>
    <row r="2" spans="1:12" ht="22.5" customHeight="1" x14ac:dyDescent="0.2">
      <c r="A2" s="734" t="s">
        <v>597</v>
      </c>
      <c r="B2" s="734"/>
      <c r="C2" s="734"/>
      <c r="D2" s="734"/>
      <c r="E2" s="734"/>
      <c r="F2" s="734"/>
      <c r="G2" s="734"/>
      <c r="H2" s="734"/>
      <c r="I2" s="734"/>
      <c r="J2" s="734"/>
    </row>
    <row r="3" spans="1:12" ht="15.75" customHeight="1" x14ac:dyDescent="0.2">
      <c r="A3" s="735">
        <v>2023</v>
      </c>
      <c r="B3" s="735"/>
      <c r="C3" s="735"/>
      <c r="D3" s="735"/>
      <c r="E3" s="735"/>
      <c r="F3" s="735"/>
      <c r="G3" s="735"/>
      <c r="H3" s="735"/>
      <c r="I3" s="735"/>
      <c r="J3" s="735"/>
    </row>
    <row r="4" spans="1:12" ht="15.75" customHeight="1" x14ac:dyDescent="0.2">
      <c r="A4" s="403"/>
      <c r="B4" s="403"/>
      <c r="C4" s="403"/>
      <c r="D4" s="403"/>
      <c r="E4" s="403"/>
      <c r="F4" s="403"/>
      <c r="G4" s="403"/>
      <c r="H4" s="403"/>
      <c r="I4" s="403"/>
      <c r="J4" s="403"/>
    </row>
    <row r="5" spans="1:12" s="16" customFormat="1" ht="15" x14ac:dyDescent="0.2">
      <c r="A5" s="677" t="s">
        <v>547</v>
      </c>
      <c r="B5" s="677"/>
      <c r="C5" s="409"/>
      <c r="D5" s="409"/>
      <c r="E5" s="409"/>
      <c r="F5" s="409"/>
      <c r="G5" s="409"/>
      <c r="H5" s="409"/>
      <c r="I5" s="680" t="s">
        <v>548</v>
      </c>
      <c r="J5" s="680"/>
    </row>
    <row r="6" spans="1:12" s="16" customFormat="1" ht="45" customHeight="1" x14ac:dyDescent="0.2">
      <c r="A6" s="729" t="s">
        <v>90</v>
      </c>
      <c r="B6" s="742" t="s">
        <v>595</v>
      </c>
      <c r="C6" s="742"/>
      <c r="D6" s="742"/>
      <c r="E6" s="743"/>
      <c r="F6" s="736" t="s">
        <v>608</v>
      </c>
      <c r="G6" s="737"/>
      <c r="H6" s="737"/>
      <c r="I6" s="738"/>
      <c r="J6" s="731" t="s">
        <v>281</v>
      </c>
    </row>
    <row r="7" spans="1:12" ht="33.75" customHeight="1" x14ac:dyDescent="0.2">
      <c r="A7" s="730"/>
      <c r="B7" s="422" t="s">
        <v>514</v>
      </c>
      <c r="C7" s="33" t="s">
        <v>594</v>
      </c>
      <c r="D7" s="33" t="s">
        <v>593</v>
      </c>
      <c r="E7" s="123" t="s">
        <v>515</v>
      </c>
      <c r="F7" s="123" t="s">
        <v>514</v>
      </c>
      <c r="G7" s="33" t="s">
        <v>594</v>
      </c>
      <c r="H7" s="33" t="s">
        <v>593</v>
      </c>
      <c r="I7" s="123" t="s">
        <v>515</v>
      </c>
      <c r="J7" s="732"/>
    </row>
    <row r="8" spans="1:12" ht="21" customHeight="1" thickBot="1" x14ac:dyDescent="0.25">
      <c r="A8" s="48" t="s">
        <v>307</v>
      </c>
      <c r="B8" s="151">
        <v>0</v>
      </c>
      <c r="C8" s="151">
        <v>0</v>
      </c>
      <c r="D8" s="151">
        <v>3</v>
      </c>
      <c r="E8" s="125">
        <f>SUM(B8:D8)</f>
        <v>3</v>
      </c>
      <c r="F8" s="151">
        <v>0</v>
      </c>
      <c r="G8" s="151">
        <v>0</v>
      </c>
      <c r="H8" s="151">
        <v>2</v>
      </c>
      <c r="I8" s="84">
        <f>SUM(F8:H8)</f>
        <v>2</v>
      </c>
      <c r="J8" s="357" t="s">
        <v>27</v>
      </c>
      <c r="L8" s="54"/>
    </row>
    <row r="9" spans="1:12" ht="21" customHeight="1" thickBot="1" x14ac:dyDescent="0.25">
      <c r="A9" s="50" t="s">
        <v>308</v>
      </c>
      <c r="B9" s="152">
        <v>0</v>
      </c>
      <c r="C9" s="152">
        <v>0</v>
      </c>
      <c r="D9" s="152">
        <v>10</v>
      </c>
      <c r="E9" s="126">
        <f t="shared" ref="E9:E18" si="0">SUM(B9:D9)</f>
        <v>10</v>
      </c>
      <c r="F9" s="152">
        <v>0</v>
      </c>
      <c r="G9" s="152">
        <v>0</v>
      </c>
      <c r="H9" s="152">
        <v>1</v>
      </c>
      <c r="I9" s="127">
        <f t="shared" ref="I9:I19" si="1">SUM(F9:H9)</f>
        <v>1</v>
      </c>
      <c r="J9" s="358" t="s">
        <v>26</v>
      </c>
      <c r="L9" s="53"/>
    </row>
    <row r="10" spans="1:12" ht="21" customHeight="1" thickBot="1" x14ac:dyDescent="0.25">
      <c r="A10" s="48" t="s">
        <v>309</v>
      </c>
      <c r="B10" s="151">
        <v>2</v>
      </c>
      <c r="C10" s="151">
        <v>0</v>
      </c>
      <c r="D10" s="151">
        <v>0</v>
      </c>
      <c r="E10" s="125">
        <f t="shared" si="0"/>
        <v>2</v>
      </c>
      <c r="F10" s="151">
        <v>1</v>
      </c>
      <c r="G10" s="151">
        <v>0</v>
      </c>
      <c r="H10" s="151">
        <v>0</v>
      </c>
      <c r="I10" s="84">
        <f t="shared" si="1"/>
        <v>1</v>
      </c>
      <c r="J10" s="357" t="s">
        <v>25</v>
      </c>
      <c r="L10" s="54"/>
    </row>
    <row r="11" spans="1:12" ht="21" customHeight="1" thickBot="1" x14ac:dyDescent="0.25">
      <c r="A11" s="50" t="s">
        <v>310</v>
      </c>
      <c r="B11" s="152">
        <v>0</v>
      </c>
      <c r="C11" s="152">
        <v>0</v>
      </c>
      <c r="D11" s="152">
        <v>0</v>
      </c>
      <c r="E11" s="126">
        <f t="shared" si="0"/>
        <v>0</v>
      </c>
      <c r="F11" s="152">
        <v>0</v>
      </c>
      <c r="G11" s="152">
        <v>0</v>
      </c>
      <c r="H11" s="152">
        <v>0</v>
      </c>
      <c r="I11" s="127">
        <f t="shared" si="1"/>
        <v>0</v>
      </c>
      <c r="J11" s="358" t="s">
        <v>24</v>
      </c>
      <c r="L11" s="53"/>
    </row>
    <row r="12" spans="1:12" ht="21" customHeight="1" thickBot="1" x14ac:dyDescent="0.25">
      <c r="A12" s="48" t="s">
        <v>311</v>
      </c>
      <c r="B12" s="151">
        <v>0</v>
      </c>
      <c r="C12" s="151">
        <v>0</v>
      </c>
      <c r="D12" s="151">
        <v>5</v>
      </c>
      <c r="E12" s="125">
        <f t="shared" si="0"/>
        <v>5</v>
      </c>
      <c r="F12" s="151">
        <v>0</v>
      </c>
      <c r="G12" s="151">
        <v>0</v>
      </c>
      <c r="H12" s="151">
        <v>0</v>
      </c>
      <c r="I12" s="84">
        <f t="shared" si="1"/>
        <v>0</v>
      </c>
      <c r="J12" s="357" t="s">
        <v>23</v>
      </c>
      <c r="L12" s="54"/>
    </row>
    <row r="13" spans="1:12" ht="21" customHeight="1" thickBot="1" x14ac:dyDescent="0.25">
      <c r="A13" s="50" t="s">
        <v>312</v>
      </c>
      <c r="B13" s="152">
        <v>0</v>
      </c>
      <c r="C13" s="152">
        <v>1</v>
      </c>
      <c r="D13" s="152">
        <v>6</v>
      </c>
      <c r="E13" s="126">
        <f t="shared" si="0"/>
        <v>7</v>
      </c>
      <c r="F13" s="152">
        <v>0</v>
      </c>
      <c r="G13" s="152">
        <v>1</v>
      </c>
      <c r="H13" s="152">
        <v>0</v>
      </c>
      <c r="I13" s="127">
        <f>SUM(F13:H13)</f>
        <v>1</v>
      </c>
      <c r="J13" s="358" t="s">
        <v>22</v>
      </c>
      <c r="L13" s="53"/>
    </row>
    <row r="14" spans="1:12" ht="21" customHeight="1" thickBot="1" x14ac:dyDescent="0.25">
      <c r="A14" s="48" t="s">
        <v>313</v>
      </c>
      <c r="B14" s="151">
        <v>0</v>
      </c>
      <c r="C14" s="151">
        <v>0</v>
      </c>
      <c r="D14" s="151">
        <v>9</v>
      </c>
      <c r="E14" s="125">
        <f>SUM(B14:D14)</f>
        <v>9</v>
      </c>
      <c r="F14" s="151">
        <v>0</v>
      </c>
      <c r="G14" s="151">
        <v>0</v>
      </c>
      <c r="H14" s="151">
        <v>3</v>
      </c>
      <c r="I14" s="84">
        <f t="shared" si="1"/>
        <v>3</v>
      </c>
      <c r="J14" s="357" t="s">
        <v>21</v>
      </c>
      <c r="L14" s="54"/>
    </row>
    <row r="15" spans="1:12" ht="21" customHeight="1" thickBot="1" x14ac:dyDescent="0.25">
      <c r="A15" s="50" t="s">
        <v>314</v>
      </c>
      <c r="B15" s="152">
        <v>0</v>
      </c>
      <c r="C15" s="152">
        <v>2</v>
      </c>
      <c r="D15" s="152">
        <v>19</v>
      </c>
      <c r="E15" s="126">
        <f t="shared" si="0"/>
        <v>21</v>
      </c>
      <c r="F15" s="152">
        <v>0</v>
      </c>
      <c r="G15" s="152">
        <v>0</v>
      </c>
      <c r="H15" s="152">
        <v>11</v>
      </c>
      <c r="I15" s="127">
        <f t="shared" si="1"/>
        <v>11</v>
      </c>
      <c r="J15" s="358" t="s">
        <v>20</v>
      </c>
      <c r="L15" s="53"/>
    </row>
    <row r="16" spans="1:12" ht="21" customHeight="1" thickBot="1" x14ac:dyDescent="0.25">
      <c r="A16" s="48" t="s">
        <v>315</v>
      </c>
      <c r="B16" s="151">
        <v>0</v>
      </c>
      <c r="C16" s="151">
        <v>0</v>
      </c>
      <c r="D16" s="151">
        <v>18</v>
      </c>
      <c r="E16" s="125">
        <f>SUM(B16:D16)</f>
        <v>18</v>
      </c>
      <c r="F16" s="151">
        <v>0</v>
      </c>
      <c r="G16" s="151">
        <v>0</v>
      </c>
      <c r="H16" s="151">
        <v>0</v>
      </c>
      <c r="I16" s="84">
        <f t="shared" si="1"/>
        <v>0</v>
      </c>
      <c r="J16" s="357" t="s">
        <v>19</v>
      </c>
      <c r="L16" s="54"/>
    </row>
    <row r="17" spans="1:12" ht="21" customHeight="1" thickBot="1" x14ac:dyDescent="0.25">
      <c r="A17" s="50" t="s">
        <v>316</v>
      </c>
      <c r="B17" s="152">
        <v>3</v>
      </c>
      <c r="C17" s="152">
        <v>4</v>
      </c>
      <c r="D17" s="152">
        <v>19</v>
      </c>
      <c r="E17" s="126">
        <f t="shared" si="0"/>
        <v>26</v>
      </c>
      <c r="F17" s="152">
        <v>0</v>
      </c>
      <c r="G17" s="152">
        <v>1</v>
      </c>
      <c r="H17" s="152">
        <v>4</v>
      </c>
      <c r="I17" s="127">
        <f t="shared" si="1"/>
        <v>5</v>
      </c>
      <c r="J17" s="358" t="s">
        <v>18</v>
      </c>
      <c r="L17" s="53"/>
    </row>
    <row r="18" spans="1:12" ht="21" customHeight="1" thickBot="1" x14ac:dyDescent="0.25">
      <c r="A18" s="48" t="s">
        <v>317</v>
      </c>
      <c r="B18" s="151">
        <v>3</v>
      </c>
      <c r="C18" s="151">
        <v>1</v>
      </c>
      <c r="D18" s="151">
        <v>8</v>
      </c>
      <c r="E18" s="125">
        <f t="shared" si="0"/>
        <v>12</v>
      </c>
      <c r="F18" s="151">
        <v>3</v>
      </c>
      <c r="G18" s="151">
        <v>1</v>
      </c>
      <c r="H18" s="151">
        <v>5</v>
      </c>
      <c r="I18" s="84">
        <f t="shared" si="1"/>
        <v>9</v>
      </c>
      <c r="J18" s="357" t="s">
        <v>17</v>
      </c>
      <c r="L18" s="54"/>
    </row>
    <row r="19" spans="1:12" ht="21" customHeight="1" x14ac:dyDescent="0.2">
      <c r="A19" s="22" t="s">
        <v>318</v>
      </c>
      <c r="B19" s="153">
        <v>0</v>
      </c>
      <c r="C19" s="153">
        <v>0</v>
      </c>
      <c r="D19" s="153">
        <v>16</v>
      </c>
      <c r="E19" s="128">
        <f>SUM(B19:D19)</f>
        <v>16</v>
      </c>
      <c r="F19" s="153">
        <v>0</v>
      </c>
      <c r="G19" s="153">
        <v>0</v>
      </c>
      <c r="H19" s="153">
        <v>5</v>
      </c>
      <c r="I19" s="129">
        <f t="shared" si="1"/>
        <v>5</v>
      </c>
      <c r="J19" s="359" t="s">
        <v>16</v>
      </c>
      <c r="L19" s="53"/>
    </row>
    <row r="20" spans="1:12" ht="21" customHeight="1" x14ac:dyDescent="0.2">
      <c r="A20" s="130" t="s">
        <v>3</v>
      </c>
      <c r="B20" s="131">
        <f>SUM(B8:B19)</f>
        <v>8</v>
      </c>
      <c r="C20" s="131">
        <f t="shared" ref="C20:F20" si="2">SUM(C8:C19)</f>
        <v>8</v>
      </c>
      <c r="D20" s="131">
        <f t="shared" si="2"/>
        <v>113</v>
      </c>
      <c r="E20" s="131">
        <f t="shared" si="2"/>
        <v>129</v>
      </c>
      <c r="F20" s="131">
        <f t="shared" si="2"/>
        <v>4</v>
      </c>
      <c r="G20" s="131">
        <f>SUM(G8:G19)</f>
        <v>3</v>
      </c>
      <c r="H20" s="131">
        <f>SUM(H8:H19)</f>
        <v>31</v>
      </c>
      <c r="I20" s="131">
        <f>SUM(I8:I19)</f>
        <v>38</v>
      </c>
      <c r="J20" s="437" t="s">
        <v>2</v>
      </c>
      <c r="L20" s="54"/>
    </row>
    <row r="21" spans="1:12" x14ac:dyDescent="0.2">
      <c r="A21" s="80"/>
      <c r="B21" s="80"/>
      <c r="C21" s="80"/>
      <c r="D21" s="80"/>
      <c r="E21" s="80"/>
    </row>
    <row r="22" spans="1:12" x14ac:dyDescent="0.2">
      <c r="A22" s="80"/>
      <c r="B22" s="80"/>
      <c r="C22" s="80"/>
      <c r="D22" s="80"/>
      <c r="E22" s="80"/>
    </row>
    <row r="23" spans="1:12" x14ac:dyDescent="0.2">
      <c r="A23" s="80"/>
      <c r="B23" s="80"/>
      <c r="C23" s="80"/>
      <c r="D23" s="80"/>
      <c r="E23" s="80"/>
    </row>
    <row r="24" spans="1:12" x14ac:dyDescent="0.2">
      <c r="B24" s="80"/>
      <c r="C24" s="80"/>
      <c r="D24" s="80"/>
      <c r="E24" s="80"/>
    </row>
    <row r="25" spans="1:12" x14ac:dyDescent="0.2">
      <c r="B25" s="80"/>
      <c r="C25" s="80"/>
      <c r="D25" s="80"/>
      <c r="E25" s="80"/>
    </row>
    <row r="26" spans="1:12" x14ac:dyDescent="0.2">
      <c r="B26" s="80"/>
      <c r="C26" s="80"/>
      <c r="D26" s="80"/>
      <c r="E26" s="80"/>
    </row>
    <row r="27" spans="1:12" ht="41.25" x14ac:dyDescent="0.2">
      <c r="B27" s="217" t="s">
        <v>404</v>
      </c>
      <c r="C27" s="80" t="s">
        <v>406</v>
      </c>
      <c r="D27" s="217" t="s">
        <v>405</v>
      </c>
    </row>
    <row r="28" spans="1:12" ht="25.5" x14ac:dyDescent="0.2">
      <c r="A28" s="80" t="s">
        <v>164</v>
      </c>
      <c r="B28" s="80">
        <f>B8</f>
        <v>0</v>
      </c>
      <c r="C28" s="80">
        <f t="shared" ref="C28:D28" si="3">C8</f>
        <v>0</v>
      </c>
      <c r="D28" s="80">
        <f t="shared" si="3"/>
        <v>3</v>
      </c>
      <c r="E28" s="80"/>
    </row>
    <row r="29" spans="1:12" ht="25.5" x14ac:dyDescent="0.2">
      <c r="A29" s="80" t="s">
        <v>165</v>
      </c>
      <c r="B29" s="80">
        <f t="shared" ref="B29:D40" si="4">B9</f>
        <v>0</v>
      </c>
      <c r="C29" s="80">
        <f t="shared" si="4"/>
        <v>0</v>
      </c>
      <c r="D29" s="80">
        <f t="shared" si="4"/>
        <v>10</v>
      </c>
      <c r="E29" s="80"/>
    </row>
    <row r="30" spans="1:12" ht="25.5" x14ac:dyDescent="0.2">
      <c r="A30" s="80" t="s">
        <v>166</v>
      </c>
      <c r="B30" s="80">
        <f t="shared" si="4"/>
        <v>2</v>
      </c>
      <c r="C30" s="80">
        <f t="shared" si="4"/>
        <v>0</v>
      </c>
      <c r="D30" s="80">
        <f t="shared" si="4"/>
        <v>0</v>
      </c>
      <c r="E30" s="80"/>
    </row>
    <row r="31" spans="1:12" ht="25.5" x14ac:dyDescent="0.2">
      <c r="A31" s="80" t="s">
        <v>167</v>
      </c>
      <c r="B31" s="80">
        <f t="shared" si="4"/>
        <v>0</v>
      </c>
      <c r="C31" s="80">
        <f t="shared" si="4"/>
        <v>0</v>
      </c>
      <c r="D31" s="80">
        <f t="shared" si="4"/>
        <v>0</v>
      </c>
    </row>
    <row r="32" spans="1:12" ht="25.5" x14ac:dyDescent="0.2">
      <c r="A32" s="80" t="s">
        <v>168</v>
      </c>
      <c r="B32" s="80">
        <f t="shared" si="4"/>
        <v>0</v>
      </c>
      <c r="C32" s="80">
        <f t="shared" si="4"/>
        <v>0</v>
      </c>
      <c r="D32" s="80">
        <f t="shared" si="4"/>
        <v>5</v>
      </c>
    </row>
    <row r="33" spans="1:8" ht="25.5" x14ac:dyDescent="0.2">
      <c r="A33" s="80" t="s">
        <v>169</v>
      </c>
      <c r="B33" s="80">
        <f t="shared" si="4"/>
        <v>0</v>
      </c>
      <c r="C33" s="80">
        <f t="shared" si="4"/>
        <v>1</v>
      </c>
      <c r="D33" s="80">
        <f t="shared" si="4"/>
        <v>6</v>
      </c>
    </row>
    <row r="34" spans="1:8" ht="25.5" x14ac:dyDescent="0.2">
      <c r="A34" s="80" t="s">
        <v>170</v>
      </c>
      <c r="B34" s="80">
        <f t="shared" si="4"/>
        <v>0</v>
      </c>
      <c r="C34" s="80">
        <f t="shared" si="4"/>
        <v>0</v>
      </c>
      <c r="D34" s="80">
        <f t="shared" si="4"/>
        <v>9</v>
      </c>
    </row>
    <row r="35" spans="1:8" ht="25.5" x14ac:dyDescent="0.2">
      <c r="A35" s="394" t="s">
        <v>171</v>
      </c>
      <c r="B35" s="80">
        <f t="shared" si="4"/>
        <v>0</v>
      </c>
      <c r="C35" s="80">
        <f t="shared" si="4"/>
        <v>2</v>
      </c>
      <c r="D35" s="80">
        <f t="shared" si="4"/>
        <v>19</v>
      </c>
    </row>
    <row r="36" spans="1:8" ht="25.5" x14ac:dyDescent="0.2">
      <c r="A36" s="394" t="s">
        <v>172</v>
      </c>
      <c r="B36" s="80">
        <f t="shared" si="4"/>
        <v>0</v>
      </c>
      <c r="C36" s="80">
        <f t="shared" si="4"/>
        <v>0</v>
      </c>
      <c r="D36" s="80">
        <f t="shared" si="4"/>
        <v>18</v>
      </c>
      <c r="F36" s="218"/>
      <c r="G36" s="218"/>
      <c r="H36" s="219"/>
    </row>
    <row r="37" spans="1:8" ht="25.5" x14ac:dyDescent="0.2">
      <c r="A37" s="394" t="s">
        <v>173</v>
      </c>
      <c r="B37" s="80">
        <f t="shared" si="4"/>
        <v>3</v>
      </c>
      <c r="C37" s="80">
        <f t="shared" si="4"/>
        <v>4</v>
      </c>
      <c r="D37" s="80">
        <f t="shared" si="4"/>
        <v>19</v>
      </c>
    </row>
    <row r="38" spans="1:8" ht="25.5" x14ac:dyDescent="0.2">
      <c r="A38" s="394" t="s">
        <v>174</v>
      </c>
      <c r="B38" s="80">
        <f t="shared" si="4"/>
        <v>3</v>
      </c>
      <c r="C38" s="80">
        <f t="shared" si="4"/>
        <v>1</v>
      </c>
      <c r="D38" s="80">
        <f t="shared" si="4"/>
        <v>8</v>
      </c>
    </row>
    <row r="39" spans="1:8" ht="25.5" x14ac:dyDescent="0.2">
      <c r="A39" s="394" t="s">
        <v>175</v>
      </c>
      <c r="B39" s="80">
        <f t="shared" si="4"/>
        <v>0</v>
      </c>
      <c r="C39" s="80">
        <f t="shared" si="4"/>
        <v>0</v>
      </c>
      <c r="D39" s="80">
        <f t="shared" si="4"/>
        <v>16</v>
      </c>
    </row>
    <row r="40" spans="1:8" x14ac:dyDescent="0.2">
      <c r="B40" s="80">
        <f t="shared" si="4"/>
        <v>8</v>
      </c>
      <c r="C40" s="80">
        <f t="shared" si="4"/>
        <v>8</v>
      </c>
      <c r="D40" s="80">
        <f t="shared" si="4"/>
        <v>113</v>
      </c>
    </row>
    <row r="53" spans="1:5" x14ac:dyDescent="0.2">
      <c r="A53" s="55"/>
      <c r="B53" s="55"/>
      <c r="C53" s="55"/>
      <c r="D53" s="55"/>
      <c r="E53" s="55"/>
    </row>
    <row r="54" spans="1:5" x14ac:dyDescent="0.2">
      <c r="A54" s="52"/>
      <c r="B54" s="52"/>
      <c r="C54" s="52"/>
      <c r="D54" s="52"/>
      <c r="E54" s="52"/>
    </row>
    <row r="55" spans="1:5" x14ac:dyDescent="0.2">
      <c r="A55" s="55"/>
      <c r="B55" s="55"/>
      <c r="C55" s="55"/>
      <c r="D55" s="55"/>
      <c r="E55" s="55"/>
    </row>
    <row r="56" spans="1:5" x14ac:dyDescent="0.2">
      <c r="A56" s="52"/>
      <c r="B56" s="52"/>
      <c r="C56" s="52"/>
      <c r="D56" s="52"/>
      <c r="E56" s="52"/>
    </row>
    <row r="57" spans="1:5" x14ac:dyDescent="0.2">
      <c r="A57" s="55"/>
      <c r="B57" s="55"/>
      <c r="C57" s="55"/>
      <c r="D57" s="55"/>
      <c r="E57" s="55"/>
    </row>
    <row r="58" spans="1:5" x14ac:dyDescent="0.2">
      <c r="A58" s="52" t="s">
        <v>27</v>
      </c>
      <c r="B58" s="52"/>
      <c r="C58" s="52"/>
      <c r="D58" s="52"/>
      <c r="E58" s="52"/>
    </row>
    <row r="59" spans="1:5" x14ac:dyDescent="0.2">
      <c r="A59" s="55" t="s">
        <v>26</v>
      </c>
      <c r="B59" s="55"/>
      <c r="C59" s="55"/>
      <c r="D59" s="55"/>
      <c r="E59" s="55"/>
    </row>
    <row r="60" spans="1:5" x14ac:dyDescent="0.2">
      <c r="A60" s="52" t="s">
        <v>25</v>
      </c>
      <c r="B60" s="52"/>
      <c r="C60" s="52"/>
      <c r="D60" s="52"/>
      <c r="E60" s="52"/>
    </row>
    <row r="61" spans="1:5" x14ac:dyDescent="0.2">
      <c r="A61" s="55" t="s">
        <v>24</v>
      </c>
      <c r="B61" s="55"/>
      <c r="C61" s="55"/>
      <c r="D61" s="55"/>
      <c r="E61" s="55"/>
    </row>
    <row r="62" spans="1:5" x14ac:dyDescent="0.2">
      <c r="A62" s="52" t="s">
        <v>23</v>
      </c>
      <c r="B62" s="52"/>
      <c r="C62" s="52"/>
      <c r="D62" s="52"/>
      <c r="E62" s="52"/>
    </row>
    <row r="63" spans="1:5" x14ac:dyDescent="0.2">
      <c r="A63" s="55" t="s">
        <v>22</v>
      </c>
      <c r="B63" s="55"/>
      <c r="C63" s="55"/>
      <c r="D63" s="55"/>
      <c r="E63" s="55"/>
    </row>
    <row r="64" spans="1:5" x14ac:dyDescent="0.2">
      <c r="A64" s="52" t="s">
        <v>21</v>
      </c>
      <c r="B64" s="52"/>
      <c r="C64" s="52"/>
      <c r="D64" s="52"/>
      <c r="E64" s="52"/>
    </row>
    <row r="65" spans="1:5" x14ac:dyDescent="0.2">
      <c r="A65" s="52" t="s">
        <v>20</v>
      </c>
      <c r="B65" s="52"/>
      <c r="C65" s="52"/>
      <c r="D65" s="52"/>
      <c r="E65" s="52"/>
    </row>
    <row r="66" spans="1:5" x14ac:dyDescent="0.2">
      <c r="A66" s="39" t="s">
        <v>19</v>
      </c>
    </row>
    <row r="67" spans="1:5" x14ac:dyDescent="0.2">
      <c r="A67" s="39" t="s">
        <v>18</v>
      </c>
    </row>
    <row r="68" spans="1:5" x14ac:dyDescent="0.2">
      <c r="A68" s="39" t="s">
        <v>17</v>
      </c>
    </row>
    <row r="69" spans="1:5" x14ac:dyDescent="0.2">
      <c r="A69" s="39" t="s">
        <v>16</v>
      </c>
    </row>
  </sheetData>
  <mergeCells count="9">
    <mergeCell ref="B6:E6"/>
    <mergeCell ref="F6:I6"/>
    <mergeCell ref="J6:J7"/>
    <mergeCell ref="A6:A7"/>
    <mergeCell ref="A1:J1"/>
    <mergeCell ref="A2:J2"/>
    <mergeCell ref="A3:J3"/>
    <mergeCell ref="I5:J5"/>
    <mergeCell ref="A5:B5"/>
  </mergeCells>
  <printOptions horizontalCentered="1" verticalCentered="1"/>
  <pageMargins left="0" right="0" top="0" bottom="0" header="0" footer="0"/>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M15"/>
  <sheetViews>
    <sheetView showGridLines="0" rightToLeft="1" view="pageBreakPreview" zoomScaleNormal="100" workbookViewId="0">
      <selection activeCell="G25" sqref="G25"/>
    </sheetView>
  </sheetViews>
  <sheetFormatPr defaultColWidth="9.140625" defaultRowHeight="12.75" x14ac:dyDescent="0.2"/>
  <cols>
    <col min="1" max="1" width="27.85546875" style="39" customWidth="1"/>
    <col min="2" max="2" width="10.42578125" style="57" customWidth="1"/>
    <col min="3" max="3" width="7.140625" style="57" customWidth="1"/>
    <col min="4" max="5" width="10.42578125" style="57" customWidth="1"/>
    <col min="6" max="6" width="7.140625" style="57" customWidth="1"/>
    <col min="7" max="7" width="10.42578125" style="57" customWidth="1"/>
    <col min="8" max="8" width="7.140625" style="57" customWidth="1"/>
    <col min="9" max="10" width="10.42578125" style="57" customWidth="1"/>
    <col min="11" max="11" width="7.140625" style="57" customWidth="1"/>
    <col min="12" max="12" width="27.85546875" style="39" customWidth="1"/>
    <col min="13" max="16384" width="9.140625" style="39"/>
  </cols>
  <sheetData>
    <row r="1" spans="1:13" ht="18" x14ac:dyDescent="0.2">
      <c r="A1" s="744" t="s">
        <v>289</v>
      </c>
      <c r="B1" s="744"/>
      <c r="C1" s="744"/>
      <c r="D1" s="744"/>
      <c r="E1" s="744"/>
      <c r="F1" s="744"/>
      <c r="G1" s="744"/>
      <c r="H1" s="744"/>
      <c r="I1" s="744"/>
      <c r="J1" s="744"/>
      <c r="K1" s="744"/>
      <c r="L1" s="744"/>
    </row>
    <row r="2" spans="1:13" ht="33.75" customHeight="1" x14ac:dyDescent="0.2">
      <c r="A2" s="719" t="s">
        <v>330</v>
      </c>
      <c r="B2" s="719"/>
      <c r="C2" s="719"/>
      <c r="D2" s="719"/>
      <c r="E2" s="719"/>
      <c r="F2" s="719"/>
      <c r="G2" s="719"/>
      <c r="H2" s="719"/>
      <c r="I2" s="719"/>
      <c r="J2" s="719"/>
      <c r="K2" s="719"/>
      <c r="L2" s="719"/>
    </row>
    <row r="3" spans="1:13" ht="15.75" x14ac:dyDescent="0.2">
      <c r="A3" s="745" t="s">
        <v>638</v>
      </c>
      <c r="B3" s="745"/>
      <c r="C3" s="745"/>
      <c r="D3" s="745"/>
      <c r="E3" s="745"/>
      <c r="F3" s="745"/>
      <c r="G3" s="745"/>
      <c r="H3" s="745"/>
      <c r="I3" s="745"/>
      <c r="J3" s="745"/>
      <c r="K3" s="745"/>
      <c r="L3" s="745"/>
    </row>
    <row r="4" spans="1:13" ht="11.25" customHeight="1" x14ac:dyDescent="0.2">
      <c r="A4" s="404"/>
      <c r="B4" s="404"/>
      <c r="C4" s="404"/>
      <c r="D4" s="404"/>
      <c r="E4" s="404"/>
      <c r="F4" s="404"/>
      <c r="G4" s="404"/>
      <c r="H4" s="404"/>
      <c r="I4" s="404"/>
      <c r="J4" s="404"/>
      <c r="K4" s="404"/>
      <c r="L4" s="404"/>
    </row>
    <row r="5" spans="1:13" s="16" customFormat="1" ht="15" x14ac:dyDescent="0.2">
      <c r="A5" s="20" t="s">
        <v>549</v>
      </c>
      <c r="B5" s="20"/>
      <c r="D5" s="20"/>
      <c r="G5" s="20"/>
      <c r="I5" s="20"/>
      <c r="L5" s="19" t="s">
        <v>550</v>
      </c>
    </row>
    <row r="6" spans="1:13" s="46" customFormat="1" ht="22.5" customHeight="1" x14ac:dyDescent="0.2">
      <c r="A6" s="746" t="s">
        <v>629</v>
      </c>
      <c r="B6" s="753" t="s">
        <v>592</v>
      </c>
      <c r="C6" s="750">
        <v>2022</v>
      </c>
      <c r="D6" s="751"/>
      <c r="E6" s="751"/>
      <c r="F6" s="752"/>
      <c r="G6" s="753" t="s">
        <v>592</v>
      </c>
      <c r="H6" s="750">
        <v>2023</v>
      </c>
      <c r="I6" s="751"/>
      <c r="J6" s="751"/>
      <c r="K6" s="752"/>
      <c r="L6" s="748" t="s">
        <v>628</v>
      </c>
    </row>
    <row r="7" spans="1:13" s="46" customFormat="1" ht="45" customHeight="1" x14ac:dyDescent="0.2">
      <c r="A7" s="747"/>
      <c r="B7" s="754"/>
      <c r="C7" s="421" t="s">
        <v>591</v>
      </c>
      <c r="D7" s="33" t="s">
        <v>594</v>
      </c>
      <c r="E7" s="33" t="s">
        <v>593</v>
      </c>
      <c r="F7" s="412" t="s">
        <v>392</v>
      </c>
      <c r="G7" s="754"/>
      <c r="H7" s="421" t="s">
        <v>591</v>
      </c>
      <c r="I7" s="33" t="s">
        <v>594</v>
      </c>
      <c r="J7" s="33" t="s">
        <v>593</v>
      </c>
      <c r="K7" s="412" t="s">
        <v>392</v>
      </c>
      <c r="L7" s="749"/>
    </row>
    <row r="8" spans="1:13" ht="27.75" customHeight="1" thickBot="1" x14ac:dyDescent="0.25">
      <c r="A8" s="48" t="s">
        <v>121</v>
      </c>
      <c r="B8" s="119">
        <v>1156</v>
      </c>
      <c r="C8" s="119">
        <v>47</v>
      </c>
      <c r="D8" s="119">
        <v>39</v>
      </c>
      <c r="E8" s="119">
        <v>55</v>
      </c>
      <c r="F8" s="413">
        <f>C8+D8+E8</f>
        <v>141</v>
      </c>
      <c r="G8" s="119">
        <v>947</v>
      </c>
      <c r="H8" s="119">
        <v>29</v>
      </c>
      <c r="I8" s="119">
        <v>43</v>
      </c>
      <c r="J8" s="119">
        <v>81</v>
      </c>
      <c r="K8" s="417">
        <f>H8+I8+J8</f>
        <v>153</v>
      </c>
      <c r="L8" s="137" t="s">
        <v>332</v>
      </c>
    </row>
    <row r="9" spans="1:13" ht="33.75" customHeight="1" thickBot="1" x14ac:dyDescent="0.25">
      <c r="A9" s="50" t="s">
        <v>120</v>
      </c>
      <c r="B9" s="120">
        <v>8</v>
      </c>
      <c r="C9" s="120">
        <v>0</v>
      </c>
      <c r="D9" s="120">
        <v>0</v>
      </c>
      <c r="E9" s="120">
        <v>0</v>
      </c>
      <c r="F9" s="414">
        <f t="shared" ref="F9:F10" si="0">C9+D9+E9</f>
        <v>0</v>
      </c>
      <c r="G9" s="120">
        <v>27</v>
      </c>
      <c r="H9" s="120">
        <v>14</v>
      </c>
      <c r="I9" s="120">
        <v>0</v>
      </c>
      <c r="J9" s="120">
        <v>6</v>
      </c>
      <c r="K9" s="418">
        <f>H9+I9+J9</f>
        <v>20</v>
      </c>
      <c r="L9" s="138" t="s">
        <v>333</v>
      </c>
    </row>
    <row r="10" spans="1:13" ht="27.75" customHeight="1" thickBot="1" x14ac:dyDescent="0.25">
      <c r="A10" s="60" t="s">
        <v>119</v>
      </c>
      <c r="B10" s="216">
        <v>0</v>
      </c>
      <c r="C10" s="216">
        <v>0</v>
      </c>
      <c r="D10" s="216">
        <v>0</v>
      </c>
      <c r="E10" s="216">
        <v>0</v>
      </c>
      <c r="F10" s="415">
        <f t="shared" si="0"/>
        <v>0</v>
      </c>
      <c r="G10" s="216">
        <v>0</v>
      </c>
      <c r="H10" s="216">
        <v>0</v>
      </c>
      <c r="I10" s="216">
        <v>0</v>
      </c>
      <c r="J10" s="216">
        <v>0</v>
      </c>
      <c r="K10" s="419">
        <f t="shared" ref="K10:K11" si="1">H10+I10+J10</f>
        <v>0</v>
      </c>
      <c r="L10" s="154" t="s">
        <v>331</v>
      </c>
      <c r="M10" s="140"/>
    </row>
    <row r="11" spans="1:13" ht="33.75" customHeight="1" thickBot="1" x14ac:dyDescent="0.25">
      <c r="A11" s="50" t="s">
        <v>118</v>
      </c>
      <c r="B11" s="120">
        <v>311</v>
      </c>
      <c r="C11" s="120">
        <v>0</v>
      </c>
      <c r="D11" s="120">
        <v>0</v>
      </c>
      <c r="E11" s="120">
        <v>0</v>
      </c>
      <c r="F11" s="414">
        <f>C11+D11+E11</f>
        <v>0</v>
      </c>
      <c r="G11" s="120">
        <v>349</v>
      </c>
      <c r="H11" s="120">
        <v>0</v>
      </c>
      <c r="I11" s="120">
        <v>0</v>
      </c>
      <c r="J11" s="120">
        <v>0</v>
      </c>
      <c r="K11" s="418">
        <f t="shared" si="1"/>
        <v>0</v>
      </c>
      <c r="L11" s="138" t="s">
        <v>334</v>
      </c>
    </row>
    <row r="12" spans="1:13" ht="27.75" customHeight="1" thickBot="1" x14ac:dyDescent="0.25">
      <c r="A12" s="60" t="s">
        <v>117</v>
      </c>
      <c r="B12" s="216">
        <v>1648</v>
      </c>
      <c r="C12" s="216">
        <v>14</v>
      </c>
      <c r="D12" s="216">
        <v>3</v>
      </c>
      <c r="E12" s="216">
        <v>11</v>
      </c>
      <c r="F12" s="415">
        <f>C12+D12+E12</f>
        <v>28</v>
      </c>
      <c r="G12" s="216">
        <v>1645</v>
      </c>
      <c r="H12" s="216">
        <v>14</v>
      </c>
      <c r="I12" s="216">
        <v>3</v>
      </c>
      <c r="J12" s="216">
        <v>4</v>
      </c>
      <c r="K12" s="419">
        <f>H12+I12+J12</f>
        <v>21</v>
      </c>
      <c r="L12" s="139" t="s">
        <v>335</v>
      </c>
    </row>
    <row r="13" spans="1:13" ht="27.75" customHeight="1" x14ac:dyDescent="0.2">
      <c r="A13" s="22" t="s">
        <v>94</v>
      </c>
      <c r="B13" s="121">
        <v>364</v>
      </c>
      <c r="C13" s="121">
        <v>18</v>
      </c>
      <c r="D13" s="121">
        <v>4</v>
      </c>
      <c r="E13" s="121">
        <v>18</v>
      </c>
      <c r="F13" s="416">
        <f>C13+D13+E13</f>
        <v>40</v>
      </c>
      <c r="G13" s="121">
        <v>407</v>
      </c>
      <c r="H13" s="121">
        <v>36</v>
      </c>
      <c r="I13" s="121">
        <v>9</v>
      </c>
      <c r="J13" s="121">
        <v>17</v>
      </c>
      <c r="K13" s="420">
        <f>H13+I13+J13</f>
        <v>62</v>
      </c>
      <c r="L13" s="141" t="s">
        <v>93</v>
      </c>
    </row>
    <row r="14" spans="1:13" s="43" customFormat="1" ht="30" customHeight="1" x14ac:dyDescent="0.2">
      <c r="A14" s="59" t="s">
        <v>92</v>
      </c>
      <c r="B14" s="313">
        <f t="shared" ref="B14:C14" si="2">SUM(B8:B13)</f>
        <v>3487</v>
      </c>
      <c r="C14" s="313">
        <f t="shared" si="2"/>
        <v>79</v>
      </c>
      <c r="D14" s="313">
        <f>SUM(D8:D13)</f>
        <v>46</v>
      </c>
      <c r="E14" s="313">
        <f>SUM(E8:E13)</f>
        <v>84</v>
      </c>
      <c r="F14" s="313">
        <f>SUM(F8:F13)</f>
        <v>209</v>
      </c>
      <c r="G14" s="313">
        <f t="shared" ref="G14" si="3">SUM(G8:G13)</f>
        <v>3375</v>
      </c>
      <c r="H14" s="313">
        <f>SUM(H8:H13)</f>
        <v>93</v>
      </c>
      <c r="I14" s="313">
        <f>SUM(I8:I13)</f>
        <v>55</v>
      </c>
      <c r="J14" s="313">
        <f>SUM(J8:J13)</f>
        <v>108</v>
      </c>
      <c r="K14" s="411">
        <f>SUM(K8:K13)</f>
        <v>256</v>
      </c>
      <c r="L14" s="110" t="s">
        <v>2</v>
      </c>
    </row>
    <row r="15" spans="1:13" ht="15" x14ac:dyDescent="0.2">
      <c r="B15" s="58"/>
      <c r="D15" s="58"/>
      <c r="G15" s="58"/>
      <c r="I15" s="58"/>
    </row>
  </sheetData>
  <mergeCells count="9">
    <mergeCell ref="A1:L1"/>
    <mergeCell ref="A2:L2"/>
    <mergeCell ref="A3:L3"/>
    <mergeCell ref="A6:A7"/>
    <mergeCell ref="L6:L7"/>
    <mergeCell ref="C6:F6"/>
    <mergeCell ref="H6:K6"/>
    <mergeCell ref="B6:B7"/>
    <mergeCell ref="G6:G7"/>
  </mergeCells>
  <printOptions horizontalCentered="1" verticalCentered="1"/>
  <pageMargins left="0" right="0" top="0"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فصل خدمات الأمن والقضاء 2023</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D876F1E1-9B57-402C-BE42-307A9B5FB9AA}"/>
</file>

<file path=customXml/itemProps2.xml><?xml version="1.0" encoding="utf-8"?>
<ds:datastoreItem xmlns:ds="http://schemas.openxmlformats.org/officeDocument/2006/customXml" ds:itemID="{9DFF3386-01E3-42E8-846D-855633FB3255}"/>
</file>

<file path=customXml/itemProps3.xml><?xml version="1.0" encoding="utf-8"?>
<ds:datastoreItem xmlns:ds="http://schemas.openxmlformats.org/officeDocument/2006/customXml" ds:itemID="{7A90098D-57D4-4E80-8948-5697BC09F1E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30</vt:i4>
      </vt:variant>
      <vt:variant>
        <vt:lpstr>Charts</vt:lpstr>
      </vt:variant>
      <vt:variant>
        <vt:i4>4</vt:i4>
      </vt:variant>
      <vt:variant>
        <vt:lpstr>Named Ranges</vt:lpstr>
      </vt:variant>
      <vt:variant>
        <vt:i4>32</vt:i4>
      </vt:variant>
    </vt:vector>
  </HeadingPairs>
  <TitlesOfParts>
    <vt:vector size="66" baseType="lpstr">
      <vt:lpstr>المقدمة</vt:lpstr>
      <vt:lpstr>التقديم</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Gr.37-137</vt:lpstr>
      <vt:lpstr>Gr.38-140</vt:lpstr>
      <vt:lpstr>Gr.39-154</vt:lpstr>
      <vt:lpstr>Gr.40-155</vt:lpstr>
      <vt:lpstr>'129'!Print_Area</vt:lpstr>
      <vt:lpstr>'130'!Print_Area</vt:lpstr>
      <vt:lpstr>'131'!Print_Area</vt:lpstr>
      <vt:lpstr>'132'!Print_Area</vt:lpstr>
      <vt:lpstr>'133'!Print_Area</vt:lpstr>
      <vt:lpstr>'134'!Print_Area</vt:lpstr>
      <vt:lpstr>'135'!Print_Area</vt:lpstr>
      <vt:lpstr>'136'!Print_Area</vt:lpstr>
      <vt:lpstr>'137'!Print_Area</vt:lpstr>
      <vt:lpstr>'138'!Print_Area</vt:lpstr>
      <vt:lpstr>'139'!Print_Area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'150'!Print_Area</vt:lpstr>
      <vt:lpstr>'151'!Print_Area</vt:lpstr>
      <vt:lpstr>'152'!Print_Area</vt:lpstr>
      <vt:lpstr>'153'!Print_Area</vt:lpstr>
      <vt:lpstr>'154'!Print_Area</vt:lpstr>
      <vt:lpstr>'155'!Print_Area</vt:lpstr>
      <vt:lpstr>'156'!Print_Area</vt:lpstr>
      <vt:lpstr>التقديم!Print_Area</vt:lpstr>
      <vt:lpstr>المقدمة!Print_Area</vt:lpstr>
      <vt:lpstr>'130'!Print_Titles</vt:lpstr>
      <vt:lpstr>'134'!Print_Titles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Judicial and Security Services Chapter 2023</dc:title>
  <dc:subject>46;#</dc:subject>
  <dc:creator>Amjad Ahmed Abdelwahab</dc:creator>
  <cp:keywords>npc</cp:keywords>
  <cp:lastModifiedBy>Amjad Ahmed Abdelwahab</cp:lastModifiedBy>
  <cp:lastPrinted>2024-06-25T07:41:07Z</cp:lastPrinted>
  <dcterms:created xsi:type="dcterms:W3CDTF">2012-04-29T06:54:46Z</dcterms:created>
  <dcterms:modified xsi:type="dcterms:W3CDTF">2024-06-30T08:26:11Z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817;#npc|baadbb0a-6f85-4fee-a296-e6f33f21002e</vt:lpwstr>
  </property>
  <property fmtid="{D5CDD505-2E9C-101B-9397-08002B2CF9AE}" pid="4" name="Hashtags">
    <vt:lpwstr>44;#JudicialAndSecurity|fab07533-bd4e-49e9-984e-fb349828c1b4</vt:lpwstr>
  </property>
</Properties>
</file>