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1.xml" ContentType="application/vnd.openxmlformats-officedocument.spreadsheetml.chartsheet+xml"/>
  <Override PartName="/xl/worksheets/sheet12.xml" ContentType="application/vnd.openxmlformats-officedocument.spreadsheetml.worksheet+xml"/>
  <Override PartName="/xl/chartsheets/sheet2.xml" ContentType="application/vnd.openxmlformats-officedocument.spreadsheetml.chart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chartsheets/sheet3.xml" ContentType="application/vnd.openxmlformats-officedocument.spreadsheetml.chartsheet+xml"/>
  <Override PartName="/xl/worksheets/sheet29.xml" ContentType="application/vnd.openxmlformats-officedocument.spreadsheetml.worksheet+xml"/>
  <Override PartName="/xl/worksheets/sheet30.xml" ContentType="application/vnd.openxmlformats-officedocument.spreadsheetml.worksheet+xml"/>
  <Override PartName="/xl/chartsheets/sheet4.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C:\Users\msalih\Desktop\2025\الأمن والقضاء\"/>
    </mc:Choice>
  </mc:AlternateContent>
  <xr:revisionPtr revIDLastSave="0" documentId="13_ncr:1_{70EF75F7-1B51-45A9-9CB9-ED973F26B91B}" xr6:coauthVersionLast="47" xr6:coauthVersionMax="47" xr10:uidLastSave="{00000000-0000-0000-0000-000000000000}"/>
  <bookViews>
    <workbookView xWindow="-120" yWindow="-120" windowWidth="29040" windowHeight="15840" tabRatio="919" activeTab="32" xr2:uid="{00000000-000D-0000-FFFF-FFFF00000000}"/>
  </bookViews>
  <sheets>
    <sheet name="المقدمة" sheetId="57" r:id="rId1"/>
    <sheet name="التقديم" sheetId="63" r:id="rId2"/>
    <sheet name="129" sheetId="73" r:id="rId3"/>
    <sheet name="130" sheetId="89" r:id="rId4"/>
    <sheet name="131 " sheetId="90" r:id="rId5"/>
    <sheet name="132 " sheetId="91" r:id="rId6"/>
    <sheet name="133 " sheetId="92" r:id="rId7"/>
    <sheet name="134 " sheetId="93" r:id="rId8"/>
    <sheet name="135" sheetId="94" r:id="rId9"/>
    <sheet name="136" sheetId="95" r:id="rId10"/>
    <sheet name="137 " sheetId="96" r:id="rId11"/>
    <sheet name="Gr.37-137" sheetId="43" r:id="rId12"/>
    <sheet name="138 " sheetId="97" r:id="rId13"/>
    <sheet name="Gr.40-155" sheetId="88" r:id="rId14"/>
    <sheet name="139 " sheetId="98" r:id="rId15"/>
    <sheet name="140 " sheetId="99" r:id="rId16"/>
    <sheet name="141 " sheetId="100" r:id="rId17"/>
    <sheet name="142 " sheetId="101" r:id="rId18"/>
    <sheet name="143 " sheetId="102" r:id="rId19"/>
    <sheet name="144" sheetId="103" r:id="rId20"/>
    <sheet name="145" sheetId="104" r:id="rId21"/>
    <sheet name="146" sheetId="105" r:id="rId22"/>
    <sheet name="147" sheetId="106" r:id="rId23"/>
    <sheet name="148 " sheetId="107" r:id="rId24"/>
    <sheet name="149 " sheetId="108" r:id="rId25"/>
    <sheet name="150" sheetId="109" r:id="rId26"/>
    <sheet name="151" sheetId="110" r:id="rId27"/>
    <sheet name="152 " sheetId="111" r:id="rId28"/>
    <sheet name="153 " sheetId="112" r:id="rId29"/>
    <sheet name="154" sheetId="113" r:id="rId30"/>
    <sheet name="Gr.39-154" sheetId="55" r:id="rId31"/>
    <sheet name="155 " sheetId="114" r:id="rId32"/>
    <sheet name="156 " sheetId="115" r:id="rId33"/>
    <sheet name="Gr.38-140" sheetId="86" r:id="rId34"/>
  </sheets>
  <definedNames>
    <definedName name="_xlnm.Print_Area" localSheetId="2">'129'!$A$1:$K$20</definedName>
    <definedName name="_xlnm.Print_Area" localSheetId="3">'130'!$A$1:$E$34</definedName>
    <definedName name="_xlnm.Print_Area" localSheetId="4">'131 '!$A$1:$J$28</definedName>
    <definedName name="_xlnm.Print_Area" localSheetId="5">'132 '!$A$1:$G$27</definedName>
    <definedName name="_xlnm.Print_Area" localSheetId="6">'133 '!$A$1:$J$26</definedName>
    <definedName name="_xlnm.Print_Area" localSheetId="7">'134 '!$A$1:$J$45</definedName>
    <definedName name="_xlnm.Print_Area" localSheetId="8">'135'!$A$1:$F$30</definedName>
    <definedName name="_xlnm.Print_Area" localSheetId="9">'136'!$A$1:$K$11</definedName>
    <definedName name="_xlnm.Print_Area" localSheetId="10">'137 '!$A$1:$F$10</definedName>
    <definedName name="_xlnm.Print_Area" localSheetId="12">'138 '!$A$1:$F$43</definedName>
    <definedName name="_xlnm.Print_Area" localSheetId="14">'139 '!$A$1:$J$16</definedName>
    <definedName name="_xlnm.Print_Area" localSheetId="15">'140 '!$A$1:$F$10</definedName>
    <definedName name="_xlnm.Print_Area" localSheetId="16">'141 '!$A$1:$F$10</definedName>
    <definedName name="_xlnm.Print_Area" localSheetId="17">'142 '!$A$1:$H$12</definedName>
    <definedName name="_xlnm.Print_Area" localSheetId="18">'143 '!$A$1:$T$13</definedName>
    <definedName name="_xlnm.Print_Area" localSheetId="19">'144'!$A$1:$T$17</definedName>
    <definedName name="_xlnm.Print_Area" localSheetId="20">'145'!$A$1:$T$19</definedName>
    <definedName name="_xlnm.Print_Area" localSheetId="21">'146'!$A$1:$T$17</definedName>
    <definedName name="_xlnm.Print_Area" localSheetId="22">'147'!$A$1:$T$19</definedName>
    <definedName name="_xlnm.Print_Area" localSheetId="23">'148 '!$A$1:$T$21</definedName>
    <definedName name="_xlnm.Print_Area" localSheetId="24">'149 '!$A$1:$T$16</definedName>
    <definedName name="_xlnm.Print_Area" localSheetId="25">'150'!$A$1:$T$17</definedName>
    <definedName name="_xlnm.Print_Area" localSheetId="26">'151'!$A$1:$E$10</definedName>
    <definedName name="_xlnm.Print_Area" localSheetId="27">'152 '!$A$1:$F$18</definedName>
    <definedName name="_xlnm.Print_Area" localSheetId="28">'153 '!$A$1:$F$16</definedName>
    <definedName name="_xlnm.Print_Area" localSheetId="29">'154'!$A$1:$J$11</definedName>
    <definedName name="_xlnm.Print_Area" localSheetId="31">'155 '!$A$1:$J$20</definedName>
    <definedName name="_xlnm.Print_Area" localSheetId="32">'156 '!$A$1:$Q$14</definedName>
    <definedName name="_xlnm.Print_Area" localSheetId="1">التقديم!$A$1:$C$12</definedName>
    <definedName name="_xlnm.Print_Area" localSheetId="0">المقدمة!$A$1:$A$8</definedName>
    <definedName name="_xlnm.Print_Titles" localSheetId="3">'130'!$1:$7</definedName>
    <definedName name="_xlnm.Print_Titles" localSheetId="7">'134 '!$1:$7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10" l="1"/>
  <c r="D9" i="110"/>
  <c r="D10" i="110"/>
  <c r="D7" i="110"/>
  <c r="B17" i="113"/>
  <c r="E17" i="113"/>
  <c r="R17" i="109"/>
  <c r="D17" i="113" l="1"/>
  <c r="C17" i="113"/>
  <c r="B17" i="109"/>
  <c r="C17" i="109"/>
  <c r="D17" i="109"/>
  <c r="E17" i="109"/>
  <c r="F17" i="109"/>
  <c r="G17" i="109"/>
  <c r="H17" i="109"/>
  <c r="I17" i="109"/>
  <c r="J17" i="109"/>
  <c r="K17" i="109"/>
  <c r="L17" i="109"/>
  <c r="M17" i="109"/>
  <c r="N17" i="109"/>
  <c r="O17" i="109"/>
  <c r="P17" i="109"/>
  <c r="Q17" i="109"/>
  <c r="S17" i="109"/>
  <c r="F16" i="98"/>
  <c r="B43" i="97" l="1"/>
  <c r="E7" i="97" l="1"/>
  <c r="E8" i="97"/>
  <c r="E9" i="97"/>
  <c r="E10" i="97"/>
  <c r="E11" i="97"/>
  <c r="E12" i="97"/>
  <c r="E13" i="97"/>
  <c r="E14" i="97"/>
  <c r="E15" i="97"/>
  <c r="E16" i="97"/>
  <c r="E17" i="97"/>
  <c r="E18" i="97"/>
  <c r="E19" i="97"/>
  <c r="E20" i="97"/>
  <c r="E21" i="97"/>
  <c r="E22" i="97"/>
  <c r="E23" i="97"/>
  <c r="E24" i="97"/>
  <c r="E25" i="97"/>
  <c r="E26" i="97"/>
  <c r="E27" i="97"/>
  <c r="E28" i="97"/>
  <c r="H19" i="90"/>
  <c r="H20" i="90"/>
  <c r="H21" i="90"/>
  <c r="H22" i="90"/>
  <c r="H18" i="90"/>
  <c r="E19" i="90"/>
  <c r="E20" i="90"/>
  <c r="E21" i="90"/>
  <c r="E18" i="90"/>
  <c r="D22" i="90"/>
  <c r="F22" i="90"/>
  <c r="G22" i="90"/>
  <c r="C22" i="90"/>
  <c r="O14" i="115"/>
  <c r="N14" i="115"/>
  <c r="M14" i="115"/>
  <c r="L14" i="115"/>
  <c r="J14" i="115"/>
  <c r="I14" i="115"/>
  <c r="H14" i="115"/>
  <c r="G14" i="115"/>
  <c r="E14" i="115"/>
  <c r="D14" i="115"/>
  <c r="C14" i="115"/>
  <c r="B14" i="115"/>
  <c r="P13" i="115"/>
  <c r="K13" i="115"/>
  <c r="F13" i="115"/>
  <c r="P12" i="115"/>
  <c r="K12" i="115"/>
  <c r="F12" i="115"/>
  <c r="P11" i="115"/>
  <c r="K11" i="115"/>
  <c r="F11" i="115"/>
  <c r="P10" i="115"/>
  <c r="K10" i="115"/>
  <c r="F10" i="115"/>
  <c r="P9" i="115"/>
  <c r="K9" i="115"/>
  <c r="K14" i="115" s="1"/>
  <c r="F9" i="115"/>
  <c r="P8" i="115"/>
  <c r="K8" i="115"/>
  <c r="F8" i="115"/>
  <c r="F14" i="115" s="1"/>
  <c r="H20" i="114"/>
  <c r="G20" i="114"/>
  <c r="F20" i="114"/>
  <c r="D20" i="114"/>
  <c r="C20" i="114"/>
  <c r="B20" i="114"/>
  <c r="I19" i="114"/>
  <c r="E19" i="114"/>
  <c r="I18" i="114"/>
  <c r="E18" i="114"/>
  <c r="I17" i="114"/>
  <c r="E17" i="114"/>
  <c r="I16" i="114"/>
  <c r="E16" i="114"/>
  <c r="I15" i="114"/>
  <c r="E15" i="114"/>
  <c r="I14" i="114"/>
  <c r="E14" i="114"/>
  <c r="I13" i="114"/>
  <c r="E13" i="114"/>
  <c r="I12" i="114"/>
  <c r="E12" i="114"/>
  <c r="I11" i="114"/>
  <c r="E11" i="114"/>
  <c r="I10" i="114"/>
  <c r="E10" i="114"/>
  <c r="I9" i="114"/>
  <c r="E9" i="114"/>
  <c r="I8" i="114"/>
  <c r="I20" i="114" s="1"/>
  <c r="E8" i="114"/>
  <c r="I11" i="113"/>
  <c r="E11" i="113"/>
  <c r="I10" i="113"/>
  <c r="E10" i="113"/>
  <c r="I9" i="113"/>
  <c r="E9" i="113"/>
  <c r="E16" i="112"/>
  <c r="D16" i="112"/>
  <c r="C16" i="112"/>
  <c r="B16" i="112"/>
  <c r="E18" i="111"/>
  <c r="D18" i="111"/>
  <c r="C18" i="111"/>
  <c r="B18" i="111"/>
  <c r="S16" i="108"/>
  <c r="R16" i="108"/>
  <c r="Q16" i="108"/>
  <c r="P16" i="108"/>
  <c r="O16" i="108"/>
  <c r="N16" i="108"/>
  <c r="M16" i="108"/>
  <c r="L16" i="108"/>
  <c r="K16" i="108"/>
  <c r="J16" i="108"/>
  <c r="I16" i="108"/>
  <c r="H16" i="108"/>
  <c r="G16" i="108"/>
  <c r="F16" i="108"/>
  <c r="E16" i="108"/>
  <c r="D16" i="108"/>
  <c r="C16" i="108"/>
  <c r="B16" i="108"/>
  <c r="S21" i="107"/>
  <c r="R21" i="107"/>
  <c r="Q21" i="107"/>
  <c r="P21" i="107"/>
  <c r="O21" i="107"/>
  <c r="N21" i="107"/>
  <c r="M21" i="107"/>
  <c r="L21" i="107"/>
  <c r="K21" i="107"/>
  <c r="J21" i="107"/>
  <c r="I21" i="107"/>
  <c r="H21" i="107"/>
  <c r="G21" i="107"/>
  <c r="F21" i="107"/>
  <c r="E21" i="107"/>
  <c r="D21" i="107"/>
  <c r="C21" i="107"/>
  <c r="B21" i="107"/>
  <c r="S19" i="106"/>
  <c r="R19" i="106"/>
  <c r="Q19" i="106"/>
  <c r="P19" i="106"/>
  <c r="O19" i="106"/>
  <c r="N19" i="106"/>
  <c r="M19" i="106"/>
  <c r="L19" i="106"/>
  <c r="K19" i="106"/>
  <c r="J19" i="106"/>
  <c r="I19" i="106"/>
  <c r="H19" i="106"/>
  <c r="G19" i="106"/>
  <c r="F19" i="106"/>
  <c r="E19" i="106"/>
  <c r="D19" i="106"/>
  <c r="C19" i="106"/>
  <c r="B19" i="106"/>
  <c r="S17" i="105"/>
  <c r="R17" i="105"/>
  <c r="Q17" i="105"/>
  <c r="P17" i="105"/>
  <c r="O17" i="105"/>
  <c r="N17" i="105"/>
  <c r="M17" i="105"/>
  <c r="L17" i="105"/>
  <c r="K17" i="105"/>
  <c r="J17" i="105"/>
  <c r="I17" i="105"/>
  <c r="H17" i="105"/>
  <c r="G17" i="105"/>
  <c r="F17" i="105"/>
  <c r="E17" i="105"/>
  <c r="D17" i="105"/>
  <c r="C17" i="105"/>
  <c r="B17" i="105"/>
  <c r="S19" i="104"/>
  <c r="R19" i="104"/>
  <c r="Q19" i="104"/>
  <c r="P19" i="104"/>
  <c r="O19" i="104"/>
  <c r="N19" i="104"/>
  <c r="M19" i="104"/>
  <c r="L19" i="104"/>
  <c r="K19" i="104"/>
  <c r="J19" i="104"/>
  <c r="I19" i="104"/>
  <c r="H19" i="104"/>
  <c r="G19" i="104"/>
  <c r="F19" i="104"/>
  <c r="E19" i="104"/>
  <c r="D19" i="104"/>
  <c r="C19" i="104"/>
  <c r="B19" i="104"/>
  <c r="S17" i="103"/>
  <c r="R17" i="103"/>
  <c r="Q17" i="103"/>
  <c r="P17" i="103"/>
  <c r="O17" i="103"/>
  <c r="N17" i="103"/>
  <c r="M17" i="103"/>
  <c r="L17" i="103"/>
  <c r="K17" i="103"/>
  <c r="J17" i="103"/>
  <c r="I17" i="103"/>
  <c r="H17" i="103"/>
  <c r="G17" i="103"/>
  <c r="F17" i="103"/>
  <c r="E17" i="103"/>
  <c r="D17" i="103"/>
  <c r="C17" i="103"/>
  <c r="B17" i="103"/>
  <c r="S13" i="102"/>
  <c r="R13" i="102"/>
  <c r="Q13" i="102"/>
  <c r="P13" i="102"/>
  <c r="O13" i="102"/>
  <c r="N13" i="102"/>
  <c r="M13" i="102"/>
  <c r="L13" i="102"/>
  <c r="K13" i="102"/>
  <c r="J13" i="102"/>
  <c r="I13" i="102"/>
  <c r="H13" i="102"/>
  <c r="G13" i="102"/>
  <c r="F13" i="102"/>
  <c r="E13" i="102"/>
  <c r="D13" i="102"/>
  <c r="C13" i="102"/>
  <c r="B13" i="102"/>
  <c r="F12" i="101"/>
  <c r="C12" i="101" s="1"/>
  <c r="F11" i="101"/>
  <c r="E11" i="101" s="1"/>
  <c r="F10" i="101"/>
  <c r="E10" i="101" s="1"/>
  <c r="C10" i="101"/>
  <c r="F9" i="101"/>
  <c r="E9" i="101" s="1"/>
  <c r="E10" i="100"/>
  <c r="E9" i="100"/>
  <c r="E8" i="100"/>
  <c r="E7" i="100"/>
  <c r="E10" i="99"/>
  <c r="E9" i="99"/>
  <c r="E8" i="99"/>
  <c r="E7" i="99"/>
  <c r="G16" i="98"/>
  <c r="E16" i="98"/>
  <c r="D16" i="98"/>
  <c r="C16" i="98"/>
  <c r="B16" i="98"/>
  <c r="I15" i="98"/>
  <c r="H15" i="98"/>
  <c r="I14" i="98"/>
  <c r="H14" i="98"/>
  <c r="I13" i="98"/>
  <c r="H13" i="98"/>
  <c r="I12" i="98"/>
  <c r="H12" i="98"/>
  <c r="I11" i="98"/>
  <c r="H11" i="98"/>
  <c r="I10" i="98"/>
  <c r="H10" i="98"/>
  <c r="I9" i="98"/>
  <c r="H9" i="98"/>
  <c r="I8" i="98"/>
  <c r="H8" i="98"/>
  <c r="D43" i="97"/>
  <c r="C43" i="97"/>
  <c r="E42" i="97"/>
  <c r="E41" i="97"/>
  <c r="E40" i="97"/>
  <c r="E39" i="97"/>
  <c r="E38" i="97"/>
  <c r="E37" i="97"/>
  <c r="E36" i="97"/>
  <c r="E35" i="97"/>
  <c r="E34" i="97"/>
  <c r="E33" i="97"/>
  <c r="E32" i="97"/>
  <c r="E31" i="97"/>
  <c r="E30" i="97"/>
  <c r="E29" i="97"/>
  <c r="E10" i="96"/>
  <c r="E9" i="96"/>
  <c r="E8" i="96"/>
  <c r="E7" i="96"/>
  <c r="H16" i="98" l="1"/>
  <c r="P14" i="115"/>
  <c r="E20" i="114"/>
  <c r="E12" i="101"/>
  <c r="G12" i="101"/>
  <c r="I16" i="98"/>
  <c r="E43" i="97"/>
  <c r="E22" i="90"/>
  <c r="G10" i="101"/>
  <c r="C9" i="101"/>
  <c r="G9" i="101" s="1"/>
  <c r="C11" i="101"/>
  <c r="G11" i="101" s="1"/>
  <c r="I11" i="95" l="1"/>
  <c r="H11" i="95"/>
  <c r="G11" i="95"/>
  <c r="D11" i="95"/>
  <c r="J10" i="95"/>
  <c r="I10" i="95"/>
  <c r="H10" i="95"/>
  <c r="G10" i="95"/>
  <c r="D10" i="95"/>
  <c r="J9" i="95"/>
  <c r="G9" i="95"/>
  <c r="D9" i="95"/>
  <c r="J8" i="95"/>
  <c r="I8" i="95"/>
  <c r="H8" i="95"/>
  <c r="G8" i="95"/>
  <c r="D8" i="95"/>
  <c r="E29" i="94"/>
  <c r="D29" i="94"/>
  <c r="C29" i="94"/>
  <c r="B29" i="94"/>
  <c r="I44" i="93"/>
  <c r="H44" i="93"/>
  <c r="G44" i="93"/>
  <c r="F44" i="93"/>
  <c r="E44" i="93"/>
  <c r="D44" i="93"/>
  <c r="C44" i="93"/>
  <c r="B44" i="93"/>
  <c r="I23" i="92"/>
  <c r="H23" i="92"/>
  <c r="G23" i="92"/>
  <c r="F23" i="92"/>
  <c r="E23" i="92"/>
  <c r="D23" i="92"/>
  <c r="C23" i="92"/>
  <c r="B23" i="92"/>
  <c r="J11" i="95" l="1"/>
  <c r="D27" i="91"/>
  <c r="C27" i="91"/>
  <c r="E26" i="91"/>
  <c r="E25" i="91"/>
  <c r="E24" i="91"/>
  <c r="E23" i="91"/>
  <c r="E22" i="91"/>
  <c r="D22" i="91"/>
  <c r="C22" i="91"/>
  <c r="E21" i="91"/>
  <c r="E20" i="91"/>
  <c r="E19" i="91"/>
  <c r="E18" i="91"/>
  <c r="E17" i="91"/>
  <c r="D17" i="91"/>
  <c r="C17" i="91"/>
  <c r="E16" i="91"/>
  <c r="E15" i="91"/>
  <c r="E14" i="91"/>
  <c r="E13" i="91"/>
  <c r="E12" i="91"/>
  <c r="D12" i="91"/>
  <c r="C12" i="91"/>
  <c r="E11" i="91"/>
  <c r="E10" i="91"/>
  <c r="E9" i="91"/>
  <c r="E8" i="91"/>
  <c r="E27" i="91" l="1"/>
  <c r="C27" i="90"/>
  <c r="G27" i="90"/>
  <c r="F27" i="90"/>
  <c r="D27" i="90"/>
  <c r="H26" i="90"/>
  <c r="E26" i="90"/>
  <c r="H25" i="90"/>
  <c r="E25" i="90"/>
  <c r="H24" i="90"/>
  <c r="E24" i="90"/>
  <c r="H23" i="90"/>
  <c r="E23" i="90"/>
  <c r="H27" i="90" l="1"/>
  <c r="E27" i="90"/>
  <c r="C33" i="89"/>
  <c r="B33" i="89"/>
  <c r="D32" i="89"/>
  <c r="D31" i="89"/>
  <c r="D30" i="89"/>
  <c r="D29" i="89"/>
  <c r="D28" i="89"/>
  <c r="D27" i="89"/>
  <c r="D26" i="89"/>
  <c r="D25" i="89"/>
  <c r="D24" i="89"/>
  <c r="D23" i="89"/>
  <c r="D22" i="89"/>
  <c r="D21" i="89"/>
  <c r="D20" i="89"/>
  <c r="D19" i="89"/>
  <c r="D18" i="89"/>
  <c r="D17" i="89"/>
  <c r="D15" i="89"/>
  <c r="D14" i="89"/>
  <c r="D13" i="89"/>
  <c r="D12" i="89"/>
  <c r="D11" i="89"/>
  <c r="D10" i="89"/>
  <c r="D9" i="89"/>
  <c r="D8" i="89"/>
  <c r="D16" i="89" l="1"/>
  <c r="D33" i="89" s="1"/>
  <c r="I19" i="73" l="1"/>
  <c r="H19" i="73"/>
  <c r="I18" i="73"/>
  <c r="H18" i="73"/>
  <c r="I17" i="73"/>
  <c r="H17" i="73"/>
  <c r="I16" i="73"/>
  <c r="H16" i="73"/>
  <c r="I15" i="73"/>
  <c r="H15" i="73"/>
  <c r="I14" i="73"/>
  <c r="H14" i="73"/>
  <c r="I13" i="73"/>
  <c r="H13" i="73"/>
  <c r="I12" i="73"/>
  <c r="H12" i="73"/>
  <c r="J12" i="73" s="1"/>
  <c r="I11" i="73"/>
  <c r="H11" i="73"/>
  <c r="I10" i="73"/>
  <c r="H10" i="73"/>
  <c r="J10" i="73" s="1"/>
  <c r="I9" i="73"/>
  <c r="H9" i="73"/>
  <c r="J9" i="73" s="1"/>
  <c r="I8" i="73"/>
  <c r="H8" i="73"/>
  <c r="C20" i="73"/>
  <c r="E20" i="73"/>
  <c r="F20" i="73"/>
  <c r="B20" i="73"/>
  <c r="G13" i="73"/>
  <c r="G12" i="73"/>
  <c r="G11" i="73"/>
  <c r="G10" i="73"/>
  <c r="G9" i="73"/>
  <c r="G8" i="73"/>
  <c r="D13" i="73"/>
  <c r="D12" i="73"/>
  <c r="D11" i="73"/>
  <c r="D10" i="73"/>
  <c r="D9" i="73"/>
  <c r="J8" i="73" l="1"/>
  <c r="J13" i="73"/>
  <c r="J11" i="73"/>
  <c r="H20" i="73"/>
  <c r="I20" i="73"/>
  <c r="J18" i="73" l="1"/>
  <c r="J17" i="73"/>
  <c r="J16" i="73"/>
  <c r="J15" i="73"/>
  <c r="J14" i="73"/>
  <c r="G19" i="73"/>
  <c r="G18" i="73"/>
  <c r="G17" i="73"/>
  <c r="G16" i="73"/>
  <c r="G15" i="73"/>
  <c r="G14" i="73"/>
  <c r="D18" i="73"/>
  <c r="D17" i="73"/>
  <c r="D15" i="73"/>
  <c r="D14" i="73"/>
  <c r="D8" i="73"/>
  <c r="G20" i="73" l="1"/>
  <c r="D19" i="73"/>
  <c r="D16" i="73"/>
  <c r="J19" i="73"/>
  <c r="J20" i="73" s="1"/>
  <c r="D20" i="73" l="1"/>
</calcChain>
</file>

<file path=xl/sharedStrings.xml><?xml version="1.0" encoding="utf-8"?>
<sst xmlns="http://schemas.openxmlformats.org/spreadsheetml/2006/main" count="1243" uniqueCount="703">
  <si>
    <t>إناث
Females</t>
  </si>
  <si>
    <t>ذكور
Males</t>
  </si>
  <si>
    <t>Total</t>
  </si>
  <si>
    <t>المجموع</t>
  </si>
  <si>
    <t>Qataris</t>
  </si>
  <si>
    <t>Dukhan</t>
  </si>
  <si>
    <t xml:space="preserve"> دخان</t>
  </si>
  <si>
    <t xml:space="preserve">South </t>
  </si>
  <si>
    <t>Al Shammal</t>
  </si>
  <si>
    <t>Industerid area</t>
  </si>
  <si>
    <t>الصناعية</t>
  </si>
  <si>
    <t>Al Maamora</t>
  </si>
  <si>
    <t>Al Rayyan</t>
  </si>
  <si>
    <t>الريان</t>
  </si>
  <si>
    <t>Madinatt khalifah</t>
  </si>
  <si>
    <t>December</t>
  </si>
  <si>
    <t>November</t>
  </si>
  <si>
    <t>October</t>
  </si>
  <si>
    <t>September</t>
  </si>
  <si>
    <t>August</t>
  </si>
  <si>
    <t>July</t>
  </si>
  <si>
    <t>June</t>
  </si>
  <si>
    <t>May</t>
  </si>
  <si>
    <t>April</t>
  </si>
  <si>
    <t>March</t>
  </si>
  <si>
    <t>February</t>
  </si>
  <si>
    <t>January</t>
  </si>
  <si>
    <t>أقل من سنة</t>
  </si>
  <si>
    <t>بدون رخصة</t>
  </si>
  <si>
    <t xml:space="preserve">            البيان
الجنسية</t>
  </si>
  <si>
    <t>G.C.C</t>
  </si>
  <si>
    <t>Foreign</t>
  </si>
  <si>
    <t xml:space="preserve">            البيان
فئات العمر</t>
  </si>
  <si>
    <t xml:space="preserve">            البيان
قسم المرور</t>
  </si>
  <si>
    <t xml:space="preserve">        Statement
 Traffic Department</t>
  </si>
  <si>
    <t>Assistant Judge</t>
  </si>
  <si>
    <t>Judge,Court of First Instance</t>
  </si>
  <si>
    <t>Judge,Court of Appeals</t>
  </si>
  <si>
    <t>Vice-President,Court of Appeal</t>
  </si>
  <si>
    <t>Judge,Supreme Court</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</si>
  <si>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</si>
  <si>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</si>
  <si>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</si>
  <si>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</si>
  <si>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</si>
  <si>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</si>
  <si>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</si>
  <si>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</si>
  <si>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</si>
  <si>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</si>
  <si>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</si>
  <si>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</si>
  <si>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</si>
  <si>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</si>
  <si>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</si>
  <si>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</si>
  <si>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</si>
  <si>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</si>
  <si>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</si>
  <si>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</si>
  <si>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</si>
  <si>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</si>
  <si>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</si>
  <si>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</si>
  <si>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 xml:space="preserve"> Year</t>
  </si>
  <si>
    <t xml:space="preserve">السنة </t>
  </si>
  <si>
    <t>Road Condition</t>
  </si>
  <si>
    <t xml:space="preserve">بسبب حالة الطريق </t>
  </si>
  <si>
    <t xml:space="preserve">Weather conditions </t>
  </si>
  <si>
    <t xml:space="preserve">بسبب الأحوال الجوية </t>
  </si>
  <si>
    <t>Loose Animals</t>
  </si>
  <si>
    <t>حيوانات سائبة</t>
  </si>
  <si>
    <t>Driving without a license</t>
  </si>
  <si>
    <t>Crossing the road</t>
  </si>
  <si>
    <t xml:space="preserve">قطع الإشارات الضوئية         </t>
  </si>
  <si>
    <t xml:space="preserve">عدم إعطاء أفضلية السير              </t>
  </si>
  <si>
    <t xml:space="preserve">انفجار إطار السيارة          </t>
  </si>
  <si>
    <t>Escape</t>
  </si>
  <si>
    <t xml:space="preserve">فقدان السيطرة على عجلة القيادة           </t>
  </si>
  <si>
    <t xml:space="preserve">السير عكس الاتجاه                   </t>
  </si>
  <si>
    <t>Driving backward</t>
  </si>
  <si>
    <t xml:space="preserve">الرجوع للخلف                   </t>
  </si>
  <si>
    <t>Overtaking</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</si>
  <si>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</si>
  <si>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</si>
  <si>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</si>
  <si>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</si>
  <si>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</si>
  <si>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</si>
  <si>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</si>
  <si>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</si>
  <si>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</si>
  <si>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</si>
  <si>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</si>
  <si>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</si>
  <si>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</si>
  <si>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</si>
  <si>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</si>
  <si>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</si>
  <si>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</si>
  <si>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</si>
  <si>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</si>
  <si>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</si>
  <si>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</si>
  <si>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</si>
  <si>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</si>
  <si>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</si>
  <si>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</si>
  <si>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</si>
  <si>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</si>
  <si>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</si>
  <si>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</si>
  <si>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</si>
  <si>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</si>
  <si>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</si>
  <si>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</si>
  <si>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</si>
  <si>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</si>
  <si>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المحامون حسب النوع والجنسية</t>
  </si>
  <si>
    <t>LAWYERS BY GENDER AND NATIONALITY</t>
  </si>
  <si>
    <t xml:space="preserve"> </t>
  </si>
  <si>
    <t>عرب اخرون</t>
  </si>
  <si>
    <t xml:space="preserve">اجانب </t>
  </si>
  <si>
    <t>Other Arabs</t>
  </si>
  <si>
    <t xml:space="preserve">بقية دول مجلس التعاون </t>
  </si>
  <si>
    <t>Other G.C.C</t>
  </si>
  <si>
    <t>المتوفون في الحوادث المرورية حسب موقع المصاب</t>
  </si>
  <si>
    <t>عرب آخرون</t>
  </si>
  <si>
    <t>الوفيات والإصابات الناتجة عن الحرائق حسب الشهر</t>
  </si>
  <si>
    <t>خدمات الأمن والقضاء</t>
  </si>
  <si>
    <t>نيابة الأحداث</t>
  </si>
  <si>
    <t>نيابة الاسرة</t>
  </si>
  <si>
    <t xml:space="preserve">Family Prosecution </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</si>
  <si>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</si>
  <si>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</si>
  <si>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</si>
  <si>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</si>
  <si>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</si>
  <si>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</si>
  <si>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</si>
  <si>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</si>
  <si>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</si>
  <si>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</si>
  <si>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</si>
  <si>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</si>
  <si>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</si>
  <si>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</si>
  <si>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</si>
  <si>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</si>
  <si>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</si>
  <si>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</si>
  <si>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</si>
  <si>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</si>
  <si>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</si>
  <si>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TRAFFIC ACCIDENTS (CASES)</t>
  </si>
  <si>
    <t>المتوفون والمصابون في الحوادث المرورية</t>
  </si>
  <si>
    <t>الحوادث المرورية حسب أقسام المرور (قضايا)</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</si>
  <si>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</si>
  <si>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</si>
  <si>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</si>
  <si>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</si>
  <si>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</si>
  <si>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</si>
  <si>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</si>
  <si>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</si>
  <si>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</si>
  <si>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</si>
  <si>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</si>
  <si>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</si>
  <si>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</si>
  <si>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</si>
  <si>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</si>
  <si>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</si>
  <si>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</si>
  <si>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</si>
  <si>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</si>
  <si>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</si>
  <si>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</si>
  <si>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</si>
  <si>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</si>
  <si>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</si>
  <si>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</si>
  <si>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</si>
  <si>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</si>
  <si>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</si>
  <si>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</si>
  <si>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</si>
  <si>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</si>
  <si>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</si>
  <si>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</si>
  <si>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</si>
  <si>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</si>
  <si>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</si>
  <si>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</si>
  <si>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</si>
  <si>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</si>
  <si>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</si>
  <si>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</si>
  <si>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</si>
  <si>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</si>
  <si>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</si>
  <si>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</si>
  <si>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</si>
  <si>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</si>
  <si>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</si>
  <si>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</si>
  <si>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</si>
  <si>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</si>
  <si>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</si>
  <si>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</si>
  <si>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</si>
  <si>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Neglect and lack of attention</t>
  </si>
  <si>
    <t xml:space="preserve">        
            Statement
Nationality</t>
  </si>
  <si>
    <t>نوع القضايا والبلاغات المحفوظة</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</si>
  <si>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</si>
  <si>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</si>
  <si>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</si>
  <si>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</si>
  <si>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</si>
  <si>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</si>
  <si>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</si>
  <si>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</si>
  <si>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</si>
  <si>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</si>
  <si>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</si>
  <si>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النيابة العامة</t>
  </si>
  <si>
    <t>* Ministry of the Interior</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</si>
  <si>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</si>
  <si>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</si>
  <si>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</si>
  <si>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</si>
  <si>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</si>
  <si>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</si>
  <si>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</si>
  <si>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</si>
  <si>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</si>
  <si>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</si>
  <si>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</si>
  <si>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</si>
  <si>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</si>
  <si>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(139)</t>
  </si>
  <si>
    <t>Table No. (139)</t>
  </si>
  <si>
    <t>Table No. (140)</t>
  </si>
  <si>
    <t>جدول رقم (140)</t>
  </si>
  <si>
    <t>جدول رقم (141)</t>
  </si>
  <si>
    <t>Table No. (141)</t>
  </si>
  <si>
    <t>جدول رقم (144)</t>
  </si>
  <si>
    <t>Table No. (144)</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</si>
  <si>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</si>
  <si>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</si>
  <si>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</si>
  <si>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</si>
  <si>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</si>
  <si>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</si>
  <si>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</si>
  <si>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</si>
  <si>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</si>
  <si>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</si>
  <si>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</si>
  <si>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</si>
  <si>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</si>
  <si>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</si>
  <si>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</si>
  <si>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</si>
  <si>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</si>
  <si>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Uninvestigated minor fires</t>
  </si>
  <si>
    <t>Electricity</t>
  </si>
  <si>
    <t>Direct flame</t>
  </si>
  <si>
    <t>Hot or glowing body</t>
  </si>
  <si>
    <t>Ignition of gases or vapors</t>
  </si>
  <si>
    <t>حرائق بسيطة لم يتم التحقق منها</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</si>
  <si>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</si>
  <si>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</si>
  <si>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</si>
  <si>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</si>
  <si>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</si>
  <si>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</si>
  <si>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</si>
  <si>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</si>
  <si>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</si>
  <si>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</si>
  <si>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</si>
  <si>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</si>
  <si>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</si>
  <si>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</si>
  <si>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</si>
  <si>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</si>
  <si>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</si>
  <si>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</si>
  <si>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</si>
  <si>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</si>
  <si>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</si>
  <si>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</si>
  <si>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</si>
  <si>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</si>
  <si>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</si>
  <si>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</si>
  <si>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</si>
  <si>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</si>
  <si>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جدول رقم (143)</t>
  </si>
  <si>
    <t>Table No. (143)</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</si>
  <si>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</si>
  <si>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</si>
  <si>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</si>
  <si>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</si>
  <si>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</si>
  <si>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</si>
  <si>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</si>
  <si>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</si>
  <si>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</si>
  <si>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</si>
  <si>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</si>
  <si>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</si>
  <si>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</si>
  <si>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</si>
  <si>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</si>
  <si>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</si>
  <si>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</si>
  <si>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</si>
  <si>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</si>
  <si>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</si>
  <si>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</si>
  <si>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</si>
  <si>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</si>
  <si>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</si>
  <si>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</si>
  <si>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</si>
  <si>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</si>
  <si>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</si>
  <si>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</si>
  <si>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</si>
  <si>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جرائم حقوق الملكية الفكرية</t>
  </si>
  <si>
    <t>Possession of property obtained by crime</t>
  </si>
  <si>
    <t>Crimes against animals</t>
  </si>
  <si>
    <t>جرائم الحاسوب</t>
  </si>
  <si>
    <t>جرائم جنسية وأخلاقية</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</si>
  <si>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</si>
  <si>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</si>
  <si>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</si>
  <si>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</si>
  <si>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المتوفون والمصابون في الحوادث المرورية حسب أقسام المرور والنوع وموقع المصاب</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</si>
  <si>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</si>
  <si>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</si>
  <si>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</si>
  <si>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</si>
  <si>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</si>
  <si>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</si>
  <si>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</si>
  <si>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</si>
  <si>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</si>
  <si>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</si>
  <si>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</si>
  <si>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</si>
  <si>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</si>
  <si>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</si>
  <si>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</si>
  <si>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</si>
  <si>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</si>
  <si>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</si>
  <si>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</si>
  <si>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</si>
  <si>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جرائم واقعة على الأموال والأملاك</t>
  </si>
  <si>
    <t>جرائم مخالفة قوانين الهجرة والأقامة</t>
  </si>
  <si>
    <r>
      <t>وفاة</t>
    </r>
    <r>
      <rPr>
        <b/>
        <sz val="10"/>
        <rFont val="Arial"/>
        <family val="2"/>
      </rPr>
      <t xml:space="preserve">
Death</t>
    </r>
  </si>
  <si>
    <t>* وزارة العدل</t>
  </si>
  <si>
    <t>* Ministry of Justice</t>
  </si>
  <si>
    <t>أجانب</t>
  </si>
  <si>
    <t>الحوادث المرورية حسب سبب الحادث (قضايا)</t>
  </si>
  <si>
    <t>TRAFFIC ACCIDENTS BY CAUSE  (CASES)</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</si>
  <si>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</si>
  <si>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</si>
  <si>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</si>
  <si>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</si>
  <si>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</si>
  <si>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</si>
  <si>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Dangerous vehicle driving (racing)</t>
  </si>
  <si>
    <t>Turning off the lights</t>
  </si>
  <si>
    <t>Not following traffic signs at the side of or above the road</t>
  </si>
  <si>
    <t>Crossing the median island</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</si>
  <si>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</si>
  <si>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</si>
  <si>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</si>
  <si>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</si>
  <si>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</si>
  <si>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</si>
  <si>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</si>
  <si>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</si>
  <si>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</si>
  <si>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</si>
  <si>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</si>
  <si>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</si>
  <si>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</si>
  <si>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</si>
  <si>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</si>
  <si>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</si>
  <si>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 xml:space="preserve"> وفـــــاة </t>
    </r>
    <r>
      <rPr>
        <sz val="11"/>
        <rFont val="Arial"/>
        <family val="2"/>
      </rPr>
      <t xml:space="preserve">
</t>
    </r>
    <r>
      <rPr>
        <b/>
        <sz val="9"/>
        <rFont val="Arial"/>
        <family val="2"/>
      </rPr>
      <t>Death</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</si>
  <si>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</si>
  <si>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</si>
  <si>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</si>
  <si>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</si>
  <si>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</si>
  <si>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</si>
  <si>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</si>
  <si>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</si>
  <si>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</si>
  <si>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</si>
  <si>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t xml:space="preserve">وفاة
</t>
    </r>
    <r>
      <rPr>
        <b/>
        <sz val="10"/>
        <rFont val="Arial"/>
        <family val="2"/>
      </rPr>
      <t>Death</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</si>
  <si>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</si>
  <si>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</si>
  <si>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</si>
  <si>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r>
      <t>المجموع</t>
    </r>
    <r>
      <rPr>
        <sz val="11"/>
        <rFont val="Arial"/>
        <family val="2"/>
      </rPr>
      <t xml:space="preserve">
 </t>
    </r>
    <r>
      <rPr>
        <b/>
        <sz val="10"/>
        <rFont val="Arial"/>
        <family val="2"/>
      </rPr>
      <t>Total</t>
    </r>
  </si>
  <si>
    <t xml:space="preserve">                               المهنة
السنة والجنسية</t>
  </si>
  <si>
    <t>الخُبراء المُعتمدين أمام السُلطات القضائية حسب النوع والجنسية</t>
  </si>
  <si>
    <t xml:space="preserve">Type of Crime 
</t>
  </si>
  <si>
    <t>ACCREDITED EXPERTS TO JUDICIAL AUTHORITIES
BY GENDER AND NATIONALITY</t>
  </si>
  <si>
    <t>PUBLIC PROSECUTION MEMBERS AND ASSISTANTS
BY NATIONALITY AND GENDER</t>
  </si>
  <si>
    <t xml:space="preserve">                                      Year
procuratorates</t>
  </si>
  <si>
    <t xml:space="preserve">عدم تأمين وقوف المركبة </t>
  </si>
  <si>
    <t>عدم تأمين الحمولة</t>
  </si>
  <si>
    <t>Failing to stop the vehicle</t>
  </si>
  <si>
    <t>Overloading</t>
  </si>
  <si>
    <t>ذكور</t>
  </si>
  <si>
    <t>إناث</t>
  </si>
  <si>
    <t>Males</t>
  </si>
  <si>
    <t>Females</t>
  </si>
  <si>
    <t>Without A License</t>
  </si>
  <si>
    <t>Less than One Year</t>
  </si>
  <si>
    <t>جدول رقم (129)</t>
  </si>
  <si>
    <t>Table No. (129)</t>
  </si>
  <si>
    <t>جدول رقم (132)</t>
  </si>
  <si>
    <t>Table No. (132)</t>
  </si>
  <si>
    <t>Table No. (150)</t>
  </si>
  <si>
    <t>جدول رقم (150)</t>
  </si>
  <si>
    <t>Table No. (151)</t>
  </si>
  <si>
    <t>جدول رقم (151)</t>
  </si>
  <si>
    <t>Table No. (152)</t>
  </si>
  <si>
    <t>جدول رقم (152)</t>
  </si>
  <si>
    <t>Table No. (153)</t>
  </si>
  <si>
    <t>جدول رقم (153)</t>
  </si>
  <si>
    <t>Table No. (154)</t>
  </si>
  <si>
    <t>جدول رقم (154)</t>
  </si>
  <si>
    <r>
      <t xml:space="preserve"> البلاغات حسب النيابات</t>
    </r>
    <r>
      <rPr>
        <b/>
        <vertAlign val="superscript"/>
        <sz val="16"/>
        <rFont val="Arial"/>
        <family val="2"/>
      </rPr>
      <t>*</t>
    </r>
  </si>
  <si>
    <t>الجنوب</t>
  </si>
  <si>
    <t>الشمال</t>
  </si>
  <si>
    <t>المعمورة</t>
  </si>
  <si>
    <t>مدينة خليفة</t>
  </si>
  <si>
    <t>التجاوز الخاطئ</t>
  </si>
  <si>
    <t>السرعة الزائدة</t>
  </si>
  <si>
    <t>الهروب من مكان الحادث</t>
  </si>
  <si>
    <t xml:space="preserve">عدم ترك مسافة كافية                   </t>
  </si>
  <si>
    <t xml:space="preserve">قطع الطريق دون التأكد من خلوّه      </t>
  </si>
  <si>
    <t>قيادة سيارة دون رخصة</t>
  </si>
  <si>
    <t>التحفيص والتلاعب</t>
  </si>
  <si>
    <r>
      <t xml:space="preserve">وفاة
 </t>
    </r>
    <r>
      <rPr>
        <b/>
        <sz val="9"/>
        <rFont val="Arial"/>
        <family val="2"/>
      </rPr>
      <t>Death</t>
    </r>
  </si>
  <si>
    <r>
      <rPr>
        <b/>
        <sz val="11"/>
        <rFont val="Arial"/>
        <family val="2"/>
      </rPr>
      <t>وفــاة</t>
    </r>
    <r>
      <rPr>
        <b/>
        <sz val="10"/>
        <rFont val="Arial"/>
        <family val="2"/>
      </rPr>
      <t xml:space="preserve">
</t>
    </r>
    <r>
      <rPr>
        <b/>
        <sz val="9"/>
        <rFont val="Arial"/>
        <family val="2"/>
      </rPr>
      <t>Death</t>
    </r>
  </si>
  <si>
    <r>
      <rPr>
        <b/>
        <sz val="11"/>
        <rFont val="Arial"/>
        <family val="2"/>
      </rPr>
      <t>المجموع</t>
    </r>
    <r>
      <rPr>
        <b/>
        <sz val="10"/>
        <rFont val="Arial"/>
        <family val="2"/>
      </rPr>
      <t xml:space="preserve">
</t>
    </r>
    <r>
      <rPr>
        <b/>
        <sz val="9"/>
        <rFont val="Arial"/>
        <family val="2"/>
      </rPr>
      <t>Total</t>
    </r>
  </si>
  <si>
    <t xml:space="preserve">            البيان
سنوات 
الخبرة للسائق</t>
  </si>
  <si>
    <t xml:space="preserve">             Statement
 Experience
  years for
  the driver</t>
  </si>
  <si>
    <t>المتوفون والمصابون في الحوادث المرورية حسب الحادث والنوع وموقع المصاب</t>
  </si>
  <si>
    <t xml:space="preserve">تصادم مركبتين </t>
  </si>
  <si>
    <t>Two-vehicle collision</t>
  </si>
  <si>
    <t xml:space="preserve">تصادم اكثر من مركبتين </t>
  </si>
  <si>
    <t>Multi-vehicle collision</t>
  </si>
  <si>
    <t xml:space="preserve">انقلاب مركبة </t>
  </si>
  <si>
    <t>Vehicle overturning</t>
  </si>
  <si>
    <t xml:space="preserve">تصادم مع انقلاب </t>
  </si>
  <si>
    <t>Collision and overturning</t>
  </si>
  <si>
    <t xml:space="preserve">تصادم مع مشاة </t>
  </si>
  <si>
    <t>Vehicle-pedestrian collision</t>
  </si>
  <si>
    <t xml:space="preserve">احتراق مركبة </t>
  </si>
  <si>
    <t>Vehicle combustion</t>
  </si>
  <si>
    <t xml:space="preserve">سقوط من مركبة </t>
  </si>
  <si>
    <t>Fall from a vehicle</t>
  </si>
  <si>
    <t xml:space="preserve">تصادم مع حيوان </t>
  </si>
  <si>
    <t>Vehicle-animal collision</t>
  </si>
  <si>
    <t xml:space="preserve">تصادم مع أشياء ثابتة </t>
  </si>
  <si>
    <t>Collision with stationary objects</t>
  </si>
  <si>
    <t>المتوفون والمصابون في الحوادث المرورية حسب الشهر والنوع وموقع المصاب</t>
  </si>
  <si>
    <t xml:space="preserve">            البيان
الحادث</t>
  </si>
  <si>
    <t xml:space="preserve">             Statement
 CAUSE</t>
  </si>
  <si>
    <t xml:space="preserve">             Statement
 Month</t>
  </si>
  <si>
    <t xml:space="preserve">            البيان
الشهر</t>
  </si>
  <si>
    <t xml:space="preserve">            البيان
أقسام المرور</t>
  </si>
  <si>
    <t xml:space="preserve">          Statement
Age groups</t>
  </si>
  <si>
    <t>جدول رقم (155)</t>
  </si>
  <si>
    <t>Table No. (155)</t>
  </si>
  <si>
    <t>جدول رقم (156)</t>
  </si>
  <si>
    <t>Table No. (156)</t>
  </si>
  <si>
    <t xml:space="preserve">الإهمال وعدم الانتباه     </t>
  </si>
  <si>
    <t xml:space="preserve">القيادة تحت تأثير المسكرات والمواد المخدرة              </t>
  </si>
  <si>
    <t>قيادة مركبه من غير مُرافق يحمل رخصة قياده</t>
  </si>
  <si>
    <t>دخان</t>
  </si>
  <si>
    <t>الثمامة (المطار)</t>
  </si>
  <si>
    <t>Al Thumama (Al Mattar)</t>
  </si>
  <si>
    <t>تصنيف الدعوى</t>
  </si>
  <si>
    <t>الرهن التجاري</t>
  </si>
  <si>
    <t>عقود وأوامر التوريد</t>
  </si>
  <si>
    <t>معاملات التجارة الالكترونية</t>
  </si>
  <si>
    <t>مقاولات التشييد والإنشاءات</t>
  </si>
  <si>
    <t>نزاع عقود تجارية</t>
  </si>
  <si>
    <t>جدول رقم (137)</t>
  </si>
  <si>
    <t>Table No. (137)</t>
  </si>
  <si>
    <t xml:space="preserve">Lawsuit Classification </t>
  </si>
  <si>
    <t>Commercial mortgage</t>
  </si>
  <si>
    <t>Bankruptcy</t>
  </si>
  <si>
    <t>Disputes related to marine sales</t>
  </si>
  <si>
    <t>E-commerce transactions</t>
  </si>
  <si>
    <t>Commercial contracts dispute</t>
  </si>
  <si>
    <t>* حسب إفادة النيابة العامة تختلف أعداد البلاغات عن جدول رقم (134) في حالة المقارنة؛ بسبب أن البلاغات إذا تم تصنيفها حسب نوع الجريمة فإنه من الممكن أن يظهر لها أكثر من تصنيف ويُحسب مرة واحدة في البلاغات الواردة.</t>
  </si>
  <si>
    <t>Driving a vehicle without an escort holding a driver's license</t>
  </si>
  <si>
    <t>DEATHS IN TRAFFIC ACCIDENT BY GENDER</t>
  </si>
  <si>
    <t>المتوفون في الحوادث المرورية حسب النوع</t>
  </si>
  <si>
    <t xml:space="preserve">                     النوع
   السنة</t>
  </si>
  <si>
    <t xml:space="preserve">                 Gender
  Year</t>
  </si>
  <si>
    <t xml:space="preserve">              موقع المصاب
السنة</t>
  </si>
  <si>
    <t>Unidentified</t>
  </si>
  <si>
    <t xml:space="preserve">                  Location
                 of Injured
Year</t>
  </si>
  <si>
    <t xml:space="preserve">        Statement
Age Groups</t>
  </si>
  <si>
    <r>
      <t xml:space="preserve">عدد الدعاوى
</t>
    </r>
    <r>
      <rPr>
        <b/>
        <sz val="9"/>
        <rFont val="Arial"/>
        <family val="2"/>
      </rPr>
      <t>Namber of Lawsuits</t>
    </r>
  </si>
  <si>
    <t xml:space="preserve">                       Occupation   
  Year &amp; Nationality   </t>
  </si>
  <si>
    <r>
      <rPr>
        <b/>
        <sz val="11"/>
        <rFont val="Arial"/>
        <family val="2"/>
      </rPr>
      <t>وفاة</t>
    </r>
    <r>
      <rPr>
        <b/>
        <sz val="12"/>
        <rFont val="Arial"/>
        <family val="2"/>
      </rPr>
      <t xml:space="preserve">
</t>
    </r>
    <r>
      <rPr>
        <b/>
        <sz val="9"/>
        <rFont val="Arial"/>
        <family val="2"/>
      </rPr>
      <t>Death</t>
    </r>
  </si>
  <si>
    <r>
      <rPr>
        <b/>
        <sz val="11"/>
        <rFont val="Arial"/>
        <family val="2"/>
      </rPr>
      <t xml:space="preserve">عدد العمليات
</t>
    </r>
    <r>
      <rPr>
        <b/>
        <sz val="9"/>
        <rFont val="Arial"/>
        <family val="2"/>
      </rPr>
      <t>Number of Operations</t>
    </r>
  </si>
  <si>
    <r>
      <t>اصابة خفيفة</t>
    </r>
    <r>
      <rPr>
        <sz val="11"/>
        <rFont val="Arial"/>
        <family val="2"/>
      </rPr>
      <t xml:space="preserve">
</t>
    </r>
    <r>
      <rPr>
        <b/>
        <sz val="9"/>
        <rFont val="Arial"/>
        <family val="2"/>
      </rPr>
      <t>Slight Injury</t>
    </r>
  </si>
  <si>
    <r>
      <t xml:space="preserve">اصابة بليغة </t>
    </r>
    <r>
      <rPr>
        <sz val="11"/>
        <rFont val="Arial"/>
        <family val="2"/>
      </rPr>
      <t xml:space="preserve">
</t>
    </r>
    <r>
      <rPr>
        <b/>
        <sz val="9"/>
        <rFont val="Arial"/>
        <family val="2"/>
      </rPr>
      <t>Sever Injury</t>
    </r>
  </si>
  <si>
    <r>
      <t xml:space="preserve">جميع الحرائق
</t>
    </r>
    <r>
      <rPr>
        <b/>
        <sz val="9"/>
        <rFont val="Arial"/>
        <family val="2"/>
      </rPr>
      <t>All</t>
    </r>
    <r>
      <rPr>
        <b/>
        <sz val="11"/>
        <rFont val="Arial"/>
        <family val="2"/>
      </rPr>
      <t xml:space="preserve"> </t>
    </r>
    <r>
      <rPr>
        <b/>
        <sz val="9"/>
        <rFont val="Arial"/>
        <family val="2"/>
      </rPr>
      <t>fires</t>
    </r>
  </si>
  <si>
    <r>
      <t xml:space="preserve">جميع الحرائق في الدولة
</t>
    </r>
    <r>
      <rPr>
        <b/>
        <sz val="9"/>
        <rFont val="Arial"/>
        <family val="2"/>
      </rPr>
      <t>All</t>
    </r>
    <r>
      <rPr>
        <b/>
        <sz val="11"/>
        <rFont val="Arial"/>
        <family val="2"/>
      </rPr>
      <t xml:space="preserve"> </t>
    </r>
    <r>
      <rPr>
        <b/>
        <sz val="9"/>
        <rFont val="Arial"/>
        <family val="2"/>
      </rPr>
      <t>fires</t>
    </r>
  </si>
  <si>
    <r>
      <t xml:space="preserve">إصابات خفيفة
</t>
    </r>
    <r>
      <rPr>
        <b/>
        <sz val="10"/>
        <rFont val="Arial"/>
        <family val="2"/>
      </rPr>
      <t>Slight Injury</t>
    </r>
  </si>
  <si>
    <r>
      <t xml:space="preserve">إصابات بليغة
</t>
    </r>
    <r>
      <rPr>
        <b/>
        <sz val="10"/>
        <rFont val="Arial"/>
        <family val="2"/>
      </rPr>
      <t>Sever Injury</t>
    </r>
  </si>
  <si>
    <r>
      <t xml:space="preserve">اصابة بليغة
</t>
    </r>
    <r>
      <rPr>
        <b/>
        <sz val="10"/>
        <rFont val="Arial"/>
        <family val="2"/>
      </rPr>
      <t>Sever Injury</t>
    </r>
  </si>
  <si>
    <r>
      <t xml:space="preserve">اصابة خفيفة
</t>
    </r>
    <r>
      <rPr>
        <b/>
        <sz val="10"/>
        <rFont val="Arial"/>
        <family val="2"/>
      </rPr>
      <t>Slight Injury</t>
    </r>
  </si>
  <si>
    <r>
      <t xml:space="preserve">اصابة بليغة
</t>
    </r>
    <r>
      <rPr>
        <b/>
        <sz val="9"/>
        <rFont val="Arial"/>
        <family val="2"/>
      </rPr>
      <t>Sever Injury</t>
    </r>
  </si>
  <si>
    <r>
      <t xml:space="preserve">اصابة خفيفة
</t>
    </r>
    <r>
      <rPr>
        <b/>
        <sz val="9"/>
        <rFont val="Arial"/>
        <family val="2"/>
      </rPr>
      <t>Slight Injury</t>
    </r>
  </si>
  <si>
    <r>
      <t>اصابة بليغة</t>
    </r>
    <r>
      <rPr>
        <sz val="11"/>
        <rFont val="Arial"/>
        <family val="2"/>
      </rPr>
      <t xml:space="preserve"> </t>
    </r>
    <r>
      <rPr>
        <b/>
        <sz val="9"/>
        <rFont val="Arial"/>
        <family val="2"/>
      </rPr>
      <t>Sever Injury</t>
    </r>
  </si>
  <si>
    <r>
      <t>اصابة بليغة</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</si>
  <si>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</si>
  <si>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                            السنة 
النيابات</t>
  </si>
  <si>
    <r>
      <t xml:space="preserve">الحرائق (الخاضعة لشروط الأمن والسلامة العامه)
</t>
    </r>
    <r>
      <rPr>
        <b/>
        <sz val="9"/>
        <rFont val="Arial"/>
        <family val="2"/>
      </rPr>
      <t xml:space="preserve">fires (That Are Subject to Public Safety &amp; Security Conditions) </t>
    </r>
  </si>
  <si>
    <t xml:space="preserve">                                                     Year
Place of Occurrence</t>
  </si>
  <si>
    <t xml:space="preserve">                                        السنة
 مكان الحدوث</t>
  </si>
  <si>
    <t xml:space="preserve">                                                     Year
  Cause of Fire</t>
  </si>
  <si>
    <t xml:space="preserve">                                        السنة 
   سبب الحريق </t>
  </si>
  <si>
    <t>طلبات دعاوى
لم تُستكمل*</t>
  </si>
  <si>
    <t>Lawsuits Requests
Not Completed*</t>
  </si>
  <si>
    <t>الدعاوى المرفوعة في محكمة الاستثمار والتجارة حسب تصنيف الدعوى</t>
  </si>
  <si>
    <t>LAWSUITS FILED IN THE INVESTMENT AND TRADE COURT
BY LAWSUIT CLASSIFICATION</t>
  </si>
  <si>
    <t>المتوفون والمصابون في الحوادث المرورية خلال السنة الأولى من اصدار رخصة القيادة حسب فئات العمر والنوع وموقع المصاب</t>
  </si>
  <si>
    <t>المتوفون والمصابون في الحوادث المرورية خلال السنة الأولى من اصدار رخصة القيادة حسب أقسام المرور والنوع وموقع المصاب</t>
  </si>
  <si>
    <t>* المقصود بطلبات دعاوى لم تستكمل: الطلبات التي اُعيدت للتصحيح أو للدفع والطرف الآخر لم يرد عليها، تتغير حالتها الى مغلقة بعد عشرة أيام.</t>
  </si>
  <si>
    <t>القضايا، والبلاغات المحفوظة حسب النوع</t>
  </si>
  <si>
    <t>CASES, AND CLOSED REPORTS BY TYPE</t>
  </si>
  <si>
    <t>Type of Cases &amp; Closed Reports</t>
  </si>
  <si>
    <t>نيابة الجرائم الإلكترونية</t>
  </si>
  <si>
    <t>Electronic Crime Prosecution</t>
  </si>
  <si>
    <t>حوادث التصالح والبلاغات المجهولة</t>
  </si>
  <si>
    <t xml:space="preserve">                            Operations
                             &amp; Injuries
  Type of Service</t>
  </si>
  <si>
    <t xml:space="preserve">                    العمليات والاصابات
  نوع الخدمة </t>
  </si>
  <si>
    <t xml:space="preserve">                              Gender             
 Year &amp; Nationality  </t>
  </si>
  <si>
    <t xml:space="preserve">                                  النوع
  السنة والجنسية</t>
  </si>
  <si>
    <t>نيابة التجارة وشؤون المُستهلك</t>
  </si>
  <si>
    <t>Trade and Consumer Affairs Prosecution</t>
  </si>
  <si>
    <t>TRAFFIC ACCIDENTS BY TRAFFIC DEPARTMENT (CASES)</t>
  </si>
  <si>
    <t>المنازعات المتعلقة بالبيوع البحرية</t>
  </si>
  <si>
    <t>التأمين</t>
  </si>
  <si>
    <t>إثبات حالة</t>
  </si>
  <si>
    <t>التمويل والصِرافة</t>
  </si>
  <si>
    <t>إفلاس</t>
  </si>
  <si>
    <t>تصفية</t>
  </si>
  <si>
    <t>تظلم</t>
  </si>
  <si>
    <t>تعيين حِراسة</t>
  </si>
  <si>
    <t>حل وتصفية الشركات</t>
  </si>
  <si>
    <t>Building &amp; construction contracting</t>
  </si>
  <si>
    <t>Supply contracts &amp; orders</t>
  </si>
  <si>
    <r>
      <rPr>
        <b/>
        <sz val="12"/>
        <rFont val="Arial"/>
        <family val="2"/>
      </rPr>
      <t>قطريون</t>
    </r>
    <r>
      <rPr>
        <b/>
        <sz val="10"/>
        <rFont val="Arial"/>
        <family val="2"/>
      </rPr>
      <t xml:space="preserve">
Qataris</t>
    </r>
  </si>
  <si>
    <r>
      <rPr>
        <b/>
        <sz val="11"/>
        <rFont val="Arial"/>
        <family val="2"/>
      </rPr>
      <t>ذكور</t>
    </r>
    <r>
      <rPr>
        <b/>
        <sz val="10"/>
        <rFont val="Arial"/>
        <family val="2"/>
      </rPr>
      <t xml:space="preserve">
</t>
    </r>
    <r>
      <rPr>
        <b/>
        <sz val="9"/>
        <rFont val="Arial"/>
        <family val="2"/>
      </rPr>
      <t>Males</t>
    </r>
  </si>
  <si>
    <r>
      <rPr>
        <b/>
        <sz val="11"/>
        <rFont val="Arial"/>
        <family val="2"/>
      </rPr>
      <t>إناث</t>
    </r>
    <r>
      <rPr>
        <b/>
        <sz val="10"/>
        <rFont val="Arial"/>
        <family val="2"/>
      </rPr>
      <t xml:space="preserve">
</t>
    </r>
    <r>
      <rPr>
        <b/>
        <sz val="9"/>
        <rFont val="Arial"/>
        <family val="2"/>
      </rPr>
      <t>Females</t>
    </r>
  </si>
  <si>
    <r>
      <rPr>
        <b/>
        <sz val="12"/>
        <rFont val="Arial"/>
        <family val="2"/>
      </rPr>
      <t>غير قطريين</t>
    </r>
    <r>
      <rPr>
        <b/>
        <sz val="10"/>
        <rFont val="Arial"/>
        <family val="2"/>
      </rPr>
      <t xml:space="preserve">
Non-Qataris</t>
    </r>
  </si>
  <si>
    <r>
      <rPr>
        <b/>
        <sz val="12"/>
        <rFont val="Arial"/>
        <family val="2"/>
      </rPr>
      <t>المجموع</t>
    </r>
    <r>
      <rPr>
        <b/>
        <sz val="10"/>
        <rFont val="Arial"/>
        <family val="2"/>
      </rPr>
      <t xml:space="preserve">
Total</t>
    </r>
  </si>
  <si>
    <t>قاضي بمحكمة التمييز</t>
  </si>
  <si>
    <t>نائب رئيس بمحكمة الاستئناف</t>
  </si>
  <si>
    <t>نائب أول للرئيس بمحكمة الاستئناف</t>
  </si>
  <si>
    <t>نائب أول للرئيس بالمحكمة الابتدائية</t>
  </si>
  <si>
    <t>نائب رئيس بالمحكمة الابتدائية</t>
  </si>
  <si>
    <t>مُساعد قاضِ</t>
  </si>
  <si>
    <t>قاضِ بالمحكمة الابتدائية</t>
  </si>
  <si>
    <t>قاضِ أول بالمحكمة الابتدائية</t>
  </si>
  <si>
    <t>قاضِ بمحكمة الاستئناف</t>
  </si>
  <si>
    <t>قاضِ أول بمحكمة الاستئناف</t>
  </si>
  <si>
    <t>قاضِ مُساعد</t>
  </si>
  <si>
    <t>جرائم مخالفة قوانين المرور*</t>
  </si>
  <si>
    <t>قضايا المرور*</t>
  </si>
  <si>
    <t>Traffic*</t>
  </si>
  <si>
    <t>* الزيادة الكبيرة في عدد القضايا لعام 2023 يعود إلى تفعيل جرائم المُخالفات المرورية ورصد المُخالفين.</t>
  </si>
  <si>
    <t>جدول رقم (138)</t>
  </si>
  <si>
    <t>Table No. (138)</t>
  </si>
  <si>
    <t>First Vice President of the Court of Appeal</t>
  </si>
  <si>
    <t>Senior Judge at the Court of Appeal</t>
  </si>
  <si>
    <t>First Vice President of the Court of First Instance</t>
  </si>
  <si>
    <t>Vice President of the Court of First Instance</t>
  </si>
  <si>
    <t>Senior Judge at the Court of First Instance</t>
  </si>
  <si>
    <t>Associate Judge</t>
  </si>
  <si>
    <t>Insurance</t>
  </si>
  <si>
    <t>Finance and banking</t>
  </si>
  <si>
    <t>Proof of condition</t>
  </si>
  <si>
    <t>Liquidation</t>
  </si>
  <si>
    <t>Grievance</t>
  </si>
  <si>
    <t>Appointment of a receivership</t>
  </si>
  <si>
    <t>Dissolution and liquidation of companies</t>
  </si>
  <si>
    <t>Bank transactions</t>
  </si>
  <si>
    <t>الشركات التجارية</t>
  </si>
  <si>
    <t>Commercial Companies</t>
  </si>
  <si>
    <t>الملكية الفكرية</t>
  </si>
  <si>
    <t>Intellectual Property</t>
  </si>
  <si>
    <t>الوكالة التجارية</t>
  </si>
  <si>
    <t>Commercial Agency</t>
  </si>
  <si>
    <t>أوراق تجارية</t>
  </si>
  <si>
    <t>Commercial papers</t>
  </si>
  <si>
    <t>عقود الخدمات</t>
  </si>
  <si>
    <t>Service contracts</t>
  </si>
  <si>
    <t>عقود النقل</t>
  </si>
  <si>
    <t>Transport contracts</t>
  </si>
  <si>
    <t>مقاولات الأعمال والصناعة</t>
  </si>
  <si>
    <t>Business &amp; industry contracting</t>
  </si>
  <si>
    <t>منازعات النشر والاعلام</t>
  </si>
  <si>
    <t>Publication &amp; media disputes</t>
  </si>
  <si>
    <t>منازعات شركات التمويل والاستثمار</t>
  </si>
  <si>
    <t>Finance &amp; investment companies disputes</t>
  </si>
  <si>
    <t>عمليات ومعاملات البنوك</t>
  </si>
  <si>
    <t>2021 - 2024</t>
  </si>
  <si>
    <t>Crimes of violation of traffic laws</t>
  </si>
  <si>
    <t>نيابة الجرائم الاقتصادية وغسل الأموال</t>
  </si>
  <si>
    <t xml:space="preserve">Public Funds and money laundring Prosecution </t>
  </si>
  <si>
    <t>نيابة البيئة والبلدية</t>
  </si>
  <si>
    <t>نيابة المرور</t>
  </si>
  <si>
    <t xml:space="preserve">Traffic Prosecution </t>
  </si>
  <si>
    <t>نيابة جرائم أمن الدولة والإرهاب</t>
  </si>
  <si>
    <t xml:space="preserve">State Security and terrorist Prosecution </t>
  </si>
  <si>
    <t>نيابة الصحة</t>
  </si>
  <si>
    <t>Health Prosecution</t>
  </si>
  <si>
    <t>2023 - 2024</t>
  </si>
  <si>
    <t xml:space="preserve">دول مجلس التعاون </t>
  </si>
  <si>
    <t>2022 - 2024</t>
  </si>
  <si>
    <r>
      <t xml:space="preserve">عدد القضايا
</t>
    </r>
    <r>
      <rPr>
        <b/>
        <sz val="9"/>
        <rFont val="Arial"/>
        <family val="2"/>
      </rPr>
      <t>Number of Cases</t>
    </r>
  </si>
  <si>
    <r>
      <t xml:space="preserve">عدد البلاغات المحفوظة
</t>
    </r>
    <r>
      <rPr>
        <b/>
        <sz val="9"/>
        <rFont val="Arial"/>
        <family val="2"/>
      </rPr>
      <t>Number of Closed Reports</t>
    </r>
  </si>
  <si>
    <r>
      <rPr>
        <b/>
        <sz val="10"/>
        <rFont val="Arial"/>
        <family val="2"/>
      </rPr>
      <t>قضايا الجنايات</t>
    </r>
    <r>
      <rPr>
        <b/>
        <sz val="11"/>
        <rFont val="Arial"/>
        <family val="2"/>
      </rPr>
      <t xml:space="preserve">
</t>
    </r>
    <r>
      <rPr>
        <b/>
        <sz val="9"/>
        <rFont val="Arial"/>
        <family val="2"/>
      </rPr>
      <t>Criminal cases</t>
    </r>
  </si>
  <si>
    <r>
      <rPr>
        <b/>
        <sz val="10"/>
        <rFont val="Arial"/>
        <family val="2"/>
      </rPr>
      <t>قضايا الجنح</t>
    </r>
    <r>
      <rPr>
        <b/>
        <sz val="11"/>
        <rFont val="Arial"/>
        <family val="2"/>
      </rPr>
      <t xml:space="preserve">
</t>
    </r>
    <r>
      <rPr>
        <b/>
        <sz val="9"/>
        <rFont val="Arial"/>
        <family val="2"/>
      </rPr>
      <t>Misdemeanor</t>
    </r>
  </si>
  <si>
    <r>
      <t xml:space="preserve">أقل من </t>
    </r>
    <r>
      <rPr>
        <b/>
        <sz val="10"/>
        <color theme="1"/>
        <rFont val="Arial"/>
        <family val="2"/>
      </rPr>
      <t>10</t>
    </r>
  </si>
  <si>
    <t xml:space="preserve">يناير
January
</t>
  </si>
  <si>
    <t>فبراير
February</t>
  </si>
  <si>
    <t>مارس
March</t>
  </si>
  <si>
    <t>أبريل
April</t>
  </si>
  <si>
    <t>مايو
May</t>
  </si>
  <si>
    <t>يونيو
June</t>
  </si>
  <si>
    <t>يوليو
July</t>
  </si>
  <si>
    <t>أغسطس
August</t>
  </si>
  <si>
    <t>سبتمبر
September</t>
  </si>
  <si>
    <t>أكتوبر
October</t>
  </si>
  <si>
    <t>نوفمبر
November</t>
  </si>
  <si>
    <t>ديسمبر
December</t>
  </si>
  <si>
    <t>لا يوجد في التصنيفات</t>
  </si>
  <si>
    <t>25+</t>
  </si>
  <si>
    <t>1 - 2</t>
  </si>
  <si>
    <t>3 - 4</t>
  </si>
  <si>
    <t>15 - 19</t>
  </si>
  <si>
    <t>20 - 24</t>
  </si>
  <si>
    <t>5 - 6</t>
  </si>
  <si>
    <t>7 - 9</t>
  </si>
  <si>
    <t>10 - 14</t>
  </si>
  <si>
    <t xml:space="preserve">
    Statement
 Traffic Department</t>
  </si>
  <si>
    <t>* Public Prosecution</t>
  </si>
  <si>
    <r>
      <rPr>
        <b/>
        <sz val="10"/>
        <rFont val="Arial"/>
        <family val="2"/>
      </rPr>
      <t xml:space="preserve"> قضايا الجنح:</t>
    </r>
    <r>
      <rPr>
        <sz val="10"/>
        <rFont val="Arial"/>
        <family val="2"/>
      </rPr>
      <t xml:space="preserve"> جرائم يعاقب عليها القانون بالحبس لمدة لا تزيد عن 3 سنوات أو الغرامة التي لا تزيد عن 1000 ريال قطري.</t>
    </r>
    <r>
      <rPr>
        <sz val="10"/>
        <rFont val="Times New Roman"/>
        <family val="1"/>
      </rPr>
      <t xml:space="preserve"> </t>
    </r>
    <r>
      <rPr>
        <sz val="10"/>
        <rFont val="Calibri"/>
        <family val="2"/>
      </rPr>
      <t> </t>
    </r>
  </si>
  <si>
    <r>
      <rPr>
        <b/>
        <sz val="10"/>
        <rFont val="Arial"/>
        <family val="2"/>
      </rPr>
      <t xml:space="preserve"> قضايا الجنايات:</t>
    </r>
    <r>
      <rPr>
        <sz val="10"/>
        <rFont val="Arial"/>
        <family val="2"/>
      </rPr>
      <t xml:space="preserve"> جرائم يعاقب عليها القانون بالإعدام أو الحبس المؤبد أو الحبس الذي يزيد عن ٣ سنوات.</t>
    </r>
  </si>
  <si>
    <r>
      <t xml:space="preserve">* الزيادة الكبيرة في مجموع قضايا الجنح عام </t>
    </r>
    <r>
      <rPr>
        <sz val="8"/>
        <rFont val="Arial"/>
        <family val="2"/>
      </rPr>
      <t>2023</t>
    </r>
    <r>
      <rPr>
        <sz val="10"/>
        <rFont val="Arial"/>
        <family val="2"/>
      </rPr>
      <t xml:space="preserve"> يعود إلى تفعيل جرائم مخالفة قوانين المرور.</t>
    </r>
  </si>
  <si>
    <t>The State of Qatar has recently experienced notable progress in meeting the needs of its population in terms of social, educational, health and cultural services. This advancement has been paralleled by significant improvements in judicial and security services, reflecting the State’s steadfast efforts to ensure the safety and security of both citizens and residents, an essential hallmark of a modern and civilized state.</t>
  </si>
  <si>
    <t>This chapter presents data on the number of judges, lawyers, and legal cases brought before the courts, along with the verdicts issued. It also covers road and traffic accident cases by cause and type of injury, as well as the civil defense services, i.e. firefighting, rescue operations and other relief services.</t>
  </si>
  <si>
    <t>* The term "Incomplete Claim Applications" refers to filings returned for correction or legal defense, to which the other party has not responded. Their status automatically changes to “closed” after ten days</t>
  </si>
  <si>
    <t xml:space="preserve">CASES FILED BEFORE COURTS, BY TYPE OF CASE AND CRIME </t>
  </si>
  <si>
    <t xml:space="preserve">Misdemeanor Cases: Crimes punishable by imprisonment for a term not exceeding three years or a fine of not more than QR 1000 </t>
  </si>
  <si>
    <t>Felony Cases: Crimes punishable by death, life imprisonment, or imprisonment exceeding three years.</t>
  </si>
  <si>
    <t xml:space="preserve">* The significant increase in the number of cases in 2023 is due to the enforcement of traffic violation crimes and monitoring of violators. 				</t>
  </si>
  <si>
    <r>
      <t xml:space="preserve">REPORTS BY PROSECUTION </t>
    </r>
    <r>
      <rPr>
        <b/>
        <vertAlign val="superscript"/>
        <sz val="12"/>
        <color theme="1"/>
        <rFont val="Arial"/>
        <family val="2"/>
      </rPr>
      <t>*</t>
    </r>
  </si>
  <si>
    <t xml:space="preserve">* According to the Public Prosecution, the number of crime reports differs from that shown in Table (134) in case of comparison. This discrepancy arises because crime reports may fall under multiple classifications when categorized by type of crime; however, each report is counted only once in incoming reports. </t>
  </si>
  <si>
    <t>RECONCILED ACCIDENTS AND ANONYMOUS REPORTS</t>
  </si>
  <si>
    <t>FIRE ACCIDENTS BY LOCATION</t>
  </si>
  <si>
    <t xml:space="preserve">FIRE ACCIDENTS BY CAUSE </t>
  </si>
  <si>
    <t>Drifting and Reckless Driving</t>
  </si>
  <si>
    <t>Misuse of Public Funds</t>
  </si>
  <si>
    <t>DEATHS AND INJURIES IN TRAFFIC ACCIDENTS</t>
  </si>
  <si>
    <t>DEATHS IN TRAFFIC ACCIDENT BY LOCATION OF AFFECTED PERSON</t>
  </si>
  <si>
    <t>DEATHS AND INJURED IN TRAFFIC ACCIDENTS BY AGE GROUPS, 
GENDER AND LOCATION OF INJURED</t>
  </si>
  <si>
    <t>DEATHS AND INJURIES IN TRAFFIC ACCIDENTS BY 
NATIONALITY, GENDER AND LOCATION OF AFFECTED PERSON</t>
  </si>
  <si>
    <t>المتوفون والمصابون في الحوادث المرورية حسب فئات العمر وخبرة السائق والنوع وموقع المصاب</t>
  </si>
  <si>
    <t>DEATHS AND INJURIES IN TRAFFIC ACCIDENTS BY  AGE GROUPS, DRIVER' S EXPERIENCE,
GENDER AND LOCATION OF INJURED</t>
  </si>
  <si>
    <t xml:space="preserve"> DEATHS AND INJURIES IN TRAFFIC ACCIDENTS BY TRAFFIC DEPARTMENTS, 
GENDER AND LOCATION OF INJURED</t>
  </si>
  <si>
    <t>DEATHS AND INJURIES IN TRAFFIC ACCIDENTS BY CAUSE,
GENDER AND LOCATION OF INJURED</t>
  </si>
  <si>
    <t>DEATHS AND  INJURIES IN TRAFFIC ACCIDENTS BY MONTH,
GENDER AND LOCATION OF INJURED</t>
  </si>
  <si>
    <t xml:space="preserve"> DEATHS AND  INJURIES IN TRAFFIC ACCIDENTS DURING THE FIRST YEAR OF ISSUING
THE LICENSE BY AGE GROUPS, GENDER AND LOCATION OF INJURED</t>
  </si>
  <si>
    <t xml:space="preserve"> DEATHS AND INJURIES IN TRAFFIC ACCIDENTS DURING THE FIRST YEAR OF ISSUING
THE LICENSE BY TRAFFIC DEPARTMENTS, GENDER AND LOCATION OF INJURED</t>
  </si>
  <si>
    <t>DEATHS AND INJURIES RESULTING FROM FIRE INCIDENTS</t>
  </si>
  <si>
    <t>DEATHS AND INJURIES RESULTING FROM FIRE INCIDENTS BY MONTH</t>
  </si>
  <si>
    <t>RESCUE AND RELIEF SERVIES PROVIDED BY CIVIL DEFENCE DEPARTMENT 
BY TYPE OF SERVICE, NUMBER OF OPERATIONS,INJURIES AND DEATHS</t>
  </si>
  <si>
    <t>* Supreme Judicial Council</t>
  </si>
  <si>
    <t>* Lawyers working in Qatari Law Firms.</t>
  </si>
  <si>
    <t>*The significant increase in the total number of misdemeanor cases in 2023 is attributed to the enforcement of traffic law violations.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</si>
</sst>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00_-;_-* #,##0.00\-;_-* &quot;-&quot;??_-;_-@_-"/>
  </numFmts>
  <fonts count="6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vertAlign val="superscript"/>
      <sz val="16"/>
      <name val="Arial"/>
      <family val="2"/>
    </font>
    <font>
      <b/>
      <vertAlign val="superscript"/>
      <sz val="12"/>
      <color theme="1"/>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2"/>
      <color rgb="FF000000"/>
      <name val="Arial"/>
      <family val="2"/>
    </font>
    <font>
      <b/>
      <sz val="10"/>
      <name val="Arial Nova"/>
      <family val="2"/>
    </font>
    <font>
      <sz val="10"/>
      <name val="Arial"/>
      <family val="2"/>
    </font>
    <font>
      <b/>
      <sz val="8"/>
      <color indexed="10"/>
      <name val="Arial"/>
      <family val="2"/>
    </font>
    <font>
      <sz val="11"/>
      <color theme="1"/>
      <name val="Arial"/>
      <family val="2"/>
    </font>
    <font>
      <sz val="10"/>
      <color rgb="FFFF0000"/>
      <name val="Arial"/>
      <family val="2"/>
    </font>
    <font>
      <sz val="8"/>
      <color theme="1"/>
      <name val="Arial"/>
      <family val="2"/>
    </font>
  </fonts>
  <fills count="9">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F5F5F5"/>
        <bgColor indexed="64"/>
      </patternFill>
    </fill>
  </fills>
  <borders count="10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right/>
      <top style="thin">
        <color auto="1"/>
      </top>
      <bottom style="thin">
        <color indexed="64"/>
      </bottom>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
      <left/>
      <right/>
      <top style="medium">
        <color indexed="9"/>
      </top>
      <bottom/>
      <diagonal/>
    </border>
    <border>
      <left style="medium">
        <color theme="0"/>
      </left>
      <right style="medium">
        <color theme="0"/>
      </right>
      <top style="medium">
        <color theme="0"/>
      </top>
      <bottom style="thin">
        <color theme="1"/>
      </bottom>
      <diagonal/>
    </border>
    <border>
      <left/>
      <right/>
      <top style="thin">
        <color indexed="64"/>
      </top>
      <bottom style="thin">
        <color theme="1"/>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diagonal/>
    </border>
    <border>
      <left style="medium">
        <color theme="0"/>
      </left>
      <right style="medium">
        <color theme="0"/>
      </right>
      <top style="thin">
        <color theme="2" tint="-9.9948118533890809E-2"/>
      </top>
      <bottom style="thin">
        <color theme="2" tint="-9.9948118533890809E-2"/>
      </bottom>
      <diagonal/>
    </border>
    <border>
      <left/>
      <right style="medium">
        <color theme="0"/>
      </right>
      <top style="thin">
        <color indexed="64"/>
      </top>
      <bottom style="thin">
        <color theme="2" tint="-9.9948118533890809E-2"/>
      </bottom>
      <diagonal/>
    </border>
    <border>
      <left style="medium">
        <color theme="0"/>
      </left>
      <right style="medium">
        <color theme="0"/>
      </right>
      <top style="thin">
        <color indexed="64"/>
      </top>
      <bottom style="thin">
        <color theme="2" tint="-9.9948118533890809E-2"/>
      </bottom>
      <diagonal/>
    </border>
    <border>
      <left style="medium">
        <color theme="0"/>
      </left>
      <right/>
      <top style="thin">
        <color indexed="64"/>
      </top>
      <bottom style="thin">
        <color theme="2" tint="-9.9948118533890809E-2"/>
      </bottom>
      <diagonal/>
    </border>
    <border>
      <left/>
      <right style="medium">
        <color theme="0"/>
      </right>
      <top style="thin">
        <color theme="2" tint="-9.9948118533890809E-2"/>
      </top>
      <bottom style="thin">
        <color theme="2" tint="-9.9948118533890809E-2"/>
      </bottom>
      <diagonal/>
    </border>
    <border>
      <left style="medium">
        <color theme="0"/>
      </left>
      <right/>
      <top style="thin">
        <color theme="2" tint="-9.9948118533890809E-2"/>
      </top>
      <bottom style="thin">
        <color theme="2" tint="-9.9948118533890809E-2"/>
      </bottom>
      <diagonal/>
    </border>
    <border>
      <left/>
      <right style="medium">
        <color theme="0"/>
      </right>
      <top style="thin">
        <color theme="2" tint="-9.9948118533890809E-2"/>
      </top>
      <bottom style="thin">
        <color indexed="64"/>
      </bottom>
      <diagonal/>
    </border>
    <border>
      <left style="medium">
        <color theme="0"/>
      </left>
      <right style="medium">
        <color theme="0"/>
      </right>
      <top style="thin">
        <color theme="2" tint="-9.9948118533890809E-2"/>
      </top>
      <bottom style="thin">
        <color indexed="64"/>
      </bottom>
      <diagonal/>
    </border>
    <border>
      <left style="medium">
        <color theme="0"/>
      </left>
      <right/>
      <top style="thin">
        <color theme="2" tint="-9.9948118533890809E-2"/>
      </top>
      <bottom style="thin">
        <color indexed="64"/>
      </bottom>
      <diagonal/>
    </border>
    <border>
      <left/>
      <right style="medium">
        <color theme="0"/>
      </right>
      <top style="medium">
        <color theme="0"/>
      </top>
      <bottom style="thin">
        <color theme="1"/>
      </bottom>
      <diagonal/>
    </border>
    <border>
      <left style="medium">
        <color theme="0"/>
      </left>
      <right/>
      <top style="medium">
        <color theme="0"/>
      </top>
      <bottom style="thin">
        <color theme="1"/>
      </bottom>
      <diagonal/>
    </border>
    <border>
      <left style="medium">
        <color indexed="64"/>
      </left>
      <right style="medium">
        <color indexed="64"/>
      </right>
      <top style="medium">
        <color indexed="64"/>
      </top>
      <bottom style="medium">
        <color indexed="64"/>
      </bottom>
      <diagonal/>
    </border>
  </borders>
  <cellStyleXfs count="98">
    <xf numFmtId="0" fontId="0" fillId="0" borderId="0"/>
    <xf numFmtId="0" fontId="13" fillId="0" borderId="0" applyAlignment="0">
      <alignment horizontal="centerContinuous" vertical="center"/>
    </xf>
    <xf numFmtId="0" fontId="14" fillId="0" borderId="0" applyAlignment="0">
      <alignment horizontal="centerContinuous" vertical="center"/>
    </xf>
    <xf numFmtId="0" fontId="15" fillId="2" borderId="1">
      <alignment horizontal="right" vertical="center" wrapText="1"/>
    </xf>
    <xf numFmtId="1" fontId="16" fillId="2" borderId="2">
      <alignment horizontal="left" vertical="center" wrapText="1"/>
    </xf>
    <xf numFmtId="1" fontId="17" fillId="2" borderId="3">
      <alignment horizontal="center" vertical="center"/>
    </xf>
    <xf numFmtId="0" fontId="18" fillId="2" borderId="3">
      <alignment horizontal="center" vertical="center" wrapText="1"/>
    </xf>
    <xf numFmtId="0" fontId="19" fillId="2" borderId="3">
      <alignment horizontal="center" vertical="center" wrapText="1"/>
    </xf>
    <xf numFmtId="0" fontId="12" fillId="0" borderId="0">
      <alignment horizontal="center" vertical="center" readingOrder="2"/>
    </xf>
    <xf numFmtId="0" fontId="20" fillId="0" borderId="0">
      <alignment horizontal="left" vertical="center"/>
    </xf>
    <xf numFmtId="0" fontId="12" fillId="0" borderId="0"/>
    <xf numFmtId="0" fontId="21" fillId="0" borderId="0">
      <alignment horizontal="right" vertical="center"/>
    </xf>
    <xf numFmtId="0" fontId="15" fillId="0" borderId="0">
      <alignment horizontal="right" vertical="center"/>
    </xf>
    <xf numFmtId="0" fontId="15" fillId="0" borderId="0">
      <alignment horizontal="right" vertical="center"/>
    </xf>
    <xf numFmtId="0" fontId="12" fillId="0" borderId="0">
      <alignment horizontal="left" vertical="center"/>
    </xf>
    <xf numFmtId="0" fontId="21" fillId="0" borderId="4">
      <alignment horizontal="right" vertical="center" indent="1"/>
    </xf>
    <xf numFmtId="0" fontId="15" fillId="2" borderId="4">
      <alignment horizontal="right" vertical="center" wrapText="1" indent="1" readingOrder="2"/>
    </xf>
    <xf numFmtId="0" fontId="15" fillId="2" borderId="4">
      <alignment horizontal="right" vertical="center" wrapText="1" indent="1" readingOrder="2"/>
    </xf>
    <xf numFmtId="0" fontId="15" fillId="2" borderId="4">
      <alignment horizontal="right" vertical="center" wrapText="1" indent="1" readingOrder="2"/>
    </xf>
    <xf numFmtId="0" fontId="22" fillId="0" borderId="4">
      <alignment horizontal="right" vertical="center" indent="1"/>
    </xf>
    <xf numFmtId="0" fontId="22" fillId="2" borderId="4">
      <alignment horizontal="left" vertical="center" wrapText="1" indent="1"/>
    </xf>
    <xf numFmtId="0" fontId="22" fillId="0" borderId="5">
      <alignment horizontal="left" vertical="center"/>
    </xf>
    <xf numFmtId="0" fontId="22" fillId="0" borderId="6">
      <alignment horizontal="left" vertical="center"/>
    </xf>
    <xf numFmtId="43" fontId="12" fillId="0" borderId="0" applyFont="0" applyFill="0" applyBorder="0" applyAlignment="0" applyProtection="0"/>
    <xf numFmtId="0" fontId="12" fillId="0" borderId="0"/>
    <xf numFmtId="0" fontId="28" fillId="0" borderId="0"/>
    <xf numFmtId="0" fontId="13" fillId="0" borderId="0" applyAlignment="0">
      <alignment horizontal="centerContinuous" vertical="center"/>
    </xf>
    <xf numFmtId="0" fontId="14" fillId="0" borderId="0" applyAlignment="0">
      <alignment horizontal="centerContinuous" vertical="center"/>
    </xf>
    <xf numFmtId="0" fontId="18" fillId="2" borderId="3">
      <alignment horizontal="center" vertical="center" wrapText="1"/>
    </xf>
    <xf numFmtId="0" fontId="12" fillId="0" borderId="0"/>
    <xf numFmtId="0" fontId="30" fillId="2" borderId="3" applyAlignment="0">
      <alignment horizontal="center" vertical="center"/>
    </xf>
    <xf numFmtId="0" fontId="22" fillId="0" borderId="4">
      <alignment horizontal="right" vertical="center" indent="1"/>
    </xf>
    <xf numFmtId="43" fontId="28" fillId="0" borderId="0" applyFont="0" applyFill="0" applyBorder="0" applyAlignment="0" applyProtection="0"/>
    <xf numFmtId="43" fontId="28" fillId="0" borderId="0" applyFont="0" applyFill="0" applyBorder="0" applyAlignment="0" applyProtection="0"/>
    <xf numFmtId="0" fontId="12" fillId="0" borderId="0"/>
    <xf numFmtId="0" fontId="11" fillId="0" borderId="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43" fillId="0" borderId="0"/>
    <xf numFmtId="0" fontId="9" fillId="0" borderId="0"/>
    <xf numFmtId="0" fontId="9" fillId="0" borderId="0"/>
    <xf numFmtId="0" fontId="9" fillId="0" borderId="0"/>
    <xf numFmtId="0" fontId="30" fillId="2" borderId="3" applyAlignment="0">
      <alignment horizontal="center" vertical="center"/>
    </xf>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12" fillId="0" borderId="0"/>
    <xf numFmtId="0" fontId="60" fillId="0" borderId="0"/>
    <xf numFmtId="9" fontId="12" fillId="0" borderId="0" applyFont="0" applyFill="0" applyBorder="0" applyAlignment="0" applyProtection="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2" fillId="0" borderId="0" applyFont="0" applyFill="0" applyBorder="0" applyAlignment="0" applyProtection="0"/>
    <xf numFmtId="0" fontId="63" fillId="0" borderId="0"/>
    <xf numFmtId="165" fontId="63"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0" fontId="13" fillId="0" borderId="0" applyAlignment="0">
      <alignment horizontal="centerContinuous" vertical="center"/>
    </xf>
    <xf numFmtId="0" fontId="14" fillId="0" borderId="0" applyAlignment="0">
      <alignment horizontal="centerContinuous" vertical="center"/>
    </xf>
    <xf numFmtId="0" fontId="15" fillId="2" borderId="1">
      <alignment horizontal="right" vertical="center" wrapText="1"/>
    </xf>
    <xf numFmtId="0" fontId="63" fillId="0" borderId="0">
      <alignment horizontal="center" vertical="center" readingOrder="2"/>
    </xf>
    <xf numFmtId="0" fontId="2" fillId="0" borderId="0"/>
    <xf numFmtId="0" fontId="4" fillId="0" borderId="0"/>
    <xf numFmtId="0" fontId="64" fillId="0" borderId="0">
      <alignment horizontal="left" vertical="center"/>
    </xf>
    <xf numFmtId="0" fontId="63" fillId="0" borderId="0">
      <alignment horizontal="left" vertical="center"/>
    </xf>
    <xf numFmtId="0" fontId="12" fillId="0" borderId="0">
      <alignment horizontal="left" vertical="center"/>
    </xf>
    <xf numFmtId="0" fontId="12" fillId="0" borderId="0">
      <alignment horizontal="left" vertical="center"/>
    </xf>
    <xf numFmtId="0" fontId="1" fillId="0" borderId="0"/>
    <xf numFmtId="0" fontId="1" fillId="0" borderId="0"/>
  </cellStyleXfs>
  <cellXfs count="740">
    <xf numFmtId="0" fontId="0" fillId="0" borderId="0" xfId="0"/>
    <xf numFmtId="0" fontId="12" fillId="0" borderId="0" xfId="24" applyAlignment="1">
      <alignment vertical="center"/>
    </xf>
    <xf numFmtId="0" fontId="12" fillId="0" borderId="0" xfId="24" applyAlignment="1">
      <alignment horizontal="justify" vertical="center"/>
    </xf>
    <xf numFmtId="0" fontId="24" fillId="0" borderId="0" xfId="24" applyFont="1" applyAlignment="1">
      <alignment vertical="top"/>
    </xf>
    <xf numFmtId="0" fontId="29" fillId="0" borderId="0" xfId="24" applyFont="1" applyAlignment="1">
      <alignment vertical="center"/>
    </xf>
    <xf numFmtId="0" fontId="15" fillId="3" borderId="15" xfId="16" applyFill="1" applyBorder="1">
      <alignment horizontal="right" vertical="center" wrapText="1" indent="1" readingOrder="2"/>
    </xf>
    <xf numFmtId="0" fontId="12" fillId="0" borderId="0" xfId="29" applyAlignment="1">
      <alignment vertical="center"/>
    </xf>
    <xf numFmtId="0" fontId="31" fillId="0" borderId="0" xfId="29" applyFont="1" applyAlignment="1">
      <alignment vertical="center"/>
    </xf>
    <xf numFmtId="0" fontId="15" fillId="0" borderId="32" xfId="30" applyFont="1" applyFill="1" applyBorder="1" applyAlignment="1">
      <alignment horizontal="center" vertical="center" readingOrder="2"/>
    </xf>
    <xf numFmtId="0" fontId="12" fillId="3" borderId="13" xfId="20" applyFont="1" applyFill="1" applyBorder="1" applyAlignment="1">
      <alignment horizontal="left" vertical="center" wrapText="1" indent="1" readingOrder="1"/>
    </xf>
    <xf numFmtId="0" fontId="23" fillId="0" borderId="0" xfId="29" applyFont="1" applyAlignment="1">
      <alignment vertical="center"/>
    </xf>
    <xf numFmtId="0" fontId="12" fillId="0" borderId="7" xfId="20" applyFont="1" applyFill="1" applyBorder="1" applyAlignment="1">
      <alignment horizontal="left" vertical="center" wrapText="1" indent="1" readingOrder="1"/>
    </xf>
    <xf numFmtId="0" fontId="15" fillId="0" borderId="9" xfId="16" applyFill="1" applyBorder="1">
      <alignment horizontal="right" vertical="center" wrapText="1" indent="1" readingOrder="2"/>
    </xf>
    <xf numFmtId="0" fontId="12" fillId="3" borderId="10" xfId="20" applyFont="1" applyFill="1" applyBorder="1" applyAlignment="1">
      <alignment horizontal="left" vertical="center" wrapText="1" indent="1" readingOrder="1"/>
    </xf>
    <xf numFmtId="0" fontId="15" fillId="3" borderId="12" xfId="16" applyFill="1" applyBorder="1">
      <alignment horizontal="right" vertical="center" wrapText="1" indent="1" readingOrder="2"/>
    </xf>
    <xf numFmtId="0" fontId="12" fillId="0" borderId="0" xfId="20" applyFont="1" applyFill="1" applyBorder="1" applyAlignment="1">
      <alignment horizontal="left" vertical="center" wrapText="1" indent="1" readingOrder="1"/>
    </xf>
    <xf numFmtId="0" fontId="15" fillId="0" borderId="0" xfId="29" applyFont="1" applyAlignment="1">
      <alignment horizontal="right" vertical="center" wrapText="1" indent="1" readingOrder="2"/>
    </xf>
    <xf numFmtId="0" fontId="15" fillId="7" borderId="0" xfId="29" applyFont="1" applyFill="1" applyAlignment="1">
      <alignment horizontal="right" vertical="center" wrapText="1" indent="1" readingOrder="2"/>
    </xf>
    <xf numFmtId="0" fontId="12" fillId="7" borderId="0" xfId="20" applyFont="1" applyFill="1" applyBorder="1" applyAlignment="1">
      <alignment horizontal="left" vertical="center" wrapText="1" indent="1" readingOrder="1"/>
    </xf>
    <xf numFmtId="0" fontId="23" fillId="3" borderId="11" xfId="19" applyFont="1" applyFill="1" applyBorder="1">
      <alignment horizontal="right" vertical="center" indent="1"/>
    </xf>
    <xf numFmtId="0" fontId="12" fillId="0" borderId="0" xfId="29" applyAlignment="1">
      <alignment horizontal="center" vertical="center"/>
    </xf>
    <xf numFmtId="0" fontId="33" fillId="0" borderId="0" xfId="29" applyFont="1" applyAlignment="1">
      <alignment horizontal="center" vertical="center"/>
    </xf>
    <xf numFmtId="0" fontId="15" fillId="0" borderId="40" xfId="30" applyFont="1" applyFill="1" applyBorder="1" applyAlignment="1">
      <alignment horizontal="center" vertical="center"/>
    </xf>
    <xf numFmtId="0" fontId="15" fillId="0" borderId="12" xfId="16" applyFill="1" applyBorder="1">
      <alignment horizontal="right" vertical="center" wrapText="1" indent="1" readingOrder="2"/>
    </xf>
    <xf numFmtId="0" fontId="34" fillId="0" borderId="0" xfId="0" applyFont="1" applyAlignment="1">
      <alignment horizontal="center" vertical="center"/>
    </xf>
    <xf numFmtId="0" fontId="35" fillId="0" borderId="0" xfId="0" applyFont="1" applyAlignment="1">
      <alignment horizontal="center" vertical="center" readingOrder="1"/>
    </xf>
    <xf numFmtId="0" fontId="36" fillId="0" borderId="0" xfId="0" applyFont="1" applyAlignment="1">
      <alignment horizontal="center" vertical="center"/>
    </xf>
    <xf numFmtId="0" fontId="37" fillId="0" borderId="0" xfId="0" applyFont="1" applyAlignment="1">
      <alignment horizontal="center" vertical="center"/>
    </xf>
    <xf numFmtId="0" fontId="23" fillId="3" borderId="21" xfId="19" applyFont="1" applyFill="1" applyBorder="1">
      <alignment horizontal="right" vertical="center" indent="1"/>
    </xf>
    <xf numFmtId="3" fontId="12" fillId="0" borderId="8" xfId="36" applyNumberFormat="1" applyFont="1" applyFill="1" applyBorder="1" applyAlignment="1">
      <alignment horizontal="right" vertical="center" indent="1"/>
    </xf>
    <xf numFmtId="3" fontId="12" fillId="3" borderId="11" xfId="36" applyNumberFormat="1" applyFont="1" applyFill="1" applyBorder="1" applyAlignment="1">
      <alignment horizontal="right" vertical="center" indent="1"/>
    </xf>
    <xf numFmtId="0" fontId="12" fillId="3" borderId="10" xfId="34" applyFill="1" applyBorder="1" applyAlignment="1">
      <alignment horizontal="left" vertical="center" wrapText="1" indent="1" readingOrder="1"/>
    </xf>
    <xf numFmtId="0" fontId="12" fillId="0" borderId="0" xfId="34"/>
    <xf numFmtId="0" fontId="25" fillId="3" borderId="12" xfId="34" applyFont="1" applyFill="1" applyBorder="1" applyAlignment="1">
      <alignment horizontal="right" vertical="center" wrapText="1" indent="1" readingOrder="2"/>
    </xf>
    <xf numFmtId="0" fontId="25" fillId="0" borderId="9" xfId="34" applyFont="1" applyBorder="1" applyAlignment="1">
      <alignment horizontal="right" vertical="center" wrapText="1" indent="1" readingOrder="2"/>
    </xf>
    <xf numFmtId="0" fontId="0" fillId="0" borderId="0" xfId="29" applyFont="1" applyAlignment="1">
      <alignment vertical="center" wrapText="1"/>
    </xf>
    <xf numFmtId="3" fontId="12" fillId="0" borderId="8" xfId="34" applyNumberFormat="1" applyBorder="1" applyAlignment="1">
      <alignment horizontal="left" vertical="center" wrapText="1" indent="1" readingOrder="1"/>
    </xf>
    <xf numFmtId="3" fontId="12" fillId="3" borderId="11" xfId="34" applyNumberFormat="1" applyFill="1" applyBorder="1" applyAlignment="1">
      <alignment horizontal="left" vertical="center" wrapText="1" indent="1" readingOrder="1"/>
    </xf>
    <xf numFmtId="0" fontId="12" fillId="3" borderId="18" xfId="34" applyFill="1" applyBorder="1" applyAlignment="1">
      <alignment horizontal="right" vertical="center" indent="1"/>
    </xf>
    <xf numFmtId="0" fontId="25" fillId="5" borderId="9" xfId="34" applyFont="1" applyFill="1" applyBorder="1" applyAlignment="1">
      <alignment horizontal="right" vertical="center" wrapText="1" indent="1" readingOrder="2"/>
    </xf>
    <xf numFmtId="0" fontId="25" fillId="5" borderId="12" xfId="34" applyFont="1" applyFill="1" applyBorder="1" applyAlignment="1">
      <alignment horizontal="right" vertical="center" wrapText="1" indent="1" readingOrder="2"/>
    </xf>
    <xf numFmtId="0" fontId="25" fillId="5" borderId="15" xfId="34" applyFont="1" applyFill="1" applyBorder="1" applyAlignment="1">
      <alignment horizontal="right" vertical="center" wrapText="1" indent="1" readingOrder="2"/>
    </xf>
    <xf numFmtId="0" fontId="25" fillId="3" borderId="36" xfId="34" applyFont="1" applyFill="1" applyBorder="1" applyAlignment="1">
      <alignment horizontal="right" vertical="center" wrapText="1" indent="1" readingOrder="2"/>
    </xf>
    <xf numFmtId="3" fontId="12" fillId="3" borderId="25" xfId="36" applyNumberFormat="1" applyFont="1" applyFill="1" applyBorder="1" applyAlignment="1">
      <alignment horizontal="right" vertical="center" indent="1"/>
    </xf>
    <xf numFmtId="0" fontId="25" fillId="4" borderId="16" xfId="34" applyFont="1" applyFill="1" applyBorder="1" applyAlignment="1">
      <alignment vertical="center" wrapText="1"/>
    </xf>
    <xf numFmtId="0" fontId="23" fillId="4" borderId="0" xfId="34" applyFont="1" applyFill="1" applyAlignment="1">
      <alignment vertical="center" wrapText="1"/>
    </xf>
    <xf numFmtId="3" fontId="12" fillId="0" borderId="7" xfId="36" applyNumberFormat="1" applyFont="1" applyFill="1" applyBorder="1" applyAlignment="1">
      <alignment horizontal="right" vertical="center" indent="1"/>
    </xf>
    <xf numFmtId="0" fontId="12" fillId="0" borderId="7" xfId="34" applyBorder="1" applyAlignment="1">
      <alignment horizontal="left" vertical="center" wrapText="1" indent="1" readingOrder="1"/>
    </xf>
    <xf numFmtId="3" fontId="12" fillId="3" borderId="10" xfId="36" applyNumberFormat="1" applyFont="1" applyFill="1" applyBorder="1" applyAlignment="1">
      <alignment horizontal="right" vertical="center" indent="1"/>
    </xf>
    <xf numFmtId="0" fontId="23" fillId="0" borderId="0" xfId="34" applyFont="1"/>
    <xf numFmtId="0" fontId="0" fillId="3" borderId="10" xfId="34" applyFont="1" applyFill="1" applyBorder="1" applyAlignment="1">
      <alignment horizontal="left" vertical="center" wrapText="1" indent="1" readingOrder="1"/>
    </xf>
    <xf numFmtId="3" fontId="23" fillId="5" borderId="48" xfId="36" applyNumberFormat="1" applyFont="1" applyFill="1" applyBorder="1" applyAlignment="1">
      <alignment horizontal="right" vertical="center" indent="1"/>
    </xf>
    <xf numFmtId="0" fontId="25" fillId="3" borderId="33" xfId="34" applyFont="1" applyFill="1" applyBorder="1" applyAlignment="1">
      <alignment horizontal="center" vertical="center" wrapText="1"/>
    </xf>
    <xf numFmtId="0" fontId="44" fillId="0" borderId="0" xfId="24" applyFont="1" applyAlignment="1">
      <alignment vertical="center"/>
    </xf>
    <xf numFmtId="0" fontId="46" fillId="0" borderId="0" xfId="24" applyFont="1" applyAlignment="1">
      <alignment vertical="top"/>
    </xf>
    <xf numFmtId="0" fontId="12" fillId="0" borderId="0" xfId="24" applyAlignment="1">
      <alignment horizontal="left" vertical="top" wrapText="1" indent="1"/>
    </xf>
    <xf numFmtId="0" fontId="27" fillId="0" borderId="0" xfId="34" applyFont="1" applyAlignment="1">
      <alignment wrapText="1"/>
    </xf>
    <xf numFmtId="3" fontId="12" fillId="3" borderId="37" xfId="36" applyNumberFormat="1" applyFont="1" applyFill="1" applyBorder="1" applyAlignment="1">
      <alignment horizontal="right" vertical="center" indent="1"/>
    </xf>
    <xf numFmtId="0" fontId="12" fillId="3" borderId="37" xfId="34" applyFill="1" applyBorder="1" applyAlignment="1">
      <alignment horizontal="left" vertical="center" wrapText="1" indent="1" readingOrder="1"/>
    </xf>
    <xf numFmtId="0" fontId="25" fillId="5" borderId="71" xfId="34" applyFont="1" applyFill="1" applyBorder="1" applyAlignment="1">
      <alignment horizontal="center" vertical="center" wrapText="1" readingOrder="2"/>
    </xf>
    <xf numFmtId="0" fontId="23" fillId="5" borderId="72" xfId="34" applyFont="1" applyFill="1" applyBorder="1" applyAlignment="1">
      <alignment horizontal="center" vertical="center" wrapText="1" readingOrder="1"/>
    </xf>
    <xf numFmtId="0" fontId="23" fillId="0" borderId="38" xfId="30" applyFont="1" applyFill="1" applyBorder="1" applyAlignment="1">
      <alignment horizontal="center" vertical="center"/>
    </xf>
    <xf numFmtId="0" fontId="23" fillId="0" borderId="34" xfId="30" applyFont="1" applyFill="1" applyBorder="1" applyAlignment="1">
      <alignment horizontal="center" vertical="center" readingOrder="1"/>
    </xf>
    <xf numFmtId="0" fontId="25" fillId="5" borderId="0" xfId="34" applyFont="1" applyFill="1" applyAlignment="1">
      <alignment horizontal="right" vertical="center" wrapText="1"/>
    </xf>
    <xf numFmtId="3" fontId="12" fillId="5" borderId="18" xfId="37" applyNumberFormat="1" applyFont="1" applyFill="1" applyBorder="1" applyAlignment="1">
      <alignment horizontal="right" vertical="center" indent="1"/>
    </xf>
    <xf numFmtId="3" fontId="12" fillId="3" borderId="11" xfId="31" applyNumberFormat="1" applyFont="1" applyFill="1" applyBorder="1">
      <alignment horizontal="right" vertical="center" indent="1"/>
    </xf>
    <xf numFmtId="0" fontId="15" fillId="0" borderId="0" xfId="16" applyFill="1" applyBorder="1" applyAlignment="1">
      <alignment horizontal="center" vertical="center" wrapText="1" readingOrder="2"/>
    </xf>
    <xf numFmtId="0" fontId="23" fillId="3" borderId="33" xfId="29" applyFont="1" applyFill="1" applyBorder="1" applyAlignment="1">
      <alignment horizontal="center" vertical="center" wrapText="1"/>
    </xf>
    <xf numFmtId="0" fontId="15" fillId="0" borderId="40" xfId="16" applyFill="1" applyBorder="1" applyAlignment="1">
      <alignment horizontal="center" vertical="center" wrapText="1" readingOrder="2"/>
    </xf>
    <xf numFmtId="0" fontId="0" fillId="0" borderId="0" xfId="34" applyFont="1" applyAlignment="1">
      <alignment horizontal="left" vertical="top" wrapText="1" indent="1"/>
    </xf>
    <xf numFmtId="0" fontId="25" fillId="3" borderId="15" xfId="34" applyFont="1" applyFill="1" applyBorder="1" applyAlignment="1">
      <alignment horizontal="right" vertical="center" wrapText="1" indent="1" readingOrder="2"/>
    </xf>
    <xf numFmtId="3" fontId="12" fillId="3" borderId="14" xfId="36" applyNumberFormat="1" applyFont="1" applyFill="1" applyBorder="1" applyAlignment="1">
      <alignment horizontal="right" vertical="center" indent="1"/>
    </xf>
    <xf numFmtId="3" fontId="12" fillId="3" borderId="13" xfId="36" applyNumberFormat="1" applyFont="1" applyFill="1" applyBorder="1" applyAlignment="1">
      <alignment horizontal="right" vertical="center" indent="1"/>
    </xf>
    <xf numFmtId="0" fontId="0" fillId="0" borderId="7" xfId="34" applyFont="1" applyBorder="1" applyAlignment="1">
      <alignment horizontal="left" vertical="center" wrapText="1" indent="1" readingOrder="1"/>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0" fillId="3" borderId="13" xfId="20" applyFont="1" applyFill="1" applyBorder="1" applyAlignment="1">
      <alignment horizontal="left" vertical="center" wrapText="1" indent="1" readingOrder="1"/>
    </xf>
    <xf numFmtId="0" fontId="23" fillId="0" borderId="0" xfId="24" applyFont="1" applyAlignment="1">
      <alignment horizontal="left" vertical="center" wrapText="1" indent="1"/>
    </xf>
    <xf numFmtId="3" fontId="12" fillId="5" borderId="11" xfId="37" applyNumberFormat="1" applyFont="1" applyFill="1" applyBorder="1" applyAlignment="1">
      <alignment horizontal="right" vertical="center" indent="1"/>
    </xf>
    <xf numFmtId="3" fontId="23" fillId="5" borderId="11" xfId="37" applyNumberFormat="1" applyFont="1" applyFill="1" applyBorder="1" applyAlignment="1">
      <alignment horizontal="right" vertical="center" indent="1"/>
    </xf>
    <xf numFmtId="0" fontId="23" fillId="3" borderId="17" xfId="34" applyFont="1" applyFill="1" applyBorder="1" applyAlignment="1">
      <alignment horizontal="center" vertical="center" wrapText="1" readingOrder="1"/>
    </xf>
    <xf numFmtId="0" fontId="0" fillId="5" borderId="10" xfId="20" applyFont="1" applyFill="1" applyBorder="1" applyAlignment="1">
      <alignment horizontal="left" vertical="center" wrapText="1" indent="1" readingOrder="1"/>
    </xf>
    <xf numFmtId="0" fontId="23" fillId="3" borderId="69" xfId="34" applyFont="1" applyFill="1" applyBorder="1" applyAlignment="1">
      <alignment horizontal="left" vertical="center" wrapText="1" indent="1"/>
    </xf>
    <xf numFmtId="0" fontId="49" fillId="0" borderId="0" xfId="24" applyFont="1" applyAlignment="1">
      <alignment horizontal="center" vertical="center"/>
    </xf>
    <xf numFmtId="0" fontId="50" fillId="0" borderId="0" xfId="24" applyFont="1" applyAlignment="1">
      <alignment horizontal="right" vertical="top" wrapText="1" indent="1" readingOrder="2"/>
    </xf>
    <xf numFmtId="0" fontId="23" fillId="3" borderId="39" xfId="7" applyFont="1" applyFill="1" applyBorder="1">
      <alignment horizontal="center" vertical="center" wrapText="1"/>
    </xf>
    <xf numFmtId="0" fontId="25" fillId="3" borderId="32" xfId="34" applyFont="1" applyFill="1" applyBorder="1" applyAlignment="1">
      <alignment horizontal="center" vertical="center" wrapText="1" readingOrder="2"/>
    </xf>
    <xf numFmtId="3" fontId="23" fillId="3" borderId="33" xfId="36" applyNumberFormat="1" applyFont="1" applyFill="1" applyBorder="1" applyAlignment="1">
      <alignment horizontal="right" vertical="center" indent="1"/>
    </xf>
    <xf numFmtId="0" fontId="23" fillId="3" borderId="34" xfId="34" applyFont="1" applyFill="1" applyBorder="1" applyAlignment="1">
      <alignment horizontal="center" vertical="center" wrapText="1" readingOrder="1"/>
    </xf>
    <xf numFmtId="3" fontId="12" fillId="5" borderId="8" xfId="37" applyNumberFormat="1" applyFont="1" applyFill="1" applyBorder="1" applyAlignment="1">
      <alignment horizontal="right" vertical="center" indent="1"/>
    </xf>
    <xf numFmtId="3" fontId="23" fillId="5" borderId="8" xfId="37" applyNumberFormat="1" applyFont="1" applyFill="1" applyBorder="1" applyAlignment="1">
      <alignment horizontal="right" vertical="center" indent="1"/>
    </xf>
    <xf numFmtId="3" fontId="12" fillId="3" borderId="11" xfId="37" applyNumberFormat="1" applyFont="1" applyFill="1" applyBorder="1" applyAlignment="1">
      <alignment horizontal="right" vertical="center" indent="1"/>
    </xf>
    <xf numFmtId="3" fontId="23" fillId="3" borderId="11" xfId="37" applyNumberFormat="1" applyFont="1" applyFill="1" applyBorder="1" applyAlignment="1">
      <alignment horizontal="right" vertical="center" indent="1"/>
    </xf>
    <xf numFmtId="0" fontId="25" fillId="5" borderId="57" xfId="34" applyFont="1" applyFill="1" applyBorder="1" applyAlignment="1">
      <alignment horizontal="center" vertical="center" wrapText="1" readingOrder="2"/>
    </xf>
    <xf numFmtId="3" fontId="12" fillId="5" borderId="24" xfId="37" applyNumberFormat="1" applyFont="1" applyFill="1" applyBorder="1" applyAlignment="1">
      <alignment horizontal="right" vertical="center" indent="1"/>
    </xf>
    <xf numFmtId="3" fontId="23" fillId="5" borderId="24" xfId="37" applyNumberFormat="1" applyFont="1" applyFill="1" applyBorder="1" applyAlignment="1">
      <alignment horizontal="right" vertical="center" indent="1"/>
    </xf>
    <xf numFmtId="0" fontId="23" fillId="5" borderId="59" xfId="34" applyFont="1" applyFill="1" applyBorder="1" applyAlignment="1">
      <alignment horizontal="center" vertical="center" wrapText="1"/>
    </xf>
    <xf numFmtId="0" fontId="25" fillId="3" borderId="19" xfId="34" applyFont="1" applyFill="1" applyBorder="1" applyAlignment="1">
      <alignment horizontal="center" vertical="center" wrapText="1" readingOrder="2"/>
    </xf>
    <xf numFmtId="3" fontId="12" fillId="3" borderId="18" xfId="37" applyNumberFormat="1" applyFont="1" applyFill="1" applyBorder="1" applyAlignment="1">
      <alignment horizontal="right" vertical="center" indent="1"/>
    </xf>
    <xf numFmtId="3" fontId="23" fillId="3" borderId="18" xfId="37" applyNumberFormat="1" applyFont="1" applyFill="1" applyBorder="1" applyAlignment="1">
      <alignment horizontal="right" vertical="center" indent="1"/>
    </xf>
    <xf numFmtId="0" fontId="23" fillId="3" borderId="17" xfId="34" applyFont="1" applyFill="1" applyBorder="1" applyAlignment="1">
      <alignment horizontal="center" vertical="center" wrapText="1"/>
    </xf>
    <xf numFmtId="0" fontId="25" fillId="5" borderId="19" xfId="34" applyFont="1" applyFill="1" applyBorder="1" applyAlignment="1">
      <alignment horizontal="center" vertical="center" wrapText="1" readingOrder="2"/>
    </xf>
    <xf numFmtId="3" fontId="23" fillId="5" borderId="18" xfId="37" applyNumberFormat="1" applyFont="1" applyFill="1" applyBorder="1" applyAlignment="1">
      <alignment horizontal="right" vertical="center" indent="1"/>
    </xf>
    <xf numFmtId="0" fontId="23" fillId="5" borderId="17" xfId="34" applyFont="1" applyFill="1" applyBorder="1" applyAlignment="1">
      <alignment horizontal="center" vertical="center" wrapText="1"/>
    </xf>
    <xf numFmtId="0" fontId="25" fillId="4" borderId="0" xfId="34" applyFont="1" applyFill="1" applyAlignment="1">
      <alignment vertical="center" wrapText="1"/>
    </xf>
    <xf numFmtId="0" fontId="12" fillId="0" borderId="16" xfId="34" applyBorder="1"/>
    <xf numFmtId="0" fontId="12" fillId="0" borderId="23" xfId="34" applyBorder="1"/>
    <xf numFmtId="0" fontId="25" fillId="3" borderId="33" xfId="34" applyFont="1" applyFill="1" applyBorder="1" applyAlignment="1">
      <alignment horizontal="center" vertical="center" wrapText="1" readingOrder="2"/>
    </xf>
    <xf numFmtId="0" fontId="23" fillId="3" borderId="34" xfId="34" applyFont="1" applyFill="1" applyBorder="1" applyAlignment="1">
      <alignment horizontal="center" vertical="center"/>
    </xf>
    <xf numFmtId="0" fontId="23" fillId="5" borderId="59" xfId="34" applyFont="1" applyFill="1" applyBorder="1" applyAlignment="1">
      <alignment horizontal="center" vertical="center" wrapText="1" readingOrder="1"/>
    </xf>
    <xf numFmtId="0" fontId="23" fillId="5" borderId="17" xfId="34" applyFont="1" applyFill="1" applyBorder="1" applyAlignment="1">
      <alignment horizontal="center" vertical="center" wrapText="1" readingOrder="1"/>
    </xf>
    <xf numFmtId="0" fontId="15" fillId="3" borderId="19" xfId="34" applyFont="1" applyFill="1" applyBorder="1" applyAlignment="1">
      <alignment horizontal="center" vertical="center" wrapText="1" readingOrder="2"/>
    </xf>
    <xf numFmtId="0" fontId="15" fillId="5" borderId="19" xfId="34" applyFont="1" applyFill="1" applyBorder="1" applyAlignment="1">
      <alignment horizontal="center" vertical="center" wrapText="1" readingOrder="2"/>
    </xf>
    <xf numFmtId="3" fontId="12" fillId="5" borderId="18" xfId="34" applyNumberFormat="1" applyFill="1" applyBorder="1" applyAlignment="1">
      <alignment horizontal="right" vertical="center" indent="1" readingOrder="1"/>
    </xf>
    <xf numFmtId="3" fontId="12" fillId="0" borderId="7" xfId="31" applyNumberFormat="1" applyFont="1" applyBorder="1">
      <alignment horizontal="right" vertical="center" indent="1"/>
    </xf>
    <xf numFmtId="3" fontId="12" fillId="3" borderId="10" xfId="31" applyNumberFormat="1" applyFont="1" applyFill="1" applyBorder="1">
      <alignment horizontal="right" vertical="center" indent="1"/>
    </xf>
    <xf numFmtId="3" fontId="12" fillId="3" borderId="13" xfId="31" applyNumberFormat="1" applyFont="1" applyFill="1" applyBorder="1">
      <alignment horizontal="right" vertical="center" indent="1"/>
    </xf>
    <xf numFmtId="0" fontId="15" fillId="5" borderId="19" xfId="16" applyFill="1" applyBorder="1" applyAlignment="1">
      <alignment horizontal="center" vertical="center" wrapText="1" readingOrder="2"/>
    </xf>
    <xf numFmtId="0" fontId="23" fillId="5" borderId="17" xfId="16" applyFont="1" applyFill="1" applyBorder="1" applyAlignment="1">
      <alignment horizontal="center" vertical="center" wrapText="1" readingOrder="1"/>
    </xf>
    <xf numFmtId="0" fontId="12" fillId="5" borderId="18" xfId="34" applyFill="1" applyBorder="1" applyAlignment="1">
      <alignment horizontal="right" vertical="center" indent="1"/>
    </xf>
    <xf numFmtId="0" fontId="0" fillId="0" borderId="0" xfId="24" applyFont="1" applyAlignment="1">
      <alignment horizontal="left" vertical="center" wrapText="1" indent="3"/>
    </xf>
    <xf numFmtId="3" fontId="12" fillId="0" borderId="21" xfId="34" applyNumberFormat="1" applyBorder="1" applyAlignment="1">
      <alignment horizontal="left" vertical="center" wrapText="1" indent="1" readingOrder="1"/>
    </xf>
    <xf numFmtId="0" fontId="47" fillId="0" borderId="21" xfId="34" applyFont="1" applyBorder="1" applyAlignment="1">
      <alignment horizontal="left" vertical="center" wrapText="1" indent="1" readingOrder="2"/>
    </xf>
    <xf numFmtId="0" fontId="47" fillId="3" borderId="11" xfId="34" applyFont="1" applyFill="1" applyBorder="1" applyAlignment="1">
      <alignment horizontal="left" vertical="center" wrapText="1" indent="1" readingOrder="2"/>
    </xf>
    <xf numFmtId="0" fontId="47" fillId="0" borderId="8" xfId="34" applyFont="1" applyBorder="1" applyAlignment="1">
      <alignment horizontal="left" vertical="center" wrapText="1" indent="1" readingOrder="2"/>
    </xf>
    <xf numFmtId="3" fontId="12" fillId="0" borderId="35" xfId="31" applyNumberFormat="1" applyFont="1" applyBorder="1">
      <alignment horizontal="right" vertical="center" indent="1"/>
    </xf>
    <xf numFmtId="3" fontId="12" fillId="3" borderId="24" xfId="31" applyNumberFormat="1" applyFont="1" applyFill="1" applyBorder="1">
      <alignment horizontal="right" vertical="center" indent="1"/>
    </xf>
    <xf numFmtId="0" fontId="15" fillId="0" borderId="36" xfId="16" applyFill="1" applyBorder="1">
      <alignment horizontal="right" vertical="center" wrapText="1" indent="1" readingOrder="2"/>
    </xf>
    <xf numFmtId="0" fontId="15" fillId="3" borderId="36" xfId="16" applyFill="1" applyBorder="1">
      <alignment horizontal="right" vertical="center" wrapText="1" indent="1" readingOrder="2"/>
    </xf>
    <xf numFmtId="3" fontId="12" fillId="0" borderId="11" xfId="31" applyNumberFormat="1" applyFont="1" applyBorder="1">
      <alignment horizontal="right" vertical="center" indent="1"/>
    </xf>
    <xf numFmtId="0" fontId="32" fillId="6" borderId="0" xfId="29" applyFont="1" applyFill="1" applyAlignment="1">
      <alignment horizontal="center" vertical="center" wrapText="1"/>
    </xf>
    <xf numFmtId="0" fontId="23" fillId="3" borderId="0" xfId="29" applyFont="1" applyFill="1" applyAlignment="1">
      <alignment horizontal="center" vertical="center" wrapText="1"/>
    </xf>
    <xf numFmtId="0" fontId="25" fillId="4" borderId="0" xfId="34" applyFont="1" applyFill="1" applyAlignment="1">
      <alignment horizontal="center" vertical="center" wrapText="1"/>
    </xf>
    <xf numFmtId="0" fontId="25" fillId="5" borderId="0" xfId="34" applyFont="1" applyFill="1" applyAlignment="1">
      <alignment horizontal="center" wrapText="1"/>
    </xf>
    <xf numFmtId="3" fontId="12" fillId="5" borderId="7" xfId="36" applyNumberFormat="1" applyFont="1" applyFill="1" applyBorder="1" applyAlignment="1">
      <alignment horizontal="right" vertical="center" indent="1"/>
    </xf>
    <xf numFmtId="3" fontId="12" fillId="5" borderId="10" xfId="36" applyNumberFormat="1" applyFont="1" applyFill="1" applyBorder="1" applyAlignment="1">
      <alignment horizontal="right" vertical="center" indent="1"/>
    </xf>
    <xf numFmtId="3" fontId="12" fillId="5" borderId="13" xfId="36" applyNumberFormat="1" applyFont="1" applyFill="1" applyBorder="1" applyAlignment="1">
      <alignment horizontal="right" vertical="center" indent="1"/>
    </xf>
    <xf numFmtId="0" fontId="12" fillId="5" borderId="24" xfId="34" applyFill="1" applyBorder="1" applyAlignment="1">
      <alignment horizontal="right" vertical="center" indent="1"/>
    </xf>
    <xf numFmtId="3" fontId="12" fillId="3" borderId="18" xfId="34" applyNumberFormat="1" applyFill="1" applyBorder="1" applyAlignment="1">
      <alignment horizontal="right" vertical="center" indent="1" readingOrder="1"/>
    </xf>
    <xf numFmtId="164" fontId="0" fillId="0" borderId="0" xfId="29" applyNumberFormat="1" applyFont="1" applyAlignment="1">
      <alignment vertical="center" wrapText="1"/>
    </xf>
    <xf numFmtId="0" fontId="0" fillId="5" borderId="7" xfId="34" applyFont="1" applyFill="1" applyBorder="1" applyAlignment="1">
      <alignment horizontal="left" vertical="center" wrapText="1" indent="1"/>
    </xf>
    <xf numFmtId="3" fontId="12" fillId="3" borderId="8" xfId="37" applyNumberFormat="1" applyFont="1" applyFill="1" applyBorder="1" applyAlignment="1">
      <alignment horizontal="right" vertical="center" indent="1"/>
    </xf>
    <xf numFmtId="3" fontId="23" fillId="3" borderId="8" xfId="37" applyNumberFormat="1" applyFont="1" applyFill="1" applyBorder="1" applyAlignment="1">
      <alignment horizontal="right" vertical="center" indent="1"/>
    </xf>
    <xf numFmtId="0" fontId="25" fillId="4" borderId="0" xfId="34" applyFont="1" applyFill="1" applyAlignment="1">
      <alignment vertical="center"/>
    </xf>
    <xf numFmtId="0" fontId="23" fillId="3" borderId="11" xfId="34" applyFont="1" applyFill="1" applyBorder="1" applyAlignment="1">
      <alignment horizontal="right" vertical="center" indent="1"/>
    </xf>
    <xf numFmtId="0" fontId="15" fillId="5" borderId="57" xfId="34" applyFont="1" applyFill="1" applyBorder="1" applyAlignment="1">
      <alignment horizontal="center" vertical="center" wrapText="1" readingOrder="2"/>
    </xf>
    <xf numFmtId="0" fontId="15" fillId="5" borderId="57" xfId="16" applyFill="1" applyBorder="1" applyAlignment="1">
      <alignment horizontal="center" vertical="center" wrapText="1" readingOrder="2"/>
    </xf>
    <xf numFmtId="0" fontId="23" fillId="5" borderId="59" xfId="16" applyFont="1" applyFill="1" applyBorder="1" applyAlignment="1">
      <alignment horizontal="center" vertical="center" wrapText="1" readingOrder="1"/>
    </xf>
    <xf numFmtId="0" fontId="23" fillId="3" borderId="33" xfId="7" applyFont="1" applyFill="1" applyBorder="1">
      <alignment horizontal="center" vertical="center" wrapText="1"/>
    </xf>
    <xf numFmtId="0" fontId="47" fillId="5" borderId="7" xfId="34" applyFont="1" applyFill="1" applyBorder="1" applyAlignment="1">
      <alignment horizontal="left" vertical="center" wrapText="1" indent="1" readingOrder="1"/>
    </xf>
    <xf numFmtId="0" fontId="47" fillId="3" borderId="10" xfId="34" applyFont="1" applyFill="1" applyBorder="1" applyAlignment="1">
      <alignment horizontal="left" vertical="center" wrapText="1" indent="1" readingOrder="1"/>
    </xf>
    <xf numFmtId="0" fontId="47" fillId="5" borderId="10" xfId="34" applyFont="1" applyFill="1" applyBorder="1" applyAlignment="1">
      <alignment horizontal="left" vertical="center" wrapText="1" indent="1" readingOrder="1"/>
    </xf>
    <xf numFmtId="0" fontId="47" fillId="5" borderId="13" xfId="34" applyFont="1" applyFill="1" applyBorder="1" applyAlignment="1">
      <alignment horizontal="left" vertical="center" wrapText="1" indent="1" readingOrder="1"/>
    </xf>
    <xf numFmtId="0" fontId="25" fillId="3" borderId="11" xfId="16" applyFont="1" applyFill="1" applyBorder="1">
      <alignment horizontal="right" vertical="center" wrapText="1" indent="1" readingOrder="2"/>
    </xf>
    <xf numFmtId="0" fontId="16" fillId="3" borderId="21" xfId="16" applyFont="1" applyFill="1" applyBorder="1" applyAlignment="1">
      <alignment horizontal="left" vertical="center" wrapText="1" indent="1" readingOrder="1"/>
    </xf>
    <xf numFmtId="0" fontId="16" fillId="3" borderId="11" xfId="34" applyFont="1" applyFill="1" applyBorder="1" applyAlignment="1">
      <alignment horizontal="left" vertical="center" wrapText="1" indent="1" readingOrder="1"/>
    </xf>
    <xf numFmtId="0" fontId="25" fillId="3" borderId="21" xfId="16" applyFont="1" applyFill="1" applyBorder="1">
      <alignment horizontal="right" vertical="center" wrapText="1" indent="1" readingOrder="2"/>
    </xf>
    <xf numFmtId="0" fontId="23" fillId="3" borderId="33" xfId="34" applyFont="1" applyFill="1" applyBorder="1" applyAlignment="1">
      <alignment horizontal="center" vertical="center" wrapText="1"/>
    </xf>
    <xf numFmtId="0" fontId="0" fillId="3" borderId="13" xfId="34" applyFont="1" applyFill="1" applyBorder="1" applyAlignment="1">
      <alignment horizontal="left" vertical="center" wrapText="1" indent="1" readingOrder="1"/>
    </xf>
    <xf numFmtId="3" fontId="12" fillId="5" borderId="7" xfId="36" applyNumberFormat="1" applyFill="1" applyBorder="1" applyAlignment="1">
      <alignment horizontal="right" vertical="center" indent="1"/>
    </xf>
    <xf numFmtId="3" fontId="12" fillId="3" borderId="10" xfId="36" applyNumberFormat="1" applyFill="1" applyBorder="1" applyAlignment="1">
      <alignment horizontal="right" vertical="center" indent="1"/>
    </xf>
    <xf numFmtId="3" fontId="12" fillId="5" borderId="13" xfId="36" applyNumberFormat="1" applyFill="1" applyBorder="1" applyAlignment="1">
      <alignment horizontal="right" vertical="center" indent="1"/>
    </xf>
    <xf numFmtId="3" fontId="12" fillId="3" borderId="37" xfId="36" applyNumberFormat="1" applyFill="1" applyBorder="1" applyAlignment="1">
      <alignment horizontal="right" vertical="center" indent="1"/>
    </xf>
    <xf numFmtId="3" fontId="12" fillId="0" borderId="8" xfId="36" applyNumberFormat="1" applyBorder="1" applyAlignment="1">
      <alignment horizontal="right" vertical="center" indent="1"/>
    </xf>
    <xf numFmtId="3" fontId="12" fillId="5" borderId="10" xfId="36" applyNumberFormat="1" applyFill="1" applyBorder="1" applyAlignment="1">
      <alignment horizontal="right" vertical="center" indent="1"/>
    </xf>
    <xf numFmtId="0" fontId="12" fillId="3" borderId="11" xfId="19" applyFont="1" applyFill="1" applyBorder="1">
      <alignment horizontal="right" vertical="center" indent="1"/>
    </xf>
    <xf numFmtId="0" fontId="12" fillId="3" borderId="21" xfId="19" applyFont="1" applyFill="1" applyBorder="1">
      <alignment horizontal="right" vertical="center" indent="1"/>
    </xf>
    <xf numFmtId="3" fontId="12" fillId="0" borderId="7" xfId="36" applyNumberFormat="1" applyBorder="1" applyAlignment="1">
      <alignment horizontal="right" vertical="center" indent="1"/>
    </xf>
    <xf numFmtId="3" fontId="12" fillId="3" borderId="11" xfId="36" applyNumberFormat="1" applyFill="1" applyBorder="1" applyAlignment="1">
      <alignment horizontal="right" vertical="center" indent="1"/>
    </xf>
    <xf numFmtId="3" fontId="12" fillId="3" borderId="14" xfId="36" applyNumberFormat="1" applyFill="1" applyBorder="1" applyAlignment="1">
      <alignment horizontal="right" vertical="center" indent="1"/>
    </xf>
    <xf numFmtId="3" fontId="12" fillId="3" borderId="13" xfId="36" applyNumberFormat="1" applyFill="1" applyBorder="1" applyAlignment="1">
      <alignment horizontal="right" vertical="center" indent="1"/>
    </xf>
    <xf numFmtId="3" fontId="12" fillId="3" borderId="25" xfId="36" applyNumberFormat="1" applyFill="1" applyBorder="1" applyAlignment="1">
      <alignment horizontal="right" vertical="center" indent="1"/>
    </xf>
    <xf numFmtId="0" fontId="25" fillId="3" borderId="9" xfId="34" applyFont="1" applyFill="1" applyBorder="1" applyAlignment="1">
      <alignment horizontal="right" vertical="center" wrapText="1" indent="1" readingOrder="2"/>
    </xf>
    <xf numFmtId="0" fontId="25" fillId="0" borderId="22" xfId="34" applyFont="1" applyBorder="1" applyAlignment="1">
      <alignment horizontal="right" vertical="center" wrapText="1" indent="1" readingOrder="2"/>
    </xf>
    <xf numFmtId="3" fontId="12" fillId="0" borderId="21" xfId="36" applyNumberFormat="1" applyFont="1" applyFill="1" applyBorder="1" applyAlignment="1">
      <alignment horizontal="right" vertical="center" indent="1"/>
    </xf>
    <xf numFmtId="3" fontId="12" fillId="0" borderId="20" xfId="36" applyNumberFormat="1" applyFont="1" applyFill="1" applyBorder="1" applyAlignment="1">
      <alignment horizontal="right" vertical="center" indent="1"/>
    </xf>
    <xf numFmtId="3" fontId="12" fillId="0" borderId="21" xfId="36" applyNumberFormat="1" applyBorder="1" applyAlignment="1">
      <alignment horizontal="right" vertical="center" indent="1"/>
    </xf>
    <xf numFmtId="3" fontId="12" fillId="0" borderId="20" xfId="36" applyNumberFormat="1" applyBorder="1" applyAlignment="1">
      <alignment horizontal="right" vertical="center" indent="1"/>
    </xf>
    <xf numFmtId="0" fontId="0" fillId="0" borderId="20" xfId="34" applyFont="1" applyBorder="1" applyAlignment="1">
      <alignment horizontal="left" vertical="center" wrapText="1" indent="1" readingOrder="1"/>
    </xf>
    <xf numFmtId="0" fontId="50" fillId="0" borderId="0" xfId="24" applyFont="1" applyAlignment="1">
      <alignment horizontal="right" vertical="top" wrapText="1" indent="2" readingOrder="2"/>
    </xf>
    <xf numFmtId="0" fontId="45" fillId="0" borderId="0" xfId="24" applyFont="1" applyAlignment="1">
      <alignment horizontal="right" vertical="top" wrapText="1" indent="2" readingOrder="2"/>
    </xf>
    <xf numFmtId="0" fontId="50" fillId="0" borderId="0" xfId="24" applyFont="1" applyAlignment="1">
      <alignment horizontal="right" vertical="top" wrapText="1" indent="4" readingOrder="2"/>
    </xf>
    <xf numFmtId="0" fontId="12" fillId="3" borderId="13" xfId="34" applyFill="1" applyBorder="1" applyAlignment="1">
      <alignment horizontal="left" vertical="center" wrapText="1" indent="1" readingOrder="1"/>
    </xf>
    <xf numFmtId="3" fontId="0" fillId="5" borderId="7" xfId="36" applyNumberFormat="1" applyFont="1" applyFill="1" applyBorder="1" applyAlignment="1">
      <alignment horizontal="right" vertical="center" indent="1"/>
    </xf>
    <xf numFmtId="3" fontId="12" fillId="3" borderId="14" xfId="34" applyNumberFormat="1" applyFill="1" applyBorder="1" applyAlignment="1">
      <alignment horizontal="left" vertical="center" wrapText="1" indent="1" readingOrder="1"/>
    </xf>
    <xf numFmtId="3" fontId="12" fillId="5" borderId="11" xfId="34" applyNumberFormat="1" applyFill="1" applyBorder="1" applyAlignment="1">
      <alignment horizontal="left" vertical="center" wrapText="1" indent="1" readingOrder="1"/>
    </xf>
    <xf numFmtId="3" fontId="12" fillId="3" borderId="25" xfId="37" applyNumberFormat="1" applyFont="1" applyFill="1" applyBorder="1" applyAlignment="1">
      <alignment horizontal="right" vertical="center" indent="1"/>
    </xf>
    <xf numFmtId="3" fontId="23" fillId="3" borderId="25" xfId="37" applyNumberFormat="1" applyFont="1" applyFill="1" applyBorder="1" applyAlignment="1">
      <alignment horizontal="right" vertical="center" indent="1"/>
    </xf>
    <xf numFmtId="9" fontId="23" fillId="3" borderId="18"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3" fontId="12" fillId="5" borderId="8" xfId="34" applyNumberFormat="1" applyFill="1" applyBorder="1" applyAlignment="1">
      <alignment horizontal="left" vertical="center" wrapText="1" indent="1" readingOrder="1"/>
    </xf>
    <xf numFmtId="0" fontId="0" fillId="0" borderId="7" xfId="16" applyFont="1" applyFill="1" applyBorder="1" applyAlignment="1">
      <alignment horizontal="left" vertical="center" wrapText="1" indent="1" readingOrder="1"/>
    </xf>
    <xf numFmtId="0" fontId="0" fillId="3" borderId="10" xfId="16" applyFont="1" applyFill="1" applyBorder="1" applyAlignment="1">
      <alignment horizontal="left" vertical="center" wrapText="1" indent="1" readingOrder="1"/>
    </xf>
    <xf numFmtId="0" fontId="0" fillId="3" borderId="13" xfId="16" applyFont="1" applyFill="1" applyBorder="1" applyAlignment="1">
      <alignment horizontal="left" vertical="center" wrapText="1" indent="1" readingOrder="1"/>
    </xf>
    <xf numFmtId="0" fontId="25" fillId="5" borderId="22" xfId="10" applyFont="1" applyFill="1" applyBorder="1" applyAlignment="1">
      <alignment horizontal="right" vertical="center" wrapText="1" indent="1" readingOrder="2"/>
    </xf>
    <xf numFmtId="0" fontId="12" fillId="5" borderId="20" xfId="10" applyFill="1" applyBorder="1" applyAlignment="1">
      <alignment horizontal="left" vertical="center" wrapText="1" indent="1" readingOrder="1"/>
    </xf>
    <xf numFmtId="0" fontId="25" fillId="3" borderId="12" xfId="10" applyFont="1" applyFill="1" applyBorder="1" applyAlignment="1">
      <alignment horizontal="right" vertical="center" wrapText="1" indent="1" readingOrder="2"/>
    </xf>
    <xf numFmtId="0" fontId="12" fillId="3" borderId="10" xfId="10" applyFill="1" applyBorder="1" applyAlignment="1">
      <alignment horizontal="left" vertical="center" wrapText="1" indent="1" readingOrder="1"/>
    </xf>
    <xf numFmtId="0" fontId="25" fillId="5" borderId="12" xfId="10" applyFont="1" applyFill="1" applyBorder="1" applyAlignment="1">
      <alignment horizontal="right" vertical="center" wrapText="1" indent="1" readingOrder="2"/>
    </xf>
    <xf numFmtId="0" fontId="12" fillId="5" borderId="10" xfId="10" applyFill="1" applyBorder="1" applyAlignment="1">
      <alignment horizontal="left" vertical="center" wrapText="1" indent="1" readingOrder="1"/>
    </xf>
    <xf numFmtId="0" fontId="25" fillId="5" borderId="15" xfId="10" applyFont="1" applyFill="1" applyBorder="1" applyAlignment="1">
      <alignment horizontal="right" vertical="center" wrapText="1" indent="1" readingOrder="2"/>
    </xf>
    <xf numFmtId="0" fontId="12" fillId="5" borderId="13" xfId="10" applyFill="1" applyBorder="1" applyAlignment="1">
      <alignment horizontal="left" vertical="center" wrapText="1" indent="1" readingOrder="1"/>
    </xf>
    <xf numFmtId="0" fontId="25" fillId="3" borderId="36" xfId="10" applyFont="1" applyFill="1" applyBorder="1" applyAlignment="1">
      <alignment horizontal="right" vertical="center" wrapText="1" indent="1" readingOrder="2"/>
    </xf>
    <xf numFmtId="0" fontId="12" fillId="3" borderId="37" xfId="10" applyFill="1" applyBorder="1" applyAlignment="1">
      <alignment horizontal="left" vertical="center" wrapText="1" indent="1" readingOrder="1"/>
    </xf>
    <xf numFmtId="0" fontId="25" fillId="3" borderId="15" xfId="10" applyFont="1" applyFill="1" applyBorder="1" applyAlignment="1">
      <alignment horizontal="right" vertical="center" wrapText="1" indent="1" readingOrder="2"/>
    </xf>
    <xf numFmtId="0" fontId="12" fillId="3" borderId="13" xfId="10" applyFill="1" applyBorder="1" applyAlignment="1">
      <alignment horizontal="left" vertical="center" wrapText="1" indent="1" readingOrder="1"/>
    </xf>
    <xf numFmtId="0" fontId="12" fillId="5" borderId="7" xfId="10" applyFill="1" applyBorder="1" applyAlignment="1">
      <alignment horizontal="left" vertical="center" wrapText="1" indent="1" readingOrder="1"/>
    </xf>
    <xf numFmtId="49" fontId="12" fillId="3" borderId="10" xfId="10" applyNumberFormat="1" applyFill="1" applyBorder="1" applyAlignment="1">
      <alignment horizontal="left" vertical="center" wrapText="1" indent="1" readingOrder="1"/>
    </xf>
    <xf numFmtId="49" fontId="12" fillId="5" borderId="10" xfId="10" applyNumberFormat="1" applyFill="1" applyBorder="1" applyAlignment="1">
      <alignment horizontal="left" vertical="center" wrapText="1" indent="1" readingOrder="1"/>
    </xf>
    <xf numFmtId="0" fontId="25" fillId="5" borderId="9" xfId="10" applyFont="1" applyFill="1" applyBorder="1" applyAlignment="1">
      <alignment horizontal="right" vertical="center" wrapText="1" indent="1" readingOrder="2"/>
    </xf>
    <xf numFmtId="0" fontId="25" fillId="5" borderId="36" xfId="10" applyFont="1" applyFill="1" applyBorder="1" applyAlignment="1">
      <alignment horizontal="right" vertical="center" wrapText="1" indent="1" readingOrder="2"/>
    </xf>
    <xf numFmtId="0" fontId="12" fillId="5" borderId="37" xfId="10" applyFill="1" applyBorder="1" applyAlignment="1">
      <alignment horizontal="left" vertical="center" wrapText="1" indent="1" readingOrder="1"/>
    </xf>
    <xf numFmtId="0" fontId="0" fillId="5" borderId="10" xfId="10" applyFont="1" applyFill="1" applyBorder="1" applyAlignment="1">
      <alignment horizontal="left" vertical="center" wrapText="1" indent="1" readingOrder="1"/>
    </xf>
    <xf numFmtId="9" fontId="23" fillId="5" borderId="18" xfId="60" applyFont="1" applyFill="1" applyBorder="1" applyAlignment="1">
      <alignment horizontal="right" vertical="center" indent="1" readingOrder="1"/>
    </xf>
    <xf numFmtId="9" fontId="0" fillId="5" borderId="18" xfId="60" applyFont="1" applyFill="1" applyBorder="1" applyAlignment="1">
      <alignment horizontal="right" vertical="center" indent="1" readingOrder="1"/>
    </xf>
    <xf numFmtId="3" fontId="23" fillId="0" borderId="34" xfId="30" applyNumberFormat="1" applyFont="1" applyFill="1" applyBorder="1" applyAlignment="1">
      <alignment horizontal="right" vertical="center" indent="1"/>
    </xf>
    <xf numFmtId="9" fontId="23" fillId="5" borderId="24" xfId="60" applyFont="1" applyFill="1" applyBorder="1" applyAlignment="1">
      <alignment horizontal="right" vertical="center" indent="1" readingOrder="1"/>
    </xf>
    <xf numFmtId="9" fontId="0" fillId="5" borderId="24" xfId="60" applyFont="1" applyFill="1" applyBorder="1" applyAlignment="1">
      <alignment horizontal="right" vertical="center" indent="1" readingOrder="1"/>
    </xf>
    <xf numFmtId="0" fontId="12" fillId="0" borderId="0" xfId="29" applyAlignment="1">
      <alignment vertical="center" wrapText="1"/>
    </xf>
    <xf numFmtId="0" fontId="15" fillId="4" borderId="0" xfId="34" applyFont="1" applyFill="1" applyAlignment="1">
      <alignment horizontal="center" vertical="center"/>
    </xf>
    <xf numFmtId="0" fontId="25" fillId="3" borderId="94" xfId="34" applyFont="1" applyFill="1" applyBorder="1" applyAlignment="1">
      <alignment horizontal="right" vertical="center" wrapText="1" indent="1" readingOrder="2"/>
    </xf>
    <xf numFmtId="0" fontId="25" fillId="3" borderId="95" xfId="34" applyFont="1" applyFill="1" applyBorder="1" applyAlignment="1">
      <alignment horizontal="right" vertical="center" wrapText="1" indent="1" readingOrder="2"/>
    </xf>
    <xf numFmtId="0" fontId="25" fillId="3" borderId="85" xfId="34" applyFont="1" applyFill="1" applyBorder="1" applyAlignment="1">
      <alignment horizontal="center" vertical="center" wrapText="1" readingOrder="2"/>
    </xf>
    <xf numFmtId="3" fontId="23" fillId="0" borderId="38" xfId="30" applyNumberFormat="1" applyFont="1" applyFill="1" applyBorder="1" applyAlignment="1">
      <alignment horizontal="right" vertical="center" indent="1"/>
    </xf>
    <xf numFmtId="0" fontId="25" fillId="3" borderId="33" xfId="29" applyFont="1" applyFill="1" applyBorder="1" applyAlignment="1">
      <alignment horizontal="center" vertical="center" wrapText="1"/>
    </xf>
    <xf numFmtId="3" fontId="23" fillId="0" borderId="7" xfId="31" applyNumberFormat="1" applyFont="1" applyBorder="1">
      <alignment horizontal="right" vertical="center" indent="1"/>
    </xf>
    <xf numFmtId="3" fontId="23" fillId="3" borderId="10" xfId="31" applyNumberFormat="1" applyFont="1" applyFill="1" applyBorder="1">
      <alignment horizontal="right" vertical="center" indent="1"/>
    </xf>
    <xf numFmtId="3" fontId="23" fillId="0" borderId="10" xfId="31" applyNumberFormat="1" applyFont="1" applyBorder="1">
      <alignment horizontal="right" vertical="center" indent="1"/>
    </xf>
    <xf numFmtId="3" fontId="23" fillId="3" borderId="13" xfId="31" applyNumberFormat="1" applyFont="1" applyFill="1" applyBorder="1">
      <alignment horizontal="right" vertical="center" indent="1"/>
    </xf>
    <xf numFmtId="0" fontId="15" fillId="3" borderId="33" xfId="28" applyFont="1" applyFill="1" applyBorder="1">
      <alignment horizontal="center" vertical="center" wrapText="1"/>
    </xf>
    <xf numFmtId="0" fontId="23" fillId="3" borderId="32" xfId="29" applyFont="1" applyFill="1" applyBorder="1" applyAlignment="1">
      <alignment horizontal="center" vertical="center" wrapText="1"/>
    </xf>
    <xf numFmtId="0" fontId="25" fillId="3" borderId="79" xfId="34" applyFont="1" applyFill="1" applyBorder="1" applyAlignment="1">
      <alignment horizontal="right" vertical="center" wrapText="1" indent="1" readingOrder="2"/>
    </xf>
    <xf numFmtId="0" fontId="25" fillId="3" borderId="35" xfId="34" applyFont="1" applyFill="1" applyBorder="1" applyAlignment="1">
      <alignment horizontal="center" wrapText="1"/>
    </xf>
    <xf numFmtId="0" fontId="16" fillId="3" borderId="24" xfId="34" applyFont="1" applyFill="1" applyBorder="1" applyAlignment="1">
      <alignment horizontal="center" vertical="top" wrapText="1" readingOrder="1"/>
    </xf>
    <xf numFmtId="3" fontId="23" fillId="5" borderId="34" xfId="30" applyNumberFormat="1" applyFont="1" applyFill="1" applyBorder="1" applyAlignment="1">
      <alignment horizontal="right" vertical="center" indent="1"/>
    </xf>
    <xf numFmtId="3" fontId="53" fillId="3" borderId="14" xfId="36" applyNumberFormat="1" applyFont="1" applyFill="1" applyBorder="1" applyAlignment="1">
      <alignment horizontal="right" vertical="center" indent="1"/>
    </xf>
    <xf numFmtId="0" fontId="47" fillId="5" borderId="11" xfId="34" applyFont="1" applyFill="1" applyBorder="1" applyAlignment="1">
      <alignment horizontal="left" vertical="center" wrapText="1" indent="1" readingOrder="2"/>
    </xf>
    <xf numFmtId="0" fontId="47" fillId="5" borderId="11" xfId="34" applyFont="1" applyFill="1" applyBorder="1" applyAlignment="1">
      <alignment horizontal="left" vertical="center" wrapText="1" indent="1" readingOrder="1"/>
    </xf>
    <xf numFmtId="3" fontId="12" fillId="5" borderId="14" xfId="34" applyNumberFormat="1" applyFill="1" applyBorder="1" applyAlignment="1">
      <alignment horizontal="left" vertical="center" wrapText="1" indent="1" readingOrder="1"/>
    </xf>
    <xf numFmtId="0" fontId="47" fillId="5" borderId="14" xfId="34" applyFont="1" applyFill="1" applyBorder="1" applyAlignment="1">
      <alignment horizontal="left" vertical="center" wrapText="1" indent="1" readingOrder="1"/>
    </xf>
    <xf numFmtId="3" fontId="12" fillId="3" borderId="8" xfId="34" applyNumberFormat="1" applyFill="1" applyBorder="1" applyAlignment="1">
      <alignment horizontal="left" vertical="center" wrapText="1" indent="1" readingOrder="1"/>
    </xf>
    <xf numFmtId="0" fontId="47" fillId="3" borderId="8" xfId="34" applyFont="1" applyFill="1" applyBorder="1" applyAlignment="1">
      <alignment horizontal="left" vertical="center" wrapText="1" indent="1" readingOrder="2"/>
    </xf>
    <xf numFmtId="0" fontId="47" fillId="3" borderId="8" xfId="34" applyFont="1" applyFill="1" applyBorder="1" applyAlignment="1">
      <alignment horizontal="left" vertical="center" wrapText="1" indent="1" readingOrder="1"/>
    </xf>
    <xf numFmtId="3" fontId="23" fillId="3" borderId="89" xfId="34" applyNumberFormat="1" applyFont="1" applyFill="1" applyBorder="1" applyAlignment="1">
      <alignment horizontal="left" vertical="center" wrapText="1" indent="1" readingOrder="1"/>
    </xf>
    <xf numFmtId="0" fontId="23" fillId="0" borderId="38" xfId="16" applyFont="1" applyFill="1" applyBorder="1" applyAlignment="1">
      <alignment horizontal="center" vertical="center" wrapText="1" readingOrder="1"/>
    </xf>
    <xf numFmtId="0" fontId="23" fillId="5" borderId="34" xfId="10" applyFont="1" applyFill="1" applyBorder="1" applyAlignment="1">
      <alignment horizontal="center" vertical="center" wrapText="1" readingOrder="1"/>
    </xf>
    <xf numFmtId="0" fontId="25" fillId="5" borderId="32" xfId="10" applyFont="1" applyFill="1" applyBorder="1" applyAlignment="1">
      <alignment horizontal="center" vertical="center" wrapText="1" readingOrder="2"/>
    </xf>
    <xf numFmtId="0" fontId="25" fillId="5" borderId="32" xfId="34" applyFont="1" applyFill="1" applyBorder="1" applyAlignment="1">
      <alignment horizontal="center" vertical="center" wrapText="1" readingOrder="2"/>
    </xf>
    <xf numFmtId="0" fontId="25" fillId="3" borderId="88" xfId="34" applyFont="1" applyFill="1" applyBorder="1" applyAlignment="1">
      <alignment horizontal="center" vertical="center" wrapText="1" readingOrder="2"/>
    </xf>
    <xf numFmtId="0" fontId="16" fillId="3" borderId="92" xfId="34" applyFont="1" applyFill="1" applyBorder="1" applyAlignment="1">
      <alignment horizontal="center" vertical="center" wrapText="1" readingOrder="2"/>
    </xf>
    <xf numFmtId="0" fontId="23" fillId="0" borderId="96" xfId="34" applyFont="1" applyBorder="1" applyAlignment="1">
      <alignment horizontal="right" vertical="center" indent="1"/>
    </xf>
    <xf numFmtId="0" fontId="25" fillId="0" borderId="98" xfId="16" applyFont="1" applyFill="1" applyBorder="1">
      <alignment horizontal="right" vertical="center" wrapText="1" indent="1" readingOrder="2"/>
    </xf>
    <xf numFmtId="0" fontId="12" fillId="0" borderId="98" xfId="19" applyFont="1" applyBorder="1">
      <alignment horizontal="right" vertical="center" indent="1"/>
    </xf>
    <xf numFmtId="0" fontId="23" fillId="0" borderId="98" xfId="19" applyFont="1" applyBorder="1">
      <alignment horizontal="right" vertical="center" indent="1"/>
    </xf>
    <xf numFmtId="0" fontId="16" fillId="0" borderId="98" xfId="16" applyFont="1" applyFill="1" applyBorder="1" applyAlignment="1">
      <alignment horizontal="left" vertical="center" wrapText="1" indent="1" readingOrder="1"/>
    </xf>
    <xf numFmtId="0" fontId="25" fillId="0" borderId="96" xfId="16" applyFont="1" applyFill="1" applyBorder="1">
      <alignment horizontal="right" vertical="center" wrapText="1" indent="1" readingOrder="2"/>
    </xf>
    <xf numFmtId="0" fontId="12" fillId="0" borderId="96" xfId="19" applyFont="1" applyBorder="1">
      <alignment horizontal="right" vertical="center" indent="1"/>
    </xf>
    <xf numFmtId="0" fontId="23" fillId="0" borderId="96" xfId="19" applyFont="1" applyBorder="1">
      <alignment horizontal="right" vertical="center" indent="1"/>
    </xf>
    <xf numFmtId="0" fontId="16" fillId="0" borderId="96" xfId="34" applyFont="1" applyBorder="1" applyAlignment="1">
      <alignment horizontal="left" vertical="center" wrapText="1" indent="1" readingOrder="1"/>
    </xf>
    <xf numFmtId="0" fontId="15" fillId="0" borderId="103" xfId="16" applyFill="1" applyBorder="1" applyAlignment="1">
      <alignment horizontal="center" vertical="center" wrapText="1" readingOrder="2"/>
    </xf>
    <xf numFmtId="0" fontId="23" fillId="0" borderId="103" xfId="19" applyFont="1" applyBorder="1">
      <alignment horizontal="right" vertical="center" indent="1"/>
    </xf>
    <xf numFmtId="0" fontId="23" fillId="0" borderId="103" xfId="16" applyFont="1" applyFill="1" applyBorder="1" applyAlignment="1">
      <alignment horizontal="center" vertical="center"/>
    </xf>
    <xf numFmtId="0" fontId="15" fillId="3" borderId="18" xfId="16" applyFill="1" applyBorder="1" applyAlignment="1">
      <alignment horizontal="center" vertical="center" wrapText="1" readingOrder="2"/>
    </xf>
    <xf numFmtId="0" fontId="23" fillId="3" borderId="18" xfId="19" applyFont="1" applyFill="1" applyBorder="1">
      <alignment horizontal="right" vertical="center" indent="1"/>
    </xf>
    <xf numFmtId="0" fontId="23" fillId="3" borderId="18" xfId="16" applyFont="1" applyFill="1" applyBorder="1" applyAlignment="1">
      <alignment horizontal="center" vertical="center"/>
    </xf>
    <xf numFmtId="0" fontId="23" fillId="3" borderId="35" xfId="6" applyFont="1" applyFill="1" applyBorder="1" applyAlignment="1">
      <alignment horizontal="center" wrapText="1"/>
    </xf>
    <xf numFmtId="0" fontId="59" fillId="3" borderId="24" xfId="6" applyFont="1" applyFill="1" applyBorder="1" applyAlignment="1">
      <alignment horizontal="center" vertical="top" wrapText="1"/>
    </xf>
    <xf numFmtId="0" fontId="23" fillId="3" borderId="33" xfId="36" applyNumberFormat="1" applyFont="1" applyFill="1" applyBorder="1" applyAlignment="1">
      <alignment horizontal="center" vertical="center"/>
    </xf>
    <xf numFmtId="3" fontId="12" fillId="3" borderId="8" xfId="36" applyNumberFormat="1" applyFont="1" applyFill="1" applyBorder="1" applyAlignment="1">
      <alignment horizontal="right" vertical="center" indent="1"/>
    </xf>
    <xf numFmtId="3" fontId="12" fillId="3" borderId="7" xfId="36" applyNumberFormat="1" applyFont="1" applyFill="1" applyBorder="1" applyAlignment="1">
      <alignment horizontal="right" vertical="center" indent="1"/>
    </xf>
    <xf numFmtId="3" fontId="12" fillId="3" borderId="21" xfId="36" applyNumberFormat="1" applyFont="1" applyFill="1" applyBorder="1" applyAlignment="1">
      <alignment horizontal="right" vertical="center" indent="1"/>
    </xf>
    <xf numFmtId="3" fontId="12" fillId="3" borderId="20" xfId="36" applyNumberFormat="1" applyFont="1" applyFill="1" applyBorder="1" applyAlignment="1">
      <alignment horizontal="right" vertical="center" indent="1"/>
    </xf>
    <xf numFmtId="3" fontId="23" fillId="3" borderId="21" xfId="36" applyNumberFormat="1" applyFont="1" applyFill="1" applyBorder="1" applyAlignment="1">
      <alignment horizontal="right" vertical="center" indent="1"/>
    </xf>
    <xf numFmtId="3" fontId="23" fillId="5" borderId="8" xfId="36" applyNumberFormat="1" applyFont="1" applyFill="1" applyBorder="1" applyAlignment="1">
      <alignment horizontal="right" vertical="center" indent="1"/>
    </xf>
    <xf numFmtId="3" fontId="23" fillId="5" borderId="11" xfId="36" applyNumberFormat="1" applyFont="1" applyFill="1" applyBorder="1" applyAlignment="1">
      <alignment horizontal="right" vertical="center" indent="1"/>
    </xf>
    <xf numFmtId="0" fontId="25" fillId="5" borderId="94" xfId="34" applyFont="1" applyFill="1" applyBorder="1" applyAlignment="1">
      <alignment horizontal="right" vertical="center" wrapText="1" indent="1" readingOrder="2"/>
    </xf>
    <xf numFmtId="3" fontId="12" fillId="5" borderId="11" xfId="36" applyNumberFormat="1" applyFont="1" applyFill="1" applyBorder="1" applyAlignment="1">
      <alignment horizontal="right" vertical="center" indent="1"/>
    </xf>
    <xf numFmtId="3" fontId="47" fillId="5" borderId="94" xfId="36" applyNumberFormat="1" applyFont="1" applyFill="1" applyBorder="1" applyAlignment="1">
      <alignment horizontal="left" vertical="center" wrapText="1" indent="1"/>
    </xf>
    <xf numFmtId="3" fontId="12" fillId="5" borderId="8" xfId="36" applyNumberFormat="1" applyFont="1" applyFill="1" applyBorder="1" applyAlignment="1">
      <alignment horizontal="right" vertical="center" indent="1"/>
    </xf>
    <xf numFmtId="0" fontId="12" fillId="0" borderId="0" xfId="34" applyAlignment="1">
      <alignment horizontal="right" wrapText="1" indent="1"/>
    </xf>
    <xf numFmtId="0" fontId="25" fillId="5" borderId="95" xfId="34" applyFont="1" applyFill="1" applyBorder="1" applyAlignment="1">
      <alignment horizontal="right" vertical="center" wrapText="1" indent="1" readingOrder="2"/>
    </xf>
    <xf numFmtId="0" fontId="12" fillId="0" borderId="0" xfId="34" applyAlignment="1">
      <alignment horizontal="left"/>
    </xf>
    <xf numFmtId="3" fontId="47" fillId="3" borderId="94" xfId="36" applyNumberFormat="1" applyFont="1" applyFill="1" applyBorder="1" applyAlignment="1">
      <alignment horizontal="left" vertical="center" wrapText="1" indent="1" readingOrder="1"/>
    </xf>
    <xf numFmtId="3" fontId="47" fillId="5" borderId="95" xfId="36" applyNumberFormat="1" applyFont="1" applyFill="1" applyBorder="1" applyAlignment="1">
      <alignment horizontal="left" vertical="center" wrapText="1" indent="1"/>
    </xf>
    <xf numFmtId="0" fontId="15" fillId="4" borderId="0" xfId="34" applyFont="1" applyFill="1" applyAlignment="1">
      <alignment horizontal="left" vertical="center"/>
    </xf>
    <xf numFmtId="0" fontId="54" fillId="5" borderId="95" xfId="34" applyFont="1" applyFill="1" applyBorder="1" applyAlignment="1">
      <alignment horizontal="right" vertical="center" wrapText="1" indent="1" readingOrder="2"/>
    </xf>
    <xf numFmtId="3" fontId="47" fillId="5" borderId="94" xfId="36" applyNumberFormat="1" applyFont="1" applyFill="1" applyBorder="1" applyAlignment="1">
      <alignment horizontal="left" vertical="center" wrapText="1" indent="1" readingOrder="1"/>
    </xf>
    <xf numFmtId="3" fontId="47" fillId="5" borderId="93" xfId="36" applyNumberFormat="1" applyFont="1" applyFill="1" applyBorder="1" applyAlignment="1">
      <alignment horizontal="left" vertical="center" wrapText="1" indent="1"/>
    </xf>
    <xf numFmtId="3" fontId="47" fillId="3" borderId="94" xfId="36" applyNumberFormat="1" applyFont="1" applyFill="1" applyBorder="1" applyAlignment="1">
      <alignment horizontal="left" vertical="center" wrapText="1" indent="1"/>
    </xf>
    <xf numFmtId="3" fontId="47" fillId="3" borderId="95" xfId="36" applyNumberFormat="1" applyFont="1" applyFill="1" applyBorder="1" applyAlignment="1">
      <alignment horizontal="left" vertical="center" wrapText="1" indent="1"/>
    </xf>
    <xf numFmtId="43" fontId="23" fillId="3" borderId="85" xfId="80" applyFont="1" applyFill="1" applyBorder="1" applyAlignment="1">
      <alignment horizontal="center" vertical="center" wrapText="1" readingOrder="1"/>
    </xf>
    <xf numFmtId="0" fontId="23" fillId="4" borderId="0" xfId="34" applyFont="1" applyFill="1" applyAlignment="1">
      <alignment horizontal="left" vertical="center" wrapText="1"/>
    </xf>
    <xf numFmtId="0" fontId="25" fillId="3" borderId="11" xfId="34" applyFont="1" applyFill="1" applyBorder="1" applyAlignment="1">
      <alignment horizontal="right" vertical="center" wrapText="1" indent="1" readingOrder="2"/>
    </xf>
    <xf numFmtId="0" fontId="12" fillId="3" borderId="11" xfId="34" applyFill="1" applyBorder="1" applyAlignment="1">
      <alignment horizontal="right" vertical="center" indent="1"/>
    </xf>
    <xf numFmtId="0" fontId="12" fillId="3" borderId="11" xfId="34" applyFill="1" applyBorder="1" applyAlignment="1">
      <alignment horizontal="left" vertical="center" wrapText="1" indent="1" readingOrder="1"/>
    </xf>
    <xf numFmtId="0" fontId="0" fillId="3" borderId="11" xfId="34" applyFont="1" applyFill="1" applyBorder="1" applyAlignment="1">
      <alignment horizontal="left" vertical="center" wrapText="1" indent="1" readingOrder="1"/>
    </xf>
    <xf numFmtId="0" fontId="23" fillId="5" borderId="11" xfId="34" applyFont="1" applyFill="1" applyBorder="1" applyAlignment="1">
      <alignment horizontal="right" vertical="center" indent="1"/>
    </xf>
    <xf numFmtId="0" fontId="25" fillId="5" borderId="81" xfId="34" applyFont="1" applyFill="1" applyBorder="1" applyAlignment="1">
      <alignment horizontal="right" vertical="center" wrapText="1" indent="1" readingOrder="2"/>
    </xf>
    <xf numFmtId="0" fontId="12" fillId="5" borderId="75" xfId="34" applyFill="1" applyBorder="1" applyAlignment="1">
      <alignment horizontal="right" vertical="center" indent="1"/>
    </xf>
    <xf numFmtId="0" fontId="23" fillId="5" borderId="75" xfId="34" applyFont="1" applyFill="1" applyBorder="1" applyAlignment="1">
      <alignment horizontal="right" vertical="center" indent="1"/>
    </xf>
    <xf numFmtId="0" fontId="0" fillId="5" borderId="82" xfId="34" applyFont="1" applyFill="1" applyBorder="1" applyAlignment="1">
      <alignment horizontal="left" vertical="center" wrapText="1" indent="1" readingOrder="1"/>
    </xf>
    <xf numFmtId="0" fontId="25" fillId="3" borderId="14" xfId="34" applyFont="1" applyFill="1" applyBorder="1" applyAlignment="1">
      <alignment horizontal="right" vertical="center" wrapText="1" indent="1" readingOrder="2"/>
    </xf>
    <xf numFmtId="0" fontId="23" fillId="3" borderId="14" xfId="34" applyFont="1" applyFill="1" applyBorder="1" applyAlignment="1">
      <alignment horizontal="right" vertical="center" indent="1"/>
    </xf>
    <xf numFmtId="0" fontId="0" fillId="3" borderId="14" xfId="34" applyFont="1" applyFill="1" applyBorder="1" applyAlignment="1">
      <alignment horizontal="left" vertical="center" wrapText="1" indent="1" readingOrder="1"/>
    </xf>
    <xf numFmtId="0" fontId="25" fillId="5" borderId="33" xfId="34" applyFont="1" applyFill="1" applyBorder="1" applyAlignment="1">
      <alignment horizontal="center" vertical="center" wrapText="1" readingOrder="2"/>
    </xf>
    <xf numFmtId="0" fontId="23" fillId="5" borderId="33" xfId="34" applyFont="1" applyFill="1" applyBorder="1" applyAlignment="1">
      <alignment horizontal="right" vertical="center" indent="1"/>
    </xf>
    <xf numFmtId="0" fontId="12" fillId="0" borderId="0" xfId="34" applyAlignment="1">
      <alignment vertical="center"/>
    </xf>
    <xf numFmtId="0" fontId="12" fillId="5" borderId="11" xfId="34" applyFill="1" applyBorder="1" applyAlignment="1">
      <alignment horizontal="right" vertical="center" indent="1"/>
    </xf>
    <xf numFmtId="0" fontId="12" fillId="3" borderId="14" xfId="34" applyFill="1" applyBorder="1" applyAlignment="1">
      <alignment horizontal="right" vertical="center" indent="1"/>
    </xf>
    <xf numFmtId="0" fontId="23" fillId="5" borderId="33" xfId="34" applyFont="1" applyFill="1" applyBorder="1" applyAlignment="1">
      <alignment horizontal="center" vertical="center" wrapText="1" readingOrder="1"/>
    </xf>
    <xf numFmtId="0" fontId="0" fillId="5" borderId="11" xfId="34" applyFont="1" applyFill="1" applyBorder="1" applyAlignment="1">
      <alignment horizontal="left" vertical="center" wrapText="1" indent="1" readingOrder="1"/>
    </xf>
    <xf numFmtId="0" fontId="25" fillId="5" borderId="11" xfId="34" applyFont="1" applyFill="1" applyBorder="1" applyAlignment="1">
      <alignment horizontal="right" vertical="center" wrapText="1" indent="1" readingOrder="2"/>
    </xf>
    <xf numFmtId="0" fontId="25" fillId="3" borderId="93" xfId="34" applyFont="1" applyFill="1" applyBorder="1" applyAlignment="1">
      <alignment horizontal="right" vertical="center" wrapText="1" indent="1" readingOrder="2"/>
    </xf>
    <xf numFmtId="0" fontId="25" fillId="5" borderId="93" xfId="34" applyFont="1" applyFill="1" applyBorder="1" applyAlignment="1">
      <alignment horizontal="right" vertical="center" wrapText="1" indent="1" readingOrder="2"/>
    </xf>
    <xf numFmtId="0" fontId="12" fillId="5" borderId="0" xfId="34" applyFill="1" applyAlignment="1">
      <alignment vertical="center"/>
    </xf>
    <xf numFmtId="3" fontId="12" fillId="0" borderId="0" xfId="34" applyNumberFormat="1"/>
    <xf numFmtId="3" fontId="12" fillId="5" borderId="21" xfId="36" applyNumberFormat="1" applyFont="1" applyFill="1" applyBorder="1" applyAlignment="1">
      <alignment horizontal="right" vertical="center" indent="1"/>
    </xf>
    <xf numFmtId="3" fontId="12" fillId="5" borderId="20" xfId="36" applyNumberFormat="1" applyFont="1" applyFill="1" applyBorder="1" applyAlignment="1">
      <alignment horizontal="right" vertical="center" indent="1"/>
    </xf>
    <xf numFmtId="3" fontId="23" fillId="5" borderId="21" xfId="36" applyNumberFormat="1" applyFont="1" applyFill="1" applyBorder="1" applyAlignment="1">
      <alignment horizontal="right" vertical="center" indent="1"/>
    </xf>
    <xf numFmtId="3" fontId="23" fillId="3" borderId="11" xfId="36" applyNumberFormat="1" applyFont="1" applyFill="1" applyBorder="1" applyAlignment="1">
      <alignment horizontal="right" vertical="center" indent="1"/>
    </xf>
    <xf numFmtId="3" fontId="12" fillId="0" borderId="0" xfId="34" applyNumberFormat="1" applyAlignment="1">
      <alignment horizontal="right" wrapText="1" indent="1"/>
    </xf>
    <xf numFmtId="3" fontId="12" fillId="3" borderId="11" xfId="36" applyNumberFormat="1" applyFont="1" applyFill="1" applyBorder="1" applyAlignment="1">
      <alignment horizontal="right" vertical="center" indent="1" readingOrder="1"/>
    </xf>
    <xf numFmtId="3" fontId="12" fillId="3" borderId="10" xfId="36" applyNumberFormat="1" applyFont="1" applyFill="1" applyBorder="1" applyAlignment="1">
      <alignment horizontal="right" vertical="center" indent="1" readingOrder="1"/>
    </xf>
    <xf numFmtId="3" fontId="23" fillId="3" borderId="11" xfId="36" applyNumberFormat="1" applyFont="1" applyFill="1" applyBorder="1" applyAlignment="1">
      <alignment horizontal="right" vertical="center" indent="1" readingOrder="1"/>
    </xf>
    <xf numFmtId="3" fontId="12" fillId="5" borderId="11" xfId="36" applyNumberFormat="1" applyFont="1" applyFill="1" applyBorder="1" applyAlignment="1">
      <alignment horizontal="right" vertical="center" indent="1" readingOrder="1"/>
    </xf>
    <xf numFmtId="3" fontId="12" fillId="5" borderId="10" xfId="36" applyNumberFormat="1" applyFont="1" applyFill="1" applyBorder="1" applyAlignment="1">
      <alignment horizontal="right" vertical="center" indent="1" readingOrder="1"/>
    </xf>
    <xf numFmtId="3" fontId="23" fillId="5" borderId="11" xfId="36" applyNumberFormat="1" applyFont="1" applyFill="1" applyBorder="1" applyAlignment="1">
      <alignment horizontal="right" vertical="center" indent="1" readingOrder="1"/>
    </xf>
    <xf numFmtId="3" fontId="23" fillId="3" borderId="21" xfId="36" applyNumberFormat="1" applyFont="1" applyFill="1" applyBorder="1" applyAlignment="1">
      <alignment horizontal="right" vertical="center" indent="1" readingOrder="1"/>
    </xf>
    <xf numFmtId="3" fontId="12" fillId="5" borderId="8" xfId="36" applyNumberFormat="1" applyFont="1" applyFill="1" applyBorder="1" applyAlignment="1">
      <alignment horizontal="right" vertical="center" indent="1" readingOrder="1"/>
    </xf>
    <xf numFmtId="3" fontId="12" fillId="5" borderId="7" xfId="36" applyNumberFormat="1" applyFont="1" applyFill="1" applyBorder="1" applyAlignment="1">
      <alignment horizontal="right" vertical="center" indent="1" readingOrder="1"/>
    </xf>
    <xf numFmtId="3" fontId="12" fillId="3" borderId="8" xfId="36" applyNumberFormat="1" applyFont="1" applyFill="1" applyBorder="1" applyAlignment="1">
      <alignment horizontal="right" vertical="center" indent="1" readingOrder="1"/>
    </xf>
    <xf numFmtId="3" fontId="12" fillId="3" borderId="7" xfId="36" applyNumberFormat="1" applyFont="1" applyFill="1" applyBorder="1" applyAlignment="1">
      <alignment horizontal="right" vertical="center" indent="1" readingOrder="1"/>
    </xf>
    <xf numFmtId="3" fontId="23" fillId="5" borderId="21" xfId="36" applyNumberFormat="1" applyFont="1" applyFill="1" applyBorder="1" applyAlignment="1">
      <alignment horizontal="right" vertical="center" indent="1" readingOrder="1"/>
    </xf>
    <xf numFmtId="3" fontId="12" fillId="3" borderId="14" xfId="36" applyNumberFormat="1" applyFont="1" applyFill="1" applyBorder="1" applyAlignment="1">
      <alignment horizontal="right" vertical="center" indent="1" readingOrder="1"/>
    </xf>
    <xf numFmtId="3" fontId="12" fillId="3" borderId="13" xfId="36" applyNumberFormat="1" applyFont="1" applyFill="1" applyBorder="1" applyAlignment="1">
      <alignment horizontal="right" vertical="center" indent="1" readingOrder="1"/>
    </xf>
    <xf numFmtId="3" fontId="12" fillId="5" borderId="14" xfId="36" applyNumberFormat="1" applyFont="1" applyFill="1" applyBorder="1" applyAlignment="1">
      <alignment horizontal="right" vertical="center" indent="1" readingOrder="1"/>
    </xf>
    <xf numFmtId="3" fontId="12" fillId="5" borderId="13" xfId="36" applyNumberFormat="1" applyFont="1" applyFill="1" applyBorder="1" applyAlignment="1">
      <alignment horizontal="right" vertical="center" indent="1" readingOrder="1"/>
    </xf>
    <xf numFmtId="3" fontId="23" fillId="5" borderId="35" xfId="36" applyNumberFormat="1" applyFont="1" applyFill="1" applyBorder="1" applyAlignment="1">
      <alignment horizontal="right" vertical="center" indent="1" readingOrder="1"/>
    </xf>
    <xf numFmtId="3" fontId="12" fillId="5" borderId="25" xfId="37" applyNumberFormat="1" applyFont="1" applyFill="1" applyBorder="1" applyAlignment="1">
      <alignment horizontal="right" vertical="center" indent="1"/>
    </xf>
    <xf numFmtId="0" fontId="15" fillId="4" borderId="0" xfId="34" applyFont="1" applyFill="1" applyAlignment="1">
      <alignment horizontal="center" vertical="center" wrapText="1"/>
    </xf>
    <xf numFmtId="0" fontId="23" fillId="3" borderId="17" xfId="16" applyFont="1" applyFill="1" applyBorder="1" applyAlignment="1">
      <alignment horizontal="center" vertical="center" wrapText="1" readingOrder="1"/>
    </xf>
    <xf numFmtId="0" fontId="15" fillId="3" borderId="19" xfId="16" applyFill="1" applyBorder="1" applyAlignment="1">
      <alignment horizontal="center" vertical="center" wrapText="1" readingOrder="2"/>
    </xf>
    <xf numFmtId="0" fontId="23" fillId="3" borderId="34" xfId="34" applyFont="1" applyFill="1" applyBorder="1" applyAlignment="1">
      <alignment horizontal="center" vertical="center" wrapText="1"/>
    </xf>
    <xf numFmtId="0" fontId="15" fillId="0" borderId="0" xfId="29" applyFont="1" applyAlignment="1">
      <alignment horizontal="center" vertical="center"/>
    </xf>
    <xf numFmtId="0" fontId="15" fillId="4" borderId="0" xfId="29" applyFont="1" applyFill="1" applyAlignment="1">
      <alignment horizontal="center" vertical="center"/>
    </xf>
    <xf numFmtId="0" fontId="25" fillId="3" borderId="32" xfId="34" applyFont="1" applyFill="1" applyBorder="1" applyAlignment="1">
      <alignment horizontal="center" vertical="center" wrapText="1"/>
    </xf>
    <xf numFmtId="0" fontId="15" fillId="0" borderId="0" xfId="27" applyFont="1" applyAlignment="1">
      <alignment horizontal="center" vertical="center"/>
    </xf>
    <xf numFmtId="0" fontId="15" fillId="4" borderId="0" xfId="34" applyFont="1" applyFill="1" applyAlignment="1">
      <alignment horizontal="center"/>
    </xf>
    <xf numFmtId="0" fontId="12" fillId="0" borderId="45" xfId="34" applyBorder="1"/>
    <xf numFmtId="0" fontId="0" fillId="0" borderId="0" xfId="34" applyFont="1"/>
    <xf numFmtId="3" fontId="53" fillId="3" borderId="10" xfId="36" applyNumberFormat="1" applyFont="1" applyFill="1" applyBorder="1" applyAlignment="1">
      <alignment horizontal="right" vertical="center" indent="1"/>
    </xf>
    <xf numFmtId="3" fontId="53" fillId="5" borderId="10" xfId="36" applyNumberFormat="1" applyFont="1" applyFill="1" applyBorder="1" applyAlignment="1">
      <alignment horizontal="right" vertical="center" indent="1"/>
    </xf>
    <xf numFmtId="3" fontId="53" fillId="5" borderId="13" xfId="36" applyNumberFormat="1" applyFont="1" applyFill="1" applyBorder="1" applyAlignment="1">
      <alignment horizontal="right" vertical="center" indent="1"/>
    </xf>
    <xf numFmtId="0" fontId="4" fillId="0" borderId="0" xfId="74"/>
    <xf numFmtId="0" fontId="41" fillId="5" borderId="0" xfId="74" applyFont="1" applyFill="1" applyAlignment="1">
      <alignment horizontal="center"/>
    </xf>
    <xf numFmtId="0" fontId="42" fillId="5" borderId="0" xfId="74" applyFont="1" applyFill="1"/>
    <xf numFmtId="0" fontId="56" fillId="0" borderId="0" xfId="79" applyFont="1" applyAlignment="1">
      <alignment vertical="center" readingOrder="2"/>
    </xf>
    <xf numFmtId="0" fontId="4" fillId="0" borderId="0" xfId="79"/>
    <xf numFmtId="0" fontId="61" fillId="5" borderId="0" xfId="79" applyFont="1" applyFill="1" applyAlignment="1">
      <alignment vertical="center" readingOrder="2"/>
    </xf>
    <xf numFmtId="0" fontId="57" fillId="0" borderId="0" xfId="79" applyFont="1" applyAlignment="1">
      <alignment vertical="center" readingOrder="2"/>
    </xf>
    <xf numFmtId="0" fontId="57" fillId="0" borderId="0" xfId="79" applyFont="1" applyAlignment="1">
      <alignment vertical="center" readingOrder="1"/>
    </xf>
    <xf numFmtId="0" fontId="61" fillId="5" borderId="0" xfId="79" applyFont="1" applyFill="1" applyAlignment="1">
      <alignment horizontal="center" vertical="center" readingOrder="1"/>
    </xf>
    <xf numFmtId="0" fontId="58" fillId="0" borderId="0" xfId="79" applyFont="1" applyAlignment="1">
      <alignment vertical="center" readingOrder="2"/>
    </xf>
    <xf numFmtId="0" fontId="54" fillId="3" borderId="25" xfId="79" applyFont="1" applyFill="1" applyBorder="1" applyAlignment="1">
      <alignment horizontal="center" vertical="center" wrapText="1" readingOrder="2"/>
    </xf>
    <xf numFmtId="0" fontId="54" fillId="0" borderId="21" xfId="79" applyFont="1" applyBorder="1" applyAlignment="1">
      <alignment horizontal="center" vertical="center" wrapText="1" readingOrder="2"/>
    </xf>
    <xf numFmtId="0" fontId="53" fillId="0" borderId="21" xfId="79" applyFont="1" applyBorder="1" applyAlignment="1">
      <alignment horizontal="left" vertical="center" wrapText="1" indent="1" readingOrder="1"/>
    </xf>
    <xf numFmtId="0" fontId="42" fillId="0" borderId="21" xfId="79" applyFont="1" applyBorder="1" applyAlignment="1">
      <alignment horizontal="left" vertical="center" wrapText="1" indent="1" readingOrder="1"/>
    </xf>
    <xf numFmtId="0" fontId="42" fillId="0" borderId="21" xfId="79" applyFont="1" applyBorder="1" applyAlignment="1">
      <alignment horizontal="center" vertical="center" wrapText="1" readingOrder="1"/>
    </xf>
    <xf numFmtId="0" fontId="54" fillId="3" borderId="11" xfId="79" applyFont="1" applyFill="1" applyBorder="1" applyAlignment="1">
      <alignment horizontal="center" vertical="center" wrapText="1" readingOrder="2"/>
    </xf>
    <xf numFmtId="0" fontId="53" fillId="3" borderId="11" xfId="79" applyFont="1" applyFill="1" applyBorder="1" applyAlignment="1">
      <alignment horizontal="left" vertical="center" wrapText="1" indent="1" readingOrder="1"/>
    </xf>
    <xf numFmtId="0" fontId="42" fillId="3" borderId="11" xfId="79" applyFont="1" applyFill="1" applyBorder="1" applyAlignment="1">
      <alignment horizontal="left" vertical="center" wrapText="1" indent="1" readingOrder="1"/>
    </xf>
    <xf numFmtId="0" fontId="42" fillId="3" borderId="21" xfId="79" applyFont="1" applyFill="1" applyBorder="1" applyAlignment="1">
      <alignment horizontal="left" vertical="center" wrapText="1" indent="1" readingOrder="1"/>
    </xf>
    <xf numFmtId="0" fontId="42" fillId="3" borderId="11" xfId="79" applyFont="1" applyFill="1" applyBorder="1" applyAlignment="1">
      <alignment horizontal="center" vertical="center" wrapText="1" readingOrder="1"/>
    </xf>
    <xf numFmtId="0" fontId="54" fillId="5" borderId="11" xfId="79" applyFont="1" applyFill="1" applyBorder="1" applyAlignment="1">
      <alignment horizontal="center" vertical="center" wrapText="1" readingOrder="2"/>
    </xf>
    <xf numFmtId="0" fontId="53" fillId="5" borderId="11" xfId="79" applyFont="1" applyFill="1" applyBorder="1" applyAlignment="1">
      <alignment horizontal="left" vertical="center" wrapText="1" indent="1" readingOrder="1"/>
    </xf>
    <xf numFmtId="0" fontId="42" fillId="5" borderId="11" xfId="79" applyFont="1" applyFill="1" applyBorder="1" applyAlignment="1">
      <alignment horizontal="left" vertical="center" wrapText="1" indent="1" readingOrder="1"/>
    </xf>
    <xf numFmtId="0" fontId="42" fillId="5" borderId="11" xfId="79" applyFont="1" applyFill="1" applyBorder="1" applyAlignment="1">
      <alignment horizontal="center" vertical="center" wrapText="1" readingOrder="1"/>
    </xf>
    <xf numFmtId="0" fontId="54" fillId="3" borderId="18" xfId="79" applyFont="1" applyFill="1" applyBorder="1" applyAlignment="1">
      <alignment horizontal="center" vertical="center" wrapText="1" readingOrder="2"/>
    </xf>
    <xf numFmtId="0" fontId="53" fillId="3" borderId="18" xfId="79" applyFont="1" applyFill="1" applyBorder="1" applyAlignment="1">
      <alignment horizontal="left" vertical="center" wrapText="1" indent="1" readingOrder="1"/>
    </xf>
    <xf numFmtId="0" fontId="42" fillId="3" borderId="18" xfId="79" applyFont="1" applyFill="1" applyBorder="1" applyAlignment="1">
      <alignment horizontal="left" vertical="center" wrapText="1" indent="1" readingOrder="1"/>
    </xf>
    <xf numFmtId="0" fontId="42" fillId="3" borderId="33" xfId="79" applyFont="1" applyFill="1" applyBorder="1" applyAlignment="1">
      <alignment horizontal="left" vertical="center" wrapText="1" indent="1" readingOrder="1"/>
    </xf>
    <xf numFmtId="0" fontId="42" fillId="3" borderId="18" xfId="79" applyFont="1" applyFill="1" applyBorder="1" applyAlignment="1">
      <alignment horizontal="center" vertical="center" wrapText="1" readingOrder="1"/>
    </xf>
    <xf numFmtId="0" fontId="12" fillId="0" borderId="0" xfId="34" applyAlignment="1">
      <alignment vertical="center" wrapText="1" readingOrder="2"/>
    </xf>
    <xf numFmtId="0" fontId="47" fillId="0" borderId="0" xfId="34" applyFont="1" applyAlignment="1">
      <alignment vertical="center" wrapText="1" readingOrder="1"/>
    </xf>
    <xf numFmtId="0" fontId="15" fillId="3" borderId="32" xfId="34" applyFont="1" applyFill="1" applyBorder="1" applyAlignment="1">
      <alignment horizontal="center" vertical="center" wrapText="1"/>
    </xf>
    <xf numFmtId="0" fontId="12" fillId="3" borderId="7" xfId="34" applyFill="1" applyBorder="1" applyAlignment="1">
      <alignment horizontal="left" vertical="center" wrapText="1" indent="1"/>
    </xf>
    <xf numFmtId="0" fontId="12" fillId="5" borderId="10" xfId="34" applyFill="1" applyBorder="1" applyAlignment="1">
      <alignment horizontal="left" vertical="center" wrapText="1" indent="1"/>
    </xf>
    <xf numFmtId="0" fontId="12" fillId="5" borderId="7" xfId="34" applyFill="1" applyBorder="1" applyAlignment="1">
      <alignment horizontal="left" vertical="center" wrapText="1" indent="1"/>
    </xf>
    <xf numFmtId="0" fontId="12" fillId="3" borderId="10" xfId="34" applyFill="1" applyBorder="1" applyAlignment="1">
      <alignment horizontal="left" vertical="center" wrapText="1" indent="1"/>
    </xf>
    <xf numFmtId="0" fontId="12" fillId="3" borderId="37" xfId="34" applyFill="1" applyBorder="1" applyAlignment="1">
      <alignment horizontal="left" vertical="center" wrapText="1" indent="1"/>
    </xf>
    <xf numFmtId="0" fontId="12" fillId="3" borderId="0" xfId="34" applyFill="1"/>
    <xf numFmtId="0" fontId="25" fillId="5" borderId="40" xfId="34" applyFont="1" applyFill="1" applyBorder="1" applyAlignment="1">
      <alignment horizontal="center" vertical="center" wrapText="1" readingOrder="2"/>
    </xf>
    <xf numFmtId="3" fontId="23" fillId="5" borderId="39" xfId="37" applyNumberFormat="1" applyFont="1" applyFill="1" applyBorder="1" applyAlignment="1">
      <alignment horizontal="right" vertical="center" indent="1"/>
    </xf>
    <xf numFmtId="0" fontId="23" fillId="5" borderId="52" xfId="34" applyFont="1" applyFill="1" applyBorder="1" applyAlignment="1">
      <alignment horizontal="center" vertical="center" wrapText="1"/>
    </xf>
    <xf numFmtId="0" fontId="12" fillId="5" borderId="0" xfId="34" applyFill="1"/>
    <xf numFmtId="0" fontId="24" fillId="4" borderId="0" xfId="34" applyFont="1" applyFill="1" applyAlignment="1">
      <alignment vertical="center"/>
    </xf>
    <xf numFmtId="0" fontId="15" fillId="4" borderId="0" xfId="34" applyFont="1" applyFill="1" applyAlignment="1">
      <alignment vertical="center"/>
    </xf>
    <xf numFmtId="0" fontId="25" fillId="4" borderId="90" xfId="34" applyFont="1" applyFill="1" applyBorder="1" applyAlignment="1">
      <alignment vertical="center" wrapText="1"/>
    </xf>
    <xf numFmtId="0" fontId="25" fillId="4" borderId="46" xfId="34" applyFont="1" applyFill="1" applyBorder="1" applyAlignment="1">
      <alignment vertical="center" wrapText="1"/>
    </xf>
    <xf numFmtId="0" fontId="12" fillId="0" borderId="0" xfId="34" applyAlignment="1">
      <alignment wrapText="1"/>
    </xf>
    <xf numFmtId="0" fontId="23" fillId="3" borderId="24" xfId="34" applyFont="1" applyFill="1" applyBorder="1" applyAlignment="1">
      <alignment horizontal="center" vertical="center" wrapText="1"/>
    </xf>
    <xf numFmtId="3" fontId="23" fillId="5" borderId="8" xfId="34" applyNumberFormat="1" applyFont="1" applyFill="1" applyBorder="1" applyAlignment="1">
      <alignment horizontal="left" vertical="center" wrapText="1" indent="1" readingOrder="1"/>
    </xf>
    <xf numFmtId="0" fontId="12" fillId="5" borderId="7" xfId="34" applyFill="1" applyBorder="1" applyAlignment="1">
      <alignment horizontal="left" vertical="center" wrapText="1" indent="1" readingOrder="1"/>
    </xf>
    <xf numFmtId="3" fontId="23" fillId="3" borderId="11" xfId="34" applyNumberFormat="1" applyFont="1" applyFill="1" applyBorder="1" applyAlignment="1">
      <alignment horizontal="left" vertical="center" wrapText="1" indent="1" readingOrder="1"/>
    </xf>
    <xf numFmtId="0" fontId="23" fillId="3" borderId="10" xfId="34" applyFont="1" applyFill="1" applyBorder="1" applyAlignment="1">
      <alignment horizontal="left" vertical="center" wrapText="1" indent="1" readingOrder="1"/>
    </xf>
    <xf numFmtId="3" fontId="12" fillId="3" borderId="10" xfId="34" applyNumberFormat="1" applyFill="1" applyBorder="1" applyAlignment="1">
      <alignment horizontal="left" vertical="center" wrapText="1" indent="1" readingOrder="1"/>
    </xf>
    <xf numFmtId="0" fontId="23" fillId="5" borderId="11" xfId="34" applyFont="1" applyFill="1" applyBorder="1" applyAlignment="1">
      <alignment horizontal="left" vertical="center" wrapText="1" indent="1" readingOrder="1"/>
    </xf>
    <xf numFmtId="0" fontId="23" fillId="5" borderId="10" xfId="34" applyFont="1" applyFill="1" applyBorder="1" applyAlignment="1">
      <alignment horizontal="left" vertical="center" wrapText="1" indent="1" readingOrder="1"/>
    </xf>
    <xf numFmtId="0" fontId="12" fillId="5" borderId="10" xfId="34" applyFill="1" applyBorder="1" applyAlignment="1">
      <alignment horizontal="left" vertical="center" wrapText="1" indent="1" readingOrder="1"/>
    </xf>
    <xf numFmtId="0" fontId="23" fillId="3" borderId="11" xfId="34" applyFont="1" applyFill="1" applyBorder="1" applyAlignment="1">
      <alignment horizontal="left" vertical="center" wrapText="1" indent="1" readingOrder="1"/>
    </xf>
    <xf numFmtId="0" fontId="0" fillId="5" borderId="10" xfId="34" applyFont="1" applyFill="1" applyBorder="1" applyAlignment="1">
      <alignment horizontal="left" vertical="center" wrapText="1" indent="1" readingOrder="1"/>
    </xf>
    <xf numFmtId="0" fontId="23" fillId="3" borderId="14" xfId="34" applyFont="1" applyFill="1" applyBorder="1" applyAlignment="1">
      <alignment horizontal="left" vertical="center" wrapText="1" indent="1" readingOrder="1"/>
    </xf>
    <xf numFmtId="0" fontId="23" fillId="3" borderId="13" xfId="34" applyFont="1" applyFill="1" applyBorder="1" applyAlignment="1">
      <alignment horizontal="left" vertical="center" wrapText="1" indent="1" readingOrder="1"/>
    </xf>
    <xf numFmtId="3" fontId="23" fillId="5" borderId="33" xfId="37" applyNumberFormat="1" applyFont="1" applyFill="1" applyBorder="1" applyAlignment="1">
      <alignment horizontal="right" vertical="center" indent="1"/>
    </xf>
    <xf numFmtId="0" fontId="23" fillId="5" borderId="34" xfId="34" applyFont="1" applyFill="1" applyBorder="1" applyAlignment="1">
      <alignment horizontal="center" vertical="center" wrapText="1" readingOrder="1"/>
    </xf>
    <xf numFmtId="0" fontId="15" fillId="5" borderId="0" xfId="34" applyFont="1" applyFill="1" applyAlignment="1">
      <alignment horizontal="center" vertical="center"/>
    </xf>
    <xf numFmtId="0" fontId="25" fillId="5" borderId="0" xfId="34" applyFont="1" applyFill="1" applyAlignment="1">
      <alignment vertical="center" wrapText="1"/>
    </xf>
    <xf numFmtId="0" fontId="23" fillId="5" borderId="0" xfId="34" applyFont="1" applyFill="1" applyAlignment="1">
      <alignment vertical="center" wrapText="1"/>
    </xf>
    <xf numFmtId="0" fontId="15" fillId="3" borderId="79" xfId="34" applyFont="1" applyFill="1" applyBorder="1" applyAlignment="1">
      <alignment horizontal="right" vertical="center" wrapText="1" indent="1"/>
    </xf>
    <xf numFmtId="0" fontId="23" fillId="3" borderId="80" xfId="34" applyFont="1" applyFill="1" applyBorder="1" applyAlignment="1">
      <alignment horizontal="left" vertical="center" wrapText="1" indent="1"/>
    </xf>
    <xf numFmtId="0" fontId="23" fillId="5" borderId="24" xfId="34" applyFont="1" applyFill="1" applyBorder="1" applyAlignment="1">
      <alignment horizontal="right" vertical="center" indent="1"/>
    </xf>
    <xf numFmtId="0" fontId="23" fillId="3" borderId="18" xfId="34" applyFont="1" applyFill="1" applyBorder="1" applyAlignment="1">
      <alignment horizontal="right" vertical="center" indent="1"/>
    </xf>
    <xf numFmtId="0" fontId="23" fillId="5" borderId="18" xfId="34" applyFont="1" applyFill="1" applyBorder="1" applyAlignment="1">
      <alignment horizontal="right" vertical="center" indent="1"/>
    </xf>
    <xf numFmtId="0" fontId="25" fillId="4" borderId="76" xfId="34" applyFont="1" applyFill="1" applyBorder="1" applyAlignment="1">
      <alignment vertical="center" wrapText="1"/>
    </xf>
    <xf numFmtId="0" fontId="25" fillId="4" borderId="77" xfId="34" applyFont="1" applyFill="1" applyBorder="1" applyAlignment="1">
      <alignment vertical="center" wrapText="1"/>
    </xf>
    <xf numFmtId="0" fontId="23" fillId="4" borderId="0" xfId="34" applyFont="1" applyFill="1" applyAlignment="1">
      <alignment vertical="center"/>
    </xf>
    <xf numFmtId="0" fontId="23" fillId="3" borderId="75" xfId="34" applyFont="1" applyFill="1" applyBorder="1" applyAlignment="1">
      <alignment horizontal="center" wrapText="1"/>
    </xf>
    <xf numFmtId="0" fontId="16" fillId="3" borderId="24" xfId="34" applyFont="1" applyFill="1" applyBorder="1" applyAlignment="1">
      <alignment horizontal="center" vertical="top" wrapText="1"/>
    </xf>
    <xf numFmtId="3" fontId="12" fillId="5" borderId="8" xfId="34" applyNumberFormat="1" applyFill="1" applyBorder="1" applyAlignment="1">
      <alignment horizontal="right" vertical="center" indent="1" readingOrder="1"/>
    </xf>
    <xf numFmtId="3" fontId="23" fillId="5" borderId="24" xfId="34" applyNumberFormat="1" applyFont="1" applyFill="1" applyBorder="1" applyAlignment="1">
      <alignment horizontal="right" vertical="center" indent="1" readingOrder="1"/>
    </xf>
    <xf numFmtId="3" fontId="23" fillId="3" borderId="18" xfId="34" applyNumberFormat="1" applyFont="1" applyFill="1" applyBorder="1" applyAlignment="1">
      <alignment horizontal="right" vertical="center" indent="1" readingOrder="1"/>
    </xf>
    <xf numFmtId="3" fontId="23" fillId="5" borderId="18" xfId="34" applyNumberFormat="1" applyFont="1" applyFill="1" applyBorder="1" applyAlignment="1">
      <alignment horizontal="right" vertical="center" indent="1" readingOrder="1"/>
    </xf>
    <xf numFmtId="0" fontId="27" fillId="3" borderId="24" xfId="34" applyFont="1" applyFill="1" applyBorder="1" applyAlignment="1">
      <alignment horizontal="center" vertical="center" wrapText="1"/>
    </xf>
    <xf numFmtId="0" fontId="25" fillId="5" borderId="36" xfId="34" applyFont="1" applyFill="1" applyBorder="1" applyAlignment="1">
      <alignment horizontal="right" vertical="center" wrapText="1" indent="1" readingOrder="2"/>
    </xf>
    <xf numFmtId="0" fontId="12" fillId="5" borderId="37" xfId="34" applyFill="1" applyBorder="1" applyAlignment="1">
      <alignment horizontal="left" vertical="center" wrapText="1" indent="1" readingOrder="1"/>
    </xf>
    <xf numFmtId="3" fontId="23" fillId="3" borderId="33" xfId="37" applyNumberFormat="1" applyFont="1" applyFill="1" applyBorder="1" applyAlignment="1">
      <alignment horizontal="right" vertical="center" indent="1"/>
    </xf>
    <xf numFmtId="3" fontId="12" fillId="5" borderId="0" xfId="34" applyNumberFormat="1" applyFill="1"/>
    <xf numFmtId="0" fontId="27" fillId="3" borderId="53" xfId="34" applyFont="1" applyFill="1" applyBorder="1" applyAlignment="1">
      <alignment horizontal="center" vertical="center" wrapText="1"/>
    </xf>
    <xf numFmtId="49" fontId="54" fillId="5" borderId="9" xfId="34" applyNumberFormat="1" applyFont="1" applyFill="1" applyBorder="1" applyAlignment="1">
      <alignment horizontal="right" vertical="center" wrapText="1" indent="1" readingOrder="2"/>
    </xf>
    <xf numFmtId="3" fontId="4" fillId="5" borderId="8" xfId="37" applyNumberFormat="1" applyFont="1" applyFill="1" applyBorder="1" applyAlignment="1">
      <alignment horizontal="right" vertical="center" indent="1"/>
    </xf>
    <xf numFmtId="49" fontId="54" fillId="3" borderId="12" xfId="34" applyNumberFormat="1" applyFont="1" applyFill="1" applyBorder="1" applyAlignment="1">
      <alignment horizontal="right" vertical="center" wrapText="1" indent="1" readingOrder="2"/>
    </xf>
    <xf numFmtId="49" fontId="12" fillId="3" borderId="10" xfId="34" applyNumberFormat="1" applyFill="1" applyBorder="1" applyAlignment="1">
      <alignment horizontal="left" vertical="center" wrapText="1" indent="1" readingOrder="1"/>
    </xf>
    <xf numFmtId="49" fontId="54" fillId="5" borderId="12" xfId="34" applyNumberFormat="1" applyFont="1" applyFill="1" applyBorder="1" applyAlignment="1">
      <alignment horizontal="right" vertical="center" wrapText="1" indent="1" readingOrder="2"/>
    </xf>
    <xf numFmtId="3" fontId="4" fillId="5" borderId="11" xfId="37" applyNumberFormat="1" applyFont="1" applyFill="1" applyBorder="1" applyAlignment="1">
      <alignment horizontal="right" vertical="center" indent="1"/>
    </xf>
    <xf numFmtId="49" fontId="12" fillId="5" borderId="10" xfId="34" applyNumberFormat="1" applyFill="1" applyBorder="1" applyAlignment="1">
      <alignment horizontal="left" vertical="center" wrapText="1" indent="1" readingOrder="1"/>
    </xf>
    <xf numFmtId="3" fontId="0" fillId="3" borderId="11" xfId="37" applyNumberFormat="1" applyFont="1" applyFill="1" applyBorder="1" applyAlignment="1">
      <alignment horizontal="right" vertical="center" indent="1"/>
    </xf>
    <xf numFmtId="49" fontId="25" fillId="5" borderId="12" xfId="34" applyNumberFormat="1" applyFont="1" applyFill="1" applyBorder="1" applyAlignment="1">
      <alignment horizontal="right" vertical="center" wrapText="1" indent="1" readingOrder="2"/>
    </xf>
    <xf numFmtId="3" fontId="12" fillId="3" borderId="91" xfId="37" applyNumberFormat="1" applyFont="1" applyFill="1" applyBorder="1" applyAlignment="1">
      <alignment horizontal="right" vertical="center" indent="1"/>
    </xf>
    <xf numFmtId="3" fontId="12" fillId="3" borderId="14" xfId="37" applyNumberFormat="1" applyFont="1" applyFill="1" applyBorder="1" applyAlignment="1">
      <alignment horizontal="right" vertical="center" indent="1"/>
    </xf>
    <xf numFmtId="0" fontId="23" fillId="5" borderId="38" xfId="34" applyFont="1" applyFill="1" applyBorder="1" applyAlignment="1">
      <alignment horizontal="center" vertical="center" wrapText="1" readingOrder="1"/>
    </xf>
    <xf numFmtId="0" fontId="54" fillId="3" borderId="15" xfId="34" applyFont="1" applyFill="1" applyBorder="1" applyAlignment="1">
      <alignment horizontal="right" vertical="center" wrapText="1" indent="1" readingOrder="2"/>
    </xf>
    <xf numFmtId="3" fontId="12" fillId="3" borderId="13" xfId="34" applyNumberFormat="1" applyFill="1" applyBorder="1" applyAlignment="1">
      <alignment horizontal="left" vertical="center" wrapText="1" indent="1" readingOrder="1"/>
    </xf>
    <xf numFmtId="3" fontId="23" fillId="5" borderId="48" xfId="37" applyNumberFormat="1" applyFont="1" applyFill="1" applyBorder="1" applyAlignment="1">
      <alignment horizontal="right" vertical="center" indent="1"/>
    </xf>
    <xf numFmtId="3" fontId="12" fillId="5" borderId="14" xfId="37" applyNumberFormat="1" applyFont="1" applyFill="1" applyBorder="1" applyAlignment="1">
      <alignment horizontal="right" vertical="center" indent="1"/>
    </xf>
    <xf numFmtId="0" fontId="12" fillId="0" borderId="0" xfId="10"/>
    <xf numFmtId="0" fontId="15" fillId="4" borderId="0" xfId="10" applyFont="1" applyFill="1" applyAlignment="1">
      <alignment horizontal="center" vertical="center"/>
    </xf>
    <xf numFmtId="0" fontId="25" fillId="4" borderId="16" xfId="10" applyFont="1" applyFill="1" applyBorder="1" applyAlignment="1">
      <alignment vertical="center" wrapText="1"/>
    </xf>
    <xf numFmtId="0" fontId="23" fillId="4" borderId="0" xfId="10" applyFont="1" applyFill="1" applyAlignment="1">
      <alignment vertical="center" wrapText="1"/>
    </xf>
    <xf numFmtId="0" fontId="27" fillId="3" borderId="53" xfId="10" applyFont="1" applyFill="1" applyBorder="1" applyAlignment="1">
      <alignment horizontal="center" vertical="center" wrapText="1"/>
    </xf>
    <xf numFmtId="3" fontId="53" fillId="5" borderId="8" xfId="37" applyNumberFormat="1" applyFont="1" applyFill="1" applyBorder="1" applyAlignment="1">
      <alignment horizontal="right" vertical="center" indent="1"/>
    </xf>
    <xf numFmtId="3" fontId="65" fillId="5" borderId="11" xfId="37" applyNumberFormat="1" applyFont="1" applyFill="1" applyBorder="1" applyAlignment="1">
      <alignment horizontal="right" vertical="center" indent="1"/>
    </xf>
    <xf numFmtId="0" fontId="27" fillId="3" borderId="24" xfId="10" applyFont="1" applyFill="1" applyBorder="1" applyAlignment="1">
      <alignment horizontal="center" vertical="center" wrapText="1"/>
    </xf>
    <xf numFmtId="49" fontId="54" fillId="5" borderId="9" xfId="10" applyNumberFormat="1" applyFont="1" applyFill="1" applyBorder="1" applyAlignment="1">
      <alignment horizontal="right" vertical="center" wrapText="1" indent="1" readingOrder="2"/>
    </xf>
    <xf numFmtId="3" fontId="12" fillId="0" borderId="0" xfId="10" applyNumberFormat="1"/>
    <xf numFmtId="0" fontId="12" fillId="5" borderId="106" xfId="10" applyFill="1" applyBorder="1" applyAlignment="1">
      <alignment horizontal="left" vertical="center" wrapText="1" indent="1" readingOrder="1"/>
    </xf>
    <xf numFmtId="49" fontId="25" fillId="3" borderId="40" xfId="10" applyNumberFormat="1" applyFont="1" applyFill="1" applyBorder="1" applyAlignment="1">
      <alignment horizontal="center" vertical="center" wrapText="1" readingOrder="2"/>
    </xf>
    <xf numFmtId="3" fontId="23" fillId="3" borderId="48" xfId="37" applyNumberFormat="1" applyFont="1" applyFill="1" applyBorder="1" applyAlignment="1">
      <alignment horizontal="right" vertical="center" indent="1"/>
    </xf>
    <xf numFmtId="0" fontId="23" fillId="3" borderId="38" xfId="10" applyFont="1" applyFill="1" applyBorder="1" applyAlignment="1">
      <alignment horizontal="center" vertical="center" wrapText="1" readingOrder="1"/>
    </xf>
    <xf numFmtId="0" fontId="12" fillId="0" borderId="24" xfId="34" applyBorder="1"/>
    <xf numFmtId="0" fontId="12" fillId="5" borderId="0" xfId="29" applyFill="1" applyAlignment="1">
      <alignment vertical="center"/>
    </xf>
    <xf numFmtId="0" fontId="23" fillId="5" borderId="0" xfId="29" applyFont="1" applyFill="1" applyAlignment="1">
      <alignment vertical="center"/>
    </xf>
    <xf numFmtId="3" fontId="12" fillId="0" borderId="7" xfId="31" applyNumberFormat="1" applyFont="1" applyBorder="1" applyAlignment="1">
      <alignment horizontal="center" vertical="center"/>
    </xf>
    <xf numFmtId="3" fontId="12" fillId="3" borderId="10" xfId="31" applyNumberFormat="1" applyFont="1" applyFill="1" applyBorder="1" applyAlignment="1">
      <alignment horizontal="center" vertical="center"/>
    </xf>
    <xf numFmtId="3" fontId="12" fillId="3" borderId="13" xfId="31" applyNumberFormat="1" applyFont="1" applyFill="1" applyBorder="1" applyAlignment="1">
      <alignment horizontal="center" vertical="center"/>
    </xf>
    <xf numFmtId="3" fontId="23" fillId="0" borderId="33" xfId="30" applyNumberFormat="1" applyFont="1" applyFill="1" applyBorder="1" applyAlignment="1">
      <alignment horizontal="center" vertical="center"/>
    </xf>
    <xf numFmtId="3" fontId="23" fillId="5" borderId="33" xfId="30" applyNumberFormat="1" applyFont="1" applyFill="1" applyBorder="1" applyAlignment="1">
      <alignment horizontal="center" vertical="center"/>
    </xf>
    <xf numFmtId="0" fontId="12" fillId="0" borderId="0" xfId="10" applyAlignment="1">
      <alignment horizontal="left" vertical="center" wrapText="1" indent="1"/>
    </xf>
    <xf numFmtId="0" fontId="12" fillId="3" borderId="10" xfId="10" applyFill="1" applyBorder="1" applyAlignment="1">
      <alignment horizontal="left" vertical="center" wrapText="1" indent="1"/>
    </xf>
    <xf numFmtId="0" fontId="12" fillId="0" borderId="10" xfId="10" applyBorder="1" applyAlignment="1">
      <alignment horizontal="left" vertical="center" wrapText="1" indent="1"/>
    </xf>
    <xf numFmtId="0" fontId="12" fillId="3" borderId="0" xfId="10" applyFill="1" applyAlignment="1">
      <alignment horizontal="left" vertical="center" wrapText="1" indent="1"/>
    </xf>
    <xf numFmtId="0" fontId="12" fillId="5" borderId="24" xfId="19" applyFont="1" applyFill="1" applyBorder="1" applyAlignment="1">
      <alignment horizontal="center" vertical="center" readingOrder="1"/>
    </xf>
    <xf numFmtId="0" fontId="23" fillId="5" borderId="24" xfId="19" applyFont="1" applyFill="1" applyBorder="1" applyAlignment="1">
      <alignment horizontal="center" vertical="center" readingOrder="1"/>
    </xf>
    <xf numFmtId="0" fontId="12" fillId="5" borderId="24" xfId="19" applyFont="1" applyFill="1" applyBorder="1" applyAlignment="1">
      <alignment horizontal="center" vertical="center"/>
    </xf>
    <xf numFmtId="0" fontId="23" fillId="5" borderId="25" xfId="29" applyFont="1" applyFill="1" applyBorder="1" applyAlignment="1">
      <alignment horizontal="center" vertical="center"/>
    </xf>
    <xf numFmtId="0" fontId="12" fillId="3" borderId="18" xfId="16" applyFont="1" applyFill="1" applyBorder="1" applyAlignment="1">
      <alignment horizontal="center" vertical="center" wrapText="1" readingOrder="1"/>
    </xf>
    <xf numFmtId="0" fontId="23" fillId="3" borderId="18" xfId="16" applyFont="1" applyFill="1" applyBorder="1" applyAlignment="1">
      <alignment horizontal="center" vertical="center" wrapText="1" readingOrder="1"/>
    </xf>
    <xf numFmtId="0" fontId="12" fillId="3" borderId="18" xfId="19" applyFont="1" applyFill="1" applyBorder="1" applyAlignment="1">
      <alignment horizontal="center" vertical="center"/>
    </xf>
    <xf numFmtId="0" fontId="23" fillId="3" borderId="11" xfId="29" applyFont="1" applyFill="1" applyBorder="1" applyAlignment="1">
      <alignment horizontal="center" vertical="center"/>
    </xf>
    <xf numFmtId="0" fontId="12" fillId="5" borderId="18" xfId="16" applyFont="1" applyFill="1" applyBorder="1" applyAlignment="1">
      <alignment horizontal="center" vertical="center" wrapText="1" readingOrder="1"/>
    </xf>
    <xf numFmtId="0" fontId="23" fillId="5" borderId="18" xfId="16" applyFont="1" applyFill="1" applyBorder="1" applyAlignment="1">
      <alignment horizontal="center" vertical="center" wrapText="1" readingOrder="1"/>
    </xf>
    <xf numFmtId="0" fontId="12" fillId="5" borderId="18" xfId="19" applyFont="1" applyFill="1" applyBorder="1" applyAlignment="1">
      <alignment horizontal="center" vertical="center"/>
    </xf>
    <xf numFmtId="0" fontId="23" fillId="5" borderId="18" xfId="29" applyFont="1" applyFill="1" applyBorder="1" applyAlignment="1">
      <alignment horizontal="center" vertical="center"/>
    </xf>
    <xf numFmtId="0" fontId="25" fillId="4" borderId="84" xfId="34" applyFont="1" applyFill="1" applyBorder="1" applyAlignment="1">
      <alignment vertical="center" wrapText="1"/>
    </xf>
    <xf numFmtId="0" fontId="12" fillId="0" borderId="8" xfId="29" applyBorder="1" applyAlignment="1">
      <alignment horizontal="center" vertical="center"/>
    </xf>
    <xf numFmtId="0" fontId="23" fillId="0" borderId="8" xfId="19" applyFont="1" applyBorder="1" applyAlignment="1">
      <alignment horizontal="center" vertical="center" readingOrder="1"/>
    </xf>
    <xf numFmtId="0" fontId="23" fillId="0" borderId="8" xfId="29" applyFont="1" applyBorder="1" applyAlignment="1">
      <alignment horizontal="center" vertical="center"/>
    </xf>
    <xf numFmtId="0" fontId="12" fillId="3" borderId="8" xfId="29" applyFill="1" applyBorder="1" applyAlignment="1">
      <alignment horizontal="center" vertical="center"/>
    </xf>
    <xf numFmtId="0" fontId="23" fillId="3" borderId="8" xfId="19" applyFont="1" applyFill="1" applyBorder="1" applyAlignment="1">
      <alignment horizontal="center" vertical="center" readingOrder="1"/>
    </xf>
    <xf numFmtId="0" fontId="23" fillId="3" borderId="8" xfId="29" applyFont="1" applyFill="1" applyBorder="1" applyAlignment="1">
      <alignment horizontal="center" vertical="center"/>
    </xf>
    <xf numFmtId="0" fontId="12" fillId="3" borderId="25" xfId="29" applyFill="1" applyBorder="1" applyAlignment="1">
      <alignment horizontal="center" vertical="center"/>
    </xf>
    <xf numFmtId="0" fontId="23" fillId="3" borderId="25" xfId="19" applyFont="1" applyFill="1" applyBorder="1" applyAlignment="1">
      <alignment horizontal="center" vertical="center" readingOrder="1"/>
    </xf>
    <xf numFmtId="0" fontId="23" fillId="3" borderId="25" xfId="29" applyFont="1" applyFill="1" applyBorder="1" applyAlignment="1">
      <alignment horizontal="center" vertical="center"/>
    </xf>
    <xf numFmtId="0" fontId="23" fillId="0" borderId="39" xfId="19" applyFont="1" applyBorder="1" applyAlignment="1">
      <alignment horizontal="center" vertical="center" readingOrder="1"/>
    </xf>
    <xf numFmtId="0" fontId="23" fillId="3" borderId="33" xfId="28" applyFont="1" applyFill="1" applyBorder="1">
      <alignment horizontal="center" vertical="center" wrapText="1"/>
    </xf>
    <xf numFmtId="3" fontId="12" fillId="0" borderId="8" xfId="31" applyNumberFormat="1" applyFont="1" applyBorder="1" applyAlignment="1">
      <alignment horizontal="center" vertical="center"/>
    </xf>
    <xf numFmtId="3" fontId="23" fillId="0" borderId="8" xfId="31" applyNumberFormat="1" applyFont="1" applyBorder="1" applyAlignment="1">
      <alignment horizontal="center" vertical="center"/>
    </xf>
    <xf numFmtId="3" fontId="12" fillId="3" borderId="11" xfId="31" applyNumberFormat="1" applyFont="1" applyFill="1" applyBorder="1" applyAlignment="1">
      <alignment horizontal="center" vertical="center"/>
    </xf>
    <xf numFmtId="3" fontId="23" fillId="3" borderId="11" xfId="31" applyNumberFormat="1" applyFont="1" applyFill="1" applyBorder="1" applyAlignment="1">
      <alignment horizontal="center" vertical="center"/>
    </xf>
    <xf numFmtId="3" fontId="12" fillId="0" borderId="11" xfId="31" applyNumberFormat="1" applyFont="1" applyBorder="1" applyAlignment="1">
      <alignment horizontal="center" vertical="center"/>
    </xf>
    <xf numFmtId="3" fontId="23" fillId="0" borderId="11" xfId="31" applyNumberFormat="1" applyFont="1" applyBorder="1" applyAlignment="1">
      <alignment horizontal="center" vertical="center"/>
    </xf>
    <xf numFmtId="0" fontId="48" fillId="8" borderId="0" xfId="10" applyFont="1" applyFill="1" applyAlignment="1">
      <alignment horizontal="left" vertical="center" wrapText="1"/>
    </xf>
    <xf numFmtId="3" fontId="12" fillId="3" borderId="14" xfId="31" applyNumberFormat="1" applyFont="1" applyFill="1" applyBorder="1" applyAlignment="1">
      <alignment horizontal="center" vertical="center"/>
    </xf>
    <xf numFmtId="3" fontId="23" fillId="3" borderId="14" xfId="31" applyNumberFormat="1" applyFont="1" applyFill="1" applyBorder="1" applyAlignment="1">
      <alignment horizontal="center" vertical="center"/>
    </xf>
    <xf numFmtId="3" fontId="23" fillId="0" borderId="39" xfId="30" applyNumberFormat="1" applyFont="1" applyFill="1" applyBorder="1" applyAlignment="1">
      <alignment horizontal="center" vertical="center"/>
    </xf>
    <xf numFmtId="0" fontId="25" fillId="0" borderId="0" xfId="34" applyFont="1" applyAlignment="1">
      <alignment horizontal="right" indent="1" readingOrder="1"/>
    </xf>
    <xf numFmtId="0" fontId="25" fillId="0" borderId="0" xfId="34" applyFont="1" applyAlignment="1">
      <alignment horizontal="right" indent="1" readingOrder="2"/>
    </xf>
    <xf numFmtId="0" fontId="66" fillId="5" borderId="0" xfId="34" applyFont="1" applyFill="1" applyAlignment="1">
      <alignment vertical="center" wrapText="1" readingOrder="2"/>
    </xf>
    <xf numFmtId="0" fontId="66" fillId="0" borderId="0" xfId="34" applyFont="1" applyAlignment="1">
      <alignment horizontal="center" vertical="center" wrapText="1" readingOrder="2"/>
    </xf>
    <xf numFmtId="0" fontId="53" fillId="0" borderId="0" xfId="34" applyFont="1" applyAlignment="1">
      <alignment vertical="center" wrapText="1" readingOrder="2"/>
    </xf>
    <xf numFmtId="0" fontId="23" fillId="0" borderId="0" xfId="34" applyFont="1" applyAlignment="1">
      <alignment horizontal="center"/>
    </xf>
    <xf numFmtId="49" fontId="54" fillId="3" borderId="15" xfId="34" applyNumberFormat="1" applyFont="1" applyFill="1" applyBorder="1" applyAlignment="1">
      <alignment horizontal="right" vertical="center" wrapText="1" indent="1" readingOrder="2"/>
    </xf>
    <xf numFmtId="49" fontId="25" fillId="5" borderId="88" xfId="34" applyNumberFormat="1" applyFont="1" applyFill="1" applyBorder="1" applyAlignment="1">
      <alignment horizontal="center" vertical="center" wrapText="1" readingOrder="2"/>
    </xf>
    <xf numFmtId="49" fontId="42" fillId="3" borderId="12" xfId="10" applyNumberFormat="1" applyFont="1" applyFill="1" applyBorder="1" applyAlignment="1">
      <alignment horizontal="right" vertical="center" wrapText="1" indent="1" readingOrder="2"/>
    </xf>
    <xf numFmtId="49" fontId="42" fillId="5" borderId="12" xfId="10" applyNumberFormat="1" applyFont="1" applyFill="1" applyBorder="1" applyAlignment="1">
      <alignment horizontal="right" vertical="center" wrapText="1" indent="1" readingOrder="2"/>
    </xf>
    <xf numFmtId="49" fontId="23" fillId="5" borderId="105" xfId="10" applyNumberFormat="1" applyFont="1" applyFill="1" applyBorder="1" applyAlignment="1">
      <alignment horizontal="right" vertical="center" wrapText="1" indent="1" readingOrder="2"/>
    </xf>
    <xf numFmtId="0" fontId="23" fillId="3" borderId="18" xfId="19" applyFont="1" applyFill="1" applyBorder="1" applyAlignment="1">
      <alignment horizontal="center" vertical="center"/>
    </xf>
    <xf numFmtId="0" fontId="25" fillId="0" borderId="9" xfId="16" applyFont="1" applyFill="1" applyBorder="1">
      <alignment horizontal="right" vertical="center" wrapText="1" indent="1" readingOrder="2"/>
    </xf>
    <xf numFmtId="0" fontId="25" fillId="3" borderId="12" xfId="16" applyFont="1" applyFill="1" applyBorder="1">
      <alignment horizontal="right" vertical="center" wrapText="1" indent="1" readingOrder="2"/>
    </xf>
    <xf numFmtId="0" fontId="25" fillId="3" borderId="15" xfId="16" applyFont="1" applyFill="1" applyBorder="1">
      <alignment horizontal="right" vertical="center" wrapText="1" indent="1" readingOrder="2"/>
    </xf>
    <xf numFmtId="0" fontId="23" fillId="0" borderId="0" xfId="34" applyFont="1" applyAlignment="1">
      <alignment horizontal="right" wrapText="1" indent="1"/>
    </xf>
    <xf numFmtId="0" fontId="42" fillId="3" borderId="15" xfId="34" applyFont="1" applyFill="1" applyBorder="1" applyAlignment="1">
      <alignment horizontal="right" vertical="center" wrapText="1" indent="1" readingOrder="2"/>
    </xf>
    <xf numFmtId="0" fontId="42" fillId="5" borderId="9" xfId="34" applyFont="1" applyFill="1" applyBorder="1" applyAlignment="1">
      <alignment horizontal="right" vertical="center" wrapText="1" indent="1" readingOrder="2"/>
    </xf>
    <xf numFmtId="49" fontId="0" fillId="5" borderId="10" xfId="34" applyNumberFormat="1" applyFont="1" applyFill="1" applyBorder="1" applyAlignment="1">
      <alignment horizontal="left" vertical="center" wrapText="1" indent="1" readingOrder="1"/>
    </xf>
    <xf numFmtId="49" fontId="0" fillId="3" borderId="13" xfId="34" applyNumberFormat="1" applyFont="1" applyFill="1" applyBorder="1" applyAlignment="1">
      <alignment horizontal="left" vertical="center" wrapText="1" indent="1" readingOrder="1"/>
    </xf>
    <xf numFmtId="0" fontId="54" fillId="5" borderId="12" xfId="34" applyFont="1" applyFill="1" applyBorder="1" applyAlignment="1">
      <alignment horizontal="right" vertical="center" wrapText="1" indent="1" readingOrder="2"/>
    </xf>
    <xf numFmtId="0" fontId="54" fillId="3" borderId="9" xfId="34" applyFont="1" applyFill="1" applyBorder="1" applyAlignment="1">
      <alignment horizontal="right" vertical="center" wrapText="1" indent="1" readingOrder="2"/>
    </xf>
    <xf numFmtId="0" fontId="54" fillId="5" borderId="9" xfId="34" applyFont="1" applyFill="1" applyBorder="1" applyAlignment="1">
      <alignment horizontal="right" vertical="center" wrapText="1" indent="1" readingOrder="2"/>
    </xf>
    <xf numFmtId="0" fontId="54" fillId="3" borderId="12" xfId="34" applyFont="1" applyFill="1" applyBorder="1" applyAlignment="1">
      <alignment horizontal="right" vertical="center" wrapText="1" indent="1" readingOrder="2"/>
    </xf>
    <xf numFmtId="0" fontId="54" fillId="3" borderId="36" xfId="34" applyFont="1" applyFill="1" applyBorder="1" applyAlignment="1">
      <alignment horizontal="right" vertical="center" wrapText="1" indent="1" readingOrder="2"/>
    </xf>
    <xf numFmtId="0" fontId="0" fillId="0" borderId="0" xfId="10" applyFont="1"/>
    <xf numFmtId="0" fontId="53" fillId="0" borderId="0" xfId="24" applyFont="1" applyAlignment="1">
      <alignment horizontal="left" vertical="center" wrapText="1" indent="3"/>
    </xf>
    <xf numFmtId="0" fontId="62" fillId="0" borderId="0" xfId="24" applyFont="1" applyAlignment="1">
      <alignment horizontal="center" vertical="center" wrapText="1"/>
    </xf>
    <xf numFmtId="0" fontId="0" fillId="0" borderId="0" xfId="24" applyFont="1" applyAlignment="1">
      <alignment horizontal="left" vertical="top" wrapText="1" indent="1"/>
    </xf>
    <xf numFmtId="0" fontId="0" fillId="3" borderId="10" xfId="34" applyFont="1" applyFill="1" applyBorder="1" applyAlignment="1">
      <alignment horizontal="left" vertical="center" wrapText="1" indent="1"/>
    </xf>
    <xf numFmtId="0" fontId="12" fillId="5" borderId="0" xfId="34" applyFill="1" applyAlignment="1">
      <alignment horizontal="right" vertical="center" readingOrder="2"/>
    </xf>
    <xf numFmtId="0" fontId="27" fillId="5" borderId="0" xfId="34" applyFont="1" applyFill="1" applyAlignment="1">
      <alignment horizontal="left" vertical="center"/>
    </xf>
    <xf numFmtId="0" fontId="15" fillId="4" borderId="0" xfId="34" applyFont="1" applyFill="1" applyAlignment="1">
      <alignment horizontal="center" vertical="center"/>
    </xf>
    <xf numFmtId="0" fontId="24" fillId="4" borderId="0" xfId="34" applyFont="1" applyFill="1" applyAlignment="1">
      <alignment horizontal="center" vertical="center"/>
    </xf>
    <xf numFmtId="0" fontId="23" fillId="3" borderId="39" xfId="6" applyFont="1" applyFill="1" applyBorder="1">
      <alignment horizontal="center" vertical="center" wrapText="1"/>
    </xf>
    <xf numFmtId="0" fontId="23" fillId="3" borderId="82" xfId="34" applyFont="1" applyFill="1" applyBorder="1" applyAlignment="1">
      <alignment horizontal="center" vertical="center" wrapText="1"/>
    </xf>
    <xf numFmtId="0" fontId="23" fillId="3" borderId="83" xfId="34" applyFont="1" applyFill="1" applyBorder="1" applyAlignment="1">
      <alignment horizontal="center" vertical="center" wrapText="1"/>
    </xf>
    <xf numFmtId="0" fontId="25" fillId="3" borderId="81" xfId="34" applyFont="1" applyFill="1" applyBorder="1" applyAlignment="1">
      <alignment horizontal="center" vertical="center" wrapText="1"/>
    </xf>
    <xf numFmtId="0" fontId="25" fillId="3" borderId="51" xfId="34" applyFont="1" applyFill="1" applyBorder="1" applyAlignment="1">
      <alignment horizontal="center" vertical="center" wrapText="1"/>
    </xf>
    <xf numFmtId="0" fontId="0" fillId="5" borderId="68" xfId="34" applyFont="1" applyFill="1" applyBorder="1" applyAlignment="1">
      <alignment horizontal="right" vertical="top" wrapText="1" readingOrder="2"/>
    </xf>
    <xf numFmtId="0" fontId="27" fillId="5" borderId="68" xfId="34" applyFont="1" applyFill="1" applyBorder="1" applyAlignment="1">
      <alignment horizontal="left" vertical="top" wrapText="1" readingOrder="1"/>
    </xf>
    <xf numFmtId="0" fontId="0" fillId="5" borderId="0" xfId="34" applyFont="1" applyFill="1" applyAlignment="1">
      <alignment horizontal="center"/>
    </xf>
    <xf numFmtId="0" fontId="24" fillId="5" borderId="0" xfId="34" applyFont="1" applyFill="1" applyAlignment="1">
      <alignment horizontal="center" vertical="center"/>
    </xf>
    <xf numFmtId="0" fontId="15" fillId="4" borderId="0" xfId="34" applyFont="1" applyFill="1" applyAlignment="1">
      <alignment horizontal="center" vertical="center" wrapText="1"/>
    </xf>
    <xf numFmtId="0" fontId="15" fillId="3" borderId="56" xfId="34" applyFont="1" applyFill="1" applyBorder="1" applyAlignment="1">
      <alignment horizontal="center" vertical="center" wrapText="1"/>
    </xf>
    <xf numFmtId="0" fontId="15" fillId="3" borderId="57" xfId="34" applyFont="1" applyFill="1" applyBorder="1" applyAlignment="1">
      <alignment horizontal="center" vertical="center" wrapText="1"/>
    </xf>
    <xf numFmtId="0" fontId="25" fillId="3" borderId="35" xfId="34" applyFont="1" applyFill="1" applyBorder="1" applyAlignment="1">
      <alignment horizontal="center" vertical="center" wrapText="1"/>
    </xf>
    <xf numFmtId="0" fontId="25" fillId="3" borderId="24" xfId="34" applyFont="1" applyFill="1" applyBorder="1" applyAlignment="1">
      <alignment horizontal="center" vertical="center" wrapText="1"/>
    </xf>
    <xf numFmtId="0" fontId="23" fillId="3" borderId="58" xfId="34" applyFont="1" applyFill="1" applyBorder="1" applyAlignment="1">
      <alignment horizontal="center" vertical="center" wrapText="1"/>
    </xf>
    <xf numFmtId="0" fontId="23" fillId="3" borderId="59" xfId="34" applyFont="1" applyFill="1" applyBorder="1" applyAlignment="1">
      <alignment horizontal="center" vertical="center" wrapText="1"/>
    </xf>
    <xf numFmtId="0" fontId="15" fillId="3" borderId="64" xfId="3" applyFill="1" applyBorder="1" applyAlignment="1">
      <alignment horizontal="right" vertical="center" wrapText="1" indent="1"/>
    </xf>
    <xf numFmtId="0" fontId="15" fillId="3" borderId="62" xfId="3" applyFill="1" applyBorder="1" applyAlignment="1">
      <alignment horizontal="right" vertical="center" wrapText="1" indent="1"/>
    </xf>
    <xf numFmtId="0" fontId="15" fillId="3" borderId="65" xfId="3" applyFill="1" applyBorder="1" applyAlignment="1">
      <alignment horizontal="right" vertical="center" wrapText="1" indent="1"/>
    </xf>
    <xf numFmtId="0" fontId="15" fillId="3" borderId="63" xfId="3" applyFill="1" applyBorder="1" applyAlignment="1">
      <alignment horizontal="right" vertical="center" wrapText="1" indent="1"/>
    </xf>
    <xf numFmtId="0" fontId="23" fillId="3" borderId="35" xfId="6" applyFont="1" applyFill="1" applyBorder="1">
      <alignment horizontal="center" vertical="center" wrapText="1"/>
    </xf>
    <xf numFmtId="0" fontId="23" fillId="3" borderId="60" xfId="3" applyFont="1" applyFill="1" applyBorder="1" applyAlignment="1">
      <alignment vertical="center" wrapText="1"/>
    </xf>
    <xf numFmtId="0" fontId="23" fillId="3" borderId="66" xfId="3" applyFont="1" applyFill="1" applyBorder="1" applyAlignment="1">
      <alignment vertical="center" wrapText="1"/>
    </xf>
    <xf numFmtId="0" fontId="23" fillId="3" borderId="61" xfId="3" applyFont="1" applyFill="1" applyBorder="1" applyAlignment="1">
      <alignment vertical="center" wrapText="1"/>
    </xf>
    <xf numFmtId="0" fontId="23" fillId="3" borderId="67" xfId="3" applyFont="1" applyFill="1" applyBorder="1" applyAlignment="1">
      <alignment vertical="center" wrapText="1"/>
    </xf>
    <xf numFmtId="0" fontId="24" fillId="4" borderId="0" xfId="34" applyFont="1" applyFill="1" applyAlignment="1">
      <alignment horizontal="center" wrapText="1"/>
    </xf>
    <xf numFmtId="0" fontId="24" fillId="4" borderId="0" xfId="34" applyFont="1" applyFill="1" applyAlignment="1">
      <alignment horizontal="center"/>
    </xf>
    <xf numFmtId="0" fontId="15" fillId="4" borderId="0" xfId="34" applyFont="1" applyFill="1" applyAlignment="1">
      <alignment horizontal="center"/>
    </xf>
    <xf numFmtId="0" fontId="25" fillId="4" borderId="84" xfId="34" applyFont="1" applyFill="1" applyBorder="1" applyAlignment="1">
      <alignment horizontal="right" vertical="center"/>
    </xf>
    <xf numFmtId="0" fontId="23" fillId="4" borderId="84" xfId="34" applyFont="1" applyFill="1" applyBorder="1" applyAlignment="1">
      <alignment horizontal="left" vertical="center"/>
    </xf>
    <xf numFmtId="0" fontId="15" fillId="5" borderId="22" xfId="16" applyFill="1" applyBorder="1" applyAlignment="1">
      <alignment horizontal="center" vertical="center" wrapText="1" readingOrder="2"/>
    </xf>
    <xf numFmtId="0" fontId="15" fillId="5" borderId="12" xfId="16" applyFill="1" applyBorder="1" applyAlignment="1">
      <alignment horizontal="center" vertical="center" wrapText="1" readingOrder="2"/>
    </xf>
    <xf numFmtId="0" fontId="15" fillId="5" borderId="19" xfId="16" applyFill="1" applyBorder="1" applyAlignment="1">
      <alignment horizontal="center" vertical="center" wrapText="1" readingOrder="2"/>
    </xf>
    <xf numFmtId="0" fontId="23" fillId="5" borderId="20" xfId="16" applyFont="1" applyFill="1" applyBorder="1" applyAlignment="1">
      <alignment horizontal="center" vertical="center" wrapText="1" readingOrder="1"/>
    </xf>
    <xf numFmtId="0" fontId="23" fillId="5" borderId="10" xfId="16" applyFont="1" applyFill="1" applyBorder="1" applyAlignment="1">
      <alignment horizontal="center" vertical="center" wrapText="1" readingOrder="1"/>
    </xf>
    <xf numFmtId="0" fontId="23" fillId="5" borderId="17" xfId="16" applyFont="1" applyFill="1" applyBorder="1" applyAlignment="1">
      <alignment horizontal="center" vertical="center" wrapText="1" readingOrder="1"/>
    </xf>
    <xf numFmtId="0" fontId="0" fillId="0" borderId="68" xfId="34" applyFont="1" applyBorder="1" applyAlignment="1">
      <alignment horizontal="right" wrapText="1" readingOrder="2"/>
    </xf>
    <xf numFmtId="0" fontId="27" fillId="0" borderId="68" xfId="34" applyFont="1" applyBorder="1" applyAlignment="1">
      <alignment horizontal="left"/>
    </xf>
    <xf numFmtId="0" fontId="15" fillId="0" borderId="97" xfId="16" applyFill="1" applyBorder="1" applyAlignment="1">
      <alignment horizontal="center" vertical="center" wrapText="1" readingOrder="2"/>
    </xf>
    <xf numFmtId="0" fontId="15" fillId="0" borderId="100" xfId="16" applyFill="1" applyBorder="1" applyAlignment="1">
      <alignment horizontal="center" vertical="center" wrapText="1" readingOrder="2"/>
    </xf>
    <xf numFmtId="0" fontId="15" fillId="0" borderId="102" xfId="16" applyFill="1" applyBorder="1" applyAlignment="1">
      <alignment horizontal="center" vertical="center" wrapText="1" readingOrder="2"/>
    </xf>
    <xf numFmtId="0" fontId="23" fillId="5" borderId="99" xfId="16" applyFont="1" applyFill="1" applyBorder="1" applyAlignment="1">
      <alignment horizontal="center" vertical="center" wrapText="1" readingOrder="1"/>
    </xf>
    <xf numFmtId="0" fontId="23" fillId="5" borderId="101" xfId="16" applyFont="1" applyFill="1" applyBorder="1" applyAlignment="1">
      <alignment horizontal="center" vertical="center" wrapText="1" readingOrder="1"/>
    </xf>
    <xf numFmtId="0" fontId="23" fillId="5" borderId="104" xfId="16" applyFont="1" applyFill="1" applyBorder="1" applyAlignment="1">
      <alignment horizontal="center" vertical="center" wrapText="1" readingOrder="1"/>
    </xf>
    <xf numFmtId="0" fontId="15" fillId="3" borderId="22" xfId="16" applyFill="1" applyBorder="1" applyAlignment="1">
      <alignment horizontal="center" vertical="center" wrapText="1" readingOrder="2"/>
    </xf>
    <xf numFmtId="0" fontId="15" fillId="3" borderId="12" xfId="16" applyFill="1" applyBorder="1" applyAlignment="1">
      <alignment horizontal="center" vertical="center" wrapText="1" readingOrder="2"/>
    </xf>
    <xf numFmtId="0" fontId="15" fillId="3" borderId="19" xfId="16" applyFill="1" applyBorder="1" applyAlignment="1">
      <alignment horizontal="center" vertical="center" wrapText="1" readingOrder="2"/>
    </xf>
    <xf numFmtId="0" fontId="23" fillId="3" borderId="20" xfId="16" applyFont="1" applyFill="1" applyBorder="1" applyAlignment="1">
      <alignment horizontal="center" vertical="center" wrapText="1" readingOrder="1"/>
    </xf>
    <xf numFmtId="0" fontId="23" fillId="3" borderId="10" xfId="16" applyFont="1" applyFill="1" applyBorder="1" applyAlignment="1">
      <alignment horizontal="center" vertical="center" wrapText="1" readingOrder="1"/>
    </xf>
    <xf numFmtId="0" fontId="23" fillId="3" borderId="17" xfId="16" applyFont="1" applyFill="1" applyBorder="1" applyAlignment="1">
      <alignment horizontal="center" vertical="center" wrapText="1" readingOrder="1"/>
    </xf>
    <xf numFmtId="0" fontId="23" fillId="0" borderId="99" xfId="16" applyFont="1" applyFill="1" applyBorder="1" applyAlignment="1">
      <alignment horizontal="center" vertical="center" wrapText="1" readingOrder="1"/>
    </xf>
    <xf numFmtId="0" fontId="23" fillId="0" borderId="101" xfId="16" applyFont="1" applyFill="1" applyBorder="1" applyAlignment="1">
      <alignment horizontal="center" vertical="center" wrapText="1" readingOrder="1"/>
    </xf>
    <xf numFmtId="0" fontId="23" fillId="0" borderId="104" xfId="16" applyFont="1" applyFill="1" applyBorder="1" applyAlignment="1">
      <alignment horizontal="center" vertical="center" wrapText="1" readingOrder="1"/>
    </xf>
    <xf numFmtId="0" fontId="15" fillId="4" borderId="0" xfId="34" applyFont="1" applyFill="1" applyAlignment="1">
      <alignment horizontal="center" wrapText="1"/>
    </xf>
    <xf numFmtId="0" fontId="0" fillId="0" borderId="68" xfId="34" applyFont="1" applyBorder="1" applyAlignment="1">
      <alignment horizontal="right" vertical="center" wrapText="1" readingOrder="2"/>
    </xf>
    <xf numFmtId="0" fontId="27" fillId="0" borderId="68" xfId="34" applyFont="1" applyBorder="1" applyAlignment="1">
      <alignment horizontal="left" vertical="center"/>
    </xf>
    <xf numFmtId="0" fontId="23" fillId="3" borderId="20" xfId="34" applyFont="1" applyFill="1" applyBorder="1" applyAlignment="1">
      <alignment horizontal="center" vertical="center" wrapText="1"/>
    </xf>
    <xf numFmtId="0" fontId="23" fillId="3" borderId="17" xfId="34" applyFont="1" applyFill="1" applyBorder="1" applyAlignment="1">
      <alignment horizontal="center" vertical="center"/>
    </xf>
    <xf numFmtId="0" fontId="25" fillId="4" borderId="0" xfId="34" applyFont="1" applyFill="1" applyAlignment="1">
      <alignment horizontal="center" vertical="center" wrapText="1"/>
    </xf>
    <xf numFmtId="0" fontId="25" fillId="3" borderId="22" xfId="34" applyFont="1" applyFill="1" applyBorder="1" applyAlignment="1">
      <alignment horizontal="center" vertical="center"/>
    </xf>
    <xf numFmtId="0" fontId="25" fillId="3" borderId="19" xfId="34" applyFont="1" applyFill="1" applyBorder="1" applyAlignment="1">
      <alignment horizontal="center" vertical="center"/>
    </xf>
    <xf numFmtId="0" fontId="0" fillId="5" borderId="0" xfId="34" applyFont="1" applyFill="1" applyAlignment="1">
      <alignment horizontal="right" indent="1" readingOrder="2"/>
    </xf>
    <xf numFmtId="0" fontId="12" fillId="5" borderId="0" xfId="34" applyFill="1" applyAlignment="1">
      <alignment horizontal="right" indent="1" readingOrder="2"/>
    </xf>
    <xf numFmtId="0" fontId="0" fillId="5" borderId="68" xfId="34" applyFont="1" applyFill="1" applyBorder="1" applyAlignment="1">
      <alignment horizontal="right" vertical="center" wrapText="1" indent="1"/>
    </xf>
    <xf numFmtId="0" fontId="27" fillId="5" borderId="68" xfId="34" applyFont="1" applyFill="1" applyBorder="1" applyAlignment="1">
      <alignment horizontal="left" vertical="center" wrapText="1" indent="1"/>
    </xf>
    <xf numFmtId="0" fontId="0" fillId="5" borderId="0" xfId="34" applyFont="1" applyFill="1" applyAlignment="1">
      <alignment horizontal="right" vertical="center" wrapText="1" indent="1"/>
    </xf>
    <xf numFmtId="0" fontId="27" fillId="5" borderId="0" xfId="34" applyFont="1" applyFill="1" applyAlignment="1">
      <alignment horizontal="left" vertical="center" wrapText="1" indent="1"/>
    </xf>
    <xf numFmtId="0" fontId="0" fillId="5" borderId="0" xfId="34" applyFont="1" applyFill="1" applyAlignment="1">
      <alignment horizontal="right" vertical="center" wrapText="1" indent="1" readingOrder="2"/>
    </xf>
    <xf numFmtId="0" fontId="12" fillId="5" borderId="0" xfId="34" applyFill="1" applyAlignment="1">
      <alignment horizontal="right" vertical="center" wrapText="1" indent="1" readingOrder="2"/>
    </xf>
    <xf numFmtId="0" fontId="27" fillId="0" borderId="0" xfId="34" applyFont="1" applyAlignment="1">
      <alignment horizontal="left" vertical="center" indent="1"/>
    </xf>
    <xf numFmtId="0" fontId="27" fillId="5" borderId="68" xfId="34" applyFont="1" applyFill="1" applyBorder="1" applyAlignment="1">
      <alignment horizontal="left" vertical="top" wrapText="1" indent="1"/>
    </xf>
    <xf numFmtId="0" fontId="24" fillId="0" borderId="0" xfId="34" applyFont="1" applyAlignment="1">
      <alignment horizontal="center" vertical="center"/>
    </xf>
    <xf numFmtId="0" fontId="23" fillId="3" borderId="34" xfId="34" applyFont="1" applyFill="1" applyBorder="1" applyAlignment="1">
      <alignment horizontal="center" vertical="center" wrapText="1"/>
    </xf>
    <xf numFmtId="0" fontId="23" fillId="3" borderId="32" xfId="34" applyFont="1" applyFill="1" applyBorder="1" applyAlignment="1">
      <alignment horizontal="center" vertical="center" wrapText="1"/>
    </xf>
    <xf numFmtId="0" fontId="53" fillId="5" borderId="0" xfId="34" applyFont="1" applyFill="1" applyAlignment="1">
      <alignment horizontal="right" vertical="center" wrapText="1" indent="1" readingOrder="2"/>
    </xf>
    <xf numFmtId="0" fontId="67" fillId="0" borderId="0" xfId="74" applyFont="1" applyAlignment="1">
      <alignment horizontal="left" vertical="center" indent="1"/>
    </xf>
    <xf numFmtId="0" fontId="40" fillId="5" borderId="0" xfId="34" applyFont="1" applyFill="1" applyAlignment="1">
      <alignment horizontal="center" vertical="center" wrapText="1"/>
    </xf>
    <xf numFmtId="0" fontId="24" fillId="5" borderId="0" xfId="34" applyFont="1" applyFill="1" applyAlignment="1">
      <alignment horizontal="center" vertical="center" wrapText="1"/>
    </xf>
    <xf numFmtId="0" fontId="41" fillId="5" borderId="0" xfId="74" applyFont="1" applyFill="1" applyAlignment="1">
      <alignment horizontal="center"/>
    </xf>
    <xf numFmtId="0" fontId="56" fillId="5" borderId="0" xfId="79" applyFont="1" applyFill="1" applyAlignment="1">
      <alignment horizontal="center" vertical="center" readingOrder="2"/>
    </xf>
    <xf numFmtId="0" fontId="61" fillId="5" borderId="0" xfId="79" applyFont="1" applyFill="1" applyAlignment="1">
      <alignment horizontal="center" vertical="center" wrapText="1" readingOrder="2"/>
    </xf>
    <xf numFmtId="0" fontId="61" fillId="5" borderId="0" xfId="79" applyFont="1" applyFill="1" applyAlignment="1">
      <alignment horizontal="center" vertical="center" readingOrder="1"/>
    </xf>
    <xf numFmtId="0" fontId="25" fillId="5" borderId="84" xfId="34" applyFont="1" applyFill="1" applyBorder="1" applyAlignment="1">
      <alignment horizontal="right" vertical="center" wrapText="1"/>
    </xf>
    <xf numFmtId="0" fontId="25" fillId="5" borderId="84" xfId="34" applyFont="1" applyFill="1" applyBorder="1" applyAlignment="1">
      <alignment horizontal="center" wrapText="1"/>
    </xf>
    <xf numFmtId="0" fontId="42" fillId="5" borderId="84" xfId="74" applyFont="1" applyFill="1" applyBorder="1" applyAlignment="1">
      <alignment horizontal="left"/>
    </xf>
    <xf numFmtId="0" fontId="41" fillId="3" borderId="21" xfId="79" applyFont="1" applyFill="1" applyBorder="1" applyAlignment="1">
      <alignment horizontal="center" vertical="center" wrapText="1" readingOrder="2"/>
    </xf>
    <xf numFmtId="0" fontId="41" fillId="3" borderId="14" xfId="79" applyFont="1" applyFill="1" applyBorder="1" applyAlignment="1">
      <alignment horizontal="center" vertical="center" wrapText="1" readingOrder="2"/>
    </xf>
    <xf numFmtId="0" fontId="41" fillId="3" borderId="34" xfId="79" applyFont="1" applyFill="1" applyBorder="1" applyAlignment="1">
      <alignment horizontal="center" vertical="center" wrapText="1" readingOrder="1"/>
    </xf>
    <xf numFmtId="0" fontId="41" fillId="3" borderId="85" xfId="79" applyFont="1" applyFill="1" applyBorder="1" applyAlignment="1">
      <alignment horizontal="center" vertical="center" wrapText="1" readingOrder="1"/>
    </xf>
    <xf numFmtId="0" fontId="41" fillId="3" borderId="32" xfId="79" applyFont="1" applyFill="1" applyBorder="1" applyAlignment="1">
      <alignment horizontal="center" vertical="center" wrapText="1" readingOrder="1"/>
    </xf>
    <xf numFmtId="0" fontId="55" fillId="3" borderId="58" xfId="79" applyFont="1" applyFill="1" applyBorder="1" applyAlignment="1">
      <alignment horizontal="center" vertical="center"/>
    </xf>
    <xf numFmtId="0" fontId="55" fillId="3" borderId="59" xfId="79" applyFont="1" applyFill="1" applyBorder="1" applyAlignment="1">
      <alignment horizontal="center" vertical="center"/>
    </xf>
    <xf numFmtId="0" fontId="24" fillId="4" borderId="0" xfId="34" applyFont="1" applyFill="1" applyAlignment="1">
      <alignment horizontal="center" vertical="center" wrapText="1"/>
    </xf>
    <xf numFmtId="0" fontId="25" fillId="4" borderId="84" xfId="34" applyFont="1" applyFill="1" applyBorder="1" applyAlignment="1">
      <alignment horizontal="center" vertical="center" wrapText="1"/>
    </xf>
    <xf numFmtId="0" fontId="23" fillId="3" borderId="58" xfId="34" applyFont="1" applyFill="1" applyBorder="1" applyAlignment="1">
      <alignment horizontal="center" vertical="center"/>
    </xf>
    <xf numFmtId="0" fontId="23" fillId="3" borderId="59" xfId="34" applyFont="1" applyFill="1" applyBorder="1" applyAlignment="1">
      <alignment horizontal="center" vertical="center"/>
    </xf>
    <xf numFmtId="0" fontId="25" fillId="4" borderId="84" xfId="34" applyFont="1" applyFill="1" applyBorder="1" applyAlignment="1">
      <alignment horizontal="right" vertical="center" wrapText="1"/>
    </xf>
    <xf numFmtId="0" fontId="25" fillId="4" borderId="0" xfId="34" applyFont="1" applyFill="1" applyAlignment="1">
      <alignment horizontal="right" vertical="center" wrapText="1"/>
    </xf>
    <xf numFmtId="0" fontId="23" fillId="4" borderId="0" xfId="34" applyFont="1" applyFill="1" applyAlignment="1">
      <alignment horizontal="left" vertical="center" wrapText="1"/>
    </xf>
    <xf numFmtId="0" fontId="23" fillId="4" borderId="84" xfId="34" applyFont="1" applyFill="1" applyBorder="1" applyAlignment="1">
      <alignment horizontal="left" vertical="center" wrapText="1"/>
    </xf>
    <xf numFmtId="0" fontId="15" fillId="3" borderId="56" xfId="34" applyFont="1" applyFill="1" applyBorder="1" applyAlignment="1">
      <alignment horizontal="center" vertical="center"/>
    </xf>
    <xf numFmtId="0" fontId="15" fillId="3" borderId="57" xfId="34" applyFont="1" applyFill="1" applyBorder="1" applyAlignment="1">
      <alignment horizontal="center" vertical="center"/>
    </xf>
    <xf numFmtId="0" fontId="25" fillId="3" borderId="34" xfId="34" applyFont="1" applyFill="1" applyBorder="1" applyAlignment="1">
      <alignment horizontal="center" vertical="center" wrapText="1"/>
    </xf>
    <xf numFmtId="0" fontId="25" fillId="3" borderId="32" xfId="34" applyFont="1" applyFill="1" applyBorder="1" applyAlignment="1">
      <alignment horizontal="center" vertical="center" wrapText="1"/>
    </xf>
    <xf numFmtId="0" fontId="15" fillId="5" borderId="0" xfId="34" applyFont="1" applyFill="1" applyAlignment="1">
      <alignment horizontal="center" vertical="center" wrapText="1"/>
    </xf>
    <xf numFmtId="0" fontId="15" fillId="5" borderId="0" xfId="34" applyFont="1" applyFill="1" applyAlignment="1">
      <alignment horizontal="center" vertical="center"/>
    </xf>
    <xf numFmtId="0" fontId="15" fillId="3" borderId="44" xfId="34" applyFont="1" applyFill="1" applyBorder="1" applyAlignment="1">
      <alignment horizontal="right" vertical="center" wrapText="1" readingOrder="2"/>
    </xf>
    <xf numFmtId="0" fontId="15" fillId="3" borderId="50" xfId="34" applyFont="1" applyFill="1" applyBorder="1" applyAlignment="1">
      <alignment horizontal="right" vertical="center" readingOrder="2"/>
    </xf>
    <xf numFmtId="0" fontId="15" fillId="3" borderId="42" xfId="34" applyFont="1" applyFill="1" applyBorder="1" applyAlignment="1">
      <alignment horizontal="right" vertical="center" readingOrder="2"/>
    </xf>
    <xf numFmtId="0" fontId="23" fillId="3" borderId="43" xfId="34" applyFont="1" applyFill="1" applyBorder="1" applyAlignment="1">
      <alignment horizontal="left" vertical="center" wrapText="1"/>
    </xf>
    <xf numFmtId="0" fontId="23" fillId="3" borderId="49" xfId="34" applyFont="1" applyFill="1" applyBorder="1" applyAlignment="1">
      <alignment horizontal="left" vertical="center"/>
    </xf>
    <xf numFmtId="0" fontId="23" fillId="3" borderId="41" xfId="34" applyFont="1" applyFill="1" applyBorder="1" applyAlignment="1">
      <alignment horizontal="left" vertical="center"/>
    </xf>
    <xf numFmtId="0" fontId="25" fillId="4" borderId="47" xfId="34" applyFont="1" applyFill="1" applyBorder="1" applyAlignment="1">
      <alignment horizontal="center" vertical="center" wrapText="1"/>
    </xf>
    <xf numFmtId="0" fontId="25" fillId="4" borderId="46" xfId="34" applyFont="1" applyFill="1" applyBorder="1" applyAlignment="1">
      <alignment horizontal="center" vertical="center" wrapText="1"/>
    </xf>
    <xf numFmtId="0" fontId="25" fillId="4" borderId="23" xfId="34" applyFont="1" applyFill="1" applyBorder="1" applyAlignment="1">
      <alignment horizontal="center" vertical="center" wrapText="1"/>
    </xf>
    <xf numFmtId="0" fontId="25" fillId="3" borderId="26" xfId="34" applyFont="1" applyFill="1" applyBorder="1" applyAlignment="1">
      <alignment horizontal="right" vertical="center" wrapText="1" indent="1"/>
    </xf>
    <xf numFmtId="0" fontId="25" fillId="3" borderId="30" xfId="34" applyFont="1" applyFill="1" applyBorder="1" applyAlignment="1">
      <alignment horizontal="right" vertical="center" wrapText="1" indent="1"/>
    </xf>
    <xf numFmtId="0" fontId="25" fillId="3" borderId="27" xfId="34" applyFont="1" applyFill="1" applyBorder="1" applyAlignment="1">
      <alignment horizontal="right" vertical="center" indent="1"/>
    </xf>
    <xf numFmtId="0" fontId="25" fillId="3" borderId="58" xfId="34" applyFont="1" applyFill="1" applyBorder="1" applyAlignment="1">
      <alignment horizontal="center" vertical="center" wrapText="1"/>
    </xf>
    <xf numFmtId="0" fontId="25" fillId="3" borderId="68" xfId="34" applyFont="1" applyFill="1" applyBorder="1" applyAlignment="1">
      <alignment horizontal="center" vertical="center" wrapText="1"/>
    </xf>
    <xf numFmtId="0" fontId="25" fillId="3" borderId="56" xfId="34" applyFont="1" applyFill="1" applyBorder="1" applyAlignment="1">
      <alignment horizontal="center" vertical="center" wrapText="1"/>
    </xf>
    <xf numFmtId="0" fontId="16" fillId="3" borderId="28" xfId="34" applyFont="1" applyFill="1" applyBorder="1" applyAlignment="1">
      <alignment horizontal="left" vertical="center" wrapText="1" indent="1"/>
    </xf>
    <xf numFmtId="0" fontId="16" fillId="3" borderId="31" xfId="34" applyFont="1" applyFill="1" applyBorder="1" applyAlignment="1">
      <alignment horizontal="left" vertical="center" wrapText="1" indent="1"/>
    </xf>
    <xf numFmtId="0" fontId="16" fillId="3" borderId="29" xfId="34" applyFont="1" applyFill="1" applyBorder="1" applyAlignment="1">
      <alignment horizontal="left" vertical="center" indent="1"/>
    </xf>
    <xf numFmtId="0" fontId="25" fillId="3" borderId="33" xfId="34" applyFont="1" applyFill="1" applyBorder="1" applyAlignment="1">
      <alignment horizontal="center" vertical="center" wrapText="1"/>
    </xf>
    <xf numFmtId="0" fontId="25" fillId="3" borderId="73" xfId="34" applyFont="1" applyFill="1" applyBorder="1" applyAlignment="1">
      <alignment horizontal="right" vertical="center" indent="1"/>
    </xf>
    <xf numFmtId="0" fontId="16" fillId="3" borderId="74" xfId="34" applyFont="1" applyFill="1" applyBorder="1" applyAlignment="1">
      <alignment horizontal="left" vertical="center" indent="1"/>
    </xf>
    <xf numFmtId="0" fontId="25" fillId="3" borderId="39" xfId="34" applyFont="1" applyFill="1" applyBorder="1" applyAlignment="1">
      <alignment horizontal="center" vertical="center" wrapText="1"/>
    </xf>
    <xf numFmtId="0" fontId="16" fillId="3" borderId="28" xfId="34" applyFont="1" applyFill="1" applyBorder="1" applyAlignment="1">
      <alignment vertical="center" wrapText="1"/>
    </xf>
    <xf numFmtId="0" fontId="16" fillId="3" borderId="31" xfId="34" applyFont="1" applyFill="1" applyBorder="1" applyAlignment="1">
      <alignment vertical="center" wrapText="1"/>
    </xf>
    <xf numFmtId="0" fontId="16" fillId="3" borderId="74" xfId="34" applyFont="1" applyFill="1" applyBorder="1" applyAlignment="1">
      <alignment vertical="center"/>
    </xf>
    <xf numFmtId="0" fontId="24" fillId="4" borderId="0" xfId="10" applyFont="1" applyFill="1" applyAlignment="1">
      <alignment horizontal="center" vertical="center"/>
    </xf>
    <xf numFmtId="0" fontId="15" fillId="4" borderId="0" xfId="10" applyFont="1" applyFill="1" applyAlignment="1">
      <alignment horizontal="center" vertical="center" wrapText="1"/>
    </xf>
    <xf numFmtId="0" fontId="15" fillId="4" borderId="0" xfId="10" applyFont="1" applyFill="1" applyAlignment="1">
      <alignment horizontal="center" vertical="center"/>
    </xf>
    <xf numFmtId="0" fontId="25" fillId="4" borderId="23" xfId="10" applyFont="1" applyFill="1" applyBorder="1" applyAlignment="1">
      <alignment horizontal="center" vertical="center" wrapText="1"/>
    </xf>
    <xf numFmtId="0" fontId="25" fillId="4" borderId="0" xfId="10" applyFont="1" applyFill="1" applyAlignment="1">
      <alignment horizontal="center" vertical="center" wrapText="1"/>
    </xf>
    <xf numFmtId="0" fontId="25" fillId="3" borderId="26" xfId="10" applyFont="1" applyFill="1" applyBorder="1" applyAlignment="1">
      <alignment horizontal="right" vertical="center" wrapText="1" indent="1"/>
    </xf>
    <xf numFmtId="0" fontId="25" fillId="3" borderId="30" xfId="10" applyFont="1" applyFill="1" applyBorder="1" applyAlignment="1">
      <alignment horizontal="right" vertical="center" wrapText="1" indent="1"/>
    </xf>
    <xf numFmtId="0" fontId="25" fillId="3" borderId="73" xfId="10" applyFont="1" applyFill="1" applyBorder="1" applyAlignment="1">
      <alignment horizontal="right" vertical="center" indent="1"/>
    </xf>
    <xf numFmtId="0" fontId="25" fillId="3" borderId="58" xfId="10" applyFont="1" applyFill="1" applyBorder="1" applyAlignment="1">
      <alignment horizontal="center" vertical="center" wrapText="1"/>
    </xf>
    <xf numFmtId="0" fontId="25" fillId="3" borderId="68" xfId="10" applyFont="1" applyFill="1" applyBorder="1" applyAlignment="1">
      <alignment horizontal="center" vertical="center" wrapText="1"/>
    </xf>
    <xf numFmtId="0" fontId="25" fillId="3" borderId="56" xfId="10" applyFont="1" applyFill="1" applyBorder="1" applyAlignment="1">
      <alignment horizontal="center" vertical="center" wrapText="1"/>
    </xf>
    <xf numFmtId="0" fontId="16" fillId="3" borderId="28" xfId="10" applyFont="1" applyFill="1" applyBorder="1" applyAlignment="1">
      <alignment vertical="center" wrapText="1"/>
    </xf>
    <xf numFmtId="0" fontId="16" fillId="3" borderId="31" xfId="10" applyFont="1" applyFill="1" applyBorder="1" applyAlignment="1">
      <alignment vertical="center" wrapText="1"/>
    </xf>
    <xf numFmtId="0" fontId="16" fillId="3" borderId="74" xfId="10" applyFont="1" applyFill="1" applyBorder="1" applyAlignment="1">
      <alignment vertical="center"/>
    </xf>
    <xf numFmtId="0" fontId="25" fillId="3" borderId="39" xfId="10" applyFont="1" applyFill="1" applyBorder="1" applyAlignment="1">
      <alignment horizontal="center" vertical="center" wrapText="1"/>
    </xf>
    <xf numFmtId="0" fontId="25" fillId="3" borderId="27" xfId="10" applyFont="1" applyFill="1" applyBorder="1" applyAlignment="1">
      <alignment horizontal="right" vertical="center" indent="1"/>
    </xf>
    <xf numFmtId="0" fontId="16" fillId="3" borderId="28" xfId="10" applyFont="1" applyFill="1" applyBorder="1" applyAlignment="1">
      <alignment horizontal="left" vertical="center" wrapText="1" indent="1"/>
    </xf>
    <xf numFmtId="0" fontId="16" fillId="3" borderId="31" xfId="10" applyFont="1" applyFill="1" applyBorder="1" applyAlignment="1">
      <alignment horizontal="left" vertical="center" wrapText="1" indent="1"/>
    </xf>
    <xf numFmtId="0" fontId="16" fillId="3" borderId="29" xfId="10" applyFont="1" applyFill="1" applyBorder="1" applyAlignment="1">
      <alignment horizontal="left" vertical="center" indent="1"/>
    </xf>
    <xf numFmtId="0" fontId="24" fillId="0" borderId="0" xfId="26" applyFont="1" applyAlignment="1">
      <alignment horizontal="center" vertical="center" wrapText="1"/>
    </xf>
    <xf numFmtId="0" fontId="15" fillId="0" borderId="0" xfId="27" applyFont="1" applyAlignment="1">
      <alignment horizontal="center" vertical="center" wrapText="1"/>
    </xf>
    <xf numFmtId="0" fontId="15" fillId="0" borderId="0" xfId="29" applyFont="1" applyAlignment="1">
      <alignment horizontal="center" vertical="center"/>
    </xf>
    <xf numFmtId="0" fontId="25" fillId="3" borderId="44" xfId="3" applyFont="1" applyFill="1" applyBorder="1">
      <alignment horizontal="right" vertical="center" wrapText="1"/>
    </xf>
    <xf numFmtId="0" fontId="25" fillId="3" borderId="42" xfId="3" applyFont="1" applyFill="1" applyBorder="1">
      <alignment horizontal="right" vertical="center" wrapText="1"/>
    </xf>
    <xf numFmtId="0" fontId="23" fillId="3" borderId="21" xfId="28" applyFont="1" applyFill="1" applyBorder="1">
      <alignment horizontal="center" vertical="center" wrapText="1"/>
    </xf>
    <xf numFmtId="0" fontId="23" fillId="3" borderId="18" xfId="28" applyFont="1" applyFill="1" applyBorder="1">
      <alignment horizontal="center" vertical="center" wrapText="1"/>
    </xf>
    <xf numFmtId="1" fontId="16" fillId="3" borderId="43" xfId="4" applyFill="1" applyBorder="1">
      <alignment horizontal="left" vertical="center" wrapText="1"/>
    </xf>
    <xf numFmtId="1" fontId="16" fillId="3" borderId="41" xfId="4" applyFill="1" applyBorder="1">
      <alignment horizontal="left" vertical="center" wrapText="1"/>
    </xf>
    <xf numFmtId="1" fontId="16" fillId="3" borderId="43" xfId="4" applyFill="1" applyBorder="1" applyAlignment="1">
      <alignment horizontal="left" vertical="center" wrapText="1" readingOrder="1"/>
    </xf>
    <xf numFmtId="1" fontId="16" fillId="3" borderId="41" xfId="4" applyFill="1" applyBorder="1" applyAlignment="1">
      <alignment horizontal="left" vertical="center" wrapText="1" readingOrder="1"/>
    </xf>
    <xf numFmtId="0" fontId="15" fillId="3" borderId="56" xfId="29" applyFont="1" applyFill="1" applyBorder="1" applyAlignment="1">
      <alignment horizontal="center" vertical="center" wrapText="1"/>
    </xf>
    <xf numFmtId="0" fontId="15" fillId="3" borderId="57" xfId="29" applyFont="1" applyFill="1" applyBorder="1" applyAlignment="1">
      <alignment horizontal="center" vertical="center" wrapText="1"/>
    </xf>
    <xf numFmtId="0" fontId="25" fillId="3" borderId="85" xfId="34" applyFont="1" applyFill="1" applyBorder="1" applyAlignment="1">
      <alignment horizontal="center" vertical="center" wrapText="1"/>
    </xf>
    <xf numFmtId="0" fontId="25" fillId="3" borderId="58" xfId="34" applyFont="1" applyFill="1" applyBorder="1" applyAlignment="1">
      <alignment horizontal="center" vertical="center" wrapText="1" readingOrder="1"/>
    </xf>
    <xf numFmtId="0" fontId="25" fillId="3" borderId="68" xfId="34" applyFont="1" applyFill="1" applyBorder="1" applyAlignment="1">
      <alignment horizontal="center" vertical="center" wrapText="1" readingOrder="1"/>
    </xf>
    <xf numFmtId="0" fontId="25" fillId="3" borderId="56" xfId="34" applyFont="1" applyFill="1" applyBorder="1" applyAlignment="1">
      <alignment horizontal="center" vertical="center" wrapText="1" readingOrder="1"/>
    </xf>
    <xf numFmtId="0" fontId="23" fillId="3" borderId="58" xfId="29" applyFont="1" applyFill="1" applyBorder="1" applyAlignment="1">
      <alignment horizontal="center" vertical="center"/>
    </xf>
    <xf numFmtId="0" fontId="23" fillId="3" borderId="59" xfId="29" applyFont="1" applyFill="1" applyBorder="1" applyAlignment="1">
      <alignment horizontal="center" vertical="center"/>
    </xf>
    <xf numFmtId="0" fontId="24" fillId="4" borderId="0" xfId="29" applyFont="1" applyFill="1" applyAlignment="1">
      <alignment horizontal="center" vertical="center"/>
    </xf>
    <xf numFmtId="0" fontId="15" fillId="4" borderId="0" xfId="29" applyFont="1" applyFill="1" applyAlignment="1">
      <alignment horizontal="center" vertical="center" wrapText="1"/>
    </xf>
    <xf numFmtId="0" fontId="15" fillId="4" borderId="0" xfId="29" applyFont="1" applyFill="1" applyAlignment="1">
      <alignment horizontal="center" vertical="center"/>
    </xf>
    <xf numFmtId="0" fontId="24" fillId="0" borderId="0" xfId="26" applyFont="1" applyAlignment="1">
      <alignment horizontal="center" vertical="center"/>
    </xf>
    <xf numFmtId="0" fontId="15" fillId="0" borderId="0" xfId="27" applyFont="1" applyAlignment="1">
      <alignment horizontal="center" vertical="center"/>
    </xf>
    <xf numFmtId="0" fontId="15" fillId="3" borderId="55" xfId="3" applyFill="1" applyBorder="1">
      <alignment horizontal="right" vertical="center" wrapText="1"/>
    </xf>
    <xf numFmtId="0" fontId="15" fillId="3" borderId="86" xfId="3" applyFill="1" applyBorder="1">
      <alignment horizontal="right" vertical="center" wrapText="1"/>
    </xf>
    <xf numFmtId="0" fontId="23" fillId="3" borderId="72" xfId="28" applyFont="1" applyFill="1" applyBorder="1">
      <alignment horizontal="center" vertical="center" wrapText="1"/>
    </xf>
    <xf numFmtId="0" fontId="23" fillId="3" borderId="70" xfId="28" applyFont="1" applyFill="1" applyBorder="1">
      <alignment horizontal="center" vertical="center" wrapText="1"/>
    </xf>
    <xf numFmtId="0" fontId="23" fillId="3" borderId="71" xfId="28" applyFont="1" applyFill="1" applyBorder="1">
      <alignment horizontal="center" vertical="center" wrapText="1"/>
    </xf>
    <xf numFmtId="0" fontId="23" fillId="3" borderId="82" xfId="28" applyFont="1" applyFill="1" applyBorder="1">
      <alignment horizontal="center" vertical="center" wrapText="1"/>
    </xf>
    <xf numFmtId="0" fontId="23" fillId="3" borderId="78" xfId="28" applyFont="1" applyFill="1" applyBorder="1">
      <alignment horizontal="center" vertical="center" wrapText="1"/>
    </xf>
    <xf numFmtId="0" fontId="23" fillId="3" borderId="81" xfId="28" applyFont="1" applyFill="1" applyBorder="1">
      <alignment horizontal="center" vertical="center" wrapText="1"/>
    </xf>
    <xf numFmtId="1" fontId="23" fillId="3" borderId="54" xfId="4" applyFont="1" applyFill="1" applyBorder="1">
      <alignment horizontal="left" vertical="center" wrapText="1"/>
    </xf>
    <xf numFmtId="1" fontId="23" fillId="3" borderId="87" xfId="4" applyFont="1" applyFill="1" applyBorder="1">
      <alignment horizontal="left" vertical="center" wrapText="1"/>
    </xf>
    <xf numFmtId="0" fontId="0" fillId="0" borderId="107" xfId="0" applyFont="1" applyBorder="1" applyAlignment="1">
      <alignment vertical="center" wrapText="1"/>
    </xf>
    <xf numFmtId="0" fontId="12" fillId="0" borderId="0" xfId="0" applyFont="1" applyAlignment="1">
      <alignment vertical="center"/>
    </xf>
    <xf numFmtId="0" fontId="12" fillId="5" borderId="68" xfId="34" applyFill="1" applyBorder="1" applyAlignment="1">
      <alignment horizontal="right" vertical="top" wrapText="1" readingOrder="2"/>
    </xf>
    <xf numFmtId="0" fontId="0" fillId="5" borderId="78" xfId="34" applyFont="1" applyFill="1" applyBorder="1" applyAlignment="1">
      <alignment horizontal="right" vertical="top" wrapText="1" indent="1" readingOrder="2"/>
    </xf>
    <xf numFmtId="0" fontId="27" fillId="5" borderId="78" xfId="34" applyFont="1" applyFill="1" applyBorder="1" applyAlignment="1">
      <alignment horizontal="left" vertical="top" wrapText="1" indent="1"/>
    </xf>
    <xf numFmtId="0" fontId="15" fillId="4" borderId="0" xfId="10" applyFont="1" applyFill="1" applyAlignment="1">
      <alignment horizontal="center" vertical="top" wrapText="1"/>
    </xf>
    <xf numFmtId="0" fontId="15" fillId="4" borderId="0" xfId="10" applyFont="1" applyFill="1" applyAlignment="1">
      <alignment horizontal="center" vertical="top"/>
    </xf>
  </cellXfs>
  <cellStyles count="98">
    <cellStyle name="Comma" xfId="80" builtinId="3"/>
    <cellStyle name="Comma 2" xfId="23" xr:uid="{00000000-0005-0000-0000-000000000000}"/>
    <cellStyle name="Comma 2 2" xfId="33" xr:uid="{00000000-0005-0000-0000-000001000000}"/>
    <cellStyle name="Comma 2 2 2" xfId="37" xr:uid="{00000000-0005-0000-0000-000002000000}"/>
    <cellStyle name="Comma 2 3" xfId="83" xr:uid="{4A15E245-E26E-457C-A967-6D2E5132B523}"/>
    <cellStyle name="Comma 3" xfId="32" xr:uid="{00000000-0005-0000-0000-000003000000}"/>
    <cellStyle name="Comma 3 2" xfId="36" xr:uid="{00000000-0005-0000-0000-000004000000}"/>
    <cellStyle name="Comma 3 2 2" xfId="85" xr:uid="{77E18AB3-5782-4525-93D2-E84CB0E7B017}"/>
    <cellStyle name="Comma 3 3" xfId="84" xr:uid="{4D1F3E51-61CA-4FCE-9F4D-7A888F79DDA1}"/>
    <cellStyle name="Comma 4" xfId="82" xr:uid="{5CDFC533-F501-4EF9-B3CC-F9F553249B05}"/>
    <cellStyle name="H1" xfId="1" xr:uid="{00000000-0005-0000-0000-000005000000}"/>
    <cellStyle name="H1 2" xfId="86" xr:uid="{0E7C2932-BD40-48E1-8126-3C727BFF90B8}"/>
    <cellStyle name="H1_خدمات الانقاذ والإغاثة" xfId="26" xr:uid="{00000000-0005-0000-0000-000006000000}"/>
    <cellStyle name="H2" xfId="2" xr:uid="{00000000-0005-0000-0000-000007000000}"/>
    <cellStyle name="H2 2" xfId="87" xr:uid="{C06ADAEB-D137-4678-9E89-404E30EC7F21}"/>
    <cellStyle name="H2_خدمات الانقاذ والإغاثة" xfId="27" xr:uid="{00000000-0005-0000-0000-000008000000}"/>
    <cellStyle name="had" xfId="3" xr:uid="{00000000-0005-0000-0000-000009000000}"/>
    <cellStyle name="had 2" xfId="88" xr:uid="{5BC37BBD-1AC2-4D45-8FD3-AF6B9E6FF652}"/>
    <cellStyle name="had0" xfId="4" xr:uid="{00000000-0005-0000-0000-00000A000000}"/>
    <cellStyle name="Had1" xfId="5" xr:uid="{00000000-0005-0000-0000-00000B000000}"/>
    <cellStyle name="Had2" xfId="6" xr:uid="{00000000-0005-0000-0000-00000C000000}"/>
    <cellStyle name="Had2_خدمات الانقاذ والإغاثة" xfId="28" xr:uid="{00000000-0005-0000-0000-00000D000000}"/>
    <cellStyle name="Had3" xfId="7" xr:uid="{00000000-0005-0000-0000-00000E000000}"/>
    <cellStyle name="inxa" xfId="8" xr:uid="{00000000-0005-0000-0000-00000F000000}"/>
    <cellStyle name="inxa 2" xfId="89" xr:uid="{93D2CD02-E30B-497A-889B-59442F73D029}"/>
    <cellStyle name="inxe" xfId="9" xr:uid="{00000000-0005-0000-0000-000010000000}"/>
    <cellStyle name="Normal" xfId="0" builtinId="0"/>
    <cellStyle name="Normal 10" xfId="57" xr:uid="{00000000-0005-0000-0000-000012000000}"/>
    <cellStyle name="Normal 11" xfId="59" xr:uid="{00000000-0005-0000-0000-000013000000}"/>
    <cellStyle name="Normal 12" xfId="81" xr:uid="{B78D920D-F3A8-4109-A44E-CD3FA8D41122}"/>
    <cellStyle name="Normal 2" xfId="10" xr:uid="{00000000-0005-0000-0000-000014000000}"/>
    <cellStyle name="Normal 2 2" xfId="58" xr:uid="{00000000-0005-0000-0000-000015000000}"/>
    <cellStyle name="Normal 3" xfId="25" xr:uid="{00000000-0005-0000-0000-000016000000}"/>
    <cellStyle name="Normal 3 2" xfId="34" xr:uid="{00000000-0005-0000-0000-000017000000}"/>
    <cellStyle name="Normal 4" xfId="35" xr:uid="{00000000-0005-0000-0000-000018000000}"/>
    <cellStyle name="Normal 4 2" xfId="38" xr:uid="{00000000-0005-0000-0000-000019000000}"/>
    <cellStyle name="Normal 4 2 2" xfId="39" xr:uid="{00000000-0005-0000-0000-00001A000000}"/>
    <cellStyle name="Normal 4 2 2 2" xfId="43" xr:uid="{00000000-0005-0000-0000-00001B000000}"/>
    <cellStyle name="Normal 4 2 2 2 2" xfId="51" xr:uid="{00000000-0005-0000-0000-00001C000000}"/>
    <cellStyle name="Normal 4 2 2 2 2 2" xfId="74" xr:uid="{BD2C111A-CF2A-4BFF-881E-FF71259C6281}"/>
    <cellStyle name="Normal 4 2 2 2 3" xfId="67" xr:uid="{64677FBF-24FD-4649-BFA1-63F330B85BC5}"/>
    <cellStyle name="Normal 4 2 2 3" xfId="50" xr:uid="{00000000-0005-0000-0000-00001D000000}"/>
    <cellStyle name="Normal 4 2 2 3 2" xfId="73" xr:uid="{2BB7AC0D-81EF-437E-B060-14318B61BB7B}"/>
    <cellStyle name="Normal 4 2 2 4" xfId="63" xr:uid="{7D056D5B-A34D-447D-BB70-6BDCCAFE02D2}"/>
    <cellStyle name="Normal 4 2 3" xfId="42" xr:uid="{00000000-0005-0000-0000-00001E000000}"/>
    <cellStyle name="Normal 4 2 3 2" xfId="52" xr:uid="{00000000-0005-0000-0000-00001F000000}"/>
    <cellStyle name="Normal 4 2 3 2 2" xfId="75" xr:uid="{155FBFA2-E565-4E8F-A1BE-82C91E410F53}"/>
    <cellStyle name="Normal 4 2 3 3" xfId="66" xr:uid="{78D11818-DB48-4631-A4A7-F1D7F6304E62}"/>
    <cellStyle name="Normal 4 2 4" xfId="49" xr:uid="{00000000-0005-0000-0000-000020000000}"/>
    <cellStyle name="Normal 4 2 4 2" xfId="72" xr:uid="{AA63537E-3942-42B1-8F3C-B2A85E26802B}"/>
    <cellStyle name="Normal 4 2 5" xfId="62" xr:uid="{CB03A66B-0CE5-4437-8C8A-DC263601114B}"/>
    <cellStyle name="Normal 4 3" xfId="41" xr:uid="{00000000-0005-0000-0000-000021000000}"/>
    <cellStyle name="Normal 4 3 2" xfId="53" xr:uid="{00000000-0005-0000-0000-000022000000}"/>
    <cellStyle name="Normal 4 3 2 2" xfId="76" xr:uid="{AB2FF95C-A0D6-46A5-AB7E-5CD7A0B4B8A6}"/>
    <cellStyle name="Normal 4 3 3" xfId="65" xr:uid="{265992FA-9495-4D1A-AD90-7B17FE7A7D90}"/>
    <cellStyle name="Normal 4 4" xfId="48" xr:uid="{00000000-0005-0000-0000-000023000000}"/>
    <cellStyle name="Normal 4 4 2" xfId="71" xr:uid="{85012C6B-62BF-42FF-B0CC-F99A49DEA9AC}"/>
    <cellStyle name="Normal 4 5" xfId="61" xr:uid="{A624DCA5-B4B2-477C-8878-96E47EE0C307}"/>
    <cellStyle name="Normal 4 6" xfId="90" xr:uid="{62B47205-37C1-499D-9A57-C8DB08643DCF}"/>
    <cellStyle name="Normal 5" xfId="40" xr:uid="{00000000-0005-0000-0000-000024000000}"/>
    <cellStyle name="Normal 5 2" xfId="64" xr:uid="{46303972-72EC-4F2B-9013-883F88074E05}"/>
    <cellStyle name="Normal 5 2 2" xfId="97" xr:uid="{1F052790-04E7-49C4-A2B2-74EDF1D8B3E1}"/>
    <cellStyle name="Normal 5 3" xfId="91" xr:uid="{B0B5A36C-AE5D-48A7-B86D-0AB7C62D6E38}"/>
    <cellStyle name="Normal 5 4" xfId="96" xr:uid="{65D19226-7212-4DC0-82EF-6B5C566F82C9}"/>
    <cellStyle name="Normal 6" xfId="45" xr:uid="{00000000-0005-0000-0000-000025000000}"/>
    <cellStyle name="Normal 6 2" xfId="54" xr:uid="{00000000-0005-0000-0000-000026000000}"/>
    <cellStyle name="Normal 6 2 2" xfId="77" xr:uid="{BE0B9CF4-9486-4295-A0A2-C291535D587D}"/>
    <cellStyle name="Normal 6 3" xfId="68" xr:uid="{9CCD39FE-26BC-48D2-8EF1-DB548EE7ACA1}"/>
    <cellStyle name="Normal 7" xfId="46" xr:uid="{00000000-0005-0000-0000-000027000000}"/>
    <cellStyle name="Normal 7 2" xfId="55" xr:uid="{00000000-0005-0000-0000-000028000000}"/>
    <cellStyle name="Normal 7 2 2" xfId="78" xr:uid="{D5D26DEC-6071-4021-A9CE-6C4A6A433864}"/>
    <cellStyle name="Normal 7 3" xfId="69" xr:uid="{3B11AF72-2C9F-4C57-9DE7-130B4B3E5753}"/>
    <cellStyle name="Normal 8" xfId="47" xr:uid="{00000000-0005-0000-0000-000029000000}"/>
    <cellStyle name="Normal 8 2" xfId="70" xr:uid="{172172C6-A44A-401B-A297-7B56F13E7B30}"/>
    <cellStyle name="Normal 9" xfId="56" xr:uid="{00000000-0005-0000-0000-00002A000000}"/>
    <cellStyle name="Normal 9 2" xfId="79" xr:uid="{115F75D3-624C-4AF1-976C-51D071E18A6B}"/>
    <cellStyle name="Normal_JUDICIAL2007" xfId="24" xr:uid="{00000000-0005-0000-0000-00002B000000}"/>
    <cellStyle name="Normal_خدمات الانقاذ والإغاثة" xfId="29" xr:uid="{00000000-0005-0000-0000-00002C000000}"/>
    <cellStyle name="NotA" xfId="11" xr:uid="{00000000-0005-0000-0000-00002D000000}"/>
    <cellStyle name="Note 2" xfId="92" xr:uid="{047468DE-9764-4DDC-B323-B7A6B449E6DF}"/>
    <cellStyle name="Percent" xfId="60" builtinId="5"/>
    <cellStyle name="T1" xfId="12" xr:uid="{00000000-0005-0000-0000-00002F000000}"/>
    <cellStyle name="T1 2" xfId="13" xr:uid="{00000000-0005-0000-0000-000030000000}"/>
    <cellStyle name="T2" xfId="14" xr:uid="{00000000-0005-0000-0000-000031000000}"/>
    <cellStyle name="T2 2" xfId="94" xr:uid="{04E1014A-2A95-4F2A-811D-906E297F17F8}"/>
    <cellStyle name="T2 3" xfId="95" xr:uid="{F7C4C49A-0B0A-40DB-B04F-E44744EB99A7}"/>
    <cellStyle name="T2 4" xfId="93" xr:uid="{19AD5A94-C6FE-4C4B-AE9D-4F92F8A1AFF0}"/>
    <cellStyle name="Total 2" xfId="44" xr:uid="{00000000-0005-0000-0000-000032000000}"/>
    <cellStyle name="Total_خدمات الانقاذ والإغاثة" xfId="30" xr:uid="{00000000-0005-0000-0000-000033000000}"/>
    <cellStyle name="Total1" xfId="15" xr:uid="{00000000-0005-0000-0000-000034000000}"/>
    <cellStyle name="TXT1" xfId="16" xr:uid="{00000000-0005-0000-0000-000035000000}"/>
    <cellStyle name="TXT1 2" xfId="17" xr:uid="{00000000-0005-0000-0000-000036000000}"/>
    <cellStyle name="TXT1_JUDICIAL2007" xfId="18" xr:uid="{00000000-0005-0000-0000-000037000000}"/>
    <cellStyle name="TXT2" xfId="19" xr:uid="{00000000-0005-0000-0000-000038000000}"/>
    <cellStyle name="TXT2_خدمات الانقاذ والإغاثة" xfId="31" xr:uid="{00000000-0005-0000-0000-000039000000}"/>
    <cellStyle name="TXT3" xfId="20" xr:uid="{00000000-0005-0000-0000-00003A000000}"/>
    <cellStyle name="TXT4" xfId="21" xr:uid="{00000000-0005-0000-0000-00003B000000}"/>
    <cellStyle name="TXT5" xfId="22" xr:uid="{00000000-0005-0000-0000-00003C000000}"/>
  </cellStyles>
  <dxfs count="0"/>
  <tableStyles count="0" defaultTableStyle="TableStyleMedium9" defaultPivotStyle="PivotStyleLight16"/>
  <colors>
    <mruColors>
      <color rgb="FFFFFFCC"/>
      <color rgb="FFF8F8FA"/>
      <color rgb="FFF1F1F5"/>
      <color rgb="FFE6E6EE"/>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4.xml"/><Relationship Id="rId39" Type="http://schemas.openxmlformats.org/officeDocument/2006/relationships/customXml" Target="../customXml/item1.xml"/><Relationship Id="rId21" Type="http://schemas.openxmlformats.org/officeDocument/2006/relationships/worksheet" Target="worksheets/sheet19.xml"/><Relationship Id="rId34" Type="http://schemas.openxmlformats.org/officeDocument/2006/relationships/chartsheet" Target="chartsheets/sheet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4.xml"/><Relationship Id="rId20" Type="http://schemas.openxmlformats.org/officeDocument/2006/relationships/worksheet" Target="worksheets/sheet18.xml"/><Relationship Id="rId29" Type="http://schemas.openxmlformats.org/officeDocument/2006/relationships/worksheet" Target="worksheets/sheet27.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3.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chartsheet" Target="chartsheets/sheet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2.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8.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chartsheet" Target="chartsheets/sheet1.xml"/><Relationship Id="rId17" Type="http://schemas.openxmlformats.org/officeDocument/2006/relationships/worksheet" Target="worksheets/sheet15.xml"/><Relationship Id="rId25" Type="http://schemas.openxmlformats.org/officeDocument/2006/relationships/worksheet" Target="worksheets/sheet23.xml"/><Relationship Id="rId33" Type="http://schemas.openxmlformats.org/officeDocument/2006/relationships/worksheet" Target="worksheets/sheet30.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ar-QA"/>
              <a:t>الحوادث المرورية (قضايا) </a:t>
            </a:r>
            <a:endParaRPr lang="en-US"/>
          </a:p>
          <a:p>
            <a:pPr>
              <a:defRPr/>
            </a:pPr>
            <a:r>
              <a:rPr lang="en-US"/>
              <a:t>TRAFFIC ACCIDENTS (CASES) </a:t>
            </a:r>
          </a:p>
          <a:p>
            <a:pPr>
              <a:defRPr/>
            </a:pPr>
            <a:r>
              <a:rPr lang="en-US"/>
              <a:t>2021 - 2024</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2382255790364827E-2"/>
          <c:y val="0.15156249999999999"/>
          <c:w val="0.88513626987204019"/>
          <c:h val="0.68653805774278209"/>
        </c:manualLayout>
      </c:layout>
      <c:lineChart>
        <c:grouping val="standard"/>
        <c:varyColors val="0"/>
        <c:ser>
          <c:idx val="3"/>
          <c:order val="1"/>
          <c:tx>
            <c:strRef>
              <c:f>'137 '!$B$6</c:f>
              <c:strCache>
                <c:ptCount val="1"/>
                <c:pt idx="0">
                  <c:v>وفاة
 Death</c:v>
                </c:pt>
              </c:strCache>
            </c:strRef>
          </c:tx>
          <c:spPr>
            <a:ln w="34925" cap="rnd">
              <a:solidFill>
                <a:schemeClr val="accent6">
                  <a:lumMod val="60000"/>
                </a:schemeClr>
              </a:solidFill>
              <a:round/>
            </a:ln>
            <a:effectLst>
              <a:outerShdw blurRad="40000" dist="23000" dir="5400000" rotWithShape="0">
                <a:srgbClr val="000000">
                  <a:alpha val="35000"/>
                </a:srgbClr>
              </a:outerShdw>
            </a:effectLst>
          </c:spPr>
          <c:marker>
            <c:symbol val="none"/>
          </c:marker>
          <c:dLbls>
            <c:dLbl>
              <c:idx val="0"/>
              <c:layout>
                <c:manualLayout>
                  <c:x val="-2.4578314185686907E-2"/>
                  <c:y val="-4.791666666666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0E-43D2-9468-1502992723FA}"/>
                </c:ext>
              </c:extLst>
            </c:dLbl>
            <c:dLbl>
              <c:idx val="1"/>
              <c:layout>
                <c:manualLayout>
                  <c:x val="-1.9116466588867592E-2"/>
                  <c:y val="-5.20833333333333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FE-493B-A538-446A6F6F9D25}"/>
                </c:ext>
              </c:extLst>
            </c:dLbl>
            <c:dLbl>
              <c:idx val="2"/>
              <c:layout>
                <c:manualLayout>
                  <c:x val="-2.0481928488072423E-2"/>
                  <c:y val="-4.16666666666668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FE-493B-A538-446A6F6F9D25}"/>
                </c:ext>
              </c:extLst>
            </c:dLbl>
            <c:dLbl>
              <c:idx val="3"/>
              <c:layout>
                <c:manualLayout>
                  <c:x val="0"/>
                  <c:y val="-3.3333251312335957E-2"/>
                </c:manualLayout>
              </c:layout>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3.1030175417772206E-2"/>
                      <c:h val="4.0479166666666663E-2"/>
                    </c:manualLayout>
                  </c15:layout>
                </c:ext>
                <c:ext xmlns:c16="http://schemas.microsoft.com/office/drawing/2014/chart" uri="{C3380CC4-5D6E-409C-BE32-E72D297353CC}">
                  <c16:uniqueId val="{00000001-484A-42FB-B169-48FAD59EAF8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'137 '!$A$7:$A$10</c:f>
              <c:numCache>
                <c:formatCode>General</c:formatCode>
                <c:ptCount val="4"/>
                <c:pt idx="0">
                  <c:v>2021</c:v>
                </c:pt>
                <c:pt idx="1">
                  <c:v>2022</c:v>
                </c:pt>
                <c:pt idx="2">
                  <c:v>2023</c:v>
                </c:pt>
                <c:pt idx="3">
                  <c:v>2024</c:v>
                </c:pt>
              </c:numCache>
            </c:numRef>
          </c:cat>
          <c:val>
            <c:numRef>
              <c:f>'137 '!$B$7:$B$10</c:f>
              <c:numCache>
                <c:formatCode>#,##0</c:formatCode>
                <c:ptCount val="4"/>
                <c:pt idx="0">
                  <c:v>149</c:v>
                </c:pt>
                <c:pt idx="1">
                  <c:v>191</c:v>
                </c:pt>
                <c:pt idx="2">
                  <c:v>149</c:v>
                </c:pt>
                <c:pt idx="3">
                  <c:v>131</c:v>
                </c:pt>
              </c:numCache>
            </c:numRef>
          </c:val>
          <c:smooth val="0"/>
          <c:extLst>
            <c:ext xmlns:c16="http://schemas.microsoft.com/office/drawing/2014/chart" uri="{C3380CC4-5D6E-409C-BE32-E72D297353CC}">
              <c16:uniqueId val="{00000009-2E0E-43D2-9468-1502992723FA}"/>
            </c:ext>
          </c:extLst>
        </c:ser>
        <c:ser>
          <c:idx val="4"/>
          <c:order val="2"/>
          <c:tx>
            <c:strRef>
              <c:f>'137 '!$C$6</c:f>
              <c:strCache>
                <c:ptCount val="1"/>
                <c:pt idx="0">
                  <c:v>اصابة بليغة Sever Injury</c:v>
                </c:pt>
              </c:strCache>
            </c:strRef>
          </c:tx>
          <c:spPr>
            <a:ln w="34925" cap="rnd">
              <a:solidFill>
                <a:schemeClr val="accent5">
                  <a:lumMod val="60000"/>
                </a:schemeClr>
              </a:solidFill>
              <a:round/>
            </a:ln>
            <a:effectLst>
              <a:outerShdw blurRad="40000" dist="23000" dir="5400000" rotWithShape="0">
                <a:srgbClr val="000000">
                  <a:alpha val="35000"/>
                </a:srgbClr>
              </a:outerShdw>
            </a:effectLst>
          </c:spPr>
          <c:marker>
            <c:symbol val="none"/>
          </c:marker>
          <c:dLbls>
            <c:dLbl>
              <c:idx val="0"/>
              <c:layout>
                <c:manualLayout>
                  <c:x val="-2.0481928488072447E-2"/>
                  <c:y val="2.50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0E-43D2-9468-1502992723FA}"/>
                </c:ext>
              </c:extLst>
            </c:dLbl>
            <c:dLbl>
              <c:idx val="1"/>
              <c:layout>
                <c:manualLayout>
                  <c:x val="-1.2289157092843454E-2"/>
                  <c:y val="2.91666666666666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FE-493B-A538-446A6F6F9D25}"/>
                </c:ext>
              </c:extLst>
            </c:dLbl>
            <c:dLbl>
              <c:idx val="2"/>
              <c:layout>
                <c:manualLayout>
                  <c:x val="-1.7751004689662765E-2"/>
                  <c:y val="3.1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E-493B-A538-446A6F6F9D25}"/>
                </c:ext>
              </c:extLst>
            </c:dLbl>
            <c:dLbl>
              <c:idx val="3"/>
              <c:layout>
                <c:manualLayout>
                  <c:x val="-8.1927713952289691E-3"/>
                  <c:y val="2.29166666666666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4A-42FB-B169-48FAD59EAF8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'137 '!$A$7:$A$10</c:f>
              <c:numCache>
                <c:formatCode>General</c:formatCode>
                <c:ptCount val="4"/>
                <c:pt idx="0">
                  <c:v>2021</c:v>
                </c:pt>
                <c:pt idx="1">
                  <c:v>2022</c:v>
                </c:pt>
                <c:pt idx="2">
                  <c:v>2023</c:v>
                </c:pt>
                <c:pt idx="3">
                  <c:v>2024</c:v>
                </c:pt>
              </c:numCache>
            </c:numRef>
          </c:cat>
          <c:val>
            <c:numRef>
              <c:f>'137 '!$C$7:$C$10</c:f>
              <c:numCache>
                <c:formatCode>#,##0</c:formatCode>
                <c:ptCount val="4"/>
                <c:pt idx="0">
                  <c:v>485</c:v>
                </c:pt>
                <c:pt idx="1">
                  <c:v>472</c:v>
                </c:pt>
                <c:pt idx="2">
                  <c:v>390</c:v>
                </c:pt>
                <c:pt idx="3">
                  <c:v>377</c:v>
                </c:pt>
              </c:numCache>
            </c:numRef>
          </c:val>
          <c:smooth val="0"/>
          <c:extLst>
            <c:ext xmlns:c16="http://schemas.microsoft.com/office/drawing/2014/chart" uri="{C3380CC4-5D6E-409C-BE32-E72D297353CC}">
              <c16:uniqueId val="{0000000E-2E0E-43D2-9468-1502992723FA}"/>
            </c:ext>
          </c:extLst>
        </c:ser>
        <c:ser>
          <c:idx val="0"/>
          <c:order val="3"/>
          <c:tx>
            <c:strRef>
              <c:f>'137 '!$D$6</c:f>
              <c:strCache>
                <c:ptCount val="1"/>
                <c:pt idx="0">
                  <c:v>اصابة خفيفة
Slight Injury</c:v>
                </c:pt>
              </c:strCache>
            </c:strRef>
          </c:tx>
          <c:spPr>
            <a:ln w="34925" cap="rnd">
              <a:solidFill>
                <a:schemeClr val="accent6"/>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'137 '!$A$7:$A$10</c:f>
              <c:numCache>
                <c:formatCode>General</c:formatCode>
                <c:ptCount val="4"/>
                <c:pt idx="0">
                  <c:v>2021</c:v>
                </c:pt>
                <c:pt idx="1">
                  <c:v>2022</c:v>
                </c:pt>
                <c:pt idx="2">
                  <c:v>2023</c:v>
                </c:pt>
                <c:pt idx="3">
                  <c:v>2024</c:v>
                </c:pt>
              </c:numCache>
            </c:numRef>
          </c:cat>
          <c:val>
            <c:numRef>
              <c:f>'137 '!$D$7:$D$10</c:f>
              <c:numCache>
                <c:formatCode>#,##0</c:formatCode>
                <c:ptCount val="4"/>
                <c:pt idx="0">
                  <c:v>6722</c:v>
                </c:pt>
                <c:pt idx="1">
                  <c:v>8585</c:v>
                </c:pt>
                <c:pt idx="2">
                  <c:v>7833</c:v>
                </c:pt>
                <c:pt idx="3">
                  <c:v>8360</c:v>
                </c:pt>
              </c:numCache>
            </c:numRef>
          </c:val>
          <c:smooth val="0"/>
          <c:extLst>
            <c:ext xmlns:c16="http://schemas.microsoft.com/office/drawing/2014/chart" uri="{C3380CC4-5D6E-409C-BE32-E72D297353CC}">
              <c16:uniqueId val="{00000000-8A43-4C2A-8A8E-567B65C53F27}"/>
            </c:ext>
          </c:extLst>
        </c:ser>
        <c:dLbls>
          <c:showLegendKey val="0"/>
          <c:showVal val="1"/>
          <c:showCatName val="0"/>
          <c:showSerName val="0"/>
          <c:showPercent val="0"/>
          <c:showBubbleSize val="0"/>
        </c:dLbls>
        <c:smooth val="0"/>
        <c:axId val="125487360"/>
        <c:axId val="137895936"/>
        <c:extLst>
          <c:ext xmlns:c15="http://schemas.microsoft.com/office/drawing/2012/chart" uri="{02D57815-91ED-43cb-92C2-25804820EDAC}">
            <c15:filteredLineSeries>
              <c15:ser>
                <c:idx val="2"/>
                <c:order val="0"/>
                <c:tx>
                  <c:strRef>
                    <c:extLst>
                      <c:ext uri="{02D57815-91ED-43cb-92C2-25804820EDAC}">
                        <c15:formulaRef>
                          <c15:sqref>'137 '!$A$6</c15:sqref>
                        </c15:formulaRef>
                      </c:ext>
                    </c:extLst>
                    <c:strCache>
                      <c:ptCount val="1"/>
                      <c:pt idx="0">
                        <c:v>السنة </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dLbl>
                    <c:idx val="0"/>
                    <c:layout>
                      <c:manualLayout>
                        <c:x val="-4.3694780774554527E-2"/>
                        <c:y val="-6.2500000000000003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0-2E0E-43D2-9468-1502992723FA}"/>
                      </c:ext>
                    </c:extLst>
                  </c:dLbl>
                  <c:dLbl>
                    <c:idx val="1"/>
                    <c:layout>
                      <c:manualLayout>
                        <c:x val="-1.3654618992048281E-3"/>
                        <c:y val="-1.2500000000000001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5-91FE-493B-A538-446A6F6F9D25}"/>
                      </c:ext>
                    </c:extLst>
                  </c:dLbl>
                  <c:dLbl>
                    <c:idx val="2"/>
                    <c:layout>
                      <c:manualLayout>
                        <c:x val="0"/>
                        <c:y val="-8.3333333333333332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6-91FE-493B-A538-446A6F6F9D25}"/>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'137 '!$A$7:$A$10</c15:sqref>
                        </c15:formulaRef>
                      </c:ext>
                    </c:extLst>
                    <c:numCache>
                      <c:formatCode>General</c:formatCode>
                      <c:ptCount val="4"/>
                      <c:pt idx="0">
                        <c:v>2021</c:v>
                      </c:pt>
                      <c:pt idx="1">
                        <c:v>2022</c:v>
                      </c:pt>
                      <c:pt idx="2">
                        <c:v>2023</c:v>
                      </c:pt>
                      <c:pt idx="3">
                        <c:v>2024</c:v>
                      </c:pt>
                    </c:numCache>
                  </c:numRef>
                </c:cat>
                <c:val>
                  <c:numRef>
                    <c:extLst>
                      <c:ext uri="{02D57815-91ED-43cb-92C2-25804820EDAC}">
                        <c15:formulaRef>
                          <c15:sqref>'137 '!$A$7:$A$10</c15:sqref>
                        </c15:formulaRef>
                      </c:ext>
                    </c:extLst>
                    <c:numCache>
                      <c:formatCode>General</c:formatCode>
                      <c:ptCount val="4"/>
                      <c:pt idx="0">
                        <c:v>2021</c:v>
                      </c:pt>
                      <c:pt idx="1">
                        <c:v>2022</c:v>
                      </c:pt>
                      <c:pt idx="2">
                        <c:v>2023</c:v>
                      </c:pt>
                      <c:pt idx="3">
                        <c:v>2024</c:v>
                      </c:pt>
                    </c:numCache>
                  </c:numRef>
                </c:val>
                <c:smooth val="0"/>
                <c:extLst>
                  <c:ext xmlns:c16="http://schemas.microsoft.com/office/drawing/2014/chart" uri="{C3380CC4-5D6E-409C-BE32-E72D297353CC}">
                    <c16:uniqueId val="{00000004-2E0E-43D2-9468-1502992723FA}"/>
                  </c:ext>
                </c:extLst>
              </c15:ser>
            </c15:filteredLineSeries>
          </c:ext>
        </c:extLst>
      </c:lineChart>
      <c:catAx>
        <c:axId val="12548736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137895936"/>
        <c:crosses val="autoZero"/>
        <c:auto val="1"/>
        <c:lblAlgn val="ctr"/>
        <c:lblOffset val="100"/>
        <c:noMultiLvlLbl val="0"/>
      </c:catAx>
      <c:valAx>
        <c:axId val="137895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487360"/>
        <c:crosses val="autoZero"/>
        <c:crossBetween val="between"/>
      </c:valAx>
      <c:spPr>
        <a:noFill/>
        <a:ln>
          <a:noFill/>
        </a:ln>
        <a:effectLst/>
      </c:spPr>
    </c:plotArea>
    <c:legend>
      <c:legendPos val="b"/>
      <c:layout>
        <c:manualLayout>
          <c:xMode val="edge"/>
          <c:yMode val="edge"/>
          <c:x val="0.17444388607446046"/>
          <c:y val="0.92890321522309716"/>
          <c:w val="0.6661323087423322"/>
          <c:h val="5.8596784776902888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ar-QA"/>
              <a:t>الوفيات والإصابات الناتجة عن الحرائق حسب الشهر </a:t>
            </a:r>
          </a:p>
          <a:p>
            <a:pPr>
              <a:defRPr/>
            </a:pPr>
            <a:r>
              <a:rPr lang="en-US"/>
              <a:t>DEATHS AND INJURIES RESULTING FROM FIRE INCIDENTS  BY MONTH</a:t>
            </a:r>
          </a:p>
          <a:p>
            <a:pPr>
              <a:defRPr/>
            </a:pPr>
            <a:r>
              <a:rPr lang="en-US"/>
              <a:t>2024</a:t>
            </a:r>
          </a:p>
        </c:rich>
      </c:tx>
      <c:layout>
        <c:manualLayout>
          <c:xMode val="edge"/>
          <c:yMode val="edge"/>
          <c:x val="0.17731516216476123"/>
          <c:y val="1.209964390208117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5801054865496972E-2"/>
          <c:y val="0.16646315340855858"/>
          <c:w val="0.92252798295849747"/>
          <c:h val="0.72610804632671011"/>
        </c:manualLayout>
      </c:layout>
      <c:barChart>
        <c:barDir val="col"/>
        <c:grouping val="clustered"/>
        <c:varyColors val="0"/>
        <c:ser>
          <c:idx val="0"/>
          <c:order val="0"/>
          <c:tx>
            <c:strRef>
              <c:f>'155 '!$B$6:$E$6</c:f>
              <c:strCache>
                <c:ptCount val="1"/>
                <c:pt idx="0">
                  <c:v>جميع الحرائق
All fires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0"/>
                  <c:y val="4.00304491826063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0F-4602-8742-8C0BBF1D4F65}"/>
                </c:ext>
              </c:extLst>
            </c:dLbl>
            <c:dLbl>
              <c:idx val="1"/>
              <c:layout>
                <c:manualLayout>
                  <c:x val="-2.6879091714083082E-17"/>
                  <c:y val="-4.06338434979340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B0F-4602-8742-8C0BBF1D4F65}"/>
                </c:ext>
              </c:extLst>
            </c:dLbl>
            <c:dLbl>
              <c:idx val="2"/>
              <c:layout>
                <c:manualLayout>
                  <c:x val="-5.3758183428166165E-17"/>
                  <c:y val="-4.06338434979340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0F-4602-8742-8C0BBF1D4F65}"/>
                </c:ext>
              </c:extLst>
            </c:dLbl>
            <c:dLbl>
              <c:idx val="3"/>
              <c:layout>
                <c:manualLayout>
                  <c:x val="0"/>
                  <c:y val="-3.0169715766381097E-5"/>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B0F-4602-8742-8C0BBF1D4F65}"/>
                </c:ext>
              </c:extLst>
            </c:dLbl>
            <c:dLbl>
              <c:idx val="4"/>
              <c:layout>
                <c:manualLayout>
                  <c:x val="0"/>
                  <c:y val="-8.09659898382045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0F-4602-8742-8C0BBF1D4F65}"/>
                </c:ext>
              </c:extLst>
            </c:dLbl>
            <c:dLbl>
              <c:idx val="5"/>
              <c:layout>
                <c:manualLayout>
                  <c:x val="0"/>
                  <c:y val="1.986437601247036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B0F-4602-8742-8C0BBF1D4F65}"/>
                </c:ext>
              </c:extLst>
            </c:dLbl>
            <c:dLbl>
              <c:idx val="6"/>
              <c:layout>
                <c:manualLayout>
                  <c:x val="0"/>
                  <c:y val="-1.20964681425268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B0F-4602-8742-8C0BBF1D4F65}"/>
                </c:ext>
              </c:extLst>
            </c:dLbl>
            <c:dLbl>
              <c:idx val="8"/>
              <c:layout>
                <c:manualLayout>
                  <c:x val="0"/>
                  <c:y val="-2.010097009927106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B0F-4602-8742-8C0BBF1D4F65}"/>
                </c:ext>
              </c:extLst>
            </c:dLbl>
            <c:dLbl>
              <c:idx val="9"/>
              <c:layout>
                <c:manualLayout>
                  <c:x val="0"/>
                  <c:y val="-3.0169715766492008E-5"/>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B0F-4602-8742-8C0BBF1D4F65}"/>
                </c:ext>
              </c:extLst>
            </c:dLbl>
            <c:dLbl>
              <c:idx val="10"/>
              <c:layout>
                <c:manualLayout>
                  <c:x val="0"/>
                  <c:y val="-4.06338434979340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B0F-4602-8742-8C0BBF1D4F65}"/>
                </c:ext>
              </c:extLst>
            </c:dLbl>
            <c:dLbl>
              <c:idx val="11"/>
              <c:layout>
                <c:manualLayout>
                  <c:x val="0"/>
                  <c:y val="-2.046777032779872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B0F-4602-8742-8C0BBF1D4F6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'155 '!$A$24:$A$35</c:f>
              <c:strCache>
                <c:ptCount val="12"/>
                <c:pt idx="0">
                  <c:v>يناير
January
</c:v>
                </c:pt>
                <c:pt idx="1">
                  <c:v>فبراير
February</c:v>
                </c:pt>
                <c:pt idx="2">
                  <c:v>مارس
March</c:v>
                </c:pt>
                <c:pt idx="3">
                  <c:v>أبريل
April</c:v>
                </c:pt>
                <c:pt idx="4">
                  <c:v>مايو
May</c:v>
                </c:pt>
                <c:pt idx="5">
                  <c:v>يونيو
June</c:v>
                </c:pt>
                <c:pt idx="6">
                  <c:v>يوليو
July</c:v>
                </c:pt>
                <c:pt idx="7">
                  <c:v>أغسطس
August</c:v>
                </c:pt>
                <c:pt idx="8">
                  <c:v>سبتمبر
September</c:v>
                </c:pt>
                <c:pt idx="9">
                  <c:v>أكتوبر
October</c:v>
                </c:pt>
                <c:pt idx="10">
                  <c:v>نوفمبر
November</c:v>
                </c:pt>
                <c:pt idx="11">
                  <c:v>ديسمبر
December</c:v>
                </c:pt>
              </c:strCache>
            </c:strRef>
          </c:cat>
          <c:val>
            <c:numRef>
              <c:f>'155 '!$E$8:$E$19</c:f>
              <c:numCache>
                <c:formatCode>General</c:formatCode>
                <c:ptCount val="12"/>
                <c:pt idx="0">
                  <c:v>21</c:v>
                </c:pt>
                <c:pt idx="1">
                  <c:v>9</c:v>
                </c:pt>
                <c:pt idx="2">
                  <c:v>19</c:v>
                </c:pt>
                <c:pt idx="3">
                  <c:v>29</c:v>
                </c:pt>
                <c:pt idx="4">
                  <c:v>35</c:v>
                </c:pt>
                <c:pt idx="5">
                  <c:v>3</c:v>
                </c:pt>
                <c:pt idx="6">
                  <c:v>1</c:v>
                </c:pt>
                <c:pt idx="7">
                  <c:v>0</c:v>
                </c:pt>
                <c:pt idx="8">
                  <c:v>2</c:v>
                </c:pt>
                <c:pt idx="9">
                  <c:v>10</c:v>
                </c:pt>
                <c:pt idx="10">
                  <c:v>4</c:v>
                </c:pt>
                <c:pt idx="11">
                  <c:v>6</c:v>
                </c:pt>
              </c:numCache>
            </c:numRef>
          </c:val>
          <c:extLst>
            <c:ext xmlns:c16="http://schemas.microsoft.com/office/drawing/2014/chart" uri="{C3380CC4-5D6E-409C-BE32-E72D297353CC}">
              <c16:uniqueId val="{00000000-2B0F-4602-8742-8C0BBF1D4F65}"/>
            </c:ext>
          </c:extLst>
        </c:ser>
        <c:dLbls>
          <c:dLblPos val="inEnd"/>
          <c:showLegendKey val="0"/>
          <c:showVal val="1"/>
          <c:showCatName val="0"/>
          <c:showSerName val="0"/>
          <c:showPercent val="0"/>
          <c:showBubbleSize val="0"/>
        </c:dLbls>
        <c:gapWidth val="100"/>
        <c:overlap val="-24"/>
        <c:axId val="148755200"/>
        <c:axId val="148756736"/>
      </c:barChart>
      <c:catAx>
        <c:axId val="1487552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756736"/>
        <c:crosses val="autoZero"/>
        <c:auto val="1"/>
        <c:lblAlgn val="ctr"/>
        <c:lblOffset val="100"/>
        <c:noMultiLvlLbl val="0"/>
      </c:catAx>
      <c:valAx>
        <c:axId val="14875673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7552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ar-QA">
                <a:solidFill>
                  <a:schemeClr val="tx1"/>
                </a:solidFill>
              </a:rPr>
              <a:t>التوزيع النسبي للوفيات والإصابات الناتجه عن الحرائق </a:t>
            </a:r>
          </a:p>
          <a:p>
            <a:pPr>
              <a:defRPr>
                <a:solidFill>
                  <a:schemeClr val="tx1"/>
                </a:solidFill>
              </a:defRPr>
            </a:pPr>
            <a:r>
              <a:rPr lang="en-US">
                <a:solidFill>
                  <a:schemeClr val="tx1"/>
                </a:solidFill>
              </a:rPr>
              <a:t>Distribution percentage deaths and injuries resulting from fires </a:t>
            </a:r>
            <a:endParaRPr lang="ar-QA">
              <a:solidFill>
                <a:schemeClr val="tx1"/>
              </a:solidFill>
            </a:endParaRPr>
          </a:p>
          <a:p>
            <a:pPr>
              <a:defRPr>
                <a:solidFill>
                  <a:schemeClr val="tx1"/>
                </a:solidFill>
              </a:defRPr>
            </a:pPr>
            <a:r>
              <a:rPr lang="en-US">
                <a:solidFill>
                  <a:schemeClr val="tx1"/>
                </a:solidFill>
              </a:rPr>
              <a:t>2024</a:t>
            </a:r>
          </a:p>
        </c:rich>
      </c:tx>
      <c:layout>
        <c:manualLayout>
          <c:xMode val="edge"/>
          <c:yMode val="edge"/>
          <c:x val="0.21153456022876585"/>
          <c:y val="4.0422810785015507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'154'!$A$17</c:f>
              <c:strCache>
                <c:ptCount val="1"/>
                <c:pt idx="0">
                  <c:v>2024</c:v>
                </c:pt>
              </c:strCache>
            </c:strRef>
          </c:tx>
          <c:dPt>
            <c:idx val="0"/>
            <c:bubble3D val="0"/>
            <c:spPr>
              <a:gradFill rotWithShape="1">
                <a:gsLst>
                  <a:gs pos="0">
                    <a:schemeClr val="accent2">
                      <a:shade val="65000"/>
                      <a:shade val="51000"/>
                      <a:satMod val="130000"/>
                    </a:schemeClr>
                  </a:gs>
                  <a:gs pos="80000">
                    <a:schemeClr val="accent2">
                      <a:shade val="65000"/>
                      <a:shade val="93000"/>
                      <a:satMod val="130000"/>
                    </a:schemeClr>
                  </a:gs>
                  <a:gs pos="100000">
                    <a:schemeClr val="accent2">
                      <a:shade val="65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52F-45B7-98D0-00E092265471}"/>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52F-45B7-98D0-00E092265471}"/>
              </c:ext>
            </c:extLst>
          </c:dPt>
          <c:dPt>
            <c:idx val="2"/>
            <c:bubble3D val="0"/>
            <c:spPr>
              <a:gradFill rotWithShape="1">
                <a:gsLst>
                  <a:gs pos="0">
                    <a:schemeClr val="accent2">
                      <a:tint val="65000"/>
                      <a:shade val="51000"/>
                      <a:satMod val="130000"/>
                    </a:schemeClr>
                  </a:gs>
                  <a:gs pos="80000">
                    <a:schemeClr val="accent2">
                      <a:tint val="65000"/>
                      <a:shade val="93000"/>
                      <a:satMod val="130000"/>
                    </a:schemeClr>
                  </a:gs>
                  <a:gs pos="100000">
                    <a:schemeClr val="accent2">
                      <a:tint val="65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52F-45B7-98D0-00E092265471}"/>
              </c:ext>
            </c:extLst>
          </c:dPt>
          <c:dLbls>
            <c:dLbl>
              <c:idx val="1"/>
              <c:layout>
                <c:manualLayout>
                  <c:x val="-0.13514778726336565"/>
                  <c:y val="-3.924163152061725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52F-45B7-98D0-00E09226547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lumMod val="95000"/>
                      </a:schemeClr>
                    </a:solidFill>
                    <a:latin typeface="+mn-lt"/>
                    <a:ea typeface="+mn-ea"/>
                    <a:cs typeface="+mn-cs"/>
                  </a:defRPr>
                </a:pPr>
                <a:endParaRPr lang="en-US"/>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'154'!$B$16:$D$16</c:f>
              <c:strCache>
                <c:ptCount val="3"/>
                <c:pt idx="0">
                  <c:v>وفــاة
Death</c:v>
                </c:pt>
                <c:pt idx="1">
                  <c:v>اصابة بليغة 
Sever Injury</c:v>
                </c:pt>
                <c:pt idx="2">
                  <c:v>اصابة خفيفة
Slight Injury</c:v>
                </c:pt>
              </c:strCache>
            </c:strRef>
          </c:cat>
          <c:val>
            <c:numRef>
              <c:f>'154'!$B$17:$D$17</c:f>
              <c:numCache>
                <c:formatCode>0.0</c:formatCode>
                <c:ptCount val="3"/>
                <c:pt idx="0">
                  <c:v>2.877697841726619</c:v>
                </c:pt>
                <c:pt idx="1">
                  <c:v>4.3165467625899288</c:v>
                </c:pt>
                <c:pt idx="2">
                  <c:v>92.805755395683462</c:v>
                </c:pt>
              </c:numCache>
            </c:numRef>
          </c:val>
          <c:extLst>
            <c:ext xmlns:c16="http://schemas.microsoft.com/office/drawing/2014/chart" uri="{C3380CC4-5D6E-409C-BE32-E72D297353CC}">
              <c16:uniqueId val="{00000006-08CD-44EA-881D-5325BA4255E9}"/>
            </c:ext>
          </c:extLst>
        </c:ser>
        <c:dLbls>
          <c:dLblPos val="inEnd"/>
          <c:showLegendKey val="0"/>
          <c:showVal val="0"/>
          <c:showCatName val="0"/>
          <c:showSerName val="0"/>
          <c:showPercent val="1"/>
          <c:showBubbleSize val="0"/>
          <c:showLeaderLines val="1"/>
        </c:dLbls>
        <c:firstSliceAng val="90"/>
      </c:pieChart>
      <c:spPr>
        <a:noFill/>
        <a:ln>
          <a:noFill/>
        </a:ln>
        <a:effectLst/>
      </c:spPr>
    </c:plotArea>
    <c:legend>
      <c:legendPos val="b"/>
      <c:layout>
        <c:manualLayout>
          <c:xMode val="edge"/>
          <c:yMode val="edge"/>
          <c:x val="0.3341168188441041"/>
          <c:y val="0.921477744498576"/>
          <c:w val="0.33176624686697187"/>
          <c:h val="7.0470153966325735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ar-QA">
                <a:solidFill>
                  <a:schemeClr val="tx1"/>
                </a:solidFill>
              </a:rPr>
              <a:t>المتوفون والمصابون في الحوادث المرورية</a:t>
            </a:r>
            <a:endParaRPr lang="en-US">
              <a:solidFill>
                <a:schemeClr val="tx1"/>
              </a:solidFill>
            </a:endParaRPr>
          </a:p>
          <a:p>
            <a:pPr>
              <a:defRPr>
                <a:solidFill>
                  <a:schemeClr val="tx1"/>
                </a:solidFill>
              </a:defRPr>
            </a:pPr>
            <a:r>
              <a:rPr lang="en-US">
                <a:solidFill>
                  <a:schemeClr val="tx1"/>
                </a:solidFill>
              </a:rPr>
              <a:t>DEATHS AND INJURIES IN TRAFFIC</a:t>
            </a:r>
          </a:p>
          <a:p>
            <a:pPr>
              <a:defRPr>
                <a:solidFill>
                  <a:schemeClr val="tx1"/>
                </a:solidFill>
              </a:defRPr>
            </a:pPr>
            <a:r>
              <a:rPr lang="en-US">
                <a:solidFill>
                  <a:schemeClr val="tx1"/>
                </a:solidFill>
              </a:rPr>
              <a:t>2021 - 2024</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6.6481974505213592E-2"/>
          <c:y val="0.14530101706036744"/>
          <c:w val="0.88601693903868461"/>
          <c:h val="0.69278805774278218"/>
        </c:manualLayout>
      </c:layout>
      <c:lineChart>
        <c:grouping val="standard"/>
        <c:varyColors val="0"/>
        <c:ser>
          <c:idx val="3"/>
          <c:order val="1"/>
          <c:tx>
            <c:strRef>
              <c:f>'140 '!$B$6</c:f>
              <c:strCache>
                <c:ptCount val="1"/>
                <c:pt idx="0">
                  <c:v>وفاة
Death</c:v>
                </c:pt>
              </c:strCache>
            </c:strRef>
          </c:tx>
          <c:spPr>
            <a:ln w="31750" cap="rnd">
              <a:solidFill>
                <a:schemeClr val="accent6">
                  <a:lumMod val="60000"/>
                </a:schemeClr>
              </a:solidFill>
              <a:round/>
            </a:ln>
            <a:effectLst>
              <a:outerShdw blurRad="40000" dist="23000" dir="5400000" rotWithShape="0">
                <a:srgbClr val="000000">
                  <a:alpha val="35000"/>
                </a:srgbClr>
              </a:outerShdw>
            </a:effectLst>
          </c:spPr>
          <c:marker>
            <c:symbol val="none"/>
          </c:marker>
          <c:dLbls>
            <c:dLbl>
              <c:idx val="3"/>
              <c:layout>
                <c:manualLayout>
                  <c:x val="-1.9628018452609371E-2"/>
                  <c:y val="4.174340166651492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6D-4607-B5C7-A763BD22A37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'140 '!$A$7:$A$10</c:f>
              <c:numCache>
                <c:formatCode>General</c:formatCode>
                <c:ptCount val="4"/>
                <c:pt idx="0">
                  <c:v>2021</c:v>
                </c:pt>
                <c:pt idx="1">
                  <c:v>2022</c:v>
                </c:pt>
                <c:pt idx="2">
                  <c:v>2023</c:v>
                </c:pt>
                <c:pt idx="3">
                  <c:v>2024</c:v>
                </c:pt>
              </c:numCache>
            </c:numRef>
          </c:cat>
          <c:val>
            <c:numRef>
              <c:f>'140 '!$B$7:$B$10</c:f>
              <c:numCache>
                <c:formatCode>#,##0</c:formatCode>
                <c:ptCount val="4"/>
                <c:pt idx="0">
                  <c:v>161</c:v>
                </c:pt>
                <c:pt idx="1">
                  <c:v>222</c:v>
                </c:pt>
                <c:pt idx="2">
                  <c:v>168</c:v>
                </c:pt>
                <c:pt idx="3">
                  <c:v>140</c:v>
                </c:pt>
              </c:numCache>
            </c:numRef>
          </c:val>
          <c:smooth val="0"/>
          <c:extLst>
            <c:ext xmlns:c16="http://schemas.microsoft.com/office/drawing/2014/chart" uri="{C3380CC4-5D6E-409C-BE32-E72D297353CC}">
              <c16:uniqueId val="{00000009-B36D-4607-B5C7-A763BD22A37F}"/>
            </c:ext>
          </c:extLst>
        </c:ser>
        <c:ser>
          <c:idx val="4"/>
          <c:order val="2"/>
          <c:tx>
            <c:strRef>
              <c:f>'140 '!$C$6</c:f>
              <c:strCache>
                <c:ptCount val="1"/>
                <c:pt idx="0">
                  <c:v>اصابة بليغة
Sever Injury</c:v>
                </c:pt>
              </c:strCache>
            </c:strRef>
          </c:tx>
          <c:spPr>
            <a:ln w="31750" cap="rnd">
              <a:solidFill>
                <a:schemeClr val="accent5">
                  <a:lumMod val="60000"/>
                </a:schemeClr>
              </a:solidFill>
              <a:round/>
            </a:ln>
            <a:effectLst>
              <a:outerShdw blurRad="40000" dist="23000" dir="5400000" rotWithShape="0">
                <a:srgbClr val="000000">
                  <a:alpha val="35000"/>
                </a:srgbClr>
              </a:outerShdw>
            </a:effectLst>
          </c:spPr>
          <c:marker>
            <c:symbol val="none"/>
          </c:marker>
          <c:dLbls>
            <c:dLbl>
              <c:idx val="0"/>
              <c:layout>
                <c:manualLayout>
                  <c:x val="-2.2365538459946713E-2"/>
                  <c:y val="-1.46101905832803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36D-4607-B5C7-A763BD22A37F}"/>
                </c:ext>
              </c:extLst>
            </c:dLbl>
            <c:dLbl>
              <c:idx val="1"/>
              <c:layout>
                <c:manualLayout>
                  <c:x val="-2.2365538459946637E-2"/>
                  <c:y val="-2.29588709165832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09-4841-90FA-D374055F334D}"/>
                </c:ext>
              </c:extLst>
            </c:dLbl>
            <c:dLbl>
              <c:idx val="2"/>
              <c:layout>
                <c:manualLayout>
                  <c:x val="-2.0996778456277978E-2"/>
                  <c:y val="-1.6697360666605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09-4841-90FA-D374055F334D}"/>
                </c:ext>
              </c:extLst>
            </c:dLbl>
            <c:dLbl>
              <c:idx val="3"/>
              <c:layout>
                <c:manualLayout>
                  <c:x val="-2.2365538459946887E-2"/>
                  <c:y val="-1.0435850416628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10-4B16-BA0F-C024DFEA75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'140 '!$A$7:$A$10</c:f>
              <c:numCache>
                <c:formatCode>General</c:formatCode>
                <c:ptCount val="4"/>
                <c:pt idx="0">
                  <c:v>2021</c:v>
                </c:pt>
                <c:pt idx="1">
                  <c:v>2022</c:v>
                </c:pt>
                <c:pt idx="2">
                  <c:v>2023</c:v>
                </c:pt>
                <c:pt idx="3">
                  <c:v>2024</c:v>
                </c:pt>
              </c:numCache>
            </c:numRef>
          </c:cat>
          <c:val>
            <c:numRef>
              <c:f>'140 '!$C$7:$C$10</c:f>
              <c:numCache>
                <c:formatCode>#,##0</c:formatCode>
                <c:ptCount val="4"/>
                <c:pt idx="0">
                  <c:v>592</c:v>
                </c:pt>
                <c:pt idx="1">
                  <c:v>581</c:v>
                </c:pt>
                <c:pt idx="2">
                  <c:v>465</c:v>
                </c:pt>
                <c:pt idx="3">
                  <c:v>434</c:v>
                </c:pt>
              </c:numCache>
            </c:numRef>
          </c:val>
          <c:smooth val="0"/>
          <c:extLst>
            <c:ext xmlns:c16="http://schemas.microsoft.com/office/drawing/2014/chart" uri="{C3380CC4-5D6E-409C-BE32-E72D297353CC}">
              <c16:uniqueId val="{0000000E-B36D-4607-B5C7-A763BD22A37F}"/>
            </c:ext>
          </c:extLst>
        </c:ser>
        <c:ser>
          <c:idx val="0"/>
          <c:order val="3"/>
          <c:tx>
            <c:strRef>
              <c:f>'140 '!$D$6</c:f>
              <c:strCache>
                <c:ptCount val="1"/>
                <c:pt idx="0">
                  <c:v>اصابة خفيفة
Slight Injury</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dLbls>
            <c:dLbl>
              <c:idx val="0"/>
              <c:layout>
                <c:manualLayout>
                  <c:x val="-2.5654011312855319E-2"/>
                  <c:y val="-3.13075512498862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10-4B16-BA0F-C024DFEA759B}"/>
                </c:ext>
              </c:extLst>
            </c:dLbl>
            <c:dLbl>
              <c:idx val="1"/>
              <c:layout>
                <c:manualLayout>
                  <c:x val="-2.8774784121219973E-2"/>
                  <c:y val="-1.46101905832802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10-4B16-BA0F-C024DFEA759B}"/>
                </c:ext>
              </c:extLst>
            </c:dLbl>
            <c:dLbl>
              <c:idx val="2"/>
              <c:layout>
                <c:manualLayout>
                  <c:x val="-2.8774784121219973E-2"/>
                  <c:y val="-1.6697360666605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10-4B16-BA0F-C024DFEA759B}"/>
                </c:ext>
              </c:extLst>
            </c:dLbl>
            <c:dLbl>
              <c:idx val="3"/>
              <c:layout>
                <c:manualLayout>
                  <c:x val="-2.8774784121220073E-2"/>
                  <c:y val="-1.46101905832802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10-4B16-BA0F-C024DFEA75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numRef>
              <c:f>'140 '!$A$7:$A$10</c:f>
              <c:numCache>
                <c:formatCode>General</c:formatCode>
                <c:ptCount val="4"/>
                <c:pt idx="0">
                  <c:v>2021</c:v>
                </c:pt>
                <c:pt idx="1">
                  <c:v>2022</c:v>
                </c:pt>
                <c:pt idx="2">
                  <c:v>2023</c:v>
                </c:pt>
                <c:pt idx="3">
                  <c:v>2024</c:v>
                </c:pt>
              </c:numCache>
            </c:numRef>
          </c:cat>
          <c:val>
            <c:numRef>
              <c:f>'140 '!$D$7:$D$10</c:f>
              <c:numCache>
                <c:formatCode>#,##0</c:formatCode>
                <c:ptCount val="4"/>
                <c:pt idx="0">
                  <c:v>9206</c:v>
                </c:pt>
                <c:pt idx="1">
                  <c:v>11498</c:v>
                </c:pt>
                <c:pt idx="2">
                  <c:v>10528</c:v>
                </c:pt>
                <c:pt idx="3">
                  <c:v>11081</c:v>
                </c:pt>
              </c:numCache>
            </c:numRef>
          </c:val>
          <c:smooth val="0"/>
          <c:extLst>
            <c:ext xmlns:c16="http://schemas.microsoft.com/office/drawing/2014/chart" uri="{C3380CC4-5D6E-409C-BE32-E72D297353CC}">
              <c16:uniqueId val="{00000000-CE00-4820-A400-606A72D94351}"/>
            </c:ext>
          </c:extLst>
        </c:ser>
        <c:dLbls>
          <c:dLblPos val="ctr"/>
          <c:showLegendKey val="0"/>
          <c:showVal val="1"/>
          <c:showCatName val="0"/>
          <c:showSerName val="0"/>
          <c:showPercent val="0"/>
          <c:showBubbleSize val="0"/>
        </c:dLbls>
        <c:smooth val="0"/>
        <c:axId val="125487360"/>
        <c:axId val="137895936"/>
        <c:extLst>
          <c:ext xmlns:c15="http://schemas.microsoft.com/office/drawing/2012/chart" uri="{02D57815-91ED-43cb-92C2-25804820EDAC}">
            <c15:filteredLineSeries>
              <c15:ser>
                <c:idx val="2"/>
                <c:order val="0"/>
                <c:tx>
                  <c:strRef>
                    <c:extLst>
                      <c:ext uri="{02D57815-91ED-43cb-92C2-25804820EDAC}">
                        <c15:formulaRef>
                          <c15:sqref>'140 '!$A$6</c15:sqref>
                        </c15:formulaRef>
                      </c:ext>
                    </c:extLst>
                    <c:strCache>
                      <c:ptCount val="1"/>
                      <c:pt idx="0">
                        <c:v>السنة </c:v>
                      </c:pt>
                    </c:strCache>
                  </c:strRef>
                </c:tx>
                <c:spPr>
                  <a:ln w="31750" cap="rnd">
                    <a:solidFill>
                      <a:schemeClr val="accent4"/>
                    </a:solidFill>
                    <a:round/>
                  </a:ln>
                  <a:effectLst>
                    <a:outerShdw blurRad="40000" dist="23000" dir="5400000" rotWithShape="0">
                      <a:srgbClr val="000000">
                        <a:alpha val="35000"/>
                      </a:srgbClr>
                    </a:outerShdw>
                  </a:effectLst>
                </c:spPr>
                <c:marker>
                  <c:symbol val="circle"/>
                  <c:size val="6"/>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'140 '!$A$7:$A$10</c15:sqref>
                        </c15:formulaRef>
                      </c:ext>
                    </c:extLst>
                    <c:numCache>
                      <c:formatCode>General</c:formatCode>
                      <c:ptCount val="4"/>
                      <c:pt idx="0">
                        <c:v>2021</c:v>
                      </c:pt>
                      <c:pt idx="1">
                        <c:v>2022</c:v>
                      </c:pt>
                      <c:pt idx="2">
                        <c:v>2023</c:v>
                      </c:pt>
                      <c:pt idx="3">
                        <c:v>2024</c:v>
                      </c:pt>
                    </c:numCache>
                  </c:numRef>
                </c:cat>
                <c:val>
                  <c:numRef>
                    <c:extLst>
                      <c:ext uri="{02D57815-91ED-43cb-92C2-25804820EDAC}">
                        <c15:formulaRef>
                          <c15:sqref>'140 '!$A$7:$A$10</c15:sqref>
                        </c15:formulaRef>
                      </c:ext>
                    </c:extLst>
                    <c:numCache>
                      <c:formatCode>General</c:formatCode>
                      <c:ptCount val="4"/>
                      <c:pt idx="0">
                        <c:v>2021</c:v>
                      </c:pt>
                      <c:pt idx="1">
                        <c:v>2022</c:v>
                      </c:pt>
                      <c:pt idx="2">
                        <c:v>2023</c:v>
                      </c:pt>
                      <c:pt idx="3">
                        <c:v>2024</c:v>
                      </c:pt>
                    </c:numCache>
                  </c:numRef>
                </c:val>
                <c:smooth val="0"/>
                <c:extLst>
                  <c:ext xmlns:c16="http://schemas.microsoft.com/office/drawing/2014/chart" uri="{C3380CC4-5D6E-409C-BE32-E72D297353CC}">
                    <c16:uniqueId val="{00000004-B36D-4607-B5C7-A763BD22A37F}"/>
                  </c:ext>
                </c:extLst>
              </c15:ser>
            </c15:filteredLineSeries>
          </c:ext>
        </c:extLst>
      </c:lineChart>
      <c:catAx>
        <c:axId val="125487360"/>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137895936"/>
        <c:crosses val="autoZero"/>
        <c:auto val="1"/>
        <c:lblAlgn val="ctr"/>
        <c:lblOffset val="100"/>
        <c:noMultiLvlLbl val="0"/>
      </c:catAx>
      <c:valAx>
        <c:axId val="137895936"/>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solidFill>
                <a:latin typeface="+mn-lt"/>
                <a:ea typeface="+mn-ea"/>
                <a:cs typeface="+mn-cs"/>
              </a:defRPr>
            </a:pPr>
            <a:endParaRPr lang="en-US"/>
          </a:p>
        </c:txPr>
        <c:crossAx val="125487360"/>
        <c:crosses val="autoZero"/>
        <c:crossBetween val="between"/>
      </c:valAx>
      <c:spPr>
        <a:noFill/>
        <a:ln>
          <a:noFill/>
        </a:ln>
        <a:effectLst/>
      </c:spPr>
    </c:plotArea>
    <c:legend>
      <c:legendPos val="b"/>
      <c:layout>
        <c:manualLayout>
          <c:xMode val="edge"/>
          <c:yMode val="edge"/>
          <c:x val="0.27943564922122438"/>
          <c:y val="0.93354363517060368"/>
          <c:w val="0.4192813111702739"/>
          <c:h val="5.395636482939632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2">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1.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FCFA3D4-4A8D-4EA8-9D43-400082C18AE8}">
  <sheetPr codeName="Chart1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EAAB72F-6F74-4E47-83E2-BA6E3A9EA9B7}">
  <sheetPr codeName="Chart12"/>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(38) شكل رقم   </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1666875</xdr:colOff>
      <xdr:row>0</xdr:row>
      <xdr:rowOff>276225</xdr:rowOff>
    </xdr:from>
    <xdr:to>
      <xdr:col>2</xdr:col>
      <xdr:colOff>1076325</xdr:colOff>
      <xdr:row>0</xdr:row>
      <xdr:rowOff>948130</xdr:rowOff>
    </xdr:to>
    <xdr:pic>
      <xdr:nvPicPr>
        <xdr:cNvPr id="5" name="Picture 4">
          <a:extLst>
            <a:ext uri="{FF2B5EF4-FFF2-40B4-BE49-F238E27FC236}">
              <a16:creationId xmlns:a16="http://schemas.microsoft.com/office/drawing/2014/main" id="{2D97C4F8-BC21-4F45-9EA1-9D8C46F030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810225" y="276225"/>
          <a:ext cx="2609850" cy="67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E041D669-6FFF-8259-C997-896CEC65ACF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B0F47EE-2632-458C-9A49-2F36CBE904C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7"/>
  <sheetViews>
    <sheetView showGridLines="0" rightToLeft="1" view="pageBreakPreview" zoomScaleNormal="100" zoomScaleSheetLayoutView="100" workbookViewId="0">
      <selection activeCell="Q27" sqref="Q27"/>
    </sheetView>
  </sheetViews>
  <sheetFormatPr defaultRowHeight="12.75"/>
  <cols>
    <col min="1" max="1" width="72.7109375" customWidth="1"/>
  </cols>
  <sheetData>
    <row r="2" spans="1:1" ht="66" customHeight="1">
      <c r="A2" s="24"/>
    </row>
    <row r="3" spans="1:1" ht="35.25">
      <c r="A3" s="25" t="s">
        <v>120</v>
      </c>
    </row>
    <row r="4" spans="1:1" ht="26.25">
      <c r="A4" s="26"/>
    </row>
    <row r="5" spans="1:1" ht="20.25">
      <c r="A5" s="27"/>
    </row>
    <row r="7" spans="1:1" ht="30.75" customHeight="1"/>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3"/>
  <sheetViews>
    <sheetView showGridLines="0" rightToLeft="1" view="pageBreakPreview" zoomScaleNormal="100" zoomScaleSheetLayoutView="100" workbookViewId="0">
      <selection activeCell="C12" sqref="C12"/>
    </sheetView>
  </sheetViews>
  <sheetFormatPr defaultColWidth="9.140625" defaultRowHeight="12.75"/>
  <cols>
    <col min="1" max="1" width="45.42578125" style="1" customWidth="1"/>
    <col min="2" max="2" width="2.5703125" style="1" customWidth="1"/>
    <col min="3" max="3" width="45.42578125" style="2" customWidth="1"/>
    <col min="4" max="16384" width="9.140625" style="1"/>
  </cols>
  <sheetData>
    <row r="1" spans="1:3" ht="96.75" customHeight="1"/>
    <row r="2" spans="1:3" s="4" customFormat="1" ht="29.25" customHeight="1">
      <c r="A2" s="84" t="s">
        <v>129</v>
      </c>
      <c r="B2" s="1"/>
      <c r="C2" s="542" t="s">
        <v>356</v>
      </c>
    </row>
    <row r="3" spans="1:3" ht="15">
      <c r="A3" s="53"/>
    </row>
    <row r="4" spans="1:3" s="54" customFormat="1" ht="118.5" customHeight="1">
      <c r="A4" s="180" t="s">
        <v>390</v>
      </c>
      <c r="B4" s="3"/>
      <c r="C4" s="543" t="s">
        <v>672</v>
      </c>
    </row>
    <row r="5" spans="1:3" s="54" customFormat="1" ht="12" customHeight="1">
      <c r="A5" s="85"/>
      <c r="B5" s="3"/>
      <c r="C5" s="55"/>
    </row>
    <row r="6" spans="1:3" s="54" customFormat="1" ht="107.25" customHeight="1">
      <c r="A6" s="180" t="s">
        <v>352</v>
      </c>
      <c r="B6" s="3"/>
      <c r="C6" s="69" t="s">
        <v>673</v>
      </c>
    </row>
    <row r="7" spans="1:3" s="54" customFormat="1" ht="12" customHeight="1">
      <c r="A7" s="85"/>
      <c r="B7" s="3"/>
      <c r="C7" s="55"/>
    </row>
    <row r="8" spans="1:3" s="54" customFormat="1" ht="22.5">
      <c r="A8" s="181" t="s">
        <v>328</v>
      </c>
      <c r="B8" s="3"/>
      <c r="C8" s="78" t="s">
        <v>329</v>
      </c>
    </row>
    <row r="9" spans="1:3" s="54" customFormat="1" ht="22.5" customHeight="1">
      <c r="A9" s="182" t="s">
        <v>364</v>
      </c>
      <c r="B9" s="3"/>
      <c r="C9" s="121" t="s">
        <v>365</v>
      </c>
    </row>
    <row r="10" spans="1:3" s="54" customFormat="1" ht="22.5">
      <c r="A10" s="182" t="s">
        <v>223</v>
      </c>
      <c r="B10" s="3"/>
      <c r="C10" s="121" t="s">
        <v>700</v>
      </c>
    </row>
    <row r="11" spans="1:3" s="54" customFormat="1" ht="22.5">
      <c r="A11" s="182" t="s">
        <v>224</v>
      </c>
      <c r="B11" s="3"/>
      <c r="C11" s="121" t="s">
        <v>226</v>
      </c>
    </row>
    <row r="12" spans="1:3" s="54" customFormat="1" ht="22.5">
      <c r="A12" s="182" t="s">
        <v>225</v>
      </c>
      <c r="B12" s="3"/>
      <c r="C12" s="541" t="s">
        <v>668</v>
      </c>
    </row>
    <row r="13" spans="1:3" s="54" customFormat="1" ht="22.5"/>
  </sheetData>
  <printOptions horizontalCentered="1"/>
  <pageMargins left="0" right="0" top="2"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23"/>
  <sheetViews>
    <sheetView rightToLeft="1" view="pageBreakPreview" zoomScaleNormal="100" zoomScaleSheetLayoutView="100" workbookViewId="0">
      <selection sqref="A1:K1"/>
    </sheetView>
  </sheetViews>
  <sheetFormatPr defaultColWidth="9.140625" defaultRowHeight="12.75"/>
  <cols>
    <col min="1" max="1" width="30" style="32" customWidth="1"/>
    <col min="2" max="10" width="8.28515625" style="32" customWidth="1"/>
    <col min="11" max="11" width="30" style="32" customWidth="1"/>
    <col min="12" max="16384" width="9.140625" style="32"/>
  </cols>
  <sheetData>
    <row r="1" spans="1:11" ht="18">
      <c r="A1" s="548" t="s">
        <v>373</v>
      </c>
      <c r="B1" s="548"/>
      <c r="C1" s="548"/>
      <c r="D1" s="548"/>
      <c r="E1" s="548"/>
      <c r="F1" s="548"/>
      <c r="G1" s="548"/>
      <c r="H1" s="548"/>
      <c r="I1" s="548"/>
      <c r="J1" s="548"/>
      <c r="K1" s="548"/>
    </row>
    <row r="2" spans="1:11" ht="15.75">
      <c r="A2" s="547" t="s">
        <v>374</v>
      </c>
      <c r="B2" s="547"/>
      <c r="C2" s="547"/>
      <c r="D2" s="547"/>
      <c r="E2" s="547"/>
      <c r="F2" s="547"/>
      <c r="G2" s="547"/>
      <c r="H2" s="547"/>
      <c r="I2" s="547"/>
      <c r="J2" s="547"/>
      <c r="K2" s="547"/>
    </row>
    <row r="3" spans="1:11" ht="15.75">
      <c r="A3" s="547">
        <v>2024</v>
      </c>
      <c r="B3" s="547"/>
      <c r="C3" s="547"/>
      <c r="D3" s="547"/>
      <c r="E3" s="547"/>
      <c r="F3" s="547"/>
      <c r="G3" s="547"/>
      <c r="H3" s="547"/>
      <c r="I3" s="547"/>
      <c r="J3" s="547"/>
      <c r="K3" s="547"/>
    </row>
    <row r="4" spans="1:11" ht="11.25" customHeight="1">
      <c r="A4" s="220"/>
      <c r="B4" s="220"/>
      <c r="C4" s="220"/>
      <c r="D4" s="220"/>
      <c r="E4" s="220"/>
      <c r="F4" s="220"/>
      <c r="G4" s="220"/>
      <c r="H4" s="220"/>
      <c r="I4" s="220"/>
      <c r="J4" s="220"/>
      <c r="K4" s="220"/>
    </row>
    <row r="5" spans="1:11" ht="15">
      <c r="A5" s="144" t="s">
        <v>427</v>
      </c>
      <c r="B5" s="105"/>
      <c r="C5" s="105"/>
      <c r="D5" s="105"/>
      <c r="E5" s="105"/>
      <c r="F5" s="105"/>
      <c r="G5" s="105"/>
      <c r="H5" s="105"/>
      <c r="I5" s="105"/>
      <c r="J5" s="105"/>
      <c r="K5" s="45" t="s">
        <v>428</v>
      </c>
    </row>
    <row r="6" spans="1:11" ht="30" customHeight="1">
      <c r="A6" s="552" t="s">
        <v>43</v>
      </c>
      <c r="B6" s="549" t="s">
        <v>572</v>
      </c>
      <c r="C6" s="549"/>
      <c r="D6" s="549"/>
      <c r="E6" s="549" t="s">
        <v>575</v>
      </c>
      <c r="F6" s="549"/>
      <c r="G6" s="549"/>
      <c r="H6" s="549" t="s">
        <v>576</v>
      </c>
      <c r="I6" s="549"/>
      <c r="J6" s="549"/>
      <c r="K6" s="550" t="s">
        <v>42</v>
      </c>
    </row>
    <row r="7" spans="1:11" ht="30" customHeight="1">
      <c r="A7" s="553"/>
      <c r="B7" s="86" t="s">
        <v>573</v>
      </c>
      <c r="C7" s="86" t="s">
        <v>574</v>
      </c>
      <c r="D7" s="86" t="s">
        <v>455</v>
      </c>
      <c r="E7" s="86" t="s">
        <v>573</v>
      </c>
      <c r="F7" s="86" t="s">
        <v>574</v>
      </c>
      <c r="G7" s="86" t="s">
        <v>455</v>
      </c>
      <c r="H7" s="86" t="s">
        <v>573</v>
      </c>
      <c r="I7" s="86" t="s">
        <v>574</v>
      </c>
      <c r="J7" s="86" t="s">
        <v>455</v>
      </c>
      <c r="K7" s="551"/>
    </row>
    <row r="8" spans="1:11" ht="24.75" customHeight="1" thickBot="1">
      <c r="A8" s="298" t="s">
        <v>41</v>
      </c>
      <c r="B8" s="299">
        <v>17</v>
      </c>
      <c r="C8" s="299">
        <v>0</v>
      </c>
      <c r="D8" s="300">
        <f>SUM(B8:C8)</f>
        <v>17</v>
      </c>
      <c r="E8" s="299">
        <v>9</v>
      </c>
      <c r="F8" s="299">
        <v>0</v>
      </c>
      <c r="G8" s="300">
        <f>SUM(E8:F8)</f>
        <v>9</v>
      </c>
      <c r="H8" s="300">
        <f>B8+E8</f>
        <v>26</v>
      </c>
      <c r="I8" s="300">
        <f>C8+F8</f>
        <v>0</v>
      </c>
      <c r="J8" s="300">
        <f>SUM(H8:I8)</f>
        <v>26</v>
      </c>
      <c r="K8" s="301" t="s">
        <v>40</v>
      </c>
    </row>
    <row r="9" spans="1:11" ht="24.75" customHeight="1" thickBot="1">
      <c r="A9" s="293" t="s">
        <v>577</v>
      </c>
      <c r="B9" s="294">
        <v>0</v>
      </c>
      <c r="C9" s="294">
        <v>0</v>
      </c>
      <c r="D9" s="145">
        <f t="shared" ref="D9:D13" si="0">SUM(B9:C9)</f>
        <v>0</v>
      </c>
      <c r="E9" s="294">
        <v>3</v>
      </c>
      <c r="F9" s="294">
        <v>0</v>
      </c>
      <c r="G9" s="145">
        <f t="shared" ref="G9:G13" si="1">SUM(E9:F9)</f>
        <v>3</v>
      </c>
      <c r="H9" s="145">
        <f t="shared" ref="H9:H19" si="2">B9+E9</f>
        <v>3</v>
      </c>
      <c r="I9" s="145">
        <f t="shared" ref="I9:I19" si="3">C9+F9</f>
        <v>0</v>
      </c>
      <c r="J9" s="145">
        <f t="shared" ref="J9:J13" si="4">SUM(H9:I9)</f>
        <v>3</v>
      </c>
      <c r="K9" s="295" t="s">
        <v>39</v>
      </c>
    </row>
    <row r="10" spans="1:11" ht="28.5" customHeight="1" thickBot="1">
      <c r="A10" s="312" t="s">
        <v>579</v>
      </c>
      <c r="B10" s="308">
        <v>32</v>
      </c>
      <c r="C10" s="308">
        <v>0</v>
      </c>
      <c r="D10" s="297">
        <f t="shared" si="0"/>
        <v>32</v>
      </c>
      <c r="E10" s="308">
        <v>0</v>
      </c>
      <c r="F10" s="308">
        <v>0</v>
      </c>
      <c r="G10" s="297">
        <f t="shared" si="1"/>
        <v>0</v>
      </c>
      <c r="H10" s="297">
        <f t="shared" si="2"/>
        <v>32</v>
      </c>
      <c r="I10" s="297">
        <f t="shared" si="3"/>
        <v>0</v>
      </c>
      <c r="J10" s="297">
        <f t="shared" si="4"/>
        <v>32</v>
      </c>
      <c r="K10" s="311" t="s">
        <v>594</v>
      </c>
    </row>
    <row r="11" spans="1:11" ht="24.75" customHeight="1" thickBot="1">
      <c r="A11" s="293" t="s">
        <v>578</v>
      </c>
      <c r="B11" s="294">
        <v>9</v>
      </c>
      <c r="C11" s="294">
        <v>0</v>
      </c>
      <c r="D11" s="145">
        <f t="shared" si="0"/>
        <v>9</v>
      </c>
      <c r="E11" s="294">
        <v>3</v>
      </c>
      <c r="F11" s="294">
        <v>0</v>
      </c>
      <c r="G11" s="145">
        <f t="shared" si="1"/>
        <v>3</v>
      </c>
      <c r="H11" s="145">
        <f t="shared" si="2"/>
        <v>12</v>
      </c>
      <c r="I11" s="145">
        <f t="shared" si="3"/>
        <v>0</v>
      </c>
      <c r="J11" s="145">
        <f t="shared" si="4"/>
        <v>12</v>
      </c>
      <c r="K11" s="296" t="s">
        <v>38</v>
      </c>
    </row>
    <row r="12" spans="1:11" ht="28.5" customHeight="1" thickBot="1">
      <c r="A12" s="312" t="s">
        <v>586</v>
      </c>
      <c r="B12" s="308">
        <v>10</v>
      </c>
      <c r="C12" s="308">
        <v>1</v>
      </c>
      <c r="D12" s="297">
        <f t="shared" si="0"/>
        <v>11</v>
      </c>
      <c r="E12" s="308">
        <v>20</v>
      </c>
      <c r="F12" s="308">
        <v>0</v>
      </c>
      <c r="G12" s="297">
        <f t="shared" si="1"/>
        <v>20</v>
      </c>
      <c r="H12" s="297">
        <f t="shared" si="2"/>
        <v>30</v>
      </c>
      <c r="I12" s="297">
        <f t="shared" si="3"/>
        <v>1</v>
      </c>
      <c r="J12" s="297">
        <f t="shared" si="4"/>
        <v>31</v>
      </c>
      <c r="K12" s="311" t="s">
        <v>595</v>
      </c>
    </row>
    <row r="13" spans="1:11" ht="24.75" customHeight="1" thickBot="1">
      <c r="A13" s="293" t="s">
        <v>585</v>
      </c>
      <c r="B13" s="294">
        <v>15</v>
      </c>
      <c r="C13" s="294">
        <v>1</v>
      </c>
      <c r="D13" s="145">
        <f t="shared" si="0"/>
        <v>16</v>
      </c>
      <c r="E13" s="294">
        <v>7</v>
      </c>
      <c r="F13" s="294">
        <v>0</v>
      </c>
      <c r="G13" s="145">
        <f t="shared" si="1"/>
        <v>7</v>
      </c>
      <c r="H13" s="145">
        <f t="shared" si="2"/>
        <v>22</v>
      </c>
      <c r="I13" s="145">
        <f t="shared" si="3"/>
        <v>1</v>
      </c>
      <c r="J13" s="145">
        <f t="shared" si="4"/>
        <v>23</v>
      </c>
      <c r="K13" s="296" t="s">
        <v>37</v>
      </c>
    </row>
    <row r="14" spans="1:11" ht="28.5" customHeight="1" thickBot="1">
      <c r="A14" s="312" t="s">
        <v>580</v>
      </c>
      <c r="B14" s="308">
        <v>9</v>
      </c>
      <c r="C14" s="308">
        <v>1</v>
      </c>
      <c r="D14" s="297">
        <f t="shared" ref="D14:D19" si="5">SUM(B14:C14)</f>
        <v>10</v>
      </c>
      <c r="E14" s="308">
        <v>0</v>
      </c>
      <c r="F14" s="308">
        <v>0</v>
      </c>
      <c r="G14" s="297">
        <f t="shared" ref="G14:G19" si="6">SUM(E14:F14)</f>
        <v>0</v>
      </c>
      <c r="H14" s="297">
        <f t="shared" si="2"/>
        <v>9</v>
      </c>
      <c r="I14" s="297">
        <f t="shared" si="3"/>
        <v>1</v>
      </c>
      <c r="J14" s="297">
        <f t="shared" ref="J14:J19" si="7">SUM(H14:I14)</f>
        <v>10</v>
      </c>
      <c r="K14" s="311" t="s">
        <v>596</v>
      </c>
    </row>
    <row r="15" spans="1:11" ht="28.5" customHeight="1" thickBot="1">
      <c r="A15" s="293" t="s">
        <v>581</v>
      </c>
      <c r="B15" s="294">
        <v>9</v>
      </c>
      <c r="C15" s="294">
        <v>2</v>
      </c>
      <c r="D15" s="145">
        <f t="shared" si="5"/>
        <v>11</v>
      </c>
      <c r="E15" s="294">
        <v>36</v>
      </c>
      <c r="F15" s="294">
        <v>0</v>
      </c>
      <c r="G15" s="145">
        <f t="shared" si="6"/>
        <v>36</v>
      </c>
      <c r="H15" s="145">
        <f t="shared" si="2"/>
        <v>45</v>
      </c>
      <c r="I15" s="145">
        <f t="shared" si="3"/>
        <v>2</v>
      </c>
      <c r="J15" s="145">
        <f t="shared" si="7"/>
        <v>47</v>
      </c>
      <c r="K15" s="296" t="s">
        <v>597</v>
      </c>
    </row>
    <row r="16" spans="1:11" ht="28.5" customHeight="1" thickBot="1">
      <c r="A16" s="312" t="s">
        <v>584</v>
      </c>
      <c r="B16" s="308">
        <v>24</v>
      </c>
      <c r="C16" s="308">
        <v>4</v>
      </c>
      <c r="D16" s="297">
        <f t="shared" si="5"/>
        <v>28</v>
      </c>
      <c r="E16" s="308">
        <v>31</v>
      </c>
      <c r="F16" s="308">
        <v>0</v>
      </c>
      <c r="G16" s="297">
        <f t="shared" si="6"/>
        <v>31</v>
      </c>
      <c r="H16" s="297">
        <f t="shared" si="2"/>
        <v>55</v>
      </c>
      <c r="I16" s="297">
        <f t="shared" si="3"/>
        <v>4</v>
      </c>
      <c r="J16" s="297">
        <f t="shared" si="7"/>
        <v>59</v>
      </c>
      <c r="K16" s="311" t="s">
        <v>598</v>
      </c>
    </row>
    <row r="17" spans="1:11" ht="24.75" customHeight="1" thickBot="1">
      <c r="A17" s="293" t="s">
        <v>583</v>
      </c>
      <c r="B17" s="294">
        <v>6</v>
      </c>
      <c r="C17" s="294">
        <v>3</v>
      </c>
      <c r="D17" s="145">
        <f t="shared" si="5"/>
        <v>9</v>
      </c>
      <c r="E17" s="294">
        <v>0</v>
      </c>
      <c r="F17" s="294">
        <v>0</v>
      </c>
      <c r="G17" s="145">
        <f t="shared" si="6"/>
        <v>0</v>
      </c>
      <c r="H17" s="145">
        <f t="shared" si="2"/>
        <v>6</v>
      </c>
      <c r="I17" s="145">
        <f t="shared" si="3"/>
        <v>3</v>
      </c>
      <c r="J17" s="145">
        <f t="shared" si="7"/>
        <v>9</v>
      </c>
      <c r="K17" s="296" t="s">
        <v>36</v>
      </c>
    </row>
    <row r="18" spans="1:11" ht="24.75" customHeight="1" thickBot="1">
      <c r="A18" s="312" t="s">
        <v>587</v>
      </c>
      <c r="B18" s="308">
        <v>6</v>
      </c>
      <c r="C18" s="308">
        <v>1</v>
      </c>
      <c r="D18" s="297">
        <f t="shared" si="5"/>
        <v>7</v>
      </c>
      <c r="E18" s="308">
        <v>0</v>
      </c>
      <c r="F18" s="308">
        <v>0</v>
      </c>
      <c r="G18" s="297">
        <f t="shared" si="6"/>
        <v>0</v>
      </c>
      <c r="H18" s="297">
        <f t="shared" si="2"/>
        <v>6</v>
      </c>
      <c r="I18" s="297">
        <f t="shared" si="3"/>
        <v>1</v>
      </c>
      <c r="J18" s="297">
        <f t="shared" si="7"/>
        <v>7</v>
      </c>
      <c r="K18" s="311" t="s">
        <v>599</v>
      </c>
    </row>
    <row r="19" spans="1:11" ht="24.75" customHeight="1">
      <c r="A19" s="302" t="s">
        <v>582</v>
      </c>
      <c r="B19" s="309">
        <v>4</v>
      </c>
      <c r="C19" s="309">
        <v>1</v>
      </c>
      <c r="D19" s="303">
        <f t="shared" si="5"/>
        <v>5</v>
      </c>
      <c r="E19" s="309">
        <v>0</v>
      </c>
      <c r="F19" s="309">
        <v>0</v>
      </c>
      <c r="G19" s="303">
        <f t="shared" si="6"/>
        <v>0</v>
      </c>
      <c r="H19" s="303">
        <f t="shared" si="2"/>
        <v>4</v>
      </c>
      <c r="I19" s="303">
        <f t="shared" si="3"/>
        <v>1</v>
      </c>
      <c r="J19" s="303">
        <f t="shared" si="7"/>
        <v>5</v>
      </c>
      <c r="K19" s="304" t="s">
        <v>35</v>
      </c>
    </row>
    <row r="20" spans="1:11" ht="27" customHeight="1">
      <c r="A20" s="305" t="s">
        <v>3</v>
      </c>
      <c r="B20" s="306">
        <f>SUM(B8:B19)</f>
        <v>141</v>
      </c>
      <c r="C20" s="306">
        <f t="shared" ref="C20:J20" si="8">SUM(C8:C19)</f>
        <v>14</v>
      </c>
      <c r="D20" s="306">
        <f>SUM(D8:D19)</f>
        <v>155</v>
      </c>
      <c r="E20" s="306">
        <f t="shared" si="8"/>
        <v>109</v>
      </c>
      <c r="F20" s="306">
        <f t="shared" si="8"/>
        <v>0</v>
      </c>
      <c r="G20" s="306">
        <f t="shared" si="8"/>
        <v>109</v>
      </c>
      <c r="H20" s="306">
        <f t="shared" si="8"/>
        <v>250</v>
      </c>
      <c r="I20" s="306">
        <f t="shared" si="8"/>
        <v>14</v>
      </c>
      <c r="J20" s="306">
        <f t="shared" si="8"/>
        <v>264</v>
      </c>
      <c r="K20" s="310" t="s">
        <v>2</v>
      </c>
    </row>
    <row r="21" spans="1:11" s="307" customFormat="1" ht="15" customHeight="1">
      <c r="A21" s="545"/>
      <c r="B21" s="545"/>
      <c r="C21" s="545"/>
      <c r="D21" s="545"/>
      <c r="E21" s="545"/>
      <c r="F21" s="315"/>
      <c r="G21" s="546"/>
      <c r="H21" s="546"/>
      <c r="I21" s="546"/>
      <c r="J21" s="546"/>
      <c r="K21" s="546"/>
    </row>
    <row r="23" spans="1:11" ht="19.5" customHeight="1">
      <c r="A23" s="520"/>
    </row>
  </sheetData>
  <mergeCells count="10">
    <mergeCell ref="A21:E21"/>
    <mergeCell ref="G21:K21"/>
    <mergeCell ref="A2:K2"/>
    <mergeCell ref="A3:K3"/>
    <mergeCell ref="A1:K1"/>
    <mergeCell ref="H6:J6"/>
    <mergeCell ref="K6:K7"/>
    <mergeCell ref="A6:A7"/>
    <mergeCell ref="B6:D6"/>
    <mergeCell ref="E6:G6"/>
  </mergeCells>
  <printOptions horizontalCentered="1" verticalCentered="1"/>
  <pageMargins left="0" right="0" top="0" bottom="0" header="0" footer="0"/>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4EB8-F9F3-4B14-9411-358305FEA200}">
  <sheetPr codeName="Sheet10"/>
  <dimension ref="A1:H36"/>
  <sheetViews>
    <sheetView rightToLeft="1" view="pageBreakPreview" topLeftCell="A16" zoomScaleNormal="100" zoomScaleSheetLayoutView="100" workbookViewId="0">
      <selection activeCell="D36" sqref="A36:D36"/>
    </sheetView>
  </sheetViews>
  <sheetFormatPr defaultColWidth="9.140625" defaultRowHeight="12.75"/>
  <cols>
    <col min="1" max="1" width="33.5703125" style="32" customWidth="1"/>
    <col min="2" max="2" width="14.28515625" style="32" customWidth="1"/>
    <col min="3" max="3" width="11.42578125" style="32" customWidth="1"/>
    <col min="4" max="4" width="10.28515625" style="32" customWidth="1"/>
    <col min="5" max="5" width="33.5703125" style="282" customWidth="1"/>
    <col min="6" max="6" width="15.85546875" style="32" bestFit="1" customWidth="1"/>
    <col min="7" max="8" width="7.28515625" style="32" customWidth="1"/>
    <col min="9" max="16384" width="9.140625" style="32"/>
  </cols>
  <sheetData>
    <row r="1" spans="1:7" ht="18">
      <c r="A1" s="557" t="s">
        <v>543</v>
      </c>
      <c r="B1" s="557"/>
      <c r="C1" s="557"/>
      <c r="D1" s="557"/>
      <c r="E1" s="557"/>
    </row>
    <row r="2" spans="1:7" ht="33" customHeight="1">
      <c r="A2" s="558" t="s">
        <v>544</v>
      </c>
      <c r="B2" s="558"/>
      <c r="C2" s="558"/>
      <c r="D2" s="558"/>
      <c r="E2" s="558"/>
    </row>
    <row r="3" spans="1:7" ht="14.25" customHeight="1">
      <c r="A3" s="547">
        <v>2024</v>
      </c>
      <c r="B3" s="547"/>
      <c r="C3" s="547"/>
      <c r="D3" s="547"/>
      <c r="E3" s="547"/>
    </row>
    <row r="4" spans="1:7" ht="11.25" customHeight="1">
      <c r="A4" s="220"/>
      <c r="B4" s="220"/>
      <c r="C4" s="220"/>
      <c r="D4" s="220"/>
      <c r="E4" s="285"/>
    </row>
    <row r="5" spans="1:7" ht="15">
      <c r="A5" s="44" t="s">
        <v>228</v>
      </c>
      <c r="B5" s="133"/>
      <c r="C5" s="133"/>
      <c r="D5" s="133"/>
      <c r="E5" s="292" t="s">
        <v>229</v>
      </c>
    </row>
    <row r="6" spans="1:7" ht="34.5" customHeight="1">
      <c r="A6" s="559" t="s">
        <v>494</v>
      </c>
      <c r="B6" s="233" t="s">
        <v>541</v>
      </c>
      <c r="C6" s="561" t="s">
        <v>518</v>
      </c>
      <c r="D6" s="561" t="s">
        <v>359</v>
      </c>
      <c r="E6" s="563" t="s">
        <v>502</v>
      </c>
    </row>
    <row r="7" spans="1:7" ht="39" customHeight="1">
      <c r="A7" s="560"/>
      <c r="B7" s="234" t="s">
        <v>542</v>
      </c>
      <c r="C7" s="562"/>
      <c r="D7" s="562"/>
      <c r="E7" s="564"/>
    </row>
    <row r="8" spans="1:7" ht="21" customHeight="1" thickBot="1">
      <c r="A8" s="314" t="s">
        <v>562</v>
      </c>
      <c r="B8" s="317">
        <v>142</v>
      </c>
      <c r="C8" s="318">
        <v>974</v>
      </c>
      <c r="D8" s="274">
        <f>B8+C8</f>
        <v>1116</v>
      </c>
      <c r="E8" s="288" t="s">
        <v>600</v>
      </c>
      <c r="G8" s="316"/>
    </row>
    <row r="9" spans="1:7" ht="21" customHeight="1" thickBot="1">
      <c r="A9" s="313" t="s">
        <v>564</v>
      </c>
      <c r="B9" s="271">
        <v>1</v>
      </c>
      <c r="C9" s="272">
        <v>38</v>
      </c>
      <c r="D9" s="273">
        <f t="shared" ref="D9:D28" si="0">B9+C9</f>
        <v>39</v>
      </c>
      <c r="E9" s="289" t="s">
        <v>601</v>
      </c>
    </row>
    <row r="10" spans="1:7" ht="21" customHeight="1" thickBot="1">
      <c r="A10" s="276" t="s">
        <v>495</v>
      </c>
      <c r="B10" s="277">
        <v>1</v>
      </c>
      <c r="C10" s="136">
        <v>4</v>
      </c>
      <c r="D10" s="275">
        <f t="shared" si="0"/>
        <v>5</v>
      </c>
      <c r="E10" s="278" t="s">
        <v>503</v>
      </c>
    </row>
    <row r="11" spans="1:7" ht="21" customHeight="1" thickBot="1">
      <c r="A11" s="221" t="s">
        <v>608</v>
      </c>
      <c r="B11" s="269">
        <v>146</v>
      </c>
      <c r="C11" s="270">
        <v>448</v>
      </c>
      <c r="D11" s="273">
        <f t="shared" si="0"/>
        <v>594</v>
      </c>
      <c r="E11" s="289" t="s">
        <v>609</v>
      </c>
    </row>
    <row r="12" spans="1:7" ht="21" customHeight="1" thickBot="1">
      <c r="A12" s="276" t="s">
        <v>610</v>
      </c>
      <c r="B12" s="279">
        <v>12</v>
      </c>
      <c r="C12" s="135">
        <v>32</v>
      </c>
      <c r="D12" s="319">
        <f t="shared" si="0"/>
        <v>44</v>
      </c>
      <c r="E12" s="278" t="s">
        <v>611</v>
      </c>
    </row>
    <row r="13" spans="1:7" ht="21" customHeight="1" thickBot="1">
      <c r="A13" s="221" t="s">
        <v>561</v>
      </c>
      <c r="B13" s="269">
        <v>0</v>
      </c>
      <c r="C13" s="270">
        <v>0</v>
      </c>
      <c r="D13" s="320">
        <f t="shared" si="0"/>
        <v>0</v>
      </c>
      <c r="E13" s="289" t="s">
        <v>505</v>
      </c>
    </row>
    <row r="14" spans="1:7" ht="21" customHeight="1" thickBot="1">
      <c r="A14" s="276" t="s">
        <v>612</v>
      </c>
      <c r="B14" s="279">
        <v>4</v>
      </c>
      <c r="C14" s="135">
        <v>25</v>
      </c>
      <c r="D14" s="319">
        <f t="shared" si="0"/>
        <v>29</v>
      </c>
      <c r="E14" s="278" t="s">
        <v>613</v>
      </c>
    </row>
    <row r="15" spans="1:7" ht="21" customHeight="1" thickBot="1">
      <c r="A15" s="221" t="s">
        <v>563</v>
      </c>
      <c r="B15" s="269">
        <v>51</v>
      </c>
      <c r="C15" s="270">
        <v>285</v>
      </c>
      <c r="D15" s="273">
        <f t="shared" si="0"/>
        <v>336</v>
      </c>
      <c r="E15" s="289" t="s">
        <v>602</v>
      </c>
    </row>
    <row r="16" spans="1:7" ht="21" customHeight="1" thickBot="1">
      <c r="A16" s="276" t="s">
        <v>565</v>
      </c>
      <c r="B16" s="279">
        <v>1</v>
      </c>
      <c r="C16" s="135">
        <v>8</v>
      </c>
      <c r="D16" s="319">
        <f t="shared" si="0"/>
        <v>9</v>
      </c>
      <c r="E16" s="278" t="s">
        <v>504</v>
      </c>
    </row>
    <row r="17" spans="1:8" s="280" customFormat="1" ht="21" customHeight="1" thickBot="1">
      <c r="A17" s="221" t="s">
        <v>614</v>
      </c>
      <c r="B17" s="322">
        <v>356</v>
      </c>
      <c r="C17" s="323">
        <v>1147</v>
      </c>
      <c r="D17" s="324">
        <f t="shared" si="0"/>
        <v>1503</v>
      </c>
      <c r="E17" s="283" t="s">
        <v>615</v>
      </c>
    </row>
    <row r="18" spans="1:8" s="280" customFormat="1" ht="21" customHeight="1" thickBot="1">
      <c r="A18" s="276" t="s">
        <v>566</v>
      </c>
      <c r="B18" s="325">
        <v>0</v>
      </c>
      <c r="C18" s="326">
        <v>0</v>
      </c>
      <c r="D18" s="327">
        <f t="shared" si="0"/>
        <v>0</v>
      </c>
      <c r="E18" s="278" t="s">
        <v>603</v>
      </c>
      <c r="F18" s="530" t="s">
        <v>658</v>
      </c>
    </row>
    <row r="19" spans="1:8" s="280" customFormat="1" ht="21" customHeight="1" thickBot="1">
      <c r="A19" s="221" t="s">
        <v>567</v>
      </c>
      <c r="B19" s="322">
        <v>0</v>
      </c>
      <c r="C19" s="323">
        <v>6</v>
      </c>
      <c r="D19" s="328">
        <f t="shared" si="0"/>
        <v>6</v>
      </c>
      <c r="E19" s="289" t="s">
        <v>604</v>
      </c>
    </row>
    <row r="20" spans="1:8" s="280" customFormat="1" ht="21" customHeight="1" thickBot="1">
      <c r="A20" s="276" t="s">
        <v>568</v>
      </c>
      <c r="B20" s="329">
        <v>5</v>
      </c>
      <c r="C20" s="330">
        <v>46</v>
      </c>
      <c r="D20" s="327">
        <f t="shared" si="0"/>
        <v>51</v>
      </c>
      <c r="E20" s="278" t="s">
        <v>605</v>
      </c>
    </row>
    <row r="21" spans="1:8" s="280" customFormat="1" ht="26.25" customHeight="1" thickBot="1">
      <c r="A21" s="221" t="s">
        <v>569</v>
      </c>
      <c r="B21" s="331">
        <v>81</v>
      </c>
      <c r="C21" s="332">
        <v>177</v>
      </c>
      <c r="D21" s="324">
        <f t="shared" si="0"/>
        <v>258</v>
      </c>
      <c r="E21" s="289" t="s">
        <v>606</v>
      </c>
    </row>
    <row r="22" spans="1:8" s="280" customFormat="1" ht="21" customHeight="1" thickBot="1">
      <c r="A22" s="281" t="s">
        <v>616</v>
      </c>
      <c r="B22" s="325">
        <v>68</v>
      </c>
      <c r="C22" s="326">
        <v>951</v>
      </c>
      <c r="D22" s="333">
        <f t="shared" si="0"/>
        <v>1019</v>
      </c>
      <c r="E22" s="287" t="s">
        <v>617</v>
      </c>
    </row>
    <row r="23" spans="1:8" s="280" customFormat="1" ht="21" customHeight="1" thickBot="1">
      <c r="A23" s="222" t="s">
        <v>618</v>
      </c>
      <c r="B23" s="334">
        <v>2</v>
      </c>
      <c r="C23" s="335">
        <v>22</v>
      </c>
      <c r="D23" s="328">
        <f t="shared" si="0"/>
        <v>24</v>
      </c>
      <c r="E23" s="290" t="s">
        <v>619</v>
      </c>
    </row>
    <row r="24" spans="1:8" s="280" customFormat="1" ht="21" customHeight="1" thickBot="1">
      <c r="A24" s="281" t="s">
        <v>496</v>
      </c>
      <c r="B24" s="336">
        <v>795</v>
      </c>
      <c r="C24" s="337">
        <v>3439</v>
      </c>
      <c r="D24" s="327">
        <f t="shared" si="0"/>
        <v>4234</v>
      </c>
      <c r="E24" s="284" t="s">
        <v>571</v>
      </c>
    </row>
    <row r="25" spans="1:8" s="280" customFormat="1" ht="21" customHeight="1" thickBot="1">
      <c r="A25" s="222" t="s">
        <v>626</v>
      </c>
      <c r="B25" s="334">
        <v>129</v>
      </c>
      <c r="C25" s="335">
        <v>1461</v>
      </c>
      <c r="D25" s="328">
        <f t="shared" si="0"/>
        <v>1590</v>
      </c>
      <c r="E25" s="290" t="s">
        <v>607</v>
      </c>
      <c r="F25" s="321"/>
      <c r="G25" s="321"/>
      <c r="H25" s="321"/>
    </row>
    <row r="26" spans="1:8" s="280" customFormat="1" ht="21" customHeight="1" thickBot="1">
      <c r="A26" s="281" t="s">
        <v>497</v>
      </c>
      <c r="B26" s="336">
        <v>0</v>
      </c>
      <c r="C26" s="337">
        <v>17</v>
      </c>
      <c r="D26" s="327">
        <f t="shared" si="0"/>
        <v>17</v>
      </c>
      <c r="E26" s="284" t="s">
        <v>506</v>
      </c>
    </row>
    <row r="27" spans="1:8" s="280" customFormat="1" ht="21" customHeight="1" thickBot="1">
      <c r="A27" s="222" t="s">
        <v>620</v>
      </c>
      <c r="B27" s="334">
        <v>6</v>
      </c>
      <c r="C27" s="335">
        <v>397</v>
      </c>
      <c r="D27" s="328">
        <f t="shared" si="0"/>
        <v>403</v>
      </c>
      <c r="E27" s="290" t="s">
        <v>621</v>
      </c>
    </row>
    <row r="28" spans="1:8" s="280" customFormat="1" ht="21" customHeight="1" thickBot="1">
      <c r="A28" s="286" t="s">
        <v>498</v>
      </c>
      <c r="B28" s="336">
        <v>135</v>
      </c>
      <c r="C28" s="337">
        <v>251</v>
      </c>
      <c r="D28" s="327">
        <f t="shared" si="0"/>
        <v>386</v>
      </c>
      <c r="E28" s="284" t="s">
        <v>570</v>
      </c>
    </row>
    <row r="29" spans="1:8" s="280" customFormat="1" ht="21" customHeight="1" thickBot="1">
      <c r="A29" s="222" t="s">
        <v>622</v>
      </c>
      <c r="B29" s="334">
        <v>4</v>
      </c>
      <c r="C29" s="335">
        <v>10</v>
      </c>
      <c r="D29" s="324">
        <f t="shared" ref="D29:D32" si="1">B29+C29</f>
        <v>14</v>
      </c>
      <c r="E29" s="290" t="s">
        <v>623</v>
      </c>
    </row>
    <row r="30" spans="1:8" s="280" customFormat="1" ht="26.25" customHeight="1" thickBot="1">
      <c r="A30" s="281" t="s">
        <v>624</v>
      </c>
      <c r="B30" s="336">
        <v>24</v>
      </c>
      <c r="C30" s="337">
        <v>70</v>
      </c>
      <c r="D30" s="327">
        <f t="shared" si="1"/>
        <v>94</v>
      </c>
      <c r="E30" s="284" t="s">
        <v>625</v>
      </c>
    </row>
    <row r="31" spans="1:8" s="280" customFormat="1" ht="21" customHeight="1" thickBot="1">
      <c r="A31" s="222" t="s">
        <v>499</v>
      </c>
      <c r="B31" s="334">
        <v>518</v>
      </c>
      <c r="C31" s="335">
        <v>1699</v>
      </c>
      <c r="D31" s="324">
        <f t="shared" si="1"/>
        <v>2217</v>
      </c>
      <c r="E31" s="290" t="s">
        <v>507</v>
      </c>
    </row>
    <row r="32" spans="1:8" s="280" customFormat="1" ht="21" customHeight="1">
      <c r="A32" s="281" t="s">
        <v>62</v>
      </c>
      <c r="B32" s="336">
        <v>299</v>
      </c>
      <c r="C32" s="337">
        <v>90</v>
      </c>
      <c r="D32" s="338">
        <f t="shared" si="1"/>
        <v>389</v>
      </c>
      <c r="E32" s="284" t="s">
        <v>92</v>
      </c>
    </row>
    <row r="33" spans="1:5" ht="21" customHeight="1">
      <c r="A33" s="223" t="s">
        <v>3</v>
      </c>
      <c r="B33" s="88">
        <f>SUM(B8:B32)</f>
        <v>2780</v>
      </c>
      <c r="C33" s="88">
        <f>SUM(C8:C32)</f>
        <v>11597</v>
      </c>
      <c r="D33" s="88">
        <f>SUM(D8:D32)</f>
        <v>14377</v>
      </c>
      <c r="E33" s="291" t="s">
        <v>2</v>
      </c>
    </row>
    <row r="34" spans="1:5" ht="36" customHeight="1">
      <c r="A34" s="554" t="s">
        <v>547</v>
      </c>
      <c r="B34" s="554"/>
      <c r="C34" s="555" t="s">
        <v>674</v>
      </c>
      <c r="D34" s="555"/>
      <c r="E34" s="555"/>
    </row>
    <row r="35" spans="1:5" ht="24" customHeight="1">
      <c r="A35" s="517"/>
      <c r="B35" s="517"/>
      <c r="C35" s="556"/>
      <c r="D35" s="556"/>
      <c r="E35" s="556"/>
    </row>
    <row r="36" spans="1:5" ht="27.75" customHeight="1">
      <c r="A36" s="518"/>
      <c r="B36" s="519"/>
      <c r="C36" s="307"/>
      <c r="D36" s="307"/>
      <c r="E36" s="307"/>
    </row>
  </sheetData>
  <mergeCells count="10">
    <mergeCell ref="A34:B34"/>
    <mergeCell ref="C34:E34"/>
    <mergeCell ref="C35:E35"/>
    <mergeCell ref="A1:E1"/>
    <mergeCell ref="A2:E2"/>
    <mergeCell ref="A3:E3"/>
    <mergeCell ref="A6:A7"/>
    <mergeCell ref="C6:C7"/>
    <mergeCell ref="D6:D7"/>
    <mergeCell ref="E6:E7"/>
  </mergeCells>
  <printOptions horizontalCentered="1"/>
  <pageMargins left="0" right="0" top="0.74803149606299202" bottom="0" header="0" footer="0"/>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7BF35-19CC-43B1-A9F2-C2BF6C0D8B42}">
  <dimension ref="A1:J30"/>
  <sheetViews>
    <sheetView rightToLeft="1" view="pageBreakPreview" topLeftCell="A7" zoomScaleNormal="100" zoomScaleSheetLayoutView="100" workbookViewId="0">
      <selection activeCell="I34" sqref="I34"/>
    </sheetView>
  </sheetViews>
  <sheetFormatPr defaultColWidth="9.140625" defaultRowHeight="12.75"/>
  <cols>
    <col min="1" max="1" width="9.7109375" style="32" customWidth="1"/>
    <col min="2" max="2" width="19.85546875" style="32" customWidth="1"/>
    <col min="3" max="8" width="8.28515625" style="32" customWidth="1"/>
    <col min="9" max="9" width="18.28515625" style="32" customWidth="1"/>
    <col min="10" max="10" width="11.5703125" style="32" customWidth="1"/>
    <col min="11" max="16384" width="9.140625" style="32"/>
  </cols>
  <sheetData>
    <row r="1" spans="1:10" ht="18">
      <c r="A1" s="574" t="s">
        <v>118</v>
      </c>
      <c r="B1" s="574"/>
      <c r="C1" s="575"/>
      <c r="D1" s="575"/>
      <c r="E1" s="575"/>
      <c r="F1" s="575"/>
      <c r="G1" s="575"/>
      <c r="H1" s="575"/>
      <c r="I1" s="575"/>
      <c r="J1" s="575"/>
    </row>
    <row r="2" spans="1:10" ht="15.75" customHeight="1">
      <c r="A2" s="576" t="s">
        <v>119</v>
      </c>
      <c r="B2" s="576"/>
      <c r="C2" s="576"/>
      <c r="D2" s="576"/>
      <c r="E2" s="576"/>
      <c r="F2" s="576"/>
      <c r="G2" s="576"/>
      <c r="H2" s="576"/>
      <c r="I2" s="576"/>
      <c r="J2" s="576"/>
    </row>
    <row r="3" spans="1:10" ht="15.75">
      <c r="A3" s="576" t="s">
        <v>627</v>
      </c>
      <c r="B3" s="576"/>
      <c r="C3" s="576"/>
      <c r="D3" s="576"/>
      <c r="E3" s="576"/>
      <c r="F3" s="576"/>
      <c r="G3" s="576"/>
      <c r="H3" s="576"/>
      <c r="I3" s="576"/>
      <c r="J3" s="576"/>
    </row>
    <row r="4" spans="1:10" ht="11.25" customHeight="1">
      <c r="A4" s="348"/>
      <c r="B4" s="348"/>
      <c r="C4" s="348"/>
      <c r="D4" s="348"/>
      <c r="E4" s="348"/>
      <c r="F4" s="348"/>
      <c r="G4" s="348"/>
      <c r="H4" s="348"/>
      <c r="I4" s="348"/>
      <c r="J4" s="348"/>
    </row>
    <row r="5" spans="1:10" ht="15">
      <c r="A5" s="577" t="s">
        <v>230</v>
      </c>
      <c r="B5" s="577"/>
      <c r="C5" s="105"/>
      <c r="D5" s="105"/>
      <c r="E5" s="105"/>
      <c r="F5" s="106"/>
      <c r="G5" s="349"/>
      <c r="I5" s="578" t="s">
        <v>231</v>
      </c>
      <c r="J5" s="578"/>
    </row>
    <row r="6" spans="1:10" ht="33.75" customHeight="1">
      <c r="A6" s="565" t="s">
        <v>411</v>
      </c>
      <c r="B6" s="566"/>
      <c r="C6" s="569" t="s">
        <v>336</v>
      </c>
      <c r="D6" s="569"/>
      <c r="E6" s="569"/>
      <c r="F6" s="569" t="s">
        <v>45</v>
      </c>
      <c r="G6" s="569"/>
      <c r="H6" s="569"/>
      <c r="I6" s="570" t="s">
        <v>519</v>
      </c>
      <c r="J6" s="571"/>
    </row>
    <row r="7" spans="1:10" ht="33.75" customHeight="1">
      <c r="A7" s="567"/>
      <c r="B7" s="568"/>
      <c r="C7" s="149" t="s">
        <v>357</v>
      </c>
      <c r="D7" s="149" t="s">
        <v>358</v>
      </c>
      <c r="E7" s="149" t="s">
        <v>359</v>
      </c>
      <c r="F7" s="149" t="s">
        <v>357</v>
      </c>
      <c r="G7" s="149" t="s">
        <v>358</v>
      </c>
      <c r="H7" s="149" t="s">
        <v>359</v>
      </c>
      <c r="I7" s="572"/>
      <c r="J7" s="573"/>
    </row>
    <row r="8" spans="1:10" ht="20.25" customHeight="1">
      <c r="A8" s="587">
        <v>2021</v>
      </c>
      <c r="B8" s="252" t="s">
        <v>44</v>
      </c>
      <c r="C8" s="253">
        <v>148</v>
      </c>
      <c r="D8" s="253">
        <v>39</v>
      </c>
      <c r="E8" s="254">
        <v>187</v>
      </c>
      <c r="F8" s="253">
        <v>6</v>
      </c>
      <c r="G8" s="253">
        <v>9</v>
      </c>
      <c r="H8" s="254">
        <v>15</v>
      </c>
      <c r="I8" s="255" t="s">
        <v>4</v>
      </c>
      <c r="J8" s="590">
        <v>2021</v>
      </c>
    </row>
    <row r="9" spans="1:10" ht="20.25" customHeight="1">
      <c r="A9" s="588"/>
      <c r="B9" s="256" t="s">
        <v>124</v>
      </c>
      <c r="C9" s="257">
        <v>4</v>
      </c>
      <c r="D9" s="257">
        <v>6</v>
      </c>
      <c r="E9" s="258">
        <v>10</v>
      </c>
      <c r="F9" s="257">
        <v>2</v>
      </c>
      <c r="G9" s="257">
        <v>5</v>
      </c>
      <c r="H9" s="258">
        <v>7</v>
      </c>
      <c r="I9" s="259" t="s">
        <v>125</v>
      </c>
      <c r="J9" s="591"/>
    </row>
    <row r="10" spans="1:10" ht="20.25" customHeight="1">
      <c r="A10" s="588"/>
      <c r="B10" s="256" t="s">
        <v>121</v>
      </c>
      <c r="C10" s="257">
        <v>186</v>
      </c>
      <c r="D10" s="257">
        <v>5</v>
      </c>
      <c r="E10" s="258">
        <v>191</v>
      </c>
      <c r="F10" s="257">
        <v>0</v>
      </c>
      <c r="G10" s="257">
        <v>0</v>
      </c>
      <c r="H10" s="258">
        <v>0</v>
      </c>
      <c r="I10" s="259" t="s">
        <v>123</v>
      </c>
      <c r="J10" s="591"/>
    </row>
    <row r="11" spans="1:10" ht="20.25" customHeight="1">
      <c r="A11" s="588"/>
      <c r="B11" s="256" t="s">
        <v>122</v>
      </c>
      <c r="C11" s="257">
        <v>0</v>
      </c>
      <c r="D11" s="257">
        <v>0</v>
      </c>
      <c r="E11" s="258">
        <v>0</v>
      </c>
      <c r="F11" s="257">
        <v>0</v>
      </c>
      <c r="G11" s="257">
        <v>0</v>
      </c>
      <c r="H11" s="258">
        <v>0</v>
      </c>
      <c r="I11" s="259" t="s">
        <v>31</v>
      </c>
      <c r="J11" s="591"/>
    </row>
    <row r="12" spans="1:10" ht="20.25" customHeight="1">
      <c r="A12" s="589"/>
      <c r="B12" s="260" t="s">
        <v>3</v>
      </c>
      <c r="C12" s="261">
        <v>338</v>
      </c>
      <c r="D12" s="261">
        <v>50</v>
      </c>
      <c r="E12" s="261">
        <v>388</v>
      </c>
      <c r="F12" s="261">
        <v>8</v>
      </c>
      <c r="G12" s="261">
        <v>14</v>
      </c>
      <c r="H12" s="261">
        <v>22</v>
      </c>
      <c r="I12" s="262" t="s">
        <v>2</v>
      </c>
      <c r="J12" s="592"/>
    </row>
    <row r="13" spans="1:10" ht="20.25" customHeight="1" thickBot="1">
      <c r="A13" s="593">
        <v>2022</v>
      </c>
      <c r="B13" s="157" t="s">
        <v>44</v>
      </c>
      <c r="C13" s="167">
        <v>155</v>
      </c>
      <c r="D13" s="167">
        <v>49</v>
      </c>
      <c r="E13" s="28">
        <v>204</v>
      </c>
      <c r="F13" s="167">
        <v>11</v>
      </c>
      <c r="G13" s="167">
        <v>22</v>
      </c>
      <c r="H13" s="28">
        <v>33</v>
      </c>
      <c r="I13" s="155" t="s">
        <v>4</v>
      </c>
      <c r="J13" s="596">
        <v>2022</v>
      </c>
    </row>
    <row r="14" spans="1:10" ht="20.25" customHeight="1" thickBot="1">
      <c r="A14" s="594"/>
      <c r="B14" s="154" t="s">
        <v>124</v>
      </c>
      <c r="C14" s="166">
        <v>4</v>
      </c>
      <c r="D14" s="166">
        <v>6</v>
      </c>
      <c r="E14" s="19">
        <v>10</v>
      </c>
      <c r="F14" s="166">
        <v>3</v>
      </c>
      <c r="G14" s="166">
        <v>5</v>
      </c>
      <c r="H14" s="19">
        <v>8</v>
      </c>
      <c r="I14" s="156" t="s">
        <v>125</v>
      </c>
      <c r="J14" s="597"/>
    </row>
    <row r="15" spans="1:10" ht="20.25" customHeight="1" thickBot="1">
      <c r="A15" s="594"/>
      <c r="B15" s="154" t="s">
        <v>121</v>
      </c>
      <c r="C15" s="166">
        <v>215</v>
      </c>
      <c r="D15" s="166">
        <v>11</v>
      </c>
      <c r="E15" s="145">
        <v>226</v>
      </c>
      <c r="F15" s="166">
        <v>0</v>
      </c>
      <c r="G15" s="166">
        <v>0</v>
      </c>
      <c r="H15" s="19">
        <v>0</v>
      </c>
      <c r="I15" s="156" t="s">
        <v>123</v>
      </c>
      <c r="J15" s="597"/>
    </row>
    <row r="16" spans="1:10" ht="20.25" customHeight="1" thickBot="1">
      <c r="A16" s="594"/>
      <c r="B16" s="154" t="s">
        <v>122</v>
      </c>
      <c r="C16" s="166">
        <v>0</v>
      </c>
      <c r="D16" s="166">
        <v>0</v>
      </c>
      <c r="E16" s="19">
        <v>0</v>
      </c>
      <c r="F16" s="166">
        <v>0</v>
      </c>
      <c r="G16" s="166">
        <v>0</v>
      </c>
      <c r="H16" s="19">
        <v>0</v>
      </c>
      <c r="I16" s="156" t="s">
        <v>31</v>
      </c>
      <c r="J16" s="597"/>
    </row>
    <row r="17" spans="1:10" ht="20.25" customHeight="1">
      <c r="A17" s="595"/>
      <c r="B17" s="263" t="s">
        <v>3</v>
      </c>
      <c r="C17" s="264">
        <v>374</v>
      </c>
      <c r="D17" s="264">
        <v>66</v>
      </c>
      <c r="E17" s="264">
        <v>440</v>
      </c>
      <c r="F17" s="264">
        <v>14</v>
      </c>
      <c r="G17" s="264">
        <v>27</v>
      </c>
      <c r="H17" s="264">
        <v>41</v>
      </c>
      <c r="I17" s="265" t="s">
        <v>2</v>
      </c>
      <c r="J17" s="598"/>
    </row>
    <row r="18" spans="1:10" ht="20.25" customHeight="1">
      <c r="A18" s="587">
        <v>2023</v>
      </c>
      <c r="B18" s="252" t="s">
        <v>44</v>
      </c>
      <c r="C18" s="253">
        <v>174</v>
      </c>
      <c r="D18" s="253">
        <v>58</v>
      </c>
      <c r="E18" s="254">
        <f>C18+D18</f>
        <v>232</v>
      </c>
      <c r="F18" s="253">
        <v>20</v>
      </c>
      <c r="G18" s="253">
        <v>34</v>
      </c>
      <c r="H18" s="254">
        <f>F18+G18</f>
        <v>54</v>
      </c>
      <c r="I18" s="255" t="s">
        <v>4</v>
      </c>
      <c r="J18" s="599">
        <v>2023</v>
      </c>
    </row>
    <row r="19" spans="1:10" ht="20.25" customHeight="1">
      <c r="A19" s="588"/>
      <c r="B19" s="256" t="s">
        <v>124</v>
      </c>
      <c r="C19" s="257">
        <v>5</v>
      </c>
      <c r="D19" s="257">
        <v>11</v>
      </c>
      <c r="E19" s="258">
        <f t="shared" ref="E19:E21" si="0">C19+D19</f>
        <v>16</v>
      </c>
      <c r="F19" s="257">
        <v>1</v>
      </c>
      <c r="G19" s="257">
        <v>1</v>
      </c>
      <c r="H19" s="258">
        <f t="shared" ref="H19:H21" si="1">F19+G19</f>
        <v>2</v>
      </c>
      <c r="I19" s="259" t="s">
        <v>125</v>
      </c>
      <c r="J19" s="600"/>
    </row>
    <row r="20" spans="1:10" ht="20.25" customHeight="1">
      <c r="A20" s="588"/>
      <c r="B20" s="256" t="s">
        <v>121</v>
      </c>
      <c r="C20" s="257">
        <v>306</v>
      </c>
      <c r="D20" s="257">
        <v>11</v>
      </c>
      <c r="E20" s="251">
        <f t="shared" si="0"/>
        <v>317</v>
      </c>
      <c r="F20" s="257">
        <v>0</v>
      </c>
      <c r="G20" s="257">
        <v>0</v>
      </c>
      <c r="H20" s="258">
        <f t="shared" si="1"/>
        <v>0</v>
      </c>
      <c r="I20" s="259" t="s">
        <v>123</v>
      </c>
      <c r="J20" s="600"/>
    </row>
    <row r="21" spans="1:10" ht="20.25" customHeight="1">
      <c r="A21" s="588"/>
      <c r="B21" s="256" t="s">
        <v>122</v>
      </c>
      <c r="C21" s="257">
        <v>0</v>
      </c>
      <c r="D21" s="257">
        <v>0</v>
      </c>
      <c r="E21" s="258">
        <f t="shared" si="0"/>
        <v>0</v>
      </c>
      <c r="F21" s="257">
        <v>0</v>
      </c>
      <c r="G21" s="257">
        <v>0</v>
      </c>
      <c r="H21" s="258">
        <f t="shared" si="1"/>
        <v>0</v>
      </c>
      <c r="I21" s="259" t="s">
        <v>31</v>
      </c>
      <c r="J21" s="600"/>
    </row>
    <row r="22" spans="1:10" ht="20.25" customHeight="1">
      <c r="A22" s="589"/>
      <c r="B22" s="260" t="s">
        <v>3</v>
      </c>
      <c r="C22" s="261">
        <f>SUM(C18:C21)</f>
        <v>485</v>
      </c>
      <c r="D22" s="261">
        <f>SUM(D18:D21)</f>
        <v>80</v>
      </c>
      <c r="E22" s="261">
        <f>SUM(E18:E21)</f>
        <v>565</v>
      </c>
      <c r="F22" s="261">
        <f t="shared" ref="F22:H22" si="2">SUM(F18:F21)</f>
        <v>21</v>
      </c>
      <c r="G22" s="261">
        <f t="shared" si="2"/>
        <v>35</v>
      </c>
      <c r="H22" s="261">
        <f t="shared" si="2"/>
        <v>56</v>
      </c>
      <c r="I22" s="262" t="s">
        <v>2</v>
      </c>
      <c r="J22" s="601"/>
    </row>
    <row r="23" spans="1:10" ht="20.25" customHeight="1" thickBot="1">
      <c r="A23" s="579">
        <v>2024</v>
      </c>
      <c r="B23" s="157" t="s">
        <v>44</v>
      </c>
      <c r="C23" s="167">
        <v>189</v>
      </c>
      <c r="D23" s="167">
        <v>55</v>
      </c>
      <c r="E23" s="28">
        <f>C23+D23</f>
        <v>244</v>
      </c>
      <c r="F23" s="167">
        <v>15</v>
      </c>
      <c r="G23" s="167">
        <v>36</v>
      </c>
      <c r="H23" s="28">
        <f>F23+G23</f>
        <v>51</v>
      </c>
      <c r="I23" s="155" t="s">
        <v>4</v>
      </c>
      <c r="J23" s="582">
        <v>2024</v>
      </c>
    </row>
    <row r="24" spans="1:10" ht="20.25" customHeight="1" thickBot="1">
      <c r="A24" s="580"/>
      <c r="B24" s="154" t="s">
        <v>124</v>
      </c>
      <c r="C24" s="166">
        <v>6</v>
      </c>
      <c r="D24" s="166">
        <v>11</v>
      </c>
      <c r="E24" s="19">
        <f>C24+D24</f>
        <v>17</v>
      </c>
      <c r="F24" s="166">
        <v>0</v>
      </c>
      <c r="G24" s="166">
        <v>0</v>
      </c>
      <c r="H24" s="19">
        <f>F24+G24</f>
        <v>0</v>
      </c>
      <c r="I24" s="156" t="s">
        <v>125</v>
      </c>
      <c r="J24" s="583"/>
    </row>
    <row r="25" spans="1:10" ht="20.25" customHeight="1" thickBot="1">
      <c r="A25" s="580"/>
      <c r="B25" s="154" t="s">
        <v>121</v>
      </c>
      <c r="C25" s="166">
        <v>335</v>
      </c>
      <c r="D25" s="166">
        <v>14</v>
      </c>
      <c r="E25" s="145">
        <f>C25+D25</f>
        <v>349</v>
      </c>
      <c r="F25" s="166">
        <v>0</v>
      </c>
      <c r="G25" s="166">
        <v>0</v>
      </c>
      <c r="H25" s="19">
        <f>F25+G25</f>
        <v>0</v>
      </c>
      <c r="I25" s="156" t="s">
        <v>123</v>
      </c>
      <c r="J25" s="583"/>
    </row>
    <row r="26" spans="1:10" ht="20.25" customHeight="1" thickBot="1">
      <c r="A26" s="580"/>
      <c r="B26" s="154" t="s">
        <v>122</v>
      </c>
      <c r="C26" s="166">
        <v>0</v>
      </c>
      <c r="D26" s="166">
        <v>0</v>
      </c>
      <c r="E26" s="19">
        <f>C26+D26</f>
        <v>0</v>
      </c>
      <c r="F26" s="166">
        <v>0</v>
      </c>
      <c r="G26" s="166">
        <v>0</v>
      </c>
      <c r="H26" s="19">
        <f>F26+G26</f>
        <v>0</v>
      </c>
      <c r="I26" s="156" t="s">
        <v>31</v>
      </c>
      <c r="J26" s="583"/>
    </row>
    <row r="27" spans="1:10" ht="20.25" customHeight="1">
      <c r="A27" s="581"/>
      <c r="B27" s="263" t="s">
        <v>3</v>
      </c>
      <c r="C27" s="264">
        <f>SUM(C23:C26)</f>
        <v>530</v>
      </c>
      <c r="D27" s="264">
        <f>SUM(D23:D26)</f>
        <v>80</v>
      </c>
      <c r="E27" s="264">
        <f t="shared" ref="E27:G27" si="3">SUM(E23:E26)</f>
        <v>610</v>
      </c>
      <c r="F27" s="264">
        <f t="shared" si="3"/>
        <v>15</v>
      </c>
      <c r="G27" s="264">
        <f t="shared" si="3"/>
        <v>36</v>
      </c>
      <c r="H27" s="264">
        <f>SUM(H23:H26)</f>
        <v>51</v>
      </c>
      <c r="I27" s="265" t="s">
        <v>2</v>
      </c>
      <c r="J27" s="584"/>
    </row>
    <row r="28" spans="1:10" ht="18" customHeight="1">
      <c r="A28" s="585" t="s">
        <v>360</v>
      </c>
      <c r="B28" s="585"/>
      <c r="C28" s="585"/>
      <c r="D28" s="585"/>
      <c r="E28" s="585"/>
      <c r="F28" s="586" t="s">
        <v>701</v>
      </c>
      <c r="G28" s="586"/>
      <c r="H28" s="586"/>
      <c r="I28" s="586"/>
      <c r="J28" s="586"/>
    </row>
    <row r="30" spans="1:10">
      <c r="B30" s="350" t="s">
        <v>120</v>
      </c>
    </row>
  </sheetData>
  <mergeCells count="19">
    <mergeCell ref="A23:A27"/>
    <mergeCell ref="J23:J27"/>
    <mergeCell ref="A28:E28"/>
    <mergeCell ref="F28:J28"/>
    <mergeCell ref="A8:A12"/>
    <mergeCell ref="J8:J12"/>
    <mergeCell ref="A13:A17"/>
    <mergeCell ref="J13:J17"/>
    <mergeCell ref="A18:A22"/>
    <mergeCell ref="J18:J22"/>
    <mergeCell ref="A6:B7"/>
    <mergeCell ref="C6:E6"/>
    <mergeCell ref="F6:H6"/>
    <mergeCell ref="I6:J7"/>
    <mergeCell ref="A1:J1"/>
    <mergeCell ref="A2:J2"/>
    <mergeCell ref="A3:J3"/>
    <mergeCell ref="A5:B5"/>
    <mergeCell ref="I5:J5"/>
  </mergeCells>
  <printOptions horizontalCentered="1" verticalCentered="1"/>
  <pageMargins left="0" right="0" top="0" bottom="0" header="0" footer="0"/>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EFFC-8B21-422E-A9E4-BFC2C2C209F9}">
  <dimension ref="A1:G30"/>
  <sheetViews>
    <sheetView rightToLeft="1" view="pageBreakPreview" topLeftCell="A7" zoomScaleNormal="100" zoomScaleSheetLayoutView="100" workbookViewId="0">
      <selection activeCell="E27" sqref="E27"/>
    </sheetView>
  </sheetViews>
  <sheetFormatPr defaultColWidth="9.140625" defaultRowHeight="12.75"/>
  <cols>
    <col min="1" max="1" width="9.7109375" style="32" customWidth="1"/>
    <col min="2" max="2" width="19.85546875" style="32" customWidth="1"/>
    <col min="3" max="5" width="8.28515625" style="32" customWidth="1"/>
    <col min="6" max="6" width="18.28515625" style="32" customWidth="1"/>
    <col min="7" max="7" width="11.5703125" style="32" customWidth="1"/>
    <col min="8" max="16384" width="9.140625" style="32"/>
  </cols>
  <sheetData>
    <row r="1" spans="1:7" ht="18">
      <c r="A1" s="574" t="s">
        <v>412</v>
      </c>
      <c r="B1" s="574"/>
      <c r="C1" s="575"/>
      <c r="D1" s="575"/>
      <c r="E1" s="575"/>
      <c r="F1" s="575"/>
      <c r="G1" s="575"/>
    </row>
    <row r="2" spans="1:7" ht="35.25" customHeight="1">
      <c r="A2" s="602" t="s">
        <v>414</v>
      </c>
      <c r="B2" s="576" t="s">
        <v>414</v>
      </c>
      <c r="C2" s="576"/>
      <c r="D2" s="576"/>
      <c r="E2" s="576"/>
      <c r="F2" s="576"/>
      <c r="G2" s="576"/>
    </row>
    <row r="3" spans="1:7" ht="15.75">
      <c r="A3" s="576" t="s">
        <v>627</v>
      </c>
      <c r="B3" s="576"/>
      <c r="C3" s="576"/>
      <c r="D3" s="576"/>
      <c r="E3" s="576"/>
      <c r="F3" s="576"/>
      <c r="G3" s="576"/>
    </row>
    <row r="4" spans="1:7" ht="11.25" customHeight="1">
      <c r="A4" s="348"/>
      <c r="B4" s="348"/>
      <c r="C4" s="348"/>
      <c r="D4" s="348"/>
      <c r="E4" s="348"/>
      <c r="F4" s="348"/>
      <c r="G4" s="348"/>
    </row>
    <row r="5" spans="1:7" ht="15">
      <c r="A5" s="577" t="s">
        <v>429</v>
      </c>
      <c r="B5" s="577"/>
      <c r="C5" s="106"/>
      <c r="D5" s="349"/>
      <c r="F5" s="578" t="s">
        <v>430</v>
      </c>
      <c r="G5" s="578"/>
    </row>
    <row r="6" spans="1:7" ht="33.75" customHeight="1">
      <c r="A6" s="565" t="s">
        <v>557</v>
      </c>
      <c r="B6" s="566"/>
      <c r="C6" s="266" t="s">
        <v>421</v>
      </c>
      <c r="D6" s="266" t="s">
        <v>422</v>
      </c>
      <c r="E6" s="266" t="s">
        <v>3</v>
      </c>
      <c r="F6" s="570" t="s">
        <v>556</v>
      </c>
      <c r="G6" s="571"/>
    </row>
    <row r="7" spans="1:7" ht="33.75" customHeight="1">
      <c r="A7" s="567"/>
      <c r="B7" s="568"/>
      <c r="C7" s="267" t="s">
        <v>423</v>
      </c>
      <c r="D7" s="267" t="s">
        <v>424</v>
      </c>
      <c r="E7" s="267" t="s">
        <v>2</v>
      </c>
      <c r="F7" s="572"/>
      <c r="G7" s="573"/>
    </row>
    <row r="8" spans="1:7" ht="20.25" customHeight="1">
      <c r="A8" s="587">
        <v>2021</v>
      </c>
      <c r="B8" s="252" t="s">
        <v>44</v>
      </c>
      <c r="C8" s="253">
        <v>119</v>
      </c>
      <c r="D8" s="253">
        <v>17</v>
      </c>
      <c r="E8" s="254">
        <f>C8+D8</f>
        <v>136</v>
      </c>
      <c r="F8" s="255" t="s">
        <v>4</v>
      </c>
      <c r="G8" s="599">
        <v>2021</v>
      </c>
    </row>
    <row r="9" spans="1:7" ht="20.25" customHeight="1">
      <c r="A9" s="588"/>
      <c r="B9" s="256" t="s">
        <v>124</v>
      </c>
      <c r="C9" s="257">
        <v>4</v>
      </c>
      <c r="D9" s="257">
        <v>0</v>
      </c>
      <c r="E9" s="258">
        <f>C9+D9</f>
        <v>4</v>
      </c>
      <c r="F9" s="259" t="s">
        <v>125</v>
      </c>
      <c r="G9" s="600"/>
    </row>
    <row r="10" spans="1:7" ht="20.25" customHeight="1">
      <c r="A10" s="588"/>
      <c r="B10" s="256" t="s">
        <v>121</v>
      </c>
      <c r="C10" s="257">
        <v>22</v>
      </c>
      <c r="D10" s="257">
        <v>0</v>
      </c>
      <c r="E10" s="258">
        <f>C10+D10</f>
        <v>22</v>
      </c>
      <c r="F10" s="259" t="s">
        <v>123</v>
      </c>
      <c r="G10" s="600"/>
    </row>
    <row r="11" spans="1:7" ht="20.25" customHeight="1">
      <c r="A11" s="588"/>
      <c r="B11" s="256" t="s">
        <v>122</v>
      </c>
      <c r="C11" s="257">
        <v>1</v>
      </c>
      <c r="D11" s="257">
        <v>0</v>
      </c>
      <c r="E11" s="258">
        <f>C11+D11</f>
        <v>1</v>
      </c>
      <c r="F11" s="259" t="s">
        <v>31</v>
      </c>
      <c r="G11" s="600"/>
    </row>
    <row r="12" spans="1:7" ht="20.25" customHeight="1">
      <c r="A12" s="589"/>
      <c r="B12" s="260" t="s">
        <v>3</v>
      </c>
      <c r="C12" s="261">
        <f t="shared" ref="C12:E12" si="0">SUM(C8:C11)</f>
        <v>146</v>
      </c>
      <c r="D12" s="261">
        <f t="shared" si="0"/>
        <v>17</v>
      </c>
      <c r="E12" s="261">
        <f t="shared" si="0"/>
        <v>163</v>
      </c>
      <c r="F12" s="262" t="s">
        <v>2</v>
      </c>
      <c r="G12" s="601"/>
    </row>
    <row r="13" spans="1:7" ht="20.25" customHeight="1" thickBot="1">
      <c r="A13" s="593">
        <v>2022</v>
      </c>
      <c r="B13" s="157" t="s">
        <v>44</v>
      </c>
      <c r="C13" s="167">
        <v>147</v>
      </c>
      <c r="D13" s="167">
        <v>23</v>
      </c>
      <c r="E13" s="28">
        <f>C13+D13</f>
        <v>170</v>
      </c>
      <c r="F13" s="155" t="s">
        <v>4</v>
      </c>
      <c r="G13" s="596">
        <v>2022</v>
      </c>
    </row>
    <row r="14" spans="1:7" ht="20.25" customHeight="1" thickBot="1">
      <c r="A14" s="594"/>
      <c r="B14" s="154" t="s">
        <v>124</v>
      </c>
      <c r="C14" s="166">
        <v>4</v>
      </c>
      <c r="D14" s="166">
        <v>0</v>
      </c>
      <c r="E14" s="19">
        <f>C14+D14</f>
        <v>4</v>
      </c>
      <c r="F14" s="156" t="s">
        <v>125</v>
      </c>
      <c r="G14" s="597"/>
    </row>
    <row r="15" spans="1:7" ht="20.25" customHeight="1" thickBot="1">
      <c r="A15" s="594"/>
      <c r="B15" s="154" t="s">
        <v>121</v>
      </c>
      <c r="C15" s="166">
        <v>25</v>
      </c>
      <c r="D15" s="166">
        <v>0</v>
      </c>
      <c r="E15" s="19">
        <f>C15+D15</f>
        <v>25</v>
      </c>
      <c r="F15" s="156" t="s">
        <v>123</v>
      </c>
      <c r="G15" s="597"/>
    </row>
    <row r="16" spans="1:7" ht="20.25" customHeight="1" thickBot="1">
      <c r="A16" s="594"/>
      <c r="B16" s="154" t="s">
        <v>122</v>
      </c>
      <c r="C16" s="166">
        <v>1</v>
      </c>
      <c r="D16" s="166">
        <v>0</v>
      </c>
      <c r="E16" s="19">
        <f>C16+D16</f>
        <v>1</v>
      </c>
      <c r="F16" s="156" t="s">
        <v>31</v>
      </c>
      <c r="G16" s="597"/>
    </row>
    <row r="17" spans="1:7" ht="20.25" customHeight="1">
      <c r="A17" s="595"/>
      <c r="B17" s="263" t="s">
        <v>3</v>
      </c>
      <c r="C17" s="264">
        <f>SUM(C13:C16)</f>
        <v>177</v>
      </c>
      <c r="D17" s="264">
        <f>SUM(D13:D16)</f>
        <v>23</v>
      </c>
      <c r="E17" s="264">
        <f>SUM(E13:E16)</f>
        <v>200</v>
      </c>
      <c r="F17" s="265" t="s">
        <v>2</v>
      </c>
      <c r="G17" s="598"/>
    </row>
    <row r="18" spans="1:7" ht="20.25" customHeight="1">
      <c r="A18" s="587">
        <v>2023</v>
      </c>
      <c r="B18" s="252" t="s">
        <v>44</v>
      </c>
      <c r="C18" s="253">
        <v>176</v>
      </c>
      <c r="D18" s="253">
        <v>26</v>
      </c>
      <c r="E18" s="254">
        <f>C18+D18</f>
        <v>202</v>
      </c>
      <c r="F18" s="255" t="s">
        <v>4</v>
      </c>
      <c r="G18" s="599">
        <v>2023</v>
      </c>
    </row>
    <row r="19" spans="1:7" ht="20.25" customHeight="1">
      <c r="A19" s="588"/>
      <c r="B19" s="256" t="s">
        <v>124</v>
      </c>
      <c r="C19" s="257">
        <v>1</v>
      </c>
      <c r="D19" s="257">
        <v>0</v>
      </c>
      <c r="E19" s="258">
        <f>C19+D19</f>
        <v>1</v>
      </c>
      <c r="F19" s="259" t="s">
        <v>125</v>
      </c>
      <c r="G19" s="600"/>
    </row>
    <row r="20" spans="1:7" ht="20.25" customHeight="1">
      <c r="A20" s="588"/>
      <c r="B20" s="256" t="s">
        <v>121</v>
      </c>
      <c r="C20" s="257">
        <v>31</v>
      </c>
      <c r="D20" s="257">
        <v>0</v>
      </c>
      <c r="E20" s="258">
        <f>C20+D20</f>
        <v>31</v>
      </c>
      <c r="F20" s="259" t="s">
        <v>123</v>
      </c>
      <c r="G20" s="600"/>
    </row>
    <row r="21" spans="1:7" ht="20.25" customHeight="1">
      <c r="A21" s="588"/>
      <c r="B21" s="256" t="s">
        <v>122</v>
      </c>
      <c r="C21" s="257">
        <v>1</v>
      </c>
      <c r="D21" s="257">
        <v>1</v>
      </c>
      <c r="E21" s="258">
        <f>C21+D21</f>
        <v>2</v>
      </c>
      <c r="F21" s="259" t="s">
        <v>31</v>
      </c>
      <c r="G21" s="600"/>
    </row>
    <row r="22" spans="1:7" ht="20.25" customHeight="1">
      <c r="A22" s="589"/>
      <c r="B22" s="260" t="s">
        <v>3</v>
      </c>
      <c r="C22" s="261">
        <f>SUM(C18:C21)</f>
        <v>209</v>
      </c>
      <c r="D22" s="261">
        <f>SUM(D18:D21)</f>
        <v>27</v>
      </c>
      <c r="E22" s="261">
        <f>SUM(E18:E21)</f>
        <v>236</v>
      </c>
      <c r="F22" s="262" t="s">
        <v>2</v>
      </c>
      <c r="G22" s="601"/>
    </row>
    <row r="23" spans="1:7" ht="20.25" customHeight="1" thickBot="1">
      <c r="A23" s="593">
        <v>2024</v>
      </c>
      <c r="B23" s="157" t="s">
        <v>44</v>
      </c>
      <c r="C23" s="167">
        <v>209</v>
      </c>
      <c r="D23" s="167">
        <v>30</v>
      </c>
      <c r="E23" s="28">
        <f>C23+D23</f>
        <v>239</v>
      </c>
      <c r="F23" s="155" t="s">
        <v>4</v>
      </c>
      <c r="G23" s="596">
        <v>2024</v>
      </c>
    </row>
    <row r="24" spans="1:7" ht="20.25" customHeight="1" thickBot="1">
      <c r="A24" s="594"/>
      <c r="B24" s="154" t="s">
        <v>124</v>
      </c>
      <c r="C24" s="166">
        <v>1</v>
      </c>
      <c r="D24" s="166">
        <v>0</v>
      </c>
      <c r="E24" s="19">
        <f>C24+D24</f>
        <v>1</v>
      </c>
      <c r="F24" s="156" t="s">
        <v>125</v>
      </c>
      <c r="G24" s="597"/>
    </row>
    <row r="25" spans="1:7" ht="20.25" customHeight="1" thickBot="1">
      <c r="A25" s="594"/>
      <c r="B25" s="154" t="s">
        <v>121</v>
      </c>
      <c r="C25" s="166">
        <v>33</v>
      </c>
      <c r="D25" s="166">
        <v>1</v>
      </c>
      <c r="E25" s="19">
        <f>C25+D25</f>
        <v>34</v>
      </c>
      <c r="F25" s="156" t="s">
        <v>123</v>
      </c>
      <c r="G25" s="597"/>
    </row>
    <row r="26" spans="1:7" ht="20.25" customHeight="1" thickBot="1">
      <c r="A26" s="594"/>
      <c r="B26" s="154" t="s">
        <v>122</v>
      </c>
      <c r="C26" s="166">
        <v>1</v>
      </c>
      <c r="D26" s="166">
        <v>2</v>
      </c>
      <c r="E26" s="19">
        <f>C26+D26</f>
        <v>3</v>
      </c>
      <c r="F26" s="156" t="s">
        <v>31</v>
      </c>
      <c r="G26" s="597"/>
    </row>
    <row r="27" spans="1:7" ht="20.25" customHeight="1">
      <c r="A27" s="595"/>
      <c r="B27" s="263" t="s">
        <v>3</v>
      </c>
      <c r="C27" s="264">
        <f>SUM(C23:C26)</f>
        <v>244</v>
      </c>
      <c r="D27" s="264">
        <f>SUM(D23:D26)</f>
        <v>33</v>
      </c>
      <c r="E27" s="264">
        <f>SUM(E23:E26)</f>
        <v>277</v>
      </c>
      <c r="F27" s="265" t="s">
        <v>2</v>
      </c>
      <c r="G27" s="598"/>
    </row>
    <row r="28" spans="1:7">
      <c r="A28" s="603"/>
      <c r="B28" s="603"/>
      <c r="C28" s="604"/>
      <c r="D28" s="604"/>
      <c r="E28" s="604"/>
      <c r="F28" s="604"/>
      <c r="G28" s="604"/>
    </row>
    <row r="30" spans="1:7">
      <c r="B30" s="350"/>
    </row>
  </sheetData>
  <mergeCells count="17">
    <mergeCell ref="A23:A27"/>
    <mergeCell ref="G23:G27"/>
    <mergeCell ref="A28:B28"/>
    <mergeCell ref="C28:G28"/>
    <mergeCell ref="A8:A12"/>
    <mergeCell ref="G8:G12"/>
    <mergeCell ref="A13:A17"/>
    <mergeCell ref="G13:G17"/>
    <mergeCell ref="A18:A22"/>
    <mergeCell ref="G18:G22"/>
    <mergeCell ref="A6:B7"/>
    <mergeCell ref="F6:G7"/>
    <mergeCell ref="A1:G1"/>
    <mergeCell ref="A2:G2"/>
    <mergeCell ref="A3:G3"/>
    <mergeCell ref="A5:B5"/>
    <mergeCell ref="F5:G5"/>
  </mergeCells>
  <printOptions horizontalCentered="1" verticalCentered="1"/>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AA936-0C5A-4305-B5D2-0A66E9C50488}">
  <dimension ref="A1:L27"/>
  <sheetViews>
    <sheetView rightToLeft="1" view="pageBreakPreview" zoomScale="82" zoomScaleNormal="100" zoomScaleSheetLayoutView="82" workbookViewId="0">
      <selection activeCell="G11" sqref="G11"/>
    </sheetView>
  </sheetViews>
  <sheetFormatPr defaultColWidth="9.140625" defaultRowHeight="12.75"/>
  <cols>
    <col min="1" max="1" width="30.7109375" style="32" customWidth="1"/>
    <col min="2" max="2" width="9.5703125" style="32" customWidth="1"/>
    <col min="3" max="3" width="12.85546875" style="32" customWidth="1"/>
    <col min="4" max="4" width="8.85546875" style="32" bestFit="1" customWidth="1"/>
    <col min="5" max="5" width="12.85546875" style="32" customWidth="1"/>
    <col min="6" max="6" width="9.5703125" style="32" customWidth="1"/>
    <col min="7" max="7" width="12.85546875" style="32" customWidth="1"/>
    <col min="8" max="8" width="9.5703125" style="32" customWidth="1"/>
    <col min="9" max="9" width="12.85546875" style="32" customWidth="1"/>
    <col min="10" max="10" width="33.7109375" style="32" customWidth="1"/>
    <col min="11" max="16384" width="9.140625" style="32"/>
  </cols>
  <sheetData>
    <row r="1" spans="1:10" ht="18">
      <c r="A1" s="548" t="s">
        <v>259</v>
      </c>
      <c r="B1" s="548"/>
      <c r="C1" s="548"/>
      <c r="D1" s="548"/>
      <c r="E1" s="548"/>
      <c r="F1" s="548"/>
      <c r="G1" s="548"/>
      <c r="H1" s="548"/>
      <c r="I1" s="548"/>
      <c r="J1" s="548"/>
    </row>
    <row r="2" spans="1:10" ht="15.75">
      <c r="A2" s="547" t="s">
        <v>675</v>
      </c>
      <c r="B2" s="547"/>
      <c r="C2" s="547"/>
      <c r="D2" s="547"/>
      <c r="E2" s="547"/>
      <c r="F2" s="547"/>
      <c r="G2" s="547"/>
      <c r="H2" s="547"/>
      <c r="I2" s="547"/>
      <c r="J2" s="547"/>
    </row>
    <row r="3" spans="1:10" ht="15.75">
      <c r="A3" s="547" t="s">
        <v>627</v>
      </c>
      <c r="B3" s="547"/>
      <c r="C3" s="547"/>
      <c r="D3" s="547"/>
      <c r="E3" s="547"/>
      <c r="F3" s="547"/>
      <c r="G3" s="547"/>
      <c r="H3" s="547"/>
      <c r="I3" s="547"/>
      <c r="J3" s="547"/>
    </row>
    <row r="4" spans="1:10" ht="11.25" customHeight="1">
      <c r="A4" s="220"/>
      <c r="B4" s="220"/>
      <c r="C4" s="220"/>
      <c r="D4" s="220"/>
      <c r="E4" s="220"/>
      <c r="F4" s="220"/>
      <c r="G4" s="220"/>
      <c r="H4" s="220"/>
      <c r="I4" s="220"/>
      <c r="J4" s="220"/>
    </row>
    <row r="5" spans="1:10" ht="15">
      <c r="A5" s="44" t="s">
        <v>232</v>
      </c>
      <c r="B5" s="607"/>
      <c r="C5" s="607"/>
      <c r="D5" s="607"/>
      <c r="E5" s="607"/>
      <c r="F5" s="607"/>
      <c r="G5" s="607"/>
      <c r="H5" s="133"/>
      <c r="I5" s="133"/>
      <c r="J5" s="45" t="s">
        <v>233</v>
      </c>
    </row>
    <row r="6" spans="1:10" ht="20.25" customHeight="1" thickBot="1">
      <c r="A6" s="608" t="s">
        <v>60</v>
      </c>
      <c r="B6" s="561">
        <v>2021</v>
      </c>
      <c r="C6" s="561"/>
      <c r="D6" s="561">
        <v>2022</v>
      </c>
      <c r="E6" s="561"/>
      <c r="F6" s="561">
        <v>2023</v>
      </c>
      <c r="G6" s="561"/>
      <c r="H6" s="561">
        <v>2024</v>
      </c>
      <c r="I6" s="561"/>
      <c r="J6" s="605" t="s">
        <v>413</v>
      </c>
    </row>
    <row r="7" spans="1:10" ht="66" customHeight="1">
      <c r="A7" s="609"/>
      <c r="B7" s="52" t="s">
        <v>643</v>
      </c>
      <c r="C7" s="52" t="s">
        <v>644</v>
      </c>
      <c r="D7" s="52" t="s">
        <v>643</v>
      </c>
      <c r="E7" s="52" t="s">
        <v>644</v>
      </c>
      <c r="F7" s="52" t="s">
        <v>643</v>
      </c>
      <c r="G7" s="52" t="s">
        <v>644</v>
      </c>
      <c r="H7" s="52" t="s">
        <v>643</v>
      </c>
      <c r="I7" s="52" t="s">
        <v>644</v>
      </c>
      <c r="J7" s="606"/>
    </row>
    <row r="8" spans="1:10" ht="21" customHeight="1" thickBot="1">
      <c r="A8" s="39" t="s">
        <v>59</v>
      </c>
      <c r="B8" s="135">
        <v>26</v>
      </c>
      <c r="C8" s="135">
        <v>113</v>
      </c>
      <c r="D8" s="160">
        <v>30</v>
      </c>
      <c r="E8" s="160">
        <v>112</v>
      </c>
      <c r="F8" s="184">
        <v>50</v>
      </c>
      <c r="G8" s="160">
        <v>125</v>
      </c>
      <c r="H8" s="184">
        <v>44</v>
      </c>
      <c r="I8" s="160">
        <v>123</v>
      </c>
      <c r="J8" s="150" t="s">
        <v>58</v>
      </c>
    </row>
    <row r="9" spans="1:10" ht="21" customHeight="1" thickBot="1">
      <c r="A9" s="33" t="s">
        <v>331</v>
      </c>
      <c r="B9" s="48">
        <v>1</v>
      </c>
      <c r="C9" s="48">
        <v>1</v>
      </c>
      <c r="D9" s="161">
        <v>0</v>
      </c>
      <c r="E9" s="161">
        <v>3</v>
      </c>
      <c r="F9" s="161">
        <v>0</v>
      </c>
      <c r="G9" s="161">
        <v>1</v>
      </c>
      <c r="H9" s="161">
        <v>0</v>
      </c>
      <c r="I9" s="161">
        <v>0</v>
      </c>
      <c r="J9" s="151" t="s">
        <v>57</v>
      </c>
    </row>
    <row r="10" spans="1:10" ht="21" customHeight="1" thickBot="1">
      <c r="A10" s="40" t="s">
        <v>56</v>
      </c>
      <c r="B10" s="136">
        <v>477</v>
      </c>
      <c r="C10" s="136">
        <v>806</v>
      </c>
      <c r="D10" s="165">
        <v>474</v>
      </c>
      <c r="E10" s="165">
        <v>978</v>
      </c>
      <c r="F10" s="165">
        <v>423</v>
      </c>
      <c r="G10" s="165">
        <v>1029</v>
      </c>
      <c r="H10" s="165">
        <v>412</v>
      </c>
      <c r="I10" s="165">
        <v>927</v>
      </c>
      <c r="J10" s="152" t="s">
        <v>55</v>
      </c>
    </row>
    <row r="11" spans="1:10" ht="21" customHeight="1" thickBot="1">
      <c r="A11" s="33" t="s">
        <v>335</v>
      </c>
      <c r="B11" s="48">
        <v>739</v>
      </c>
      <c r="C11" s="48">
        <v>1314</v>
      </c>
      <c r="D11" s="161">
        <v>603</v>
      </c>
      <c r="E11" s="161">
        <v>1016</v>
      </c>
      <c r="F11" s="161">
        <v>1178</v>
      </c>
      <c r="G11" s="161">
        <v>1698</v>
      </c>
      <c r="H11" s="161">
        <v>511</v>
      </c>
      <c r="I11" s="161">
        <v>888</v>
      </c>
      <c r="J11" s="151" t="s">
        <v>337</v>
      </c>
    </row>
    <row r="12" spans="1:10" ht="21" customHeight="1" thickBot="1">
      <c r="A12" s="40" t="s">
        <v>54</v>
      </c>
      <c r="B12" s="136">
        <v>236</v>
      </c>
      <c r="C12" s="136">
        <v>545</v>
      </c>
      <c r="D12" s="165">
        <v>266</v>
      </c>
      <c r="E12" s="165">
        <v>630</v>
      </c>
      <c r="F12" s="165">
        <v>329</v>
      </c>
      <c r="G12" s="165">
        <v>865</v>
      </c>
      <c r="H12" s="165">
        <v>349</v>
      </c>
      <c r="I12" s="165">
        <v>916</v>
      </c>
      <c r="J12" s="152" t="s">
        <v>53</v>
      </c>
    </row>
    <row r="13" spans="1:10" ht="26.25" customHeight="1" thickBot="1">
      <c r="A13" s="33" t="s">
        <v>361</v>
      </c>
      <c r="B13" s="48">
        <v>473</v>
      </c>
      <c r="C13" s="48">
        <v>2782</v>
      </c>
      <c r="D13" s="161">
        <v>675</v>
      </c>
      <c r="E13" s="161">
        <v>2910</v>
      </c>
      <c r="F13" s="161">
        <v>888</v>
      </c>
      <c r="G13" s="161">
        <v>3011</v>
      </c>
      <c r="H13" s="161">
        <v>747</v>
      </c>
      <c r="I13" s="161">
        <v>1445</v>
      </c>
      <c r="J13" s="151" t="s">
        <v>52</v>
      </c>
    </row>
    <row r="14" spans="1:10" ht="21" customHeight="1" thickBot="1">
      <c r="A14" s="40" t="s">
        <v>51</v>
      </c>
      <c r="B14" s="136">
        <v>19</v>
      </c>
      <c r="C14" s="136">
        <v>108</v>
      </c>
      <c r="D14" s="165">
        <v>79</v>
      </c>
      <c r="E14" s="165">
        <v>185</v>
      </c>
      <c r="F14" s="165">
        <v>64</v>
      </c>
      <c r="G14" s="165">
        <v>186</v>
      </c>
      <c r="H14" s="165">
        <v>70</v>
      </c>
      <c r="I14" s="165">
        <v>176</v>
      </c>
      <c r="J14" s="152" t="s">
        <v>50</v>
      </c>
    </row>
    <row r="15" spans="1:10" ht="26.25" customHeight="1" thickBot="1">
      <c r="A15" s="33" t="s">
        <v>49</v>
      </c>
      <c r="B15" s="48">
        <v>0</v>
      </c>
      <c r="C15" s="48">
        <v>7589</v>
      </c>
      <c r="D15" s="161">
        <v>0</v>
      </c>
      <c r="E15" s="161">
        <v>4329</v>
      </c>
      <c r="F15" s="161">
        <v>1</v>
      </c>
      <c r="G15" s="161">
        <v>8529</v>
      </c>
      <c r="H15" s="351">
        <v>2</v>
      </c>
      <c r="I15" s="351">
        <v>4772</v>
      </c>
      <c r="J15" s="151" t="s">
        <v>48</v>
      </c>
    </row>
    <row r="16" spans="1:10" ht="26.25" customHeight="1" thickBot="1">
      <c r="A16" s="40" t="s">
        <v>362</v>
      </c>
      <c r="B16" s="136">
        <v>1</v>
      </c>
      <c r="C16" s="136">
        <v>10322</v>
      </c>
      <c r="D16" s="165">
        <v>0</v>
      </c>
      <c r="E16" s="165">
        <v>27219</v>
      </c>
      <c r="F16" s="165">
        <v>0</v>
      </c>
      <c r="G16" s="165">
        <v>24938</v>
      </c>
      <c r="H16" s="352">
        <v>0</v>
      </c>
      <c r="I16" s="352">
        <v>37596</v>
      </c>
      <c r="J16" s="152" t="s">
        <v>47</v>
      </c>
    </row>
    <row r="17" spans="1:12" ht="21" customHeight="1" thickBot="1">
      <c r="A17" s="33" t="s">
        <v>46</v>
      </c>
      <c r="B17" s="48">
        <v>0</v>
      </c>
      <c r="C17" s="48">
        <v>25198</v>
      </c>
      <c r="D17" s="161">
        <v>0</v>
      </c>
      <c r="E17" s="161">
        <v>25386</v>
      </c>
      <c r="F17" s="161">
        <v>0</v>
      </c>
      <c r="G17" s="161">
        <v>27944</v>
      </c>
      <c r="H17" s="351">
        <v>14</v>
      </c>
      <c r="I17" s="351">
        <v>32940</v>
      </c>
      <c r="J17" s="151" t="s">
        <v>203</v>
      </c>
    </row>
    <row r="18" spans="1:12" ht="21" customHeight="1" thickBot="1">
      <c r="A18" s="41" t="s">
        <v>588</v>
      </c>
      <c r="B18" s="137">
        <v>313</v>
      </c>
      <c r="C18" s="137">
        <v>4112</v>
      </c>
      <c r="D18" s="162">
        <v>11</v>
      </c>
      <c r="E18" s="162">
        <v>11485</v>
      </c>
      <c r="F18" s="162">
        <v>53</v>
      </c>
      <c r="G18" s="162">
        <v>109618</v>
      </c>
      <c r="H18" s="162">
        <v>11</v>
      </c>
      <c r="I18" s="162">
        <v>30355</v>
      </c>
      <c r="J18" s="153" t="s">
        <v>628</v>
      </c>
    </row>
    <row r="19" spans="1:12" ht="21" customHeight="1" thickBot="1">
      <c r="A19" s="42" t="s">
        <v>334</v>
      </c>
      <c r="B19" s="57">
        <v>69</v>
      </c>
      <c r="C19" s="57">
        <v>522</v>
      </c>
      <c r="D19" s="163">
        <v>70</v>
      </c>
      <c r="E19" s="163">
        <v>572</v>
      </c>
      <c r="F19" s="163">
        <v>104</v>
      </c>
      <c r="G19" s="163">
        <v>669</v>
      </c>
      <c r="H19" s="163">
        <v>65</v>
      </c>
      <c r="I19" s="163">
        <v>74</v>
      </c>
      <c r="J19" s="151" t="s">
        <v>248</v>
      </c>
    </row>
    <row r="20" spans="1:12" ht="26.25" customHeight="1" thickBot="1">
      <c r="A20" s="41" t="s">
        <v>249</v>
      </c>
      <c r="B20" s="137">
        <v>4</v>
      </c>
      <c r="C20" s="137">
        <v>8</v>
      </c>
      <c r="D20" s="162">
        <v>3</v>
      </c>
      <c r="E20" s="162">
        <v>6</v>
      </c>
      <c r="F20" s="162">
        <v>9</v>
      </c>
      <c r="G20" s="162">
        <v>18</v>
      </c>
      <c r="H20" s="353">
        <v>6</v>
      </c>
      <c r="I20" s="353">
        <v>11</v>
      </c>
      <c r="J20" s="153" t="s">
        <v>332</v>
      </c>
    </row>
    <row r="21" spans="1:12" ht="21" customHeight="1" thickBot="1">
      <c r="A21" s="42" t="s">
        <v>250</v>
      </c>
      <c r="B21" s="57">
        <v>0</v>
      </c>
      <c r="C21" s="57">
        <v>5</v>
      </c>
      <c r="D21" s="163">
        <v>0</v>
      </c>
      <c r="E21" s="163">
        <v>8</v>
      </c>
      <c r="F21" s="163">
        <v>0</v>
      </c>
      <c r="G21" s="163">
        <v>4</v>
      </c>
      <c r="H21" s="163">
        <v>0</v>
      </c>
      <c r="I21" s="163">
        <v>3</v>
      </c>
      <c r="J21" s="151" t="s">
        <v>333</v>
      </c>
    </row>
    <row r="22" spans="1:12" ht="21" customHeight="1">
      <c r="A22" s="41" t="s">
        <v>62</v>
      </c>
      <c r="B22" s="137">
        <v>472</v>
      </c>
      <c r="C22" s="137">
        <v>4461</v>
      </c>
      <c r="D22" s="162">
        <v>256</v>
      </c>
      <c r="E22" s="162">
        <v>30276</v>
      </c>
      <c r="F22" s="162">
        <v>70</v>
      </c>
      <c r="G22" s="162">
        <v>7642</v>
      </c>
      <c r="H22" s="162">
        <v>238</v>
      </c>
      <c r="I22" s="162">
        <v>14094</v>
      </c>
      <c r="J22" s="153" t="s">
        <v>61</v>
      </c>
      <c r="K22" s="316"/>
      <c r="L22" s="316"/>
    </row>
    <row r="23" spans="1:12" ht="22.5" customHeight="1">
      <c r="A23" s="87" t="s">
        <v>3</v>
      </c>
      <c r="B23" s="88">
        <f t="shared" ref="B23:E23" si="0">SUM(B8:B22)</f>
        <v>2830</v>
      </c>
      <c r="C23" s="88">
        <f t="shared" si="0"/>
        <v>57886</v>
      </c>
      <c r="D23" s="88">
        <f t="shared" si="0"/>
        <v>2467</v>
      </c>
      <c r="E23" s="88">
        <f t="shared" si="0"/>
        <v>105115</v>
      </c>
      <c r="F23" s="88">
        <f>SUM(F8:F22)</f>
        <v>3169</v>
      </c>
      <c r="G23" s="88">
        <f>SUM(G8:G22)</f>
        <v>186277</v>
      </c>
      <c r="H23" s="88">
        <f>SUM(H8:H22)</f>
        <v>2469</v>
      </c>
      <c r="I23" s="88">
        <f>SUM(I8:I22)</f>
        <v>124320</v>
      </c>
      <c r="J23" s="89" t="s">
        <v>2</v>
      </c>
    </row>
    <row r="24" spans="1:12" ht="25.5" customHeight="1">
      <c r="A24" s="612" t="s">
        <v>669</v>
      </c>
      <c r="B24" s="612"/>
      <c r="C24" s="612"/>
      <c r="D24" s="612"/>
      <c r="E24" s="612"/>
      <c r="F24" s="613" t="s">
        <v>676</v>
      </c>
      <c r="G24" s="613"/>
      <c r="H24" s="613"/>
      <c r="I24" s="613"/>
      <c r="J24" s="613"/>
    </row>
    <row r="25" spans="1:12" ht="15" customHeight="1">
      <c r="A25" s="614" t="s">
        <v>670</v>
      </c>
      <c r="B25" s="614"/>
      <c r="C25" s="614"/>
      <c r="D25" s="614"/>
      <c r="E25" s="614"/>
      <c r="F25" s="615" t="s">
        <v>677</v>
      </c>
      <c r="G25" s="615"/>
      <c r="H25" s="615"/>
      <c r="I25" s="615"/>
      <c r="J25" s="615"/>
    </row>
    <row r="26" spans="1:12" ht="15" customHeight="1">
      <c r="A26" s="616" t="s">
        <v>671</v>
      </c>
      <c r="B26" s="617"/>
      <c r="C26" s="617"/>
      <c r="D26" s="617"/>
      <c r="E26" s="617"/>
      <c r="F26" s="618" t="s">
        <v>702</v>
      </c>
      <c r="G26" s="618"/>
      <c r="H26" s="618"/>
      <c r="I26" s="618"/>
      <c r="J26" s="618"/>
    </row>
    <row r="27" spans="1:12">
      <c r="A27" s="610"/>
      <c r="B27" s="611"/>
      <c r="C27" s="611"/>
      <c r="D27" s="611"/>
      <c r="E27" s="611"/>
    </row>
  </sheetData>
  <mergeCells count="19">
    <mergeCell ref="A27:E27"/>
    <mergeCell ref="A24:E24"/>
    <mergeCell ref="F24:J24"/>
    <mergeCell ref="A25:E25"/>
    <mergeCell ref="F25:J25"/>
    <mergeCell ref="A26:E26"/>
    <mergeCell ref="F26:J26"/>
    <mergeCell ref="J6:J7"/>
    <mergeCell ref="A1:J1"/>
    <mergeCell ref="A2:J2"/>
    <mergeCell ref="A3:J3"/>
    <mergeCell ref="B5:C5"/>
    <mergeCell ref="D5:E5"/>
    <mergeCell ref="F5:G5"/>
    <mergeCell ref="A6:A7"/>
    <mergeCell ref="B6:C6"/>
    <mergeCell ref="D6:E6"/>
    <mergeCell ref="F6:G6"/>
    <mergeCell ref="H6:I6"/>
  </mergeCells>
  <printOptions horizontalCentered="1" verticalCentered="1"/>
  <pageMargins left="0" right="0" top="0" bottom="0" header="0" footer="0"/>
  <pageSetup paperSize="9" scale="9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61EFA-76AF-4564-AF24-CCC57BBC9261}">
  <dimension ref="A1:J46"/>
  <sheetViews>
    <sheetView rightToLeft="1" view="pageBreakPreview" topLeftCell="A21" zoomScaleNormal="100" zoomScaleSheetLayoutView="100" workbookViewId="0">
      <selection activeCell="J42" sqref="J42"/>
    </sheetView>
  </sheetViews>
  <sheetFormatPr defaultColWidth="9.140625" defaultRowHeight="12.75"/>
  <cols>
    <col min="1" max="1" width="26.5703125" style="32" customWidth="1"/>
    <col min="2" max="9" width="10.28515625" style="32" customWidth="1"/>
    <col min="10" max="10" width="35.42578125" style="32" customWidth="1"/>
    <col min="11" max="16384" width="9.140625" style="32"/>
  </cols>
  <sheetData>
    <row r="1" spans="1:10" ht="18">
      <c r="A1" s="620" t="s">
        <v>548</v>
      </c>
      <c r="B1" s="620"/>
      <c r="C1" s="620"/>
      <c r="D1" s="620"/>
      <c r="E1" s="620"/>
      <c r="F1" s="620"/>
      <c r="G1" s="620"/>
      <c r="H1" s="620"/>
      <c r="I1" s="620"/>
      <c r="J1" s="620"/>
    </row>
    <row r="2" spans="1:10" ht="15.75">
      <c r="A2" s="547" t="s">
        <v>549</v>
      </c>
      <c r="B2" s="547"/>
      <c r="C2" s="547"/>
      <c r="D2" s="547"/>
      <c r="E2" s="547"/>
      <c r="F2" s="547"/>
      <c r="G2" s="547"/>
      <c r="H2" s="547"/>
      <c r="I2" s="547"/>
      <c r="J2" s="547"/>
    </row>
    <row r="3" spans="1:10" ht="14.25" customHeight="1">
      <c r="A3" s="547" t="s">
        <v>627</v>
      </c>
      <c r="B3" s="547"/>
      <c r="C3" s="547"/>
      <c r="D3" s="547"/>
      <c r="E3" s="547"/>
      <c r="F3" s="547"/>
      <c r="G3" s="547"/>
      <c r="H3" s="547"/>
      <c r="I3" s="547"/>
      <c r="J3" s="547"/>
    </row>
    <row r="4" spans="1:10" ht="11.25" customHeight="1">
      <c r="A4" s="220"/>
      <c r="B4" s="220"/>
      <c r="C4" s="220"/>
      <c r="D4" s="220"/>
      <c r="E4" s="220"/>
      <c r="F4" s="220"/>
      <c r="G4" s="220"/>
      <c r="H4" s="220"/>
      <c r="I4" s="220"/>
      <c r="J4" s="220"/>
    </row>
    <row r="5" spans="1:10" ht="15">
      <c r="A5" s="44" t="s">
        <v>234</v>
      </c>
      <c r="B5" s="133"/>
      <c r="C5" s="133"/>
      <c r="D5" s="133"/>
      <c r="E5" s="133"/>
      <c r="F5" s="133"/>
      <c r="G5" s="133"/>
      <c r="H5" s="133"/>
      <c r="I5" s="133"/>
      <c r="J5" s="45" t="s">
        <v>235</v>
      </c>
    </row>
    <row r="6" spans="1:10" ht="19.5" customHeight="1">
      <c r="A6" s="559" t="s">
        <v>213</v>
      </c>
      <c r="B6" s="621">
        <v>2021</v>
      </c>
      <c r="C6" s="622"/>
      <c r="D6" s="621">
        <v>2022</v>
      </c>
      <c r="E6" s="622"/>
      <c r="F6" s="621">
        <v>2023</v>
      </c>
      <c r="G6" s="622"/>
      <c r="H6" s="621">
        <v>2024</v>
      </c>
      <c r="I6" s="622"/>
      <c r="J6" s="563" t="s">
        <v>550</v>
      </c>
    </row>
    <row r="7" spans="1:10" ht="63.75" customHeight="1">
      <c r="A7" s="560"/>
      <c r="B7" s="343" t="s">
        <v>641</v>
      </c>
      <c r="C7" s="158" t="s">
        <v>642</v>
      </c>
      <c r="D7" s="343" t="s">
        <v>641</v>
      </c>
      <c r="E7" s="158" t="s">
        <v>642</v>
      </c>
      <c r="F7" s="343" t="s">
        <v>641</v>
      </c>
      <c r="G7" s="158" t="s">
        <v>642</v>
      </c>
      <c r="H7" s="343" t="s">
        <v>641</v>
      </c>
      <c r="I7" s="158" t="s">
        <v>642</v>
      </c>
      <c r="J7" s="564"/>
    </row>
    <row r="8" spans="1:10" ht="15.75" thickBot="1">
      <c r="A8" s="174" t="s">
        <v>46</v>
      </c>
      <c r="B8" s="175">
        <v>24958</v>
      </c>
      <c r="C8" s="176">
        <v>1207</v>
      </c>
      <c r="D8" s="177">
        <v>25386</v>
      </c>
      <c r="E8" s="178">
        <v>685</v>
      </c>
      <c r="F8" s="177">
        <v>27944</v>
      </c>
      <c r="G8" s="178">
        <v>1406</v>
      </c>
      <c r="H8" s="177">
        <v>32954</v>
      </c>
      <c r="I8" s="178">
        <v>2407</v>
      </c>
      <c r="J8" s="179" t="s">
        <v>203</v>
      </c>
    </row>
    <row r="9" spans="1:10" ht="15.75" thickBot="1">
      <c r="A9" s="33" t="s">
        <v>589</v>
      </c>
      <c r="B9" s="30">
        <v>4440</v>
      </c>
      <c r="C9" s="48">
        <v>303</v>
      </c>
      <c r="D9" s="169">
        <v>11496</v>
      </c>
      <c r="E9" s="161">
        <v>999</v>
      </c>
      <c r="F9" s="169">
        <v>109671</v>
      </c>
      <c r="G9" s="161">
        <v>9260</v>
      </c>
      <c r="H9" s="169">
        <v>30366</v>
      </c>
      <c r="I9" s="161">
        <v>3746</v>
      </c>
      <c r="J9" s="50" t="s">
        <v>590</v>
      </c>
    </row>
    <row r="10" spans="1:10" ht="15.75" thickBot="1">
      <c r="A10" s="34" t="s">
        <v>385</v>
      </c>
      <c r="B10" s="29">
        <v>7991</v>
      </c>
      <c r="C10" s="46">
        <v>2191</v>
      </c>
      <c r="D10" s="164">
        <v>20706</v>
      </c>
      <c r="E10" s="168">
        <v>3435</v>
      </c>
      <c r="F10" s="164">
        <v>24938</v>
      </c>
      <c r="G10" s="168">
        <v>2759</v>
      </c>
      <c r="H10" s="164">
        <v>37596</v>
      </c>
      <c r="I10" s="168">
        <v>1004</v>
      </c>
      <c r="J10" s="73" t="s">
        <v>157</v>
      </c>
    </row>
    <row r="11" spans="1:10" ht="15.75" thickBot="1">
      <c r="A11" s="33" t="s">
        <v>158</v>
      </c>
      <c r="B11" s="30">
        <v>1525</v>
      </c>
      <c r="C11" s="48">
        <v>2374</v>
      </c>
      <c r="D11" s="169">
        <v>1673</v>
      </c>
      <c r="E11" s="161">
        <v>3555</v>
      </c>
      <c r="F11" s="169">
        <v>2131</v>
      </c>
      <c r="G11" s="161">
        <v>4398</v>
      </c>
      <c r="H11" s="169">
        <v>1275</v>
      </c>
      <c r="I11" s="161">
        <v>4005</v>
      </c>
      <c r="J11" s="31" t="s">
        <v>159</v>
      </c>
    </row>
    <row r="12" spans="1:10" ht="15.75" thickBot="1">
      <c r="A12" s="34" t="s">
        <v>160</v>
      </c>
      <c r="B12" s="29">
        <v>1380</v>
      </c>
      <c r="C12" s="46">
        <v>1193</v>
      </c>
      <c r="D12" s="164">
        <v>1507</v>
      </c>
      <c r="E12" s="168">
        <v>1653</v>
      </c>
      <c r="F12" s="164">
        <v>1686</v>
      </c>
      <c r="G12" s="168">
        <v>1905</v>
      </c>
      <c r="H12" s="164">
        <v>1274</v>
      </c>
      <c r="I12" s="168">
        <v>2559</v>
      </c>
      <c r="J12" s="47" t="s">
        <v>161</v>
      </c>
    </row>
    <row r="13" spans="1:10" ht="26.25" thickBot="1">
      <c r="A13" s="33" t="s">
        <v>162</v>
      </c>
      <c r="B13" s="30">
        <v>3236</v>
      </c>
      <c r="C13" s="48">
        <v>802</v>
      </c>
      <c r="D13" s="169">
        <v>14037</v>
      </c>
      <c r="E13" s="161">
        <v>3649</v>
      </c>
      <c r="F13" s="169">
        <v>8530</v>
      </c>
      <c r="G13" s="161">
        <v>2557</v>
      </c>
      <c r="H13" s="169">
        <v>4774</v>
      </c>
      <c r="I13" s="161">
        <v>1421</v>
      </c>
      <c r="J13" s="50" t="s">
        <v>320</v>
      </c>
    </row>
    <row r="14" spans="1:10" ht="15.75" thickBot="1">
      <c r="A14" s="34" t="s">
        <v>227</v>
      </c>
      <c r="B14" s="29">
        <v>332</v>
      </c>
      <c r="C14" s="46">
        <v>513</v>
      </c>
      <c r="D14" s="164">
        <v>447</v>
      </c>
      <c r="E14" s="168">
        <v>834</v>
      </c>
      <c r="F14" s="164">
        <v>479</v>
      </c>
      <c r="G14" s="168">
        <v>872</v>
      </c>
      <c r="H14" s="164">
        <v>386</v>
      </c>
      <c r="I14" s="168">
        <v>779</v>
      </c>
      <c r="J14" s="73" t="s">
        <v>326</v>
      </c>
    </row>
    <row r="15" spans="1:10" ht="15.75" thickBot="1">
      <c r="A15" s="33" t="s">
        <v>163</v>
      </c>
      <c r="B15" s="30">
        <v>530</v>
      </c>
      <c r="C15" s="48">
        <v>119</v>
      </c>
      <c r="D15" s="169">
        <v>654</v>
      </c>
      <c r="E15" s="161">
        <v>195</v>
      </c>
      <c r="F15" s="169">
        <v>601</v>
      </c>
      <c r="G15" s="161">
        <v>366</v>
      </c>
      <c r="H15" s="169">
        <v>645</v>
      </c>
      <c r="I15" s="161">
        <v>350</v>
      </c>
      <c r="J15" s="31" t="s">
        <v>164</v>
      </c>
    </row>
    <row r="16" spans="1:10" ht="15.75" thickBot="1">
      <c r="A16" s="34" t="s">
        <v>386</v>
      </c>
      <c r="B16" s="29">
        <v>404</v>
      </c>
      <c r="C16" s="46">
        <v>341</v>
      </c>
      <c r="D16" s="164">
        <v>744</v>
      </c>
      <c r="E16" s="168">
        <v>756</v>
      </c>
      <c r="F16" s="164">
        <v>629</v>
      </c>
      <c r="G16" s="168">
        <v>957</v>
      </c>
      <c r="H16" s="164">
        <v>525</v>
      </c>
      <c r="I16" s="168">
        <v>983</v>
      </c>
      <c r="J16" s="73" t="s">
        <v>321</v>
      </c>
    </row>
    <row r="17" spans="1:10" ht="15.75" thickBot="1">
      <c r="A17" s="33" t="s">
        <v>63</v>
      </c>
      <c r="B17" s="30">
        <v>0</v>
      </c>
      <c r="C17" s="48">
        <v>0</v>
      </c>
      <c r="D17" s="169">
        <v>0</v>
      </c>
      <c r="E17" s="161">
        <v>0</v>
      </c>
      <c r="F17" s="169">
        <v>0</v>
      </c>
      <c r="G17" s="161">
        <v>0</v>
      </c>
      <c r="H17" s="169">
        <v>0</v>
      </c>
      <c r="I17" s="161">
        <v>0</v>
      </c>
      <c r="J17" s="31" t="s">
        <v>165</v>
      </c>
    </row>
    <row r="18" spans="1:10" ht="15.75" thickBot="1">
      <c r="A18" s="34" t="s">
        <v>166</v>
      </c>
      <c r="B18" s="29">
        <v>769</v>
      </c>
      <c r="C18" s="46">
        <v>283</v>
      </c>
      <c r="D18" s="164">
        <v>896</v>
      </c>
      <c r="E18" s="168">
        <v>338</v>
      </c>
      <c r="F18" s="164">
        <v>1194</v>
      </c>
      <c r="G18" s="168">
        <v>391</v>
      </c>
      <c r="H18" s="164">
        <v>1265</v>
      </c>
      <c r="I18" s="168">
        <v>357</v>
      </c>
      <c r="J18" s="47" t="s">
        <v>167</v>
      </c>
    </row>
    <row r="19" spans="1:10" ht="15.75" thickBot="1">
      <c r="A19" s="33" t="s">
        <v>168</v>
      </c>
      <c r="B19" s="30">
        <v>154</v>
      </c>
      <c r="C19" s="48">
        <v>298</v>
      </c>
      <c r="D19" s="169">
        <v>234</v>
      </c>
      <c r="E19" s="161">
        <v>432</v>
      </c>
      <c r="F19" s="169">
        <v>250</v>
      </c>
      <c r="G19" s="161">
        <v>551</v>
      </c>
      <c r="H19" s="169">
        <v>187</v>
      </c>
      <c r="I19" s="161">
        <v>653</v>
      </c>
      <c r="J19" s="50" t="s">
        <v>169</v>
      </c>
    </row>
    <row r="20" spans="1:10" ht="15.75" thickBot="1">
      <c r="A20" s="34" t="s">
        <v>170</v>
      </c>
      <c r="B20" s="29">
        <v>12</v>
      </c>
      <c r="C20" s="46">
        <v>23</v>
      </c>
      <c r="D20" s="164">
        <v>18</v>
      </c>
      <c r="E20" s="168">
        <v>48</v>
      </c>
      <c r="F20" s="164">
        <v>15</v>
      </c>
      <c r="G20" s="168">
        <v>58</v>
      </c>
      <c r="H20" s="164">
        <v>11</v>
      </c>
      <c r="I20" s="168">
        <v>78</v>
      </c>
      <c r="J20" s="47" t="s">
        <v>171</v>
      </c>
    </row>
    <row r="21" spans="1:10" ht="30.75" thickBot="1">
      <c r="A21" s="33" t="s">
        <v>353</v>
      </c>
      <c r="B21" s="30">
        <v>34</v>
      </c>
      <c r="C21" s="48">
        <v>18</v>
      </c>
      <c r="D21" s="169">
        <v>49</v>
      </c>
      <c r="E21" s="161">
        <v>64</v>
      </c>
      <c r="F21" s="169">
        <v>169</v>
      </c>
      <c r="G21" s="161">
        <v>92</v>
      </c>
      <c r="H21" s="169">
        <v>48</v>
      </c>
      <c r="I21" s="161">
        <v>106</v>
      </c>
      <c r="J21" s="31" t="s">
        <v>172</v>
      </c>
    </row>
    <row r="22" spans="1:10" ht="15.75" thickBot="1">
      <c r="A22" s="34" t="s">
        <v>173</v>
      </c>
      <c r="B22" s="29">
        <v>105</v>
      </c>
      <c r="C22" s="46">
        <v>198</v>
      </c>
      <c r="D22" s="164">
        <v>145</v>
      </c>
      <c r="E22" s="168">
        <v>276</v>
      </c>
      <c r="F22" s="164">
        <v>120</v>
      </c>
      <c r="G22" s="168">
        <v>272</v>
      </c>
      <c r="H22" s="164">
        <v>74</v>
      </c>
      <c r="I22" s="168">
        <v>264</v>
      </c>
      <c r="J22" s="47" t="s">
        <v>174</v>
      </c>
    </row>
    <row r="23" spans="1:10" ht="30.75" thickBot="1">
      <c r="A23" s="33" t="s">
        <v>175</v>
      </c>
      <c r="B23" s="30">
        <v>137</v>
      </c>
      <c r="C23" s="48">
        <v>159</v>
      </c>
      <c r="D23" s="169">
        <v>185</v>
      </c>
      <c r="E23" s="161">
        <v>258</v>
      </c>
      <c r="F23" s="169">
        <v>199</v>
      </c>
      <c r="G23" s="161">
        <v>286</v>
      </c>
      <c r="H23" s="169">
        <v>170</v>
      </c>
      <c r="I23" s="161">
        <v>311</v>
      </c>
      <c r="J23" s="50" t="s">
        <v>322</v>
      </c>
    </row>
    <row r="24" spans="1:10" ht="15.75" thickBot="1">
      <c r="A24" s="34" t="s">
        <v>176</v>
      </c>
      <c r="B24" s="29">
        <v>1757</v>
      </c>
      <c r="C24" s="46">
        <v>69</v>
      </c>
      <c r="D24" s="164">
        <v>2337</v>
      </c>
      <c r="E24" s="168">
        <v>131</v>
      </c>
      <c r="F24" s="164">
        <v>2515</v>
      </c>
      <c r="G24" s="168">
        <v>186</v>
      </c>
      <c r="H24" s="164">
        <v>1393</v>
      </c>
      <c r="I24" s="168">
        <v>219</v>
      </c>
      <c r="J24" s="47" t="s">
        <v>177</v>
      </c>
    </row>
    <row r="25" spans="1:10" ht="15.75" thickBot="1">
      <c r="A25" s="33" t="s">
        <v>178</v>
      </c>
      <c r="B25" s="30">
        <v>146</v>
      </c>
      <c r="C25" s="48">
        <v>167</v>
      </c>
      <c r="D25" s="169">
        <v>188</v>
      </c>
      <c r="E25" s="161">
        <v>295</v>
      </c>
      <c r="F25" s="169">
        <v>171</v>
      </c>
      <c r="G25" s="161">
        <v>169</v>
      </c>
      <c r="H25" s="169">
        <v>222</v>
      </c>
      <c r="I25" s="161">
        <v>597</v>
      </c>
      <c r="J25" s="31" t="s">
        <v>179</v>
      </c>
    </row>
    <row r="26" spans="1:10" ht="15.75" thickBot="1">
      <c r="A26" s="34" t="s">
        <v>180</v>
      </c>
      <c r="B26" s="29">
        <v>31</v>
      </c>
      <c r="C26" s="46">
        <v>24</v>
      </c>
      <c r="D26" s="164">
        <v>33</v>
      </c>
      <c r="E26" s="168">
        <v>22</v>
      </c>
      <c r="F26" s="164">
        <v>33</v>
      </c>
      <c r="G26" s="168">
        <v>32</v>
      </c>
      <c r="H26" s="164">
        <v>72</v>
      </c>
      <c r="I26" s="168">
        <v>43</v>
      </c>
      <c r="J26" s="73" t="s">
        <v>685</v>
      </c>
    </row>
    <row r="27" spans="1:10" ht="15">
      <c r="A27" s="70" t="s">
        <v>181</v>
      </c>
      <c r="B27" s="71">
        <v>18</v>
      </c>
      <c r="C27" s="72">
        <v>5</v>
      </c>
      <c r="D27" s="170">
        <v>18</v>
      </c>
      <c r="E27" s="171">
        <v>33</v>
      </c>
      <c r="F27" s="236">
        <v>8</v>
      </c>
      <c r="G27" s="171">
        <v>22</v>
      </c>
      <c r="H27" s="170">
        <v>14</v>
      </c>
      <c r="I27" s="171">
        <v>10</v>
      </c>
      <c r="J27" s="183" t="s">
        <v>182</v>
      </c>
    </row>
    <row r="28" spans="1:10" ht="19.5" customHeight="1" thickBot="1">
      <c r="A28" s="34" t="s">
        <v>183</v>
      </c>
      <c r="B28" s="29">
        <v>0</v>
      </c>
      <c r="C28" s="46">
        <v>0</v>
      </c>
      <c r="D28" s="164">
        <v>4</v>
      </c>
      <c r="E28" s="168">
        <v>9</v>
      </c>
      <c r="F28" s="164">
        <v>0</v>
      </c>
      <c r="G28" s="168">
        <v>0</v>
      </c>
      <c r="H28" s="164">
        <v>0</v>
      </c>
      <c r="I28" s="168">
        <v>0</v>
      </c>
      <c r="J28" s="73" t="s">
        <v>354</v>
      </c>
    </row>
    <row r="29" spans="1:10" ht="15.75" thickBot="1">
      <c r="A29" s="33" t="s">
        <v>184</v>
      </c>
      <c r="B29" s="30">
        <v>10</v>
      </c>
      <c r="C29" s="48">
        <v>12</v>
      </c>
      <c r="D29" s="169">
        <v>6</v>
      </c>
      <c r="E29" s="161">
        <v>19</v>
      </c>
      <c r="F29" s="169">
        <v>17</v>
      </c>
      <c r="G29" s="161">
        <v>40</v>
      </c>
      <c r="H29" s="169">
        <v>15</v>
      </c>
      <c r="I29" s="161">
        <v>48</v>
      </c>
      <c r="J29" s="31" t="s">
        <v>185</v>
      </c>
    </row>
    <row r="30" spans="1:10" ht="30.75" thickBot="1">
      <c r="A30" s="34" t="s">
        <v>387</v>
      </c>
      <c r="B30" s="29">
        <v>10</v>
      </c>
      <c r="C30" s="46">
        <v>18</v>
      </c>
      <c r="D30" s="164">
        <v>4</v>
      </c>
      <c r="E30" s="168">
        <v>17</v>
      </c>
      <c r="F30" s="164">
        <v>7</v>
      </c>
      <c r="G30" s="168">
        <v>14</v>
      </c>
      <c r="H30" s="164">
        <v>13</v>
      </c>
      <c r="I30" s="168">
        <v>13</v>
      </c>
      <c r="J30" s="47" t="s">
        <v>186</v>
      </c>
    </row>
    <row r="31" spans="1:10" ht="30.75" thickBot="1">
      <c r="A31" s="33" t="s">
        <v>187</v>
      </c>
      <c r="B31" s="30">
        <v>19</v>
      </c>
      <c r="C31" s="48">
        <v>34</v>
      </c>
      <c r="D31" s="169">
        <v>18</v>
      </c>
      <c r="E31" s="161">
        <v>68</v>
      </c>
      <c r="F31" s="169">
        <v>31</v>
      </c>
      <c r="G31" s="161">
        <v>260</v>
      </c>
      <c r="H31" s="169">
        <v>40</v>
      </c>
      <c r="I31" s="161">
        <v>289</v>
      </c>
      <c r="J31" s="31" t="s">
        <v>188</v>
      </c>
    </row>
    <row r="32" spans="1:10" ht="15.75" thickBot="1">
      <c r="A32" s="34" t="s">
        <v>189</v>
      </c>
      <c r="B32" s="29">
        <v>11</v>
      </c>
      <c r="C32" s="46">
        <v>9</v>
      </c>
      <c r="D32" s="164">
        <v>10</v>
      </c>
      <c r="E32" s="168">
        <v>7</v>
      </c>
      <c r="F32" s="164">
        <v>4</v>
      </c>
      <c r="G32" s="168">
        <v>11</v>
      </c>
      <c r="H32" s="164">
        <v>3</v>
      </c>
      <c r="I32" s="168">
        <v>3</v>
      </c>
      <c r="J32" s="47" t="s">
        <v>190</v>
      </c>
    </row>
    <row r="33" spans="1:10" ht="15.75" thickBot="1">
      <c r="A33" s="33" t="s">
        <v>191</v>
      </c>
      <c r="B33" s="30">
        <v>5</v>
      </c>
      <c r="C33" s="48">
        <v>35</v>
      </c>
      <c r="D33" s="169">
        <v>4</v>
      </c>
      <c r="E33" s="161">
        <v>106</v>
      </c>
      <c r="F33" s="169">
        <v>1</v>
      </c>
      <c r="G33" s="161">
        <v>166</v>
      </c>
      <c r="H33" s="169">
        <v>23</v>
      </c>
      <c r="I33" s="161">
        <v>148</v>
      </c>
      <c r="J33" s="50" t="s">
        <v>323</v>
      </c>
    </row>
    <row r="34" spans="1:10" ht="26.25" thickBot="1">
      <c r="A34" s="34" t="s">
        <v>192</v>
      </c>
      <c r="B34" s="29">
        <v>1</v>
      </c>
      <c r="C34" s="46">
        <v>9</v>
      </c>
      <c r="D34" s="164">
        <v>2</v>
      </c>
      <c r="E34" s="168">
        <v>8</v>
      </c>
      <c r="F34" s="164">
        <v>3</v>
      </c>
      <c r="G34" s="168">
        <v>23</v>
      </c>
      <c r="H34" s="164">
        <v>4</v>
      </c>
      <c r="I34" s="168">
        <v>17</v>
      </c>
      <c r="J34" s="73" t="s">
        <v>324</v>
      </c>
    </row>
    <row r="35" spans="1:10" ht="15.75" thickBot="1">
      <c r="A35" s="33" t="s">
        <v>193</v>
      </c>
      <c r="B35" s="30">
        <v>1</v>
      </c>
      <c r="C35" s="48">
        <v>9</v>
      </c>
      <c r="D35" s="169">
        <v>7</v>
      </c>
      <c r="E35" s="161">
        <v>4</v>
      </c>
      <c r="F35" s="169">
        <v>16</v>
      </c>
      <c r="G35" s="161">
        <v>9</v>
      </c>
      <c r="H35" s="169">
        <v>14</v>
      </c>
      <c r="I35" s="161">
        <v>2</v>
      </c>
      <c r="J35" s="31" t="s">
        <v>194</v>
      </c>
    </row>
    <row r="36" spans="1:10" ht="30.75" thickBot="1">
      <c r="A36" s="34" t="s">
        <v>355</v>
      </c>
      <c r="B36" s="29">
        <v>174</v>
      </c>
      <c r="C36" s="46">
        <v>164</v>
      </c>
      <c r="D36" s="164">
        <v>197</v>
      </c>
      <c r="E36" s="168">
        <v>265</v>
      </c>
      <c r="F36" s="164">
        <v>167</v>
      </c>
      <c r="G36" s="168">
        <v>305</v>
      </c>
      <c r="H36" s="164">
        <v>191</v>
      </c>
      <c r="I36" s="168">
        <v>346</v>
      </c>
      <c r="J36" s="47" t="s">
        <v>325</v>
      </c>
    </row>
    <row r="37" spans="1:10" ht="30">
      <c r="A37" s="70" t="s">
        <v>388</v>
      </c>
      <c r="B37" s="71">
        <v>99</v>
      </c>
      <c r="C37" s="72">
        <v>60</v>
      </c>
      <c r="D37" s="170">
        <v>142</v>
      </c>
      <c r="E37" s="171">
        <v>129</v>
      </c>
      <c r="F37" s="170">
        <v>169</v>
      </c>
      <c r="G37" s="171">
        <v>171</v>
      </c>
      <c r="H37" s="170">
        <v>152</v>
      </c>
      <c r="I37" s="171">
        <v>224</v>
      </c>
      <c r="J37" s="159" t="s">
        <v>195</v>
      </c>
    </row>
    <row r="38" spans="1:10" ht="30.75" thickBot="1">
      <c r="A38" s="34" t="s">
        <v>389</v>
      </c>
      <c r="B38" s="29">
        <v>3</v>
      </c>
      <c r="C38" s="46">
        <v>7</v>
      </c>
      <c r="D38" s="164">
        <v>9</v>
      </c>
      <c r="E38" s="168">
        <v>9</v>
      </c>
      <c r="F38" s="164">
        <v>13</v>
      </c>
      <c r="G38" s="168">
        <v>7</v>
      </c>
      <c r="H38" s="164">
        <v>0</v>
      </c>
      <c r="I38" s="168">
        <v>6</v>
      </c>
      <c r="J38" s="73" t="s">
        <v>196</v>
      </c>
    </row>
    <row r="39" spans="1:10" ht="15.75" thickBot="1">
      <c r="A39" s="33" t="s">
        <v>197</v>
      </c>
      <c r="B39" s="30">
        <v>251</v>
      </c>
      <c r="C39" s="48">
        <v>742</v>
      </c>
      <c r="D39" s="169">
        <v>310</v>
      </c>
      <c r="E39" s="161">
        <v>705</v>
      </c>
      <c r="F39" s="169">
        <v>773</v>
      </c>
      <c r="G39" s="161">
        <v>2441</v>
      </c>
      <c r="H39" s="169">
        <v>139</v>
      </c>
      <c r="I39" s="161">
        <v>634</v>
      </c>
      <c r="J39" s="50" t="s">
        <v>248</v>
      </c>
    </row>
    <row r="40" spans="1:10" ht="15.75" thickBot="1">
      <c r="A40" s="34" t="s">
        <v>198</v>
      </c>
      <c r="B40" s="29">
        <v>1660</v>
      </c>
      <c r="C40" s="46">
        <v>1237</v>
      </c>
      <c r="D40" s="164">
        <v>1781</v>
      </c>
      <c r="E40" s="168">
        <v>1238</v>
      </c>
      <c r="F40" s="164">
        <v>1972</v>
      </c>
      <c r="G40" s="168">
        <v>1325</v>
      </c>
      <c r="H40" s="164">
        <v>1798</v>
      </c>
      <c r="I40" s="168">
        <v>1930</v>
      </c>
      <c r="J40" s="47" t="s">
        <v>199</v>
      </c>
    </row>
    <row r="41" spans="1:10" ht="30.75" thickBot="1">
      <c r="A41" s="33" t="s">
        <v>200</v>
      </c>
      <c r="B41" s="30">
        <v>1110</v>
      </c>
      <c r="C41" s="48">
        <v>59</v>
      </c>
      <c r="D41" s="169">
        <v>1252</v>
      </c>
      <c r="E41" s="161">
        <v>224</v>
      </c>
      <c r="F41" s="169">
        <v>803</v>
      </c>
      <c r="G41" s="161">
        <v>96</v>
      </c>
      <c r="H41" s="169">
        <v>16</v>
      </c>
      <c r="I41" s="161">
        <v>81</v>
      </c>
      <c r="J41" s="50" t="s">
        <v>327</v>
      </c>
    </row>
    <row r="42" spans="1:10" ht="15.75" thickBot="1">
      <c r="A42" s="34" t="s">
        <v>201</v>
      </c>
      <c r="B42" s="29">
        <v>854</v>
      </c>
      <c r="C42" s="46">
        <v>160</v>
      </c>
      <c r="D42" s="164">
        <v>950</v>
      </c>
      <c r="E42" s="168">
        <v>255</v>
      </c>
      <c r="F42" s="164">
        <v>967</v>
      </c>
      <c r="G42" s="168">
        <v>446</v>
      </c>
      <c r="H42" s="164">
        <v>1006</v>
      </c>
      <c r="I42" s="168">
        <v>564</v>
      </c>
      <c r="J42" s="47" t="s">
        <v>202</v>
      </c>
    </row>
    <row r="43" spans="1:10" ht="15">
      <c r="A43" s="42" t="s">
        <v>62</v>
      </c>
      <c r="B43" s="43">
        <v>8505</v>
      </c>
      <c r="C43" s="57">
        <v>2599</v>
      </c>
      <c r="D43" s="172">
        <v>13679</v>
      </c>
      <c r="E43" s="163">
        <v>8727</v>
      </c>
      <c r="F43" s="172">
        <v>3219</v>
      </c>
      <c r="G43" s="163">
        <v>7619</v>
      </c>
      <c r="H43" s="172">
        <v>10133</v>
      </c>
      <c r="I43" s="163">
        <v>7961</v>
      </c>
      <c r="J43" s="58" t="s">
        <v>61</v>
      </c>
    </row>
    <row r="44" spans="1:10" s="49" customFormat="1" ht="24" customHeight="1">
      <c r="A44" s="59" t="s">
        <v>3</v>
      </c>
      <c r="B44" s="51">
        <f t="shared" ref="B44:E44" si="0">SUM(B8:B43)</f>
        <v>60672</v>
      </c>
      <c r="C44" s="51">
        <f t="shared" si="0"/>
        <v>15441</v>
      </c>
      <c r="D44" s="51">
        <f t="shared" si="0"/>
        <v>99128</v>
      </c>
      <c r="E44" s="51">
        <f t="shared" si="0"/>
        <v>29448</v>
      </c>
      <c r="F44" s="51">
        <f>SUM(F8:F43)</f>
        <v>189445</v>
      </c>
      <c r="G44" s="51">
        <f>SUM(G8:G43)</f>
        <v>39472</v>
      </c>
      <c r="H44" s="51">
        <f>SUM(H8:H43)</f>
        <v>126798</v>
      </c>
      <c r="I44" s="51">
        <f>SUM(I8:I43)</f>
        <v>32158</v>
      </c>
      <c r="J44" s="60" t="s">
        <v>2</v>
      </c>
    </row>
    <row r="45" spans="1:10" ht="26.25" customHeight="1">
      <c r="A45" s="735" t="s">
        <v>591</v>
      </c>
      <c r="B45" s="735"/>
      <c r="C45" s="735"/>
      <c r="D45" s="735"/>
      <c r="E45" s="735"/>
      <c r="F45" s="619" t="s">
        <v>678</v>
      </c>
      <c r="G45" s="619"/>
      <c r="H45" s="619"/>
      <c r="I45" s="619"/>
      <c r="J45" s="619"/>
    </row>
    <row r="46" spans="1:10" ht="14.25" customHeight="1"/>
  </sheetData>
  <mergeCells count="11">
    <mergeCell ref="A45:E45"/>
    <mergeCell ref="F45:J45"/>
    <mergeCell ref="A1:J1"/>
    <mergeCell ref="A2:J2"/>
    <mergeCell ref="A3:J3"/>
    <mergeCell ref="A6:A7"/>
    <mergeCell ref="B6:C6"/>
    <mergeCell ref="D6:E6"/>
    <mergeCell ref="F6:G6"/>
    <mergeCell ref="H6:I6"/>
    <mergeCell ref="J6:J7"/>
  </mergeCells>
  <printOptions horizontalCentered="1"/>
  <pageMargins left="0" right="0" top="0.74803149606299213" bottom="0" header="0" footer="0"/>
  <pageSetup paperSize="9" scale="92" orientation="landscape" r:id="rId1"/>
  <headerFooter alignWithMargins="0"/>
  <rowBreaks count="1" manualBreakCount="1">
    <brk id="2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AE74-24CD-4C78-A0AB-735BD7FC8D43}">
  <dimension ref="A1:I31"/>
  <sheetViews>
    <sheetView rightToLeft="1" view="pageBreakPreview" topLeftCell="A14" zoomScaleNormal="100" zoomScaleSheetLayoutView="100" workbookViewId="0">
      <selection activeCell="A30" sqref="A30:C30"/>
    </sheetView>
  </sheetViews>
  <sheetFormatPr defaultColWidth="9.140625" defaultRowHeight="15"/>
  <cols>
    <col min="1" max="1" width="30.140625" style="354" bestFit="1" customWidth="1"/>
    <col min="2" max="4" width="10" style="354" customWidth="1"/>
    <col min="5" max="5" width="10.140625" style="354" customWidth="1"/>
    <col min="6" max="6" width="31.42578125" style="354" customWidth="1"/>
    <col min="7" max="16384" width="9.140625" style="354"/>
  </cols>
  <sheetData>
    <row r="1" spans="1:6" ht="18">
      <c r="A1" s="625" t="s">
        <v>441</v>
      </c>
      <c r="B1" s="626"/>
      <c r="C1" s="626"/>
      <c r="D1" s="626"/>
      <c r="E1" s="626"/>
      <c r="F1" s="626"/>
    </row>
    <row r="2" spans="1:6" ht="18.75">
      <c r="A2" s="627" t="s">
        <v>679</v>
      </c>
      <c r="B2" s="627"/>
      <c r="C2" s="627"/>
      <c r="D2" s="627"/>
      <c r="E2" s="627"/>
      <c r="F2" s="627"/>
    </row>
    <row r="3" spans="1:6" ht="15.75">
      <c r="A3" s="627" t="s">
        <v>627</v>
      </c>
      <c r="B3" s="627"/>
      <c r="C3" s="627"/>
      <c r="D3" s="627"/>
      <c r="E3" s="627"/>
      <c r="F3" s="627"/>
    </row>
    <row r="4" spans="1:6" ht="11.25" customHeight="1">
      <c r="A4" s="355"/>
      <c r="B4" s="355"/>
      <c r="C4" s="355"/>
      <c r="D4" s="355"/>
      <c r="E4" s="355"/>
      <c r="F4" s="355"/>
    </row>
    <row r="5" spans="1:6" ht="15.75" customHeight="1">
      <c r="A5" s="63" t="s">
        <v>236</v>
      </c>
      <c r="B5" s="134"/>
      <c r="C5" s="134"/>
      <c r="D5" s="134"/>
      <c r="E5" s="134"/>
      <c r="F5" s="356" t="s">
        <v>237</v>
      </c>
    </row>
    <row r="6" spans="1:6" ht="48" customHeight="1">
      <c r="A6" s="232" t="s">
        <v>535</v>
      </c>
      <c r="B6" s="268">
        <v>2021</v>
      </c>
      <c r="C6" s="268">
        <v>2022</v>
      </c>
      <c r="D6" s="268">
        <v>2023</v>
      </c>
      <c r="E6" s="268">
        <v>2024</v>
      </c>
      <c r="F6" s="83" t="s">
        <v>416</v>
      </c>
    </row>
    <row r="7" spans="1:6" ht="22.5" customHeight="1" thickBot="1">
      <c r="A7" s="34" t="s">
        <v>130</v>
      </c>
      <c r="B7" s="122">
        <v>429</v>
      </c>
      <c r="C7" s="122">
        <v>491</v>
      </c>
      <c r="D7" s="122">
        <v>731</v>
      </c>
      <c r="E7" s="122">
        <v>733</v>
      </c>
      <c r="F7" s="123" t="s">
        <v>208</v>
      </c>
    </row>
    <row r="8" spans="1:6" ht="22.5" customHeight="1" thickBot="1">
      <c r="A8" s="33" t="s">
        <v>131</v>
      </c>
      <c r="B8" s="37">
        <v>126</v>
      </c>
      <c r="C8" s="37">
        <v>1194</v>
      </c>
      <c r="D8" s="37">
        <v>1430</v>
      </c>
      <c r="E8" s="37">
        <v>1812</v>
      </c>
      <c r="F8" s="124" t="s">
        <v>132</v>
      </c>
    </row>
    <row r="9" spans="1:6" ht="22.5" customHeight="1" thickBot="1">
      <c r="A9" s="34" t="s">
        <v>629</v>
      </c>
      <c r="B9" s="36">
        <v>104</v>
      </c>
      <c r="C9" s="36">
        <v>92</v>
      </c>
      <c r="D9" s="36">
        <v>122</v>
      </c>
      <c r="E9" s="36">
        <v>110</v>
      </c>
      <c r="F9" s="125" t="s">
        <v>630</v>
      </c>
    </row>
    <row r="10" spans="1:6" ht="21" customHeight="1" thickBot="1">
      <c r="A10" s="33" t="s">
        <v>631</v>
      </c>
      <c r="B10" s="37">
        <v>8951</v>
      </c>
      <c r="C10" s="37">
        <v>17697</v>
      </c>
      <c r="D10" s="37">
        <v>11100</v>
      </c>
      <c r="E10" s="37">
        <v>13485</v>
      </c>
      <c r="F10" s="124" t="s">
        <v>133</v>
      </c>
    </row>
    <row r="11" spans="1:6" ht="15.75" hidden="1" thickBot="1">
      <c r="A11" s="34" t="s">
        <v>134</v>
      </c>
      <c r="B11" s="36">
        <v>0</v>
      </c>
      <c r="C11" s="36">
        <v>0</v>
      </c>
      <c r="D11" s="36">
        <v>0</v>
      </c>
      <c r="E11" s="36"/>
      <c r="F11" s="125" t="s">
        <v>135</v>
      </c>
    </row>
    <row r="12" spans="1:6" ht="22.5" customHeight="1" thickBot="1">
      <c r="A12" s="40" t="s">
        <v>136</v>
      </c>
      <c r="B12" s="186">
        <v>2585</v>
      </c>
      <c r="C12" s="186">
        <v>3351</v>
      </c>
      <c r="D12" s="186">
        <v>3414</v>
      </c>
      <c r="E12" s="186">
        <v>2872</v>
      </c>
      <c r="F12" s="237" t="s">
        <v>137</v>
      </c>
    </row>
    <row r="13" spans="1:6" ht="22.5" customHeight="1" thickBot="1">
      <c r="A13" s="173" t="s">
        <v>138</v>
      </c>
      <c r="B13" s="241">
        <v>3752</v>
      </c>
      <c r="C13" s="241">
        <v>3334</v>
      </c>
      <c r="D13" s="241">
        <v>2810</v>
      </c>
      <c r="E13" s="241">
        <v>2591</v>
      </c>
      <c r="F13" s="242" t="s">
        <v>139</v>
      </c>
    </row>
    <row r="14" spans="1:6" ht="22.5" customHeight="1" thickBot="1">
      <c r="A14" s="40" t="s">
        <v>204</v>
      </c>
      <c r="B14" s="186">
        <v>1107</v>
      </c>
      <c r="C14" s="186">
        <v>1380</v>
      </c>
      <c r="D14" s="186">
        <v>1436</v>
      </c>
      <c r="E14" s="186">
        <v>1390</v>
      </c>
      <c r="F14" s="237" t="s">
        <v>210</v>
      </c>
    </row>
    <row r="15" spans="1:6" ht="22.5" customHeight="1" thickBot="1">
      <c r="A15" s="173" t="s">
        <v>140</v>
      </c>
      <c r="B15" s="241">
        <v>3352</v>
      </c>
      <c r="C15" s="241">
        <v>3499</v>
      </c>
      <c r="D15" s="241">
        <v>3994</v>
      </c>
      <c r="E15" s="241">
        <v>4004</v>
      </c>
      <c r="F15" s="242" t="s">
        <v>141</v>
      </c>
    </row>
    <row r="16" spans="1:6" ht="22.5" customHeight="1" thickBot="1">
      <c r="A16" s="40" t="s">
        <v>205</v>
      </c>
      <c r="B16" s="186">
        <v>978</v>
      </c>
      <c r="C16" s="186">
        <v>1307</v>
      </c>
      <c r="D16" s="186">
        <v>1603</v>
      </c>
      <c r="E16" s="186">
        <v>1747</v>
      </c>
      <c r="F16" s="237" t="s">
        <v>209</v>
      </c>
    </row>
    <row r="17" spans="1:9" ht="22.5" customHeight="1" thickBot="1">
      <c r="A17" s="173" t="s">
        <v>142</v>
      </c>
      <c r="B17" s="241">
        <v>1325</v>
      </c>
      <c r="C17" s="241">
        <v>1329</v>
      </c>
      <c r="D17" s="241">
        <v>1679</v>
      </c>
      <c r="E17" s="241">
        <v>1936</v>
      </c>
      <c r="F17" s="242" t="s">
        <v>143</v>
      </c>
    </row>
    <row r="18" spans="1:9" ht="22.5" customHeight="1" thickBot="1">
      <c r="A18" s="40" t="s">
        <v>632</v>
      </c>
      <c r="B18" s="186">
        <v>4973</v>
      </c>
      <c r="C18" s="186">
        <v>12934</v>
      </c>
      <c r="D18" s="186">
        <v>119126</v>
      </c>
      <c r="E18" s="186">
        <v>34112</v>
      </c>
      <c r="F18" s="237" t="s">
        <v>633</v>
      </c>
    </row>
    <row r="19" spans="1:9" ht="22.5" customHeight="1" thickBot="1">
      <c r="A19" s="173" t="s">
        <v>634</v>
      </c>
      <c r="B19" s="241">
        <v>106</v>
      </c>
      <c r="C19" s="241">
        <v>146</v>
      </c>
      <c r="D19" s="241">
        <v>93</v>
      </c>
      <c r="E19" s="241">
        <v>179</v>
      </c>
      <c r="F19" s="242" t="s">
        <v>635</v>
      </c>
    </row>
    <row r="20" spans="1:9" ht="22.5" customHeight="1" thickBot="1">
      <c r="A20" s="40" t="s">
        <v>144</v>
      </c>
      <c r="B20" s="186">
        <v>65</v>
      </c>
      <c r="C20" s="186">
        <v>226</v>
      </c>
      <c r="D20" s="186">
        <v>361</v>
      </c>
      <c r="E20" s="186">
        <v>352</v>
      </c>
      <c r="F20" s="237" t="s">
        <v>145</v>
      </c>
    </row>
    <row r="21" spans="1:9" ht="22.5" customHeight="1" thickBot="1">
      <c r="A21" s="173" t="s">
        <v>146</v>
      </c>
      <c r="B21" s="241">
        <v>3995</v>
      </c>
      <c r="C21" s="241">
        <v>4452</v>
      </c>
      <c r="D21" s="241">
        <v>5549</v>
      </c>
      <c r="E21" s="241">
        <v>5842</v>
      </c>
      <c r="F21" s="242" t="s">
        <v>147</v>
      </c>
    </row>
    <row r="22" spans="1:9" ht="22.5" customHeight="1" thickBot="1">
      <c r="A22" s="40" t="s">
        <v>148</v>
      </c>
      <c r="B22" s="186">
        <v>3399</v>
      </c>
      <c r="C22" s="186">
        <v>4805</v>
      </c>
      <c r="D22" s="186">
        <v>5385</v>
      </c>
      <c r="E22" s="186">
        <v>6992</v>
      </c>
      <c r="F22" s="237" t="s">
        <v>149</v>
      </c>
    </row>
    <row r="23" spans="1:9" ht="22.5" customHeight="1" thickBot="1">
      <c r="A23" s="173" t="s">
        <v>150</v>
      </c>
      <c r="B23" s="241">
        <v>12698</v>
      </c>
      <c r="C23" s="241">
        <v>31816</v>
      </c>
      <c r="D23" s="241">
        <v>31116</v>
      </c>
      <c r="E23" s="241">
        <v>37596</v>
      </c>
      <c r="F23" s="242" t="s">
        <v>207</v>
      </c>
    </row>
    <row r="24" spans="1:9" ht="22.5" customHeight="1" thickBot="1">
      <c r="A24" s="40" t="s">
        <v>151</v>
      </c>
      <c r="B24" s="186">
        <v>3536</v>
      </c>
      <c r="C24" s="186">
        <v>4547</v>
      </c>
      <c r="D24" s="186">
        <v>4597</v>
      </c>
      <c r="E24" s="186">
        <v>5445</v>
      </c>
      <c r="F24" s="237" t="s">
        <v>206</v>
      </c>
    </row>
    <row r="25" spans="1:9" ht="22.5" customHeight="1" thickBot="1">
      <c r="A25" s="173" t="s">
        <v>221</v>
      </c>
      <c r="B25" s="241">
        <v>26187</v>
      </c>
      <c r="C25" s="241">
        <v>26087</v>
      </c>
      <c r="D25" s="241">
        <v>29381</v>
      </c>
      <c r="E25" s="241">
        <v>35361</v>
      </c>
      <c r="F25" s="242" t="s">
        <v>222</v>
      </c>
    </row>
    <row r="26" spans="1:9" ht="22.5" customHeight="1" thickBot="1">
      <c r="A26" s="40" t="s">
        <v>551</v>
      </c>
      <c r="B26" s="186">
        <v>2263</v>
      </c>
      <c r="C26" s="186">
        <v>2619</v>
      </c>
      <c r="D26" s="186">
        <v>3459</v>
      </c>
      <c r="E26" s="186">
        <v>5207</v>
      </c>
      <c r="F26" s="238" t="s">
        <v>552</v>
      </c>
    </row>
    <row r="27" spans="1:9" ht="22.5" customHeight="1" thickBot="1">
      <c r="A27" s="173" t="s">
        <v>636</v>
      </c>
      <c r="B27" s="241">
        <v>10445</v>
      </c>
      <c r="C27" s="241">
        <v>7069</v>
      </c>
      <c r="D27" s="241">
        <v>545</v>
      </c>
      <c r="E27" s="241">
        <v>878</v>
      </c>
      <c r="F27" s="243" t="s">
        <v>637</v>
      </c>
    </row>
    <row r="28" spans="1:9" ht="24">
      <c r="A28" s="41" t="s">
        <v>558</v>
      </c>
      <c r="B28" s="239">
        <v>931</v>
      </c>
      <c r="C28" s="239">
        <v>2119</v>
      </c>
      <c r="D28" s="239">
        <v>2503</v>
      </c>
      <c r="E28" s="239">
        <v>3484</v>
      </c>
      <c r="F28" s="240" t="s">
        <v>559</v>
      </c>
    </row>
    <row r="29" spans="1:9" ht="22.5" customHeight="1">
      <c r="A29" s="249" t="s">
        <v>3</v>
      </c>
      <c r="B29" s="244">
        <f>SUM(B7:B28)</f>
        <v>91307</v>
      </c>
      <c r="C29" s="244">
        <f>SUM(C7:C28)</f>
        <v>130494</v>
      </c>
      <c r="D29" s="244">
        <f>SUM(D7:D28)</f>
        <v>230434</v>
      </c>
      <c r="E29" s="244">
        <f>SUM(E7:E28)</f>
        <v>166128</v>
      </c>
      <c r="F29" s="250" t="s">
        <v>2</v>
      </c>
    </row>
    <row r="30" spans="1:9" ht="59.25" customHeight="1">
      <c r="A30" s="736" t="s">
        <v>508</v>
      </c>
      <c r="B30" s="736"/>
      <c r="C30" s="736"/>
      <c r="D30" s="737" t="s">
        <v>680</v>
      </c>
      <c r="E30" s="737"/>
      <c r="F30" s="737"/>
      <c r="G30" s="56"/>
      <c r="H30" s="56"/>
      <c r="I30" s="56"/>
    </row>
    <row r="31" spans="1:9">
      <c r="A31" s="623"/>
      <c r="B31" s="623"/>
      <c r="C31" s="623"/>
      <c r="D31" s="624"/>
      <c r="E31" s="624"/>
      <c r="F31" s="624"/>
    </row>
  </sheetData>
  <mergeCells count="7">
    <mergeCell ref="A31:C31"/>
    <mergeCell ref="D31:F31"/>
    <mergeCell ref="A1:F1"/>
    <mergeCell ref="A2:F2"/>
    <mergeCell ref="A3:F3"/>
    <mergeCell ref="A30:C30"/>
    <mergeCell ref="D30:F30"/>
  </mergeCells>
  <printOptions horizontalCentered="1" verticalCentered="1"/>
  <pageMargins left="0" right="0" top="0" bottom="0"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4072D-AE9C-4059-A642-127B8B40CB39}">
  <dimension ref="A1:N11"/>
  <sheetViews>
    <sheetView rightToLeft="1" view="pageBreakPreview" zoomScale="96" zoomScaleNormal="100" zoomScaleSheetLayoutView="96" workbookViewId="0">
      <selection sqref="A1:K2"/>
    </sheetView>
  </sheetViews>
  <sheetFormatPr defaultColWidth="9.140625" defaultRowHeight="15"/>
  <cols>
    <col min="1" max="1" width="12.85546875" style="358" customWidth="1"/>
    <col min="2" max="10" width="8.28515625" style="358" customWidth="1"/>
    <col min="11" max="11" width="12.85546875" style="358" customWidth="1"/>
    <col min="12" max="12" width="8.85546875" style="358" customWidth="1"/>
    <col min="13" max="13" width="8.5703125" style="358" customWidth="1"/>
    <col min="14" max="14" width="17.140625" style="358" customWidth="1"/>
    <col min="15" max="16384" width="9.140625" style="358"/>
  </cols>
  <sheetData>
    <row r="1" spans="1:14" ht="18">
      <c r="A1" s="628" t="s">
        <v>394</v>
      </c>
      <c r="B1" s="628"/>
      <c r="C1" s="628"/>
      <c r="D1" s="628"/>
      <c r="E1" s="628"/>
      <c r="F1" s="628"/>
      <c r="G1" s="628"/>
      <c r="H1" s="628"/>
      <c r="I1" s="628"/>
      <c r="J1" s="628"/>
      <c r="K1" s="628"/>
      <c r="L1" s="357"/>
      <c r="M1" s="357"/>
      <c r="N1" s="357"/>
    </row>
    <row r="2" spans="1:14" ht="30" customHeight="1">
      <c r="B2" s="629" t="s">
        <v>415</v>
      </c>
      <c r="C2" s="629"/>
      <c r="D2" s="629"/>
      <c r="E2" s="629"/>
      <c r="F2" s="629"/>
      <c r="G2" s="629"/>
      <c r="H2" s="629"/>
      <c r="I2" s="629"/>
      <c r="J2" s="629"/>
      <c r="K2" s="359"/>
      <c r="L2" s="360"/>
      <c r="M2" s="360"/>
      <c r="N2" s="360"/>
    </row>
    <row r="3" spans="1:14" ht="15.75">
      <c r="A3" s="630" t="s">
        <v>627</v>
      </c>
      <c r="B3" s="630"/>
      <c r="C3" s="630"/>
      <c r="D3" s="630"/>
      <c r="E3" s="630"/>
      <c r="F3" s="630"/>
      <c r="G3" s="630"/>
      <c r="H3" s="630"/>
      <c r="I3" s="630"/>
      <c r="J3" s="630"/>
      <c r="K3" s="630"/>
      <c r="L3" s="361"/>
      <c r="M3" s="361"/>
      <c r="N3" s="361"/>
    </row>
    <row r="4" spans="1:14" ht="11.25" customHeight="1">
      <c r="A4" s="362"/>
      <c r="B4" s="362"/>
      <c r="C4" s="362"/>
      <c r="D4" s="362"/>
      <c r="E4" s="362"/>
      <c r="F4" s="362"/>
      <c r="G4" s="362"/>
      <c r="H4" s="362"/>
      <c r="I4" s="362"/>
      <c r="J4" s="362"/>
      <c r="K4" s="362"/>
      <c r="L4" s="361"/>
      <c r="M4" s="361"/>
      <c r="N4" s="361"/>
    </row>
    <row r="5" spans="1:14">
      <c r="A5" s="631" t="s">
        <v>238</v>
      </c>
      <c r="B5" s="631"/>
      <c r="C5" s="632"/>
      <c r="D5" s="632"/>
      <c r="E5" s="632"/>
      <c r="F5" s="632"/>
      <c r="G5" s="632"/>
      <c r="H5" s="632"/>
      <c r="I5" s="632"/>
      <c r="J5" s="633" t="s">
        <v>239</v>
      </c>
      <c r="K5" s="633"/>
      <c r="L5" s="363"/>
      <c r="M5" s="363"/>
      <c r="N5" s="363"/>
    </row>
    <row r="6" spans="1:14" ht="36" customHeight="1" thickBot="1">
      <c r="A6" s="634" t="s">
        <v>89</v>
      </c>
      <c r="B6" s="636" t="s">
        <v>391</v>
      </c>
      <c r="C6" s="637"/>
      <c r="D6" s="638"/>
      <c r="E6" s="636" t="s">
        <v>392</v>
      </c>
      <c r="F6" s="637"/>
      <c r="G6" s="638"/>
      <c r="H6" s="636" t="s">
        <v>393</v>
      </c>
      <c r="I6" s="637"/>
      <c r="J6" s="638"/>
      <c r="K6" s="639" t="s">
        <v>255</v>
      </c>
    </row>
    <row r="7" spans="1:14" ht="34.5" customHeight="1">
      <c r="A7" s="635"/>
      <c r="B7" s="364" t="s">
        <v>407</v>
      </c>
      <c r="C7" s="364" t="s">
        <v>408</v>
      </c>
      <c r="D7" s="364" t="s">
        <v>409</v>
      </c>
      <c r="E7" s="364" t="s">
        <v>407</v>
      </c>
      <c r="F7" s="364" t="s">
        <v>408</v>
      </c>
      <c r="G7" s="364" t="s">
        <v>409</v>
      </c>
      <c r="H7" s="364" t="s">
        <v>407</v>
      </c>
      <c r="I7" s="364" t="s">
        <v>408</v>
      </c>
      <c r="J7" s="364" t="s">
        <v>409</v>
      </c>
      <c r="K7" s="640"/>
    </row>
    <row r="8" spans="1:14" ht="26.25" customHeight="1" thickBot="1">
      <c r="A8" s="365">
        <v>2021</v>
      </c>
      <c r="B8" s="366">
        <v>216</v>
      </c>
      <c r="C8" s="366">
        <v>4</v>
      </c>
      <c r="D8" s="367">
        <f>B8+C8</f>
        <v>220</v>
      </c>
      <c r="E8" s="366">
        <v>8</v>
      </c>
      <c r="F8" s="366">
        <v>0</v>
      </c>
      <c r="G8" s="367">
        <f>E8+F8</f>
        <v>8</v>
      </c>
      <c r="H8" s="367">
        <f>B8+E8</f>
        <v>224</v>
      </c>
      <c r="I8" s="367">
        <f>C8+F8</f>
        <v>4</v>
      </c>
      <c r="J8" s="367">
        <f>H8+I8</f>
        <v>228</v>
      </c>
      <c r="K8" s="368">
        <v>2021</v>
      </c>
    </row>
    <row r="9" spans="1:14" ht="26.25" customHeight="1" thickBot="1">
      <c r="A9" s="369">
        <v>2022</v>
      </c>
      <c r="B9" s="370">
        <v>228</v>
      </c>
      <c r="C9" s="370">
        <v>5</v>
      </c>
      <c r="D9" s="371">
        <f t="shared" ref="D9:D11" si="0">B9+C9</f>
        <v>233</v>
      </c>
      <c r="E9" s="370">
        <v>2</v>
      </c>
      <c r="F9" s="370">
        <v>0</v>
      </c>
      <c r="G9" s="371">
        <f t="shared" ref="G9:G11" si="1">E9+F9</f>
        <v>2</v>
      </c>
      <c r="H9" s="372">
        <v>230</v>
      </c>
      <c r="I9" s="372">
        <v>5</v>
      </c>
      <c r="J9" s="372">
        <f t="shared" ref="J9:J11" si="2">H9+I9</f>
        <v>235</v>
      </c>
      <c r="K9" s="373">
        <v>2022</v>
      </c>
    </row>
    <row r="10" spans="1:14" ht="26.25" customHeight="1" thickBot="1">
      <c r="A10" s="374">
        <v>2023</v>
      </c>
      <c r="B10" s="375">
        <v>227</v>
      </c>
      <c r="C10" s="375">
        <v>6</v>
      </c>
      <c r="D10" s="376">
        <f t="shared" si="0"/>
        <v>233</v>
      </c>
      <c r="E10" s="375">
        <v>2</v>
      </c>
      <c r="F10" s="375">
        <v>0</v>
      </c>
      <c r="G10" s="376">
        <f t="shared" si="1"/>
        <v>2</v>
      </c>
      <c r="H10" s="367">
        <f>B10+E10</f>
        <v>229</v>
      </c>
      <c r="I10" s="367">
        <f>C10+F10</f>
        <v>6</v>
      </c>
      <c r="J10" s="367">
        <f t="shared" si="2"/>
        <v>235</v>
      </c>
      <c r="K10" s="377">
        <v>2023</v>
      </c>
    </row>
    <row r="11" spans="1:14" ht="26.25" customHeight="1">
      <c r="A11" s="378">
        <v>2024</v>
      </c>
      <c r="B11" s="379">
        <v>236</v>
      </c>
      <c r="C11" s="379">
        <v>6</v>
      </c>
      <c r="D11" s="380">
        <f t="shared" si="0"/>
        <v>242</v>
      </c>
      <c r="E11" s="379">
        <v>2</v>
      </c>
      <c r="F11" s="379">
        <v>0</v>
      </c>
      <c r="G11" s="380">
        <f t="shared" si="1"/>
        <v>2</v>
      </c>
      <c r="H11" s="381">
        <f>B11+E11</f>
        <v>238</v>
      </c>
      <c r="I11" s="381">
        <f>C11+F11</f>
        <v>6</v>
      </c>
      <c r="J11" s="381">
        <f t="shared" si="2"/>
        <v>244</v>
      </c>
      <c r="K11" s="382">
        <v>2024</v>
      </c>
    </row>
  </sheetData>
  <mergeCells count="11">
    <mergeCell ref="A6:A7"/>
    <mergeCell ref="B6:D6"/>
    <mergeCell ref="E6:G6"/>
    <mergeCell ref="H6:J6"/>
    <mergeCell ref="K6:K7"/>
    <mergeCell ref="A1:K1"/>
    <mergeCell ref="B2:J2"/>
    <mergeCell ref="A3:K3"/>
    <mergeCell ref="A5:B5"/>
    <mergeCell ref="C5:I5"/>
    <mergeCell ref="J5:K5"/>
  </mergeCells>
  <printOptions horizontalCentered="1" verticalCentered="1"/>
  <pageMargins left="0" right="0" top="0" bottom="0"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5532E-8B5C-4EAA-A6B9-3555EB310109}">
  <dimension ref="A1:F11"/>
  <sheetViews>
    <sheetView rightToLeft="1" view="pageBreakPreview" zoomScaleNormal="100" zoomScaleSheetLayoutView="100" workbookViewId="0">
      <selection sqref="A1:F2"/>
    </sheetView>
  </sheetViews>
  <sheetFormatPr defaultColWidth="9.140625" defaultRowHeight="12.75"/>
  <cols>
    <col min="1" max="1" width="18.5703125" style="32" customWidth="1"/>
    <col min="2" max="5" width="12.42578125" style="32" customWidth="1"/>
    <col min="6" max="6" width="18.5703125" style="32" customWidth="1"/>
    <col min="7" max="16384" width="9.140625" style="32"/>
  </cols>
  <sheetData>
    <row r="1" spans="1:6" ht="19.5" customHeight="1">
      <c r="A1" s="548" t="s">
        <v>330</v>
      </c>
      <c r="B1" s="548"/>
      <c r="C1" s="548"/>
      <c r="D1" s="548"/>
      <c r="E1" s="548"/>
      <c r="F1" s="548"/>
    </row>
    <row r="2" spans="1:6" ht="19.5" customHeight="1">
      <c r="A2" s="547" t="s">
        <v>154</v>
      </c>
      <c r="B2" s="547"/>
      <c r="C2" s="547"/>
      <c r="D2" s="547"/>
      <c r="E2" s="547"/>
      <c r="F2" s="547"/>
    </row>
    <row r="3" spans="1:6" ht="15.75">
      <c r="A3" s="547" t="s">
        <v>627</v>
      </c>
      <c r="B3" s="547"/>
      <c r="C3" s="547"/>
      <c r="D3" s="547"/>
      <c r="E3" s="547"/>
      <c r="F3" s="547"/>
    </row>
    <row r="4" spans="1:6" ht="11.25" customHeight="1">
      <c r="A4" s="220"/>
      <c r="B4" s="220"/>
      <c r="C4" s="220"/>
      <c r="D4" s="220"/>
      <c r="E4" s="220"/>
      <c r="F4" s="220"/>
    </row>
    <row r="5" spans="1:6" ht="15">
      <c r="A5" s="105" t="s">
        <v>500</v>
      </c>
      <c r="B5" s="105"/>
      <c r="C5" s="105"/>
      <c r="D5" s="106"/>
      <c r="E5" s="107"/>
      <c r="F5" s="45" t="s">
        <v>501</v>
      </c>
    </row>
    <row r="6" spans="1:6" ht="48" customHeight="1">
      <c r="A6" s="346" t="s">
        <v>65</v>
      </c>
      <c r="B6" s="52" t="s">
        <v>403</v>
      </c>
      <c r="C6" s="52" t="s">
        <v>533</v>
      </c>
      <c r="D6" s="52" t="s">
        <v>534</v>
      </c>
      <c r="E6" s="52" t="s">
        <v>410</v>
      </c>
      <c r="F6" s="109" t="s">
        <v>64</v>
      </c>
    </row>
    <row r="7" spans="1:6" ht="31.5" customHeight="1" thickBot="1">
      <c r="A7" s="94">
        <v>2021</v>
      </c>
      <c r="B7" s="95">
        <v>149</v>
      </c>
      <c r="C7" s="95">
        <v>485</v>
      </c>
      <c r="D7" s="95">
        <v>6722</v>
      </c>
      <c r="E7" s="96">
        <f>SUM(B7:D7)</f>
        <v>7356</v>
      </c>
      <c r="F7" s="97">
        <v>2021</v>
      </c>
    </row>
    <row r="8" spans="1:6" ht="31.5" customHeight="1" thickBot="1">
      <c r="A8" s="98">
        <v>2022</v>
      </c>
      <c r="B8" s="99">
        <v>191</v>
      </c>
      <c r="C8" s="99">
        <v>472</v>
      </c>
      <c r="D8" s="99">
        <v>8585</v>
      </c>
      <c r="E8" s="100">
        <f>SUM(B8:D8)</f>
        <v>9248</v>
      </c>
      <c r="F8" s="101">
        <v>2022</v>
      </c>
    </row>
    <row r="9" spans="1:6" ht="31.5" customHeight="1" thickBot="1">
      <c r="A9" s="102">
        <v>2023</v>
      </c>
      <c r="B9" s="64">
        <v>149</v>
      </c>
      <c r="C9" s="64">
        <v>390</v>
      </c>
      <c r="D9" s="64">
        <v>7833</v>
      </c>
      <c r="E9" s="103">
        <f>SUM(B9:D9)</f>
        <v>8372</v>
      </c>
      <c r="F9" s="104">
        <v>2023</v>
      </c>
    </row>
    <row r="10" spans="1:6" ht="31.5" customHeight="1">
      <c r="A10" s="98">
        <v>2024</v>
      </c>
      <c r="B10" s="99">
        <v>131</v>
      </c>
      <c r="C10" s="99">
        <v>377</v>
      </c>
      <c r="D10" s="99">
        <v>8360</v>
      </c>
      <c r="E10" s="100">
        <f>SUM(B10:D10)</f>
        <v>8868</v>
      </c>
      <c r="F10" s="101">
        <v>2024</v>
      </c>
    </row>
    <row r="11" spans="1:6">
      <c r="A11" s="383"/>
      <c r="B11" s="383"/>
      <c r="C11" s="383"/>
      <c r="D11" s="384"/>
      <c r="E11" s="384"/>
      <c r="F11" s="384"/>
    </row>
  </sheetData>
  <mergeCells count="3">
    <mergeCell ref="A1:F1"/>
    <mergeCell ref="A2:F2"/>
    <mergeCell ref="A3:F3"/>
  </mergeCells>
  <printOptions horizontalCentered="1" verticalCentered="1"/>
  <pageMargins left="0" right="0" top="0" bottom="0"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4CBB9-C7EE-4B92-8764-6627D0A366B8}">
  <dimension ref="A1:G45"/>
  <sheetViews>
    <sheetView rightToLeft="1" view="pageBreakPreview" zoomScaleNormal="100" zoomScaleSheetLayoutView="100" workbookViewId="0">
      <selection activeCell="C36" sqref="C36"/>
    </sheetView>
  </sheetViews>
  <sheetFormatPr defaultColWidth="9.140625" defaultRowHeight="12.75"/>
  <cols>
    <col min="1" max="1" width="29.42578125" style="32" customWidth="1"/>
    <col min="2" max="2" width="10.140625" style="32" customWidth="1"/>
    <col min="3" max="4" width="11.140625" style="32" customWidth="1"/>
    <col min="5" max="5" width="10.140625" style="32" customWidth="1"/>
    <col min="6" max="6" width="31.28515625" style="32" customWidth="1"/>
    <col min="7" max="16384" width="9.140625" style="32"/>
  </cols>
  <sheetData>
    <row r="1" spans="1:6" ht="18">
      <c r="A1" s="641" t="s">
        <v>367</v>
      </c>
      <c r="B1" s="548"/>
      <c r="C1" s="548"/>
      <c r="D1" s="548"/>
      <c r="E1" s="548"/>
      <c r="F1" s="548"/>
    </row>
    <row r="2" spans="1:6" ht="15.75">
      <c r="A2" s="558" t="s">
        <v>368</v>
      </c>
      <c r="B2" s="558"/>
      <c r="C2" s="558"/>
      <c r="D2" s="558"/>
      <c r="E2" s="558"/>
      <c r="F2" s="558"/>
    </row>
    <row r="3" spans="1:6" ht="15.75">
      <c r="A3" s="558">
        <v>2024</v>
      </c>
      <c r="B3" s="558"/>
      <c r="C3" s="558"/>
      <c r="D3" s="558"/>
      <c r="E3" s="558"/>
      <c r="F3" s="558"/>
    </row>
    <row r="4" spans="1:6" ht="11.25" customHeight="1">
      <c r="A4" s="340"/>
      <c r="B4" s="340"/>
      <c r="C4" s="340"/>
      <c r="D4" s="340"/>
      <c r="E4" s="340"/>
      <c r="F4" s="340"/>
    </row>
    <row r="5" spans="1:6" ht="15">
      <c r="A5" s="105" t="s">
        <v>592</v>
      </c>
      <c r="B5" s="642"/>
      <c r="C5" s="642"/>
      <c r="D5" s="642"/>
      <c r="E5" s="642"/>
      <c r="F5" s="45" t="s">
        <v>593</v>
      </c>
    </row>
    <row r="6" spans="1:6" ht="48.75" customHeight="1">
      <c r="A6" s="385" t="s">
        <v>85</v>
      </c>
      <c r="B6" s="52" t="s">
        <v>395</v>
      </c>
      <c r="C6" s="52" t="s">
        <v>532</v>
      </c>
      <c r="D6" s="52" t="s">
        <v>522</v>
      </c>
      <c r="E6" s="52" t="s">
        <v>359</v>
      </c>
      <c r="F6" s="109" t="s">
        <v>84</v>
      </c>
    </row>
    <row r="7" spans="1:6" ht="18" customHeight="1" thickBot="1">
      <c r="A7" s="39" t="s">
        <v>83</v>
      </c>
      <c r="B7" s="90">
        <v>17</v>
      </c>
      <c r="C7" s="90">
        <v>31</v>
      </c>
      <c r="D7" s="90">
        <v>1058</v>
      </c>
      <c r="E7" s="91">
        <f t="shared" ref="E7:E41" si="0">SUM(B7:D7)</f>
        <v>1106</v>
      </c>
      <c r="F7" s="141" t="s">
        <v>319</v>
      </c>
    </row>
    <row r="8" spans="1:6" ht="18" customHeight="1" thickBot="1">
      <c r="A8" s="173" t="s">
        <v>446</v>
      </c>
      <c r="B8" s="142">
        <v>2</v>
      </c>
      <c r="C8" s="142">
        <v>4</v>
      </c>
      <c r="D8" s="142">
        <v>45</v>
      </c>
      <c r="E8" s="143">
        <f t="shared" si="0"/>
        <v>51</v>
      </c>
      <c r="F8" s="386" t="s">
        <v>82</v>
      </c>
    </row>
    <row r="9" spans="1:6" ht="18" customHeight="1" thickBot="1">
      <c r="A9" s="40" t="s">
        <v>81</v>
      </c>
      <c r="B9" s="79">
        <v>0</v>
      </c>
      <c r="C9" s="79">
        <v>6</v>
      </c>
      <c r="D9" s="79">
        <v>149</v>
      </c>
      <c r="E9" s="80">
        <f t="shared" si="0"/>
        <v>155</v>
      </c>
      <c r="F9" s="387" t="s">
        <v>80</v>
      </c>
    </row>
    <row r="10" spans="1:6" ht="18" customHeight="1" thickBot="1">
      <c r="A10" s="173" t="s">
        <v>447</v>
      </c>
      <c r="B10" s="142">
        <v>1</v>
      </c>
      <c r="C10" s="142">
        <v>0</v>
      </c>
      <c r="D10" s="142">
        <v>0</v>
      </c>
      <c r="E10" s="143">
        <f t="shared" si="0"/>
        <v>1</v>
      </c>
      <c r="F10" s="386" t="s">
        <v>312</v>
      </c>
    </row>
    <row r="11" spans="1:6" ht="18" customHeight="1" thickBot="1">
      <c r="A11" s="535" t="s">
        <v>79</v>
      </c>
      <c r="B11" s="79">
        <v>2</v>
      </c>
      <c r="C11" s="79">
        <v>4</v>
      </c>
      <c r="D11" s="79">
        <v>6</v>
      </c>
      <c r="E11" s="80">
        <f t="shared" si="0"/>
        <v>12</v>
      </c>
      <c r="F11" s="387" t="s">
        <v>306</v>
      </c>
    </row>
    <row r="12" spans="1:6" ht="18" customHeight="1" thickBot="1">
      <c r="A12" s="536" t="s">
        <v>78</v>
      </c>
      <c r="B12" s="142">
        <v>0</v>
      </c>
      <c r="C12" s="142">
        <v>0</v>
      </c>
      <c r="D12" s="142">
        <v>0</v>
      </c>
      <c r="E12" s="143">
        <f t="shared" si="0"/>
        <v>0</v>
      </c>
      <c r="F12" s="386" t="s">
        <v>307</v>
      </c>
    </row>
    <row r="13" spans="1:6" ht="18" customHeight="1" thickBot="1">
      <c r="A13" s="535" t="s">
        <v>448</v>
      </c>
      <c r="B13" s="79">
        <v>0</v>
      </c>
      <c r="C13" s="79">
        <v>3</v>
      </c>
      <c r="D13" s="79">
        <v>49</v>
      </c>
      <c r="E13" s="80">
        <f t="shared" si="0"/>
        <v>52</v>
      </c>
      <c r="F13" s="387" t="s">
        <v>77</v>
      </c>
    </row>
    <row r="14" spans="1:6" ht="18" customHeight="1" thickBot="1">
      <c r="A14" s="536" t="s">
        <v>76</v>
      </c>
      <c r="B14" s="142">
        <v>0</v>
      </c>
      <c r="C14" s="142">
        <v>0</v>
      </c>
      <c r="D14" s="142">
        <v>0</v>
      </c>
      <c r="E14" s="143">
        <f t="shared" si="0"/>
        <v>0</v>
      </c>
      <c r="F14" s="386" t="s">
        <v>308</v>
      </c>
    </row>
    <row r="15" spans="1:6" ht="18" customHeight="1" thickBot="1">
      <c r="A15" s="535" t="s">
        <v>75</v>
      </c>
      <c r="B15" s="79">
        <v>0</v>
      </c>
      <c r="C15" s="79">
        <v>0</v>
      </c>
      <c r="D15" s="79">
        <v>0</v>
      </c>
      <c r="E15" s="80">
        <f t="shared" si="0"/>
        <v>0</v>
      </c>
      <c r="F15" s="387" t="s">
        <v>310</v>
      </c>
    </row>
    <row r="16" spans="1:6" ht="18" customHeight="1" thickBot="1">
      <c r="A16" s="536" t="s">
        <v>74</v>
      </c>
      <c r="B16" s="92">
        <v>0</v>
      </c>
      <c r="C16" s="92">
        <v>0</v>
      </c>
      <c r="D16" s="92">
        <v>0</v>
      </c>
      <c r="E16" s="93">
        <f t="shared" si="0"/>
        <v>0</v>
      </c>
      <c r="F16" s="386" t="s">
        <v>309</v>
      </c>
    </row>
    <row r="17" spans="1:7" ht="18" customHeight="1" thickBot="1">
      <c r="A17" s="535" t="s">
        <v>449</v>
      </c>
      <c r="B17" s="79">
        <v>22</v>
      </c>
      <c r="C17" s="79">
        <v>64</v>
      </c>
      <c r="D17" s="79">
        <v>2216</v>
      </c>
      <c r="E17" s="80">
        <f t="shared" si="0"/>
        <v>2302</v>
      </c>
      <c r="F17" s="387" t="s">
        <v>311</v>
      </c>
    </row>
    <row r="18" spans="1:7" ht="18" customHeight="1" thickBot="1">
      <c r="A18" s="536" t="s">
        <v>450</v>
      </c>
      <c r="B18" s="142">
        <v>10</v>
      </c>
      <c r="C18" s="142">
        <v>27</v>
      </c>
      <c r="D18" s="142">
        <v>846</v>
      </c>
      <c r="E18" s="143">
        <f t="shared" si="0"/>
        <v>883</v>
      </c>
      <c r="F18" s="386" t="s">
        <v>73</v>
      </c>
    </row>
    <row r="19" spans="1:7" ht="18" customHeight="1" thickBot="1">
      <c r="A19" s="535" t="s">
        <v>488</v>
      </c>
      <c r="B19" s="79">
        <v>63</v>
      </c>
      <c r="C19" s="79">
        <v>182</v>
      </c>
      <c r="D19" s="79">
        <v>3407</v>
      </c>
      <c r="E19" s="80">
        <f t="shared" si="0"/>
        <v>3652</v>
      </c>
      <c r="F19" s="387" t="s">
        <v>211</v>
      </c>
      <c r="G19" s="350"/>
    </row>
    <row r="20" spans="1:7" ht="18" customHeight="1" thickBot="1">
      <c r="A20" s="536" t="s">
        <v>451</v>
      </c>
      <c r="B20" s="142">
        <v>0</v>
      </c>
      <c r="C20" s="142">
        <v>1</v>
      </c>
      <c r="D20" s="142">
        <v>15</v>
      </c>
      <c r="E20" s="143">
        <f t="shared" si="0"/>
        <v>16</v>
      </c>
      <c r="F20" s="386" t="s">
        <v>72</v>
      </c>
    </row>
    <row r="21" spans="1:7" ht="18" customHeight="1" thickBot="1">
      <c r="A21" s="535" t="s">
        <v>71</v>
      </c>
      <c r="B21" s="79">
        <v>0</v>
      </c>
      <c r="C21" s="79">
        <v>0</v>
      </c>
      <c r="D21" s="79">
        <v>0</v>
      </c>
      <c r="E21" s="80">
        <f t="shared" si="0"/>
        <v>0</v>
      </c>
      <c r="F21" s="387" t="s">
        <v>70</v>
      </c>
    </row>
    <row r="22" spans="1:7" ht="30" customHeight="1" thickBot="1">
      <c r="A22" s="536" t="s">
        <v>489</v>
      </c>
      <c r="B22" s="142">
        <v>0</v>
      </c>
      <c r="C22" s="142">
        <v>0</v>
      </c>
      <c r="D22" s="142">
        <v>2</v>
      </c>
      <c r="E22" s="143">
        <f t="shared" si="0"/>
        <v>2</v>
      </c>
      <c r="F22" s="386" t="s">
        <v>313</v>
      </c>
      <c r="G22" s="350"/>
    </row>
    <row r="23" spans="1:7" ht="18" customHeight="1" thickBot="1">
      <c r="A23" s="535" t="s">
        <v>69</v>
      </c>
      <c r="B23" s="79">
        <v>0</v>
      </c>
      <c r="C23" s="79">
        <v>0</v>
      </c>
      <c r="D23" s="79">
        <v>0</v>
      </c>
      <c r="E23" s="80">
        <f t="shared" si="0"/>
        <v>0</v>
      </c>
      <c r="F23" s="387" t="s">
        <v>68</v>
      </c>
    </row>
    <row r="24" spans="1:7" ht="18" customHeight="1" thickBot="1">
      <c r="A24" s="536" t="s">
        <v>67</v>
      </c>
      <c r="B24" s="142">
        <v>0</v>
      </c>
      <c r="C24" s="142">
        <v>0</v>
      </c>
      <c r="D24" s="142">
        <v>0</v>
      </c>
      <c r="E24" s="143">
        <f t="shared" si="0"/>
        <v>0</v>
      </c>
      <c r="F24" s="386" t="s">
        <v>66</v>
      </c>
    </row>
    <row r="25" spans="1:7" ht="15.75" thickBot="1">
      <c r="A25" s="535" t="s">
        <v>417</v>
      </c>
      <c r="B25" s="79">
        <v>0</v>
      </c>
      <c r="C25" s="79">
        <v>1</v>
      </c>
      <c r="D25" s="79">
        <v>13</v>
      </c>
      <c r="E25" s="80">
        <f t="shared" si="0"/>
        <v>14</v>
      </c>
      <c r="F25" s="387" t="s">
        <v>419</v>
      </c>
    </row>
    <row r="26" spans="1:7" ht="15.75" thickBot="1">
      <c r="A26" s="536" t="s">
        <v>418</v>
      </c>
      <c r="B26" s="142">
        <v>1</v>
      </c>
      <c r="C26" s="142">
        <v>0</v>
      </c>
      <c r="D26" s="142">
        <v>6</v>
      </c>
      <c r="E26" s="143">
        <f t="shared" si="0"/>
        <v>7</v>
      </c>
      <c r="F26" s="386" t="s">
        <v>420</v>
      </c>
    </row>
    <row r="27" spans="1:7" ht="18" customHeight="1" thickBot="1">
      <c r="A27" s="537" t="s">
        <v>271</v>
      </c>
      <c r="B27" s="90">
        <v>1</v>
      </c>
      <c r="C27" s="90">
        <v>4</v>
      </c>
      <c r="D27" s="90">
        <v>37</v>
      </c>
      <c r="E27" s="91">
        <f t="shared" si="0"/>
        <v>42</v>
      </c>
      <c r="F27" s="388" t="s">
        <v>314</v>
      </c>
    </row>
    <row r="28" spans="1:7" ht="18" customHeight="1" thickBot="1">
      <c r="A28" s="538" t="s">
        <v>272</v>
      </c>
      <c r="B28" s="92">
        <v>6</v>
      </c>
      <c r="C28" s="92">
        <v>0</v>
      </c>
      <c r="D28" s="92">
        <v>0</v>
      </c>
      <c r="E28" s="93">
        <f t="shared" si="0"/>
        <v>6</v>
      </c>
      <c r="F28" s="389" t="s">
        <v>315</v>
      </c>
    </row>
    <row r="29" spans="1:7" ht="18" customHeight="1" thickBot="1">
      <c r="A29" s="537" t="s">
        <v>273</v>
      </c>
      <c r="B29" s="90">
        <v>0</v>
      </c>
      <c r="C29" s="90">
        <v>2</v>
      </c>
      <c r="D29" s="90">
        <v>5</v>
      </c>
      <c r="E29" s="91">
        <f t="shared" si="0"/>
        <v>7</v>
      </c>
      <c r="F29" s="388" t="s">
        <v>296</v>
      </c>
    </row>
    <row r="30" spans="1:7" ht="18" customHeight="1" thickBot="1">
      <c r="A30" s="538" t="s">
        <v>274</v>
      </c>
      <c r="B30" s="92">
        <v>0</v>
      </c>
      <c r="C30" s="92">
        <v>0</v>
      </c>
      <c r="D30" s="92">
        <v>0</v>
      </c>
      <c r="E30" s="93">
        <f t="shared" si="0"/>
        <v>0</v>
      </c>
      <c r="F30" s="389" t="s">
        <v>297</v>
      </c>
    </row>
    <row r="31" spans="1:7" ht="18" customHeight="1" thickBot="1">
      <c r="A31" s="537" t="s">
        <v>275</v>
      </c>
      <c r="B31" s="90">
        <v>0</v>
      </c>
      <c r="C31" s="90">
        <v>0</v>
      </c>
      <c r="D31" s="90">
        <v>0</v>
      </c>
      <c r="E31" s="91">
        <f t="shared" si="0"/>
        <v>0</v>
      </c>
      <c r="F31" s="388" t="s">
        <v>298</v>
      </c>
    </row>
    <row r="32" spans="1:7" ht="18" customHeight="1" thickBot="1">
      <c r="A32" s="538" t="s">
        <v>276</v>
      </c>
      <c r="B32" s="92">
        <v>0</v>
      </c>
      <c r="C32" s="92">
        <v>0</v>
      </c>
      <c r="D32" s="92">
        <v>0</v>
      </c>
      <c r="E32" s="93">
        <f t="shared" si="0"/>
        <v>0</v>
      </c>
      <c r="F32" s="389" t="s">
        <v>318</v>
      </c>
    </row>
    <row r="33" spans="1:6" ht="18" customHeight="1" thickBot="1">
      <c r="A33" s="537" t="s">
        <v>277</v>
      </c>
      <c r="B33" s="90">
        <v>0</v>
      </c>
      <c r="C33" s="90">
        <v>8</v>
      </c>
      <c r="D33" s="90">
        <v>160</v>
      </c>
      <c r="E33" s="91">
        <f t="shared" si="0"/>
        <v>168</v>
      </c>
      <c r="F33" s="388" t="s">
        <v>295</v>
      </c>
    </row>
    <row r="34" spans="1:6" ht="18" customHeight="1" thickBot="1">
      <c r="A34" s="538" t="s">
        <v>278</v>
      </c>
      <c r="B34" s="92">
        <v>1</v>
      </c>
      <c r="C34" s="92">
        <v>3</v>
      </c>
      <c r="D34" s="92">
        <v>13</v>
      </c>
      <c r="E34" s="93">
        <f t="shared" si="0"/>
        <v>17</v>
      </c>
      <c r="F34" s="389" t="s">
        <v>316</v>
      </c>
    </row>
    <row r="35" spans="1:6" ht="30" customHeight="1" thickBot="1">
      <c r="A35" s="537" t="s">
        <v>279</v>
      </c>
      <c r="B35" s="90">
        <v>0</v>
      </c>
      <c r="C35" s="90">
        <v>0</v>
      </c>
      <c r="D35" s="90">
        <v>0</v>
      </c>
      <c r="E35" s="91">
        <f t="shared" si="0"/>
        <v>0</v>
      </c>
      <c r="F35" s="388" t="s">
        <v>317</v>
      </c>
    </row>
    <row r="36" spans="1:6" ht="18" customHeight="1" thickBot="1">
      <c r="A36" s="538" t="s">
        <v>452</v>
      </c>
      <c r="B36" s="92">
        <v>0</v>
      </c>
      <c r="C36" s="92">
        <v>0</v>
      </c>
      <c r="D36" s="92">
        <v>0</v>
      </c>
      <c r="E36" s="93">
        <f t="shared" si="0"/>
        <v>0</v>
      </c>
      <c r="F36" s="544" t="s">
        <v>684</v>
      </c>
    </row>
    <row r="37" spans="1:6" ht="18" customHeight="1" thickBot="1">
      <c r="A37" s="535" t="s">
        <v>369</v>
      </c>
      <c r="B37" s="79">
        <v>0</v>
      </c>
      <c r="C37" s="79">
        <v>0</v>
      </c>
      <c r="D37" s="79">
        <v>0</v>
      </c>
      <c r="E37" s="80">
        <f t="shared" si="0"/>
        <v>0</v>
      </c>
      <c r="F37" s="387" t="s">
        <v>375</v>
      </c>
    </row>
    <row r="38" spans="1:6" ht="18" customHeight="1" thickBot="1">
      <c r="A38" s="538" t="s">
        <v>372</v>
      </c>
      <c r="B38" s="92">
        <v>5</v>
      </c>
      <c r="C38" s="92">
        <v>26</v>
      </c>
      <c r="D38" s="92">
        <v>231</v>
      </c>
      <c r="E38" s="93">
        <f t="shared" si="0"/>
        <v>262</v>
      </c>
      <c r="F38" s="389" t="s">
        <v>376</v>
      </c>
    </row>
    <row r="39" spans="1:6" ht="30" customHeight="1" thickBot="1">
      <c r="A39" s="535" t="s">
        <v>371</v>
      </c>
      <c r="B39" s="79">
        <v>0</v>
      </c>
      <c r="C39" s="79">
        <v>0</v>
      </c>
      <c r="D39" s="79">
        <v>8</v>
      </c>
      <c r="E39" s="80">
        <f t="shared" si="0"/>
        <v>8</v>
      </c>
      <c r="F39" s="387" t="s">
        <v>377</v>
      </c>
    </row>
    <row r="40" spans="1:6" ht="18" customHeight="1" thickBot="1">
      <c r="A40" s="538" t="s">
        <v>370</v>
      </c>
      <c r="B40" s="92">
        <v>0</v>
      </c>
      <c r="C40" s="92">
        <v>1</v>
      </c>
      <c r="D40" s="92">
        <v>2</v>
      </c>
      <c r="E40" s="93">
        <f>SUM(B40:D40)</f>
        <v>3</v>
      </c>
      <c r="F40" s="389" t="s">
        <v>378</v>
      </c>
    </row>
    <row r="41" spans="1:6" ht="30.75" thickBot="1">
      <c r="A41" s="535" t="s">
        <v>490</v>
      </c>
      <c r="B41" s="79">
        <v>0</v>
      </c>
      <c r="C41" s="79">
        <v>0</v>
      </c>
      <c r="D41" s="79">
        <v>0</v>
      </c>
      <c r="E41" s="80">
        <f t="shared" si="0"/>
        <v>0</v>
      </c>
      <c r="F41" s="387" t="s">
        <v>509</v>
      </c>
    </row>
    <row r="42" spans="1:6" s="391" customFormat="1" ht="17.25" customHeight="1">
      <c r="A42" s="539" t="s">
        <v>62</v>
      </c>
      <c r="B42" s="187">
        <v>0</v>
      </c>
      <c r="C42" s="187">
        <v>10</v>
      </c>
      <c r="D42" s="187">
        <v>92</v>
      </c>
      <c r="E42" s="188">
        <f>SUM(B42:D42)</f>
        <v>102</v>
      </c>
      <c r="F42" s="390" t="s">
        <v>61</v>
      </c>
    </row>
    <row r="43" spans="1:6" s="395" customFormat="1" ht="22.5" customHeight="1">
      <c r="A43" s="392" t="s">
        <v>3</v>
      </c>
      <c r="B43" s="393">
        <f>SUM(B7:B42)</f>
        <v>131</v>
      </c>
      <c r="C43" s="393">
        <f>SUM(C7:C42)</f>
        <v>377</v>
      </c>
      <c r="D43" s="393">
        <f>SUM(D7:D42)</f>
        <v>8360</v>
      </c>
      <c r="E43" s="393">
        <f>SUM(E7:E42)</f>
        <v>8868</v>
      </c>
      <c r="F43" s="394" t="s">
        <v>2</v>
      </c>
    </row>
    <row r="44" spans="1:6" ht="15">
      <c r="A44" s="515"/>
    </row>
    <row r="45" spans="1:6" ht="15">
      <c r="A45" s="516"/>
    </row>
  </sheetData>
  <mergeCells count="4">
    <mergeCell ref="A1:F1"/>
    <mergeCell ref="A2:F2"/>
    <mergeCell ref="A3:F3"/>
    <mergeCell ref="B5:E5"/>
  </mergeCells>
  <printOptions horizontalCentered="1" verticalCentered="1"/>
  <pageMargins left="0" right="0" top="0" bottom="0" header="0" footer="0"/>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AFD7-4314-4639-81CC-F760921C462E}">
  <dimension ref="A1:P16"/>
  <sheetViews>
    <sheetView rightToLeft="1" view="pageBreakPreview" zoomScaleNormal="100" zoomScaleSheetLayoutView="100" workbookViewId="0">
      <selection sqref="A1:J1"/>
    </sheetView>
  </sheetViews>
  <sheetFormatPr defaultColWidth="9.140625" defaultRowHeight="12.75"/>
  <cols>
    <col min="1" max="1" width="17" style="32" customWidth="1"/>
    <col min="2" max="9" width="8.5703125" style="32" customWidth="1"/>
    <col min="10" max="10" width="17.5703125" style="32" customWidth="1"/>
    <col min="11" max="11" width="13.28515625" style="32" customWidth="1"/>
    <col min="12" max="16384" width="9.140625" style="32"/>
  </cols>
  <sheetData>
    <row r="1" spans="1:16" ht="18" customHeight="1">
      <c r="A1" s="548" t="s">
        <v>156</v>
      </c>
      <c r="B1" s="548"/>
      <c r="C1" s="548"/>
      <c r="D1" s="548"/>
      <c r="E1" s="548"/>
      <c r="F1" s="548"/>
      <c r="G1" s="548"/>
      <c r="H1" s="548"/>
      <c r="I1" s="548"/>
      <c r="J1" s="548"/>
      <c r="K1" s="396"/>
      <c r="L1" s="396"/>
      <c r="M1" s="396"/>
      <c r="N1" s="396"/>
      <c r="O1" s="396"/>
      <c r="P1" s="396"/>
    </row>
    <row r="2" spans="1:16" ht="15.75">
      <c r="A2" s="558" t="s">
        <v>560</v>
      </c>
      <c r="B2" s="547"/>
      <c r="C2" s="547"/>
      <c r="D2" s="547"/>
      <c r="E2" s="547"/>
      <c r="F2" s="547"/>
      <c r="G2" s="547"/>
      <c r="H2" s="547"/>
      <c r="I2" s="547"/>
      <c r="J2" s="547"/>
      <c r="K2" s="397"/>
      <c r="L2" s="397"/>
      <c r="M2" s="397"/>
      <c r="N2" s="397"/>
      <c r="O2" s="397"/>
      <c r="P2" s="397"/>
    </row>
    <row r="3" spans="1:16" ht="15.75">
      <c r="A3" s="547" t="s">
        <v>638</v>
      </c>
      <c r="B3" s="547"/>
      <c r="C3" s="547"/>
      <c r="D3" s="547"/>
      <c r="E3" s="547"/>
      <c r="F3" s="547"/>
      <c r="G3" s="547"/>
      <c r="H3" s="547"/>
      <c r="I3" s="547"/>
      <c r="J3" s="547"/>
    </row>
    <row r="4" spans="1:16" ht="11.25" customHeight="1" thickBot="1">
      <c r="A4" s="220"/>
      <c r="B4" s="220"/>
      <c r="C4" s="220"/>
      <c r="D4" s="220"/>
      <c r="E4" s="220"/>
      <c r="F4" s="220"/>
      <c r="G4" s="220"/>
      <c r="H4" s="220"/>
      <c r="I4" s="220"/>
      <c r="J4" s="220"/>
    </row>
    <row r="5" spans="1:16" ht="15" customHeight="1">
      <c r="A5" s="645" t="s">
        <v>240</v>
      </c>
      <c r="B5" s="646"/>
      <c r="C5" s="398"/>
      <c r="D5" s="399"/>
      <c r="E5" s="133"/>
      <c r="F5" s="133"/>
      <c r="G5" s="133"/>
      <c r="H5" s="133"/>
      <c r="I5" s="647" t="s">
        <v>241</v>
      </c>
      <c r="J5" s="648"/>
    </row>
    <row r="6" spans="1:16" s="400" customFormat="1" ht="36.75" customHeight="1">
      <c r="A6" s="649" t="s">
        <v>88</v>
      </c>
      <c r="B6" s="651" t="s">
        <v>453</v>
      </c>
      <c r="C6" s="652"/>
      <c r="D6" s="651" t="s">
        <v>530</v>
      </c>
      <c r="E6" s="652"/>
      <c r="F6" s="651" t="s">
        <v>531</v>
      </c>
      <c r="G6" s="652"/>
      <c r="H6" s="651" t="s">
        <v>359</v>
      </c>
      <c r="I6" s="652"/>
      <c r="J6" s="643" t="s">
        <v>87</v>
      </c>
    </row>
    <row r="7" spans="1:16" ht="18.75" customHeight="1">
      <c r="A7" s="650"/>
      <c r="B7" s="401">
        <v>2023</v>
      </c>
      <c r="C7" s="401">
        <v>2024</v>
      </c>
      <c r="D7" s="401">
        <v>2023</v>
      </c>
      <c r="E7" s="401">
        <v>2024</v>
      </c>
      <c r="F7" s="401">
        <v>2023</v>
      </c>
      <c r="G7" s="401">
        <v>2024</v>
      </c>
      <c r="H7" s="401">
        <v>2023</v>
      </c>
      <c r="I7" s="401">
        <v>2024</v>
      </c>
      <c r="J7" s="644"/>
    </row>
    <row r="8" spans="1:16" ht="28.5" customHeight="1" thickBot="1">
      <c r="A8" s="39" t="s">
        <v>445</v>
      </c>
      <c r="B8" s="191">
        <v>24</v>
      </c>
      <c r="C8" s="191">
        <v>12</v>
      </c>
      <c r="D8" s="191">
        <v>66</v>
      </c>
      <c r="E8" s="191">
        <v>64</v>
      </c>
      <c r="F8" s="191">
        <v>1146</v>
      </c>
      <c r="G8" s="191">
        <v>1244</v>
      </c>
      <c r="H8" s="402">
        <f>B8+D8+F8</f>
        <v>1236</v>
      </c>
      <c r="I8" s="402">
        <f>C8+E8+G8</f>
        <v>1320</v>
      </c>
      <c r="J8" s="403" t="s">
        <v>14</v>
      </c>
    </row>
    <row r="9" spans="1:16" ht="28.5" customHeight="1" thickBot="1">
      <c r="A9" s="33" t="s">
        <v>13</v>
      </c>
      <c r="B9" s="37">
        <v>11</v>
      </c>
      <c r="C9" s="37">
        <v>24</v>
      </c>
      <c r="D9" s="37">
        <v>62</v>
      </c>
      <c r="E9" s="37">
        <v>52</v>
      </c>
      <c r="F9" s="37">
        <v>1295</v>
      </c>
      <c r="G9" s="37">
        <v>1397</v>
      </c>
      <c r="H9" s="404">
        <f>B9+D9+F9</f>
        <v>1368</v>
      </c>
      <c r="I9" s="405">
        <f t="shared" ref="I9:I15" si="0">C9+E9+G9</f>
        <v>1473</v>
      </c>
      <c r="J9" s="406" t="s">
        <v>12</v>
      </c>
    </row>
    <row r="10" spans="1:16" ht="28.5" customHeight="1" thickBot="1">
      <c r="A10" s="40" t="s">
        <v>444</v>
      </c>
      <c r="B10" s="186">
        <v>18</v>
      </c>
      <c r="C10" s="186">
        <v>12</v>
      </c>
      <c r="D10" s="186">
        <v>47</v>
      </c>
      <c r="E10" s="186">
        <v>44</v>
      </c>
      <c r="F10" s="186">
        <v>1406</v>
      </c>
      <c r="G10" s="186">
        <v>1503</v>
      </c>
      <c r="H10" s="407">
        <f t="shared" ref="H10:H15" si="1">B10+D10+F10</f>
        <v>1471</v>
      </c>
      <c r="I10" s="408">
        <f t="shared" si="0"/>
        <v>1559</v>
      </c>
      <c r="J10" s="409" t="s">
        <v>11</v>
      </c>
    </row>
    <row r="11" spans="1:16" ht="30" customHeight="1" thickBot="1">
      <c r="A11" s="33" t="s">
        <v>492</v>
      </c>
      <c r="B11" s="37">
        <v>12</v>
      </c>
      <c r="C11" s="37">
        <v>12</v>
      </c>
      <c r="D11" s="37">
        <v>29</v>
      </c>
      <c r="E11" s="37">
        <v>24</v>
      </c>
      <c r="F11" s="37">
        <v>1117</v>
      </c>
      <c r="G11" s="37">
        <v>1094</v>
      </c>
      <c r="H11" s="410">
        <f t="shared" si="1"/>
        <v>1158</v>
      </c>
      <c r="I11" s="405">
        <f t="shared" si="0"/>
        <v>1130</v>
      </c>
      <c r="J11" s="50" t="s">
        <v>493</v>
      </c>
    </row>
    <row r="12" spans="1:16" ht="28.5" customHeight="1" thickBot="1">
      <c r="A12" s="40" t="s">
        <v>443</v>
      </c>
      <c r="B12" s="186">
        <v>34</v>
      </c>
      <c r="C12" s="186">
        <v>22</v>
      </c>
      <c r="D12" s="186">
        <v>95</v>
      </c>
      <c r="E12" s="186">
        <v>94</v>
      </c>
      <c r="F12" s="186">
        <v>1093</v>
      </c>
      <c r="G12" s="186">
        <v>1248</v>
      </c>
      <c r="H12" s="407">
        <f t="shared" si="1"/>
        <v>1222</v>
      </c>
      <c r="I12" s="408">
        <f t="shared" si="0"/>
        <v>1364</v>
      </c>
      <c r="J12" s="411" t="s">
        <v>8</v>
      </c>
    </row>
    <row r="13" spans="1:16" ht="28.5" customHeight="1" thickBot="1">
      <c r="A13" s="33" t="s">
        <v>442</v>
      </c>
      <c r="B13" s="37">
        <v>27</v>
      </c>
      <c r="C13" s="37">
        <v>26</v>
      </c>
      <c r="D13" s="37">
        <v>52</v>
      </c>
      <c r="E13" s="37">
        <v>50</v>
      </c>
      <c r="F13" s="37">
        <v>996</v>
      </c>
      <c r="G13" s="37">
        <v>1075</v>
      </c>
      <c r="H13" s="410">
        <f t="shared" si="1"/>
        <v>1075</v>
      </c>
      <c r="I13" s="405">
        <f t="shared" si="0"/>
        <v>1151</v>
      </c>
      <c r="J13" s="31" t="s">
        <v>7</v>
      </c>
    </row>
    <row r="14" spans="1:16" ht="28.5" customHeight="1" thickBot="1">
      <c r="A14" s="40" t="s">
        <v>10</v>
      </c>
      <c r="B14" s="186">
        <v>14</v>
      </c>
      <c r="C14" s="186">
        <v>17</v>
      </c>
      <c r="D14" s="186">
        <v>22</v>
      </c>
      <c r="E14" s="186">
        <v>32</v>
      </c>
      <c r="F14" s="186">
        <v>640</v>
      </c>
      <c r="G14" s="186">
        <v>641</v>
      </c>
      <c r="H14" s="407">
        <f t="shared" si="1"/>
        <v>676</v>
      </c>
      <c r="I14" s="408">
        <f t="shared" si="0"/>
        <v>690</v>
      </c>
      <c r="J14" s="409" t="s">
        <v>9</v>
      </c>
    </row>
    <row r="15" spans="1:16" ht="28.5" customHeight="1">
      <c r="A15" s="70" t="s">
        <v>491</v>
      </c>
      <c r="B15" s="185">
        <v>9</v>
      </c>
      <c r="C15" s="185">
        <v>6</v>
      </c>
      <c r="D15" s="185">
        <v>17</v>
      </c>
      <c r="E15" s="185">
        <v>17</v>
      </c>
      <c r="F15" s="185">
        <v>140</v>
      </c>
      <c r="G15" s="185">
        <v>158</v>
      </c>
      <c r="H15" s="412">
        <f t="shared" si="1"/>
        <v>166</v>
      </c>
      <c r="I15" s="413">
        <f t="shared" si="0"/>
        <v>181</v>
      </c>
      <c r="J15" s="183" t="s">
        <v>5</v>
      </c>
    </row>
    <row r="16" spans="1:16" s="49" customFormat="1" ht="28.5" customHeight="1">
      <c r="A16" s="248" t="s">
        <v>3</v>
      </c>
      <c r="B16" s="414">
        <f>SUM(B8:B15)</f>
        <v>149</v>
      </c>
      <c r="C16" s="414">
        <f>SUM(C8:C15)</f>
        <v>131</v>
      </c>
      <c r="D16" s="414">
        <f>SUM(D8:D15)</f>
        <v>390</v>
      </c>
      <c r="E16" s="414">
        <f t="shared" ref="E16:G16" si="2">SUM(E8:E15)</f>
        <v>377</v>
      </c>
      <c r="F16" s="414">
        <f>SUM(F8:F15)</f>
        <v>7833</v>
      </c>
      <c r="G16" s="414">
        <f t="shared" si="2"/>
        <v>8360</v>
      </c>
      <c r="H16" s="414">
        <f>SUM(H8:H15)</f>
        <v>8372</v>
      </c>
      <c r="I16" s="414">
        <f>SUM(I8:I15)</f>
        <v>8868</v>
      </c>
      <c r="J16" s="415" t="s">
        <v>2</v>
      </c>
    </row>
  </sheetData>
  <mergeCells count="11">
    <mergeCell ref="J6:J7"/>
    <mergeCell ref="A1:J1"/>
    <mergeCell ref="A2:J2"/>
    <mergeCell ref="A3:J3"/>
    <mergeCell ref="A5:B5"/>
    <mergeCell ref="I5:J5"/>
    <mergeCell ref="A6:A7"/>
    <mergeCell ref="B6:C6"/>
    <mergeCell ref="D6:E6"/>
    <mergeCell ref="F6:G6"/>
    <mergeCell ref="H6:I6"/>
  </mergeCells>
  <printOptions horizontalCentered="1" verticalCentered="1"/>
  <pageMargins left="0" right="0" top="0" bottom="0" header="0" footer="0"/>
  <pageSetup paperSize="9" scale="9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49591-F707-4430-AB93-C96F7C6F1A8B}">
  <dimension ref="A1:F10"/>
  <sheetViews>
    <sheetView rightToLeft="1" view="pageBreakPreview" zoomScaleSheetLayoutView="100" workbookViewId="0">
      <selection activeCell="A2" sqref="A2:F2"/>
    </sheetView>
  </sheetViews>
  <sheetFormatPr defaultColWidth="9.140625" defaultRowHeight="12.75"/>
  <cols>
    <col min="1" max="1" width="18.85546875" style="32" customWidth="1"/>
    <col min="2" max="5" width="12.42578125" style="32" customWidth="1"/>
    <col min="6" max="6" width="22.140625" style="32" customWidth="1"/>
    <col min="7" max="16384" width="9.140625" style="32"/>
  </cols>
  <sheetData>
    <row r="1" spans="1:6" ht="18">
      <c r="A1" s="548" t="s">
        <v>155</v>
      </c>
      <c r="B1" s="548"/>
      <c r="C1" s="548"/>
      <c r="D1" s="548"/>
      <c r="E1" s="548"/>
      <c r="F1" s="548"/>
    </row>
    <row r="2" spans="1:6" ht="18">
      <c r="A2" s="547" t="s">
        <v>686</v>
      </c>
      <c r="B2" s="548"/>
      <c r="C2" s="548"/>
      <c r="D2" s="548"/>
      <c r="E2" s="548"/>
      <c r="F2" s="548"/>
    </row>
    <row r="3" spans="1:6" ht="15.75">
      <c r="A3" s="547" t="s">
        <v>627</v>
      </c>
      <c r="B3" s="547"/>
      <c r="C3" s="547"/>
      <c r="D3" s="547"/>
      <c r="E3" s="547"/>
      <c r="F3" s="547"/>
    </row>
    <row r="4" spans="1:6" ht="11.25" customHeight="1">
      <c r="A4" s="220"/>
      <c r="B4" s="220"/>
      <c r="C4" s="220"/>
      <c r="D4" s="220"/>
      <c r="E4" s="220"/>
      <c r="F4" s="220"/>
    </row>
    <row r="5" spans="1:6" ht="15">
      <c r="A5" s="105" t="s">
        <v>243</v>
      </c>
      <c r="B5" s="105"/>
      <c r="C5" s="105"/>
      <c r="D5" s="106"/>
      <c r="E5" s="107"/>
      <c r="F5" s="45" t="s">
        <v>242</v>
      </c>
    </row>
    <row r="6" spans="1:6" ht="48" customHeight="1">
      <c r="A6" s="346" t="s">
        <v>65</v>
      </c>
      <c r="B6" s="108" t="s">
        <v>363</v>
      </c>
      <c r="C6" s="108" t="s">
        <v>528</v>
      </c>
      <c r="D6" s="108" t="s">
        <v>529</v>
      </c>
      <c r="E6" s="108" t="s">
        <v>258</v>
      </c>
      <c r="F6" s="109" t="s">
        <v>86</v>
      </c>
    </row>
    <row r="7" spans="1:6" ht="31.5" customHeight="1" thickBot="1">
      <c r="A7" s="94">
        <v>2021</v>
      </c>
      <c r="B7" s="95">
        <v>161</v>
      </c>
      <c r="C7" s="95">
        <v>592</v>
      </c>
      <c r="D7" s="95">
        <v>9206</v>
      </c>
      <c r="E7" s="96">
        <f>B7+C7+D7</f>
        <v>9959</v>
      </c>
      <c r="F7" s="97">
        <v>2021</v>
      </c>
    </row>
    <row r="8" spans="1:6" ht="31.5" customHeight="1" thickBot="1">
      <c r="A8" s="98">
        <v>2022</v>
      </c>
      <c r="B8" s="99">
        <v>222</v>
      </c>
      <c r="C8" s="99">
        <v>581</v>
      </c>
      <c r="D8" s="99">
        <v>11498</v>
      </c>
      <c r="E8" s="100">
        <f t="shared" ref="E8:E10" si="0">B8+C8+D8</f>
        <v>12301</v>
      </c>
      <c r="F8" s="101">
        <v>2022</v>
      </c>
    </row>
    <row r="9" spans="1:6" ht="31.5" customHeight="1" thickBot="1">
      <c r="A9" s="102">
        <v>2023</v>
      </c>
      <c r="B9" s="64">
        <v>168</v>
      </c>
      <c r="C9" s="64">
        <v>465</v>
      </c>
      <c r="D9" s="64">
        <v>10528</v>
      </c>
      <c r="E9" s="103">
        <f t="shared" si="0"/>
        <v>11161</v>
      </c>
      <c r="F9" s="104">
        <v>2023</v>
      </c>
    </row>
    <row r="10" spans="1:6" ht="31.5" customHeight="1">
      <c r="A10" s="98">
        <v>2024</v>
      </c>
      <c r="B10" s="99">
        <v>140</v>
      </c>
      <c r="C10" s="99">
        <v>434</v>
      </c>
      <c r="D10" s="99">
        <v>11081</v>
      </c>
      <c r="E10" s="100">
        <f t="shared" si="0"/>
        <v>11655</v>
      </c>
      <c r="F10" s="101">
        <v>2024</v>
      </c>
    </row>
  </sheetData>
  <mergeCells count="3">
    <mergeCell ref="A1:F1"/>
    <mergeCell ref="A2:F2"/>
    <mergeCell ref="A3:F3"/>
  </mergeCells>
  <printOptions horizontalCentered="1" verticalCentered="1"/>
  <pageMargins left="0" right="0" top="0" bottom="0"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1CED-ECE6-453E-A397-A521CB1C41B2}">
  <dimension ref="A1:F10"/>
  <sheetViews>
    <sheetView rightToLeft="1" view="pageBreakPreview" zoomScaleSheetLayoutView="100" workbookViewId="0">
      <selection activeCell="A2" sqref="A2:F2"/>
    </sheetView>
  </sheetViews>
  <sheetFormatPr defaultColWidth="9.140625" defaultRowHeight="12.75"/>
  <cols>
    <col min="1" max="1" width="22.140625" style="32" customWidth="1"/>
    <col min="2" max="5" width="12.5703125" style="32" customWidth="1"/>
    <col min="6" max="6" width="22.140625" style="32" customWidth="1"/>
    <col min="7" max="16384" width="9.140625" style="32"/>
  </cols>
  <sheetData>
    <row r="1" spans="1:6" ht="19.5" customHeight="1">
      <c r="A1" s="557" t="s">
        <v>126</v>
      </c>
      <c r="B1" s="557"/>
      <c r="C1" s="557"/>
      <c r="D1" s="557"/>
      <c r="E1" s="557"/>
      <c r="F1" s="557"/>
    </row>
    <row r="2" spans="1:6" ht="15.75">
      <c r="A2" s="653" t="s">
        <v>687</v>
      </c>
      <c r="B2" s="654"/>
      <c r="C2" s="654"/>
      <c r="D2" s="654"/>
      <c r="E2" s="654"/>
      <c r="F2" s="654"/>
    </row>
    <row r="3" spans="1:6" ht="16.5" thickBot="1">
      <c r="A3" s="654" t="s">
        <v>627</v>
      </c>
      <c r="B3" s="654"/>
      <c r="C3" s="654"/>
      <c r="D3" s="654"/>
      <c r="E3" s="654"/>
      <c r="F3" s="654"/>
    </row>
    <row r="4" spans="1:6" ht="11.25" customHeight="1" thickBot="1">
      <c r="A4" s="416"/>
      <c r="B4" s="416"/>
      <c r="C4" s="416"/>
      <c r="D4" s="416"/>
      <c r="E4" s="416"/>
      <c r="F4" s="733"/>
    </row>
    <row r="5" spans="1:6" ht="15">
      <c r="A5" s="417" t="s">
        <v>244</v>
      </c>
      <c r="B5" s="395"/>
      <c r="C5" s="395"/>
      <c r="D5" s="395"/>
      <c r="E5" s="395"/>
      <c r="F5" s="418" t="s">
        <v>245</v>
      </c>
    </row>
    <row r="6" spans="1:6" ht="54.75" customHeight="1">
      <c r="A6" s="419" t="s">
        <v>514</v>
      </c>
      <c r="B6" s="158" t="s">
        <v>396</v>
      </c>
      <c r="C6" s="158" t="s">
        <v>399</v>
      </c>
      <c r="D6" s="158" t="s">
        <v>397</v>
      </c>
      <c r="E6" s="343" t="s">
        <v>398</v>
      </c>
      <c r="F6" s="420" t="s">
        <v>516</v>
      </c>
    </row>
    <row r="7" spans="1:6" ht="29.25" customHeight="1" thickBot="1">
      <c r="A7" s="94">
        <v>2021</v>
      </c>
      <c r="B7" s="138">
        <v>93</v>
      </c>
      <c r="C7" s="138">
        <v>34</v>
      </c>
      <c r="D7" s="138">
        <v>34</v>
      </c>
      <c r="E7" s="421">
        <f t="shared" ref="E7:E8" si="0">SUM(B7:D7)</f>
        <v>161</v>
      </c>
      <c r="F7" s="110">
        <v>2021</v>
      </c>
    </row>
    <row r="8" spans="1:6" ht="29.25" customHeight="1" thickBot="1">
      <c r="A8" s="98">
        <v>2022</v>
      </c>
      <c r="B8" s="38">
        <v>116</v>
      </c>
      <c r="C8" s="38">
        <v>52</v>
      </c>
      <c r="D8" s="38">
        <v>54</v>
      </c>
      <c r="E8" s="422">
        <f t="shared" si="0"/>
        <v>222</v>
      </c>
      <c r="F8" s="81">
        <v>2022</v>
      </c>
    </row>
    <row r="9" spans="1:6" ht="29.25" customHeight="1" thickBot="1">
      <c r="A9" s="102">
        <v>2023</v>
      </c>
      <c r="B9" s="120">
        <v>91</v>
      </c>
      <c r="C9" s="120">
        <v>37</v>
      </c>
      <c r="D9" s="120">
        <v>40</v>
      </c>
      <c r="E9" s="423">
        <f>SUM(B9:D9)</f>
        <v>168</v>
      </c>
      <c r="F9" s="111">
        <v>2023</v>
      </c>
    </row>
    <row r="10" spans="1:6" ht="29.25" customHeight="1">
      <c r="A10" s="98">
        <v>2024</v>
      </c>
      <c r="B10" s="38">
        <v>68</v>
      </c>
      <c r="C10" s="38">
        <v>30</v>
      </c>
      <c r="D10" s="38">
        <v>42</v>
      </c>
      <c r="E10" s="422">
        <f>SUM(B10:D10)</f>
        <v>140</v>
      </c>
      <c r="F10" s="81">
        <v>2024</v>
      </c>
    </row>
  </sheetData>
  <mergeCells count="3">
    <mergeCell ref="A1:F1"/>
    <mergeCell ref="A2:F2"/>
    <mergeCell ref="A3:F3"/>
  </mergeCells>
  <printOptions horizontalCentered="1" verticalCentered="1"/>
  <pageMargins left="0" right="0" top="0" bottom="0"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D929-E97F-40FC-AEA6-2AD30FDE08BA}">
  <dimension ref="A1:U12"/>
  <sheetViews>
    <sheetView rightToLeft="1" view="pageBreakPreview" zoomScaleNormal="100" zoomScaleSheetLayoutView="100" workbookViewId="0">
      <selection activeCell="A2" sqref="A2:H2"/>
    </sheetView>
  </sheetViews>
  <sheetFormatPr defaultColWidth="9.140625" defaultRowHeight="12.75"/>
  <cols>
    <col min="1" max="1" width="18.7109375" style="32" customWidth="1"/>
    <col min="2" max="7" width="10.5703125" style="32" customWidth="1"/>
    <col min="8" max="8" width="18.7109375" style="32" customWidth="1"/>
    <col min="9" max="9" width="13.28515625" style="32" customWidth="1"/>
    <col min="10" max="10" width="17" style="32" customWidth="1"/>
    <col min="11" max="11" width="40.85546875" style="32" customWidth="1"/>
    <col min="12" max="16384" width="9.140625" style="32"/>
  </cols>
  <sheetData>
    <row r="1" spans="1:21" ht="18">
      <c r="A1" s="641" t="s">
        <v>511</v>
      </c>
      <c r="B1" s="641"/>
      <c r="C1" s="641"/>
      <c r="D1" s="641"/>
      <c r="E1" s="641"/>
      <c r="F1" s="641"/>
      <c r="G1" s="641"/>
      <c r="H1" s="641"/>
      <c r="I1" s="396"/>
      <c r="J1" s="396"/>
      <c r="K1" s="396"/>
      <c r="L1" s="396"/>
      <c r="M1" s="396"/>
      <c r="N1" s="396"/>
      <c r="O1" s="396"/>
      <c r="P1" s="396"/>
      <c r="Q1" s="396"/>
      <c r="R1" s="396"/>
      <c r="S1" s="396"/>
      <c r="T1" s="396"/>
      <c r="U1" s="396"/>
    </row>
    <row r="2" spans="1:21" ht="15.75">
      <c r="A2" s="558" t="s">
        <v>510</v>
      </c>
      <c r="B2" s="558"/>
      <c r="C2" s="558"/>
      <c r="D2" s="558"/>
      <c r="E2" s="558"/>
      <c r="F2" s="547"/>
      <c r="G2" s="547"/>
      <c r="H2" s="547"/>
      <c r="I2" s="397"/>
      <c r="J2" s="397"/>
      <c r="K2" s="397"/>
      <c r="L2" s="397"/>
      <c r="M2" s="397"/>
      <c r="N2" s="397"/>
      <c r="O2" s="397"/>
      <c r="P2" s="397"/>
      <c r="Q2" s="397"/>
      <c r="R2" s="397"/>
      <c r="S2" s="397"/>
      <c r="T2" s="397"/>
      <c r="U2" s="397"/>
    </row>
    <row r="3" spans="1:21" ht="15.75" customHeight="1">
      <c r="A3" s="547" t="s">
        <v>627</v>
      </c>
      <c r="B3" s="547"/>
      <c r="C3" s="547"/>
      <c r="D3" s="547"/>
      <c r="E3" s="547"/>
      <c r="F3" s="547"/>
      <c r="G3" s="547"/>
      <c r="H3" s="547"/>
    </row>
    <row r="4" spans="1:21" ht="11.25" customHeight="1" thickBot="1">
      <c r="A4" s="220"/>
      <c r="B4" s="220"/>
      <c r="C4" s="220"/>
      <c r="D4" s="220"/>
      <c r="E4" s="220"/>
      <c r="F4" s="220"/>
      <c r="G4" s="220"/>
      <c r="H4" s="220"/>
    </row>
    <row r="5" spans="1:21" ht="15">
      <c r="A5" s="44" t="s">
        <v>293</v>
      </c>
      <c r="B5" s="661"/>
      <c r="C5" s="662"/>
      <c r="D5" s="661"/>
      <c r="E5" s="662"/>
      <c r="F5" s="424"/>
      <c r="G5" s="425"/>
      <c r="H5" s="426" t="s">
        <v>294</v>
      </c>
    </row>
    <row r="6" spans="1:21" ht="35.25" customHeight="1" thickBot="1">
      <c r="A6" s="655" t="s">
        <v>512</v>
      </c>
      <c r="B6" s="561" t="s">
        <v>256</v>
      </c>
      <c r="C6" s="561"/>
      <c r="D6" s="561" t="s">
        <v>257</v>
      </c>
      <c r="E6" s="561"/>
      <c r="F6" s="561" t="s">
        <v>258</v>
      </c>
      <c r="G6" s="561"/>
      <c r="H6" s="658" t="s">
        <v>513</v>
      </c>
    </row>
    <row r="7" spans="1:21" ht="17.25" customHeight="1" thickBot="1">
      <c r="A7" s="656"/>
      <c r="B7" s="427" t="s">
        <v>251</v>
      </c>
      <c r="C7" s="427" t="s">
        <v>254</v>
      </c>
      <c r="D7" s="427" t="s">
        <v>251</v>
      </c>
      <c r="E7" s="427" t="s">
        <v>254</v>
      </c>
      <c r="F7" s="427" t="s">
        <v>251</v>
      </c>
      <c r="G7" s="427" t="s">
        <v>254</v>
      </c>
      <c r="H7" s="659"/>
    </row>
    <row r="8" spans="1:21" ht="17.25" customHeight="1">
      <c r="A8" s="657"/>
      <c r="B8" s="428" t="s">
        <v>252</v>
      </c>
      <c r="C8" s="428" t="s">
        <v>253</v>
      </c>
      <c r="D8" s="428" t="s">
        <v>252</v>
      </c>
      <c r="E8" s="428" t="s">
        <v>253</v>
      </c>
      <c r="F8" s="428" t="s">
        <v>252</v>
      </c>
      <c r="G8" s="428" t="s">
        <v>253</v>
      </c>
      <c r="H8" s="660"/>
    </row>
    <row r="9" spans="1:21" ht="30" customHeight="1" thickBot="1">
      <c r="A9" s="146">
        <v>2021</v>
      </c>
      <c r="B9" s="429">
        <v>152</v>
      </c>
      <c r="C9" s="218">
        <f>B9/F9</f>
        <v>0.94409937888198758</v>
      </c>
      <c r="D9" s="429">
        <v>9</v>
      </c>
      <c r="E9" s="218">
        <f t="shared" ref="E9" si="0">D9/F9</f>
        <v>5.5900621118012424E-2</v>
      </c>
      <c r="F9" s="430">
        <f t="shared" ref="F9:G10" si="1">B9+D9</f>
        <v>161</v>
      </c>
      <c r="G9" s="217">
        <f t="shared" si="1"/>
        <v>1</v>
      </c>
      <c r="H9" s="110">
        <v>2021</v>
      </c>
    </row>
    <row r="10" spans="1:21" ht="30" customHeight="1" thickBot="1">
      <c r="A10" s="112">
        <v>2022</v>
      </c>
      <c r="B10" s="139">
        <v>201</v>
      </c>
      <c r="C10" s="190">
        <f>B10/F10</f>
        <v>0.90540540540540537</v>
      </c>
      <c r="D10" s="139">
        <v>21</v>
      </c>
      <c r="E10" s="190">
        <f>D10/F10</f>
        <v>9.45945945945946E-2</v>
      </c>
      <c r="F10" s="431">
        <f t="shared" si="1"/>
        <v>222</v>
      </c>
      <c r="G10" s="189">
        <f t="shared" si="1"/>
        <v>1</v>
      </c>
      <c r="H10" s="81">
        <v>2022</v>
      </c>
    </row>
    <row r="11" spans="1:21" ht="30" customHeight="1" thickBot="1">
      <c r="A11" s="113">
        <v>2023</v>
      </c>
      <c r="B11" s="114">
        <v>153</v>
      </c>
      <c r="C11" s="215">
        <f>B11/F11</f>
        <v>0.9107142857142857</v>
      </c>
      <c r="D11" s="114">
        <v>15</v>
      </c>
      <c r="E11" s="215">
        <f>D11/F11</f>
        <v>8.9285714285714288E-2</v>
      </c>
      <c r="F11" s="432">
        <f>B11+D11</f>
        <v>168</v>
      </c>
      <c r="G11" s="214">
        <f>C11+E11</f>
        <v>1</v>
      </c>
      <c r="H11" s="111">
        <v>2023</v>
      </c>
    </row>
    <row r="12" spans="1:21" ht="30" customHeight="1">
      <c r="A12" s="112">
        <v>2024</v>
      </c>
      <c r="B12" s="139">
        <v>128</v>
      </c>
      <c r="C12" s="190">
        <f>B12/F12</f>
        <v>0.91428571428571426</v>
      </c>
      <c r="D12" s="139">
        <v>12</v>
      </c>
      <c r="E12" s="190">
        <f t="shared" ref="E12" si="2">D12/F12</f>
        <v>8.5714285714285715E-2</v>
      </c>
      <c r="F12" s="431">
        <f>B12+D12</f>
        <v>140</v>
      </c>
      <c r="G12" s="189">
        <f>C12+E12</f>
        <v>1</v>
      </c>
      <c r="H12" s="81">
        <v>2024</v>
      </c>
    </row>
  </sheetData>
  <mergeCells count="10">
    <mergeCell ref="A1:H1"/>
    <mergeCell ref="A2:H2"/>
    <mergeCell ref="A3:H3"/>
    <mergeCell ref="B5:C5"/>
    <mergeCell ref="D5:E5"/>
    <mergeCell ref="A6:A8"/>
    <mergeCell ref="B6:C6"/>
    <mergeCell ref="D6:E6"/>
    <mergeCell ref="F6:G6"/>
    <mergeCell ref="H6:H8"/>
  </mergeCells>
  <printOptions horizontalCentered="1" verticalCentered="1"/>
  <pageMargins left="0" right="0" top="0"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B594-2E1F-42CB-A091-12414B9E087B}">
  <dimension ref="A1:T18"/>
  <sheetViews>
    <sheetView rightToLeft="1" view="pageBreakPreview" zoomScale="95" zoomScaleNormal="100" zoomScaleSheetLayoutView="95" workbookViewId="0">
      <selection activeCell="A2" sqref="A2:T2"/>
    </sheetView>
  </sheetViews>
  <sheetFormatPr defaultColWidth="9.140625" defaultRowHeight="12.75"/>
  <cols>
    <col min="1" max="1" width="16.28515625" style="32" customWidth="1"/>
    <col min="2" max="13" width="6.7109375" style="32" customWidth="1"/>
    <col min="14" max="14" width="7.28515625" style="32" bestFit="1" customWidth="1"/>
    <col min="15" max="15" width="6.7109375" style="32" customWidth="1"/>
    <col min="16" max="17" width="7.28515625" style="32" bestFit="1" customWidth="1"/>
    <col min="18" max="19" width="6.7109375" style="32" customWidth="1"/>
    <col min="20" max="20" width="17.7109375" style="32" customWidth="1"/>
    <col min="21" max="16384" width="9.140625" style="32"/>
  </cols>
  <sheetData>
    <row r="1" spans="1:20" ht="18">
      <c r="A1" s="548" t="s">
        <v>338</v>
      </c>
      <c r="B1" s="548"/>
      <c r="C1" s="548"/>
      <c r="D1" s="548"/>
      <c r="E1" s="548"/>
      <c r="F1" s="548"/>
      <c r="G1" s="548"/>
      <c r="H1" s="548"/>
      <c r="I1" s="548"/>
      <c r="J1" s="548"/>
      <c r="K1" s="548"/>
      <c r="L1" s="548"/>
      <c r="M1" s="548"/>
      <c r="N1" s="548"/>
      <c r="O1" s="548"/>
      <c r="P1" s="548"/>
      <c r="Q1" s="548"/>
      <c r="R1" s="548"/>
      <c r="S1" s="548"/>
      <c r="T1" s="548"/>
    </row>
    <row r="2" spans="1:20" ht="33" customHeight="1">
      <c r="A2" s="558" t="s">
        <v>689</v>
      </c>
      <c r="B2" s="558"/>
      <c r="C2" s="558"/>
      <c r="D2" s="558"/>
      <c r="E2" s="558"/>
      <c r="F2" s="558"/>
      <c r="G2" s="558"/>
      <c r="H2" s="558"/>
      <c r="I2" s="558"/>
      <c r="J2" s="558"/>
      <c r="K2" s="558"/>
      <c r="L2" s="558"/>
      <c r="M2" s="558"/>
      <c r="N2" s="558"/>
      <c r="O2" s="558"/>
      <c r="P2" s="558"/>
      <c r="Q2" s="558"/>
      <c r="R2" s="558"/>
      <c r="S2" s="558"/>
      <c r="T2" s="558"/>
    </row>
    <row r="3" spans="1:20" ht="11.25" customHeight="1">
      <c r="A3" s="547">
        <v>2024</v>
      </c>
      <c r="B3" s="547"/>
      <c r="C3" s="547"/>
      <c r="D3" s="547"/>
      <c r="E3" s="547"/>
      <c r="F3" s="547"/>
      <c r="G3" s="547"/>
      <c r="H3" s="547"/>
      <c r="I3" s="547"/>
      <c r="J3" s="547"/>
      <c r="K3" s="547"/>
      <c r="L3" s="547"/>
      <c r="M3" s="547"/>
      <c r="N3" s="547"/>
      <c r="O3" s="547"/>
      <c r="P3" s="547"/>
      <c r="Q3" s="547"/>
      <c r="R3" s="547"/>
      <c r="S3" s="547"/>
      <c r="T3" s="547"/>
    </row>
    <row r="4" spans="1:20" ht="15">
      <c r="A4" s="44" t="s">
        <v>299</v>
      </c>
      <c r="B4" s="663"/>
      <c r="C4" s="607"/>
      <c r="D4" s="607"/>
      <c r="E4" s="607"/>
      <c r="F4" s="607"/>
      <c r="G4" s="607"/>
      <c r="H4" s="663"/>
      <c r="I4" s="607"/>
      <c r="J4" s="607"/>
      <c r="K4" s="607"/>
      <c r="L4" s="607"/>
      <c r="M4" s="607"/>
      <c r="N4" s="663"/>
      <c r="O4" s="607"/>
      <c r="P4" s="607"/>
      <c r="Q4" s="607"/>
      <c r="R4" s="607"/>
      <c r="S4" s="607"/>
      <c r="T4" s="45" t="s">
        <v>300</v>
      </c>
    </row>
    <row r="5" spans="1:20" ht="33.75" customHeight="1">
      <c r="A5" s="664" t="s">
        <v>29</v>
      </c>
      <c r="B5" s="667" t="s">
        <v>406</v>
      </c>
      <c r="C5" s="668"/>
      <c r="D5" s="668"/>
      <c r="E5" s="668"/>
      <c r="F5" s="668"/>
      <c r="G5" s="669"/>
      <c r="H5" s="667" t="s">
        <v>527</v>
      </c>
      <c r="I5" s="668"/>
      <c r="J5" s="668"/>
      <c r="K5" s="668"/>
      <c r="L5" s="668"/>
      <c r="M5" s="669"/>
      <c r="N5" s="667" t="s">
        <v>526</v>
      </c>
      <c r="O5" s="668"/>
      <c r="P5" s="668"/>
      <c r="Q5" s="668"/>
      <c r="R5" s="668"/>
      <c r="S5" s="669"/>
      <c r="T5" s="670" t="s">
        <v>212</v>
      </c>
    </row>
    <row r="6" spans="1:20" ht="33.75" customHeight="1">
      <c r="A6" s="665"/>
      <c r="B6" s="673" t="s">
        <v>400</v>
      </c>
      <c r="C6" s="673"/>
      <c r="D6" s="673" t="s">
        <v>401</v>
      </c>
      <c r="E6" s="673"/>
      <c r="F6" s="673" t="s">
        <v>402</v>
      </c>
      <c r="G6" s="673"/>
      <c r="H6" s="673" t="s">
        <v>400</v>
      </c>
      <c r="I6" s="673"/>
      <c r="J6" s="673" t="s">
        <v>401</v>
      </c>
      <c r="K6" s="673"/>
      <c r="L6" s="673" t="s">
        <v>402</v>
      </c>
      <c r="M6" s="673"/>
      <c r="N6" s="673" t="s">
        <v>400</v>
      </c>
      <c r="O6" s="673"/>
      <c r="P6" s="673" t="s">
        <v>401</v>
      </c>
      <c r="Q6" s="673"/>
      <c r="R6" s="673" t="s">
        <v>402</v>
      </c>
      <c r="S6" s="673"/>
      <c r="T6" s="671"/>
    </row>
    <row r="7" spans="1:20" ht="33" customHeight="1">
      <c r="A7" s="666"/>
      <c r="B7" s="433" t="s">
        <v>1</v>
      </c>
      <c r="C7" s="433" t="s">
        <v>0</v>
      </c>
      <c r="D7" s="433" t="s">
        <v>1</v>
      </c>
      <c r="E7" s="433" t="s">
        <v>0</v>
      </c>
      <c r="F7" s="433" t="s">
        <v>1</v>
      </c>
      <c r="G7" s="433" t="s">
        <v>0</v>
      </c>
      <c r="H7" s="433" t="s">
        <v>1</v>
      </c>
      <c r="I7" s="433" t="s">
        <v>0</v>
      </c>
      <c r="J7" s="433" t="s">
        <v>1</v>
      </c>
      <c r="K7" s="433" t="s">
        <v>0</v>
      </c>
      <c r="L7" s="433" t="s">
        <v>1</v>
      </c>
      <c r="M7" s="433" t="s">
        <v>0</v>
      </c>
      <c r="N7" s="433" t="s">
        <v>1</v>
      </c>
      <c r="O7" s="433" t="s">
        <v>0</v>
      </c>
      <c r="P7" s="433" t="s">
        <v>1</v>
      </c>
      <c r="Q7" s="433" t="s">
        <v>0</v>
      </c>
      <c r="R7" s="433" t="s">
        <v>1</v>
      </c>
      <c r="S7" s="433" t="s">
        <v>0</v>
      </c>
      <c r="T7" s="672"/>
    </row>
    <row r="8" spans="1:20" ht="30" customHeight="1" thickBot="1">
      <c r="A8" s="39" t="s">
        <v>44</v>
      </c>
      <c r="B8" s="90">
        <v>7</v>
      </c>
      <c r="C8" s="90">
        <v>0</v>
      </c>
      <c r="D8" s="90">
        <v>4</v>
      </c>
      <c r="E8" s="90">
        <v>0</v>
      </c>
      <c r="F8" s="90">
        <v>0</v>
      </c>
      <c r="G8" s="90">
        <v>1</v>
      </c>
      <c r="H8" s="90">
        <v>46</v>
      </c>
      <c r="I8" s="90">
        <v>4</v>
      </c>
      <c r="J8" s="90">
        <v>9</v>
      </c>
      <c r="K8" s="90">
        <v>4</v>
      </c>
      <c r="L8" s="90">
        <v>2</v>
      </c>
      <c r="M8" s="90">
        <v>1</v>
      </c>
      <c r="N8" s="90">
        <v>764</v>
      </c>
      <c r="O8" s="90">
        <v>232</v>
      </c>
      <c r="P8" s="90">
        <v>278</v>
      </c>
      <c r="Q8" s="90">
        <v>200</v>
      </c>
      <c r="R8" s="90">
        <v>34</v>
      </c>
      <c r="S8" s="90">
        <v>24</v>
      </c>
      <c r="T8" s="403" t="s">
        <v>4</v>
      </c>
    </row>
    <row r="9" spans="1:20" ht="30" customHeight="1" thickBot="1">
      <c r="A9" s="33" t="s">
        <v>639</v>
      </c>
      <c r="B9" s="92">
        <v>0</v>
      </c>
      <c r="C9" s="92">
        <v>0</v>
      </c>
      <c r="D9" s="92">
        <v>0</v>
      </c>
      <c r="E9" s="92">
        <v>0</v>
      </c>
      <c r="F9" s="92">
        <v>0</v>
      </c>
      <c r="G9" s="92">
        <v>0</v>
      </c>
      <c r="H9" s="92">
        <v>4</v>
      </c>
      <c r="I9" s="92">
        <v>1</v>
      </c>
      <c r="J9" s="92">
        <v>1</v>
      </c>
      <c r="K9" s="92">
        <v>2</v>
      </c>
      <c r="L9" s="92">
        <v>0</v>
      </c>
      <c r="M9" s="92">
        <v>0</v>
      </c>
      <c r="N9" s="92">
        <v>50</v>
      </c>
      <c r="O9" s="92">
        <v>29</v>
      </c>
      <c r="P9" s="92">
        <v>35</v>
      </c>
      <c r="Q9" s="92">
        <v>33</v>
      </c>
      <c r="R9" s="92">
        <v>4</v>
      </c>
      <c r="S9" s="92">
        <v>4</v>
      </c>
      <c r="T9" s="31" t="s">
        <v>30</v>
      </c>
    </row>
    <row r="10" spans="1:20" ht="30" customHeight="1" thickBot="1">
      <c r="A10" s="39" t="s">
        <v>127</v>
      </c>
      <c r="B10" s="90">
        <v>11</v>
      </c>
      <c r="C10" s="90">
        <v>0</v>
      </c>
      <c r="D10" s="90">
        <v>5</v>
      </c>
      <c r="E10" s="90">
        <v>2</v>
      </c>
      <c r="F10" s="90">
        <v>5</v>
      </c>
      <c r="G10" s="90">
        <v>4</v>
      </c>
      <c r="H10" s="90">
        <v>29</v>
      </c>
      <c r="I10" s="90">
        <v>3</v>
      </c>
      <c r="J10" s="90">
        <v>13</v>
      </c>
      <c r="K10" s="90">
        <v>3</v>
      </c>
      <c r="L10" s="90">
        <v>15</v>
      </c>
      <c r="M10" s="90">
        <v>4</v>
      </c>
      <c r="N10" s="90">
        <v>877</v>
      </c>
      <c r="O10" s="90">
        <v>350</v>
      </c>
      <c r="P10" s="90">
        <v>366</v>
      </c>
      <c r="Q10" s="90">
        <v>390</v>
      </c>
      <c r="R10" s="90">
        <v>164</v>
      </c>
      <c r="S10" s="90">
        <v>43</v>
      </c>
      <c r="T10" s="403" t="s">
        <v>123</v>
      </c>
    </row>
    <row r="11" spans="1:20" ht="30" customHeight="1" thickBot="1">
      <c r="A11" s="33" t="s">
        <v>366</v>
      </c>
      <c r="B11" s="92">
        <v>50</v>
      </c>
      <c r="C11" s="92">
        <v>0</v>
      </c>
      <c r="D11" s="92">
        <v>18</v>
      </c>
      <c r="E11" s="92">
        <v>1</v>
      </c>
      <c r="F11" s="92">
        <v>28</v>
      </c>
      <c r="G11" s="92">
        <v>4</v>
      </c>
      <c r="H11" s="92">
        <v>166</v>
      </c>
      <c r="I11" s="92">
        <v>4</v>
      </c>
      <c r="J11" s="92">
        <v>48</v>
      </c>
      <c r="K11" s="92">
        <v>10</v>
      </c>
      <c r="L11" s="92">
        <v>49</v>
      </c>
      <c r="M11" s="92">
        <v>16</v>
      </c>
      <c r="N11" s="92">
        <v>4848</v>
      </c>
      <c r="O11" s="92">
        <v>187</v>
      </c>
      <c r="P11" s="92">
        <v>1059</v>
      </c>
      <c r="Q11" s="92">
        <v>600</v>
      </c>
      <c r="R11" s="92">
        <v>396</v>
      </c>
      <c r="S11" s="92">
        <v>69</v>
      </c>
      <c r="T11" s="31" t="s">
        <v>31</v>
      </c>
    </row>
    <row r="12" spans="1:20" ht="30" customHeight="1">
      <c r="A12" s="434" t="s">
        <v>152</v>
      </c>
      <c r="B12" s="339">
        <v>0</v>
      </c>
      <c r="C12" s="339">
        <v>0</v>
      </c>
      <c r="D12" s="339">
        <v>0</v>
      </c>
      <c r="E12" s="339">
        <v>0</v>
      </c>
      <c r="F12" s="339">
        <v>0</v>
      </c>
      <c r="G12" s="339">
        <v>0</v>
      </c>
      <c r="H12" s="339">
        <v>0</v>
      </c>
      <c r="I12" s="339">
        <v>0</v>
      </c>
      <c r="J12" s="339">
        <v>0</v>
      </c>
      <c r="K12" s="339">
        <v>0</v>
      </c>
      <c r="L12" s="339">
        <v>0</v>
      </c>
      <c r="M12" s="339">
        <v>0</v>
      </c>
      <c r="N12" s="339">
        <v>15</v>
      </c>
      <c r="O12" s="339">
        <v>1</v>
      </c>
      <c r="P12" s="339">
        <v>15</v>
      </c>
      <c r="Q12" s="339">
        <v>5</v>
      </c>
      <c r="R12" s="339">
        <v>6</v>
      </c>
      <c r="S12" s="339">
        <v>3</v>
      </c>
      <c r="T12" s="435" t="s">
        <v>153</v>
      </c>
    </row>
    <row r="13" spans="1:20" ht="30" customHeight="1">
      <c r="A13" s="87" t="s">
        <v>3</v>
      </c>
      <c r="B13" s="436">
        <f t="shared" ref="B13:R13" si="0">SUM(B8:B12)</f>
        <v>68</v>
      </c>
      <c r="C13" s="436">
        <f t="shared" si="0"/>
        <v>0</v>
      </c>
      <c r="D13" s="436">
        <f t="shared" si="0"/>
        <v>27</v>
      </c>
      <c r="E13" s="436">
        <f t="shared" si="0"/>
        <v>3</v>
      </c>
      <c r="F13" s="436">
        <f t="shared" si="0"/>
        <v>33</v>
      </c>
      <c r="G13" s="436">
        <f t="shared" si="0"/>
        <v>9</v>
      </c>
      <c r="H13" s="436">
        <f t="shared" si="0"/>
        <v>245</v>
      </c>
      <c r="I13" s="436">
        <f t="shared" si="0"/>
        <v>12</v>
      </c>
      <c r="J13" s="436">
        <f t="shared" si="0"/>
        <v>71</v>
      </c>
      <c r="K13" s="436">
        <f t="shared" si="0"/>
        <v>19</v>
      </c>
      <c r="L13" s="436">
        <f t="shared" si="0"/>
        <v>66</v>
      </c>
      <c r="M13" s="436">
        <f t="shared" si="0"/>
        <v>21</v>
      </c>
      <c r="N13" s="436">
        <f t="shared" si="0"/>
        <v>6554</v>
      </c>
      <c r="O13" s="436">
        <f t="shared" si="0"/>
        <v>799</v>
      </c>
      <c r="P13" s="436">
        <f t="shared" si="0"/>
        <v>1753</v>
      </c>
      <c r="Q13" s="436">
        <f t="shared" si="0"/>
        <v>1228</v>
      </c>
      <c r="R13" s="436">
        <f t="shared" si="0"/>
        <v>604</v>
      </c>
      <c r="S13" s="436">
        <f>SUM(S8:S12)</f>
        <v>143</v>
      </c>
      <c r="T13" s="89" t="s">
        <v>2</v>
      </c>
    </row>
    <row r="14" spans="1:20">
      <c r="A14" s="395"/>
      <c r="B14" s="437"/>
      <c r="C14" s="395"/>
      <c r="D14" s="437"/>
      <c r="E14" s="395"/>
      <c r="F14" s="437"/>
      <c r="G14" s="395"/>
      <c r="H14" s="437"/>
      <c r="I14" s="395"/>
      <c r="J14" s="437"/>
      <c r="K14" s="395"/>
      <c r="L14" s="437"/>
      <c r="M14" s="395"/>
      <c r="N14" s="437"/>
      <c r="O14" s="395"/>
      <c r="P14" s="437"/>
      <c r="Q14" s="395"/>
      <c r="R14" s="437"/>
      <c r="S14" s="395"/>
      <c r="T14" s="395"/>
    </row>
    <row r="15" spans="1:20">
      <c r="A15" s="395"/>
      <c r="B15" s="437"/>
      <c r="C15" s="437"/>
      <c r="D15" s="395"/>
      <c r="E15" s="395"/>
      <c r="F15" s="395"/>
      <c r="G15" s="395"/>
      <c r="H15" s="437"/>
      <c r="I15" s="395"/>
      <c r="J15" s="437"/>
      <c r="K15" s="395"/>
      <c r="L15" s="395"/>
      <c r="M15" s="395"/>
      <c r="N15" s="437"/>
      <c r="O15" s="395"/>
      <c r="P15" s="437"/>
      <c r="Q15" s="395"/>
      <c r="R15" s="395"/>
      <c r="S15" s="395"/>
      <c r="T15" s="395"/>
    </row>
    <row r="16" spans="1:20">
      <c r="A16" s="395"/>
      <c r="B16" s="437"/>
      <c r="D16" s="395"/>
      <c r="E16" s="395"/>
      <c r="F16" s="395"/>
      <c r="G16" s="437"/>
      <c r="H16" s="437"/>
      <c r="I16" s="395"/>
      <c r="J16" s="395"/>
      <c r="K16" s="395"/>
      <c r="L16" s="395"/>
      <c r="M16" s="395"/>
      <c r="N16" s="437"/>
      <c r="O16" s="395"/>
      <c r="P16" s="395"/>
      <c r="Q16" s="395"/>
      <c r="R16" s="395"/>
      <c r="S16" s="395"/>
      <c r="T16" s="395"/>
    </row>
    <row r="17" spans="3:10">
      <c r="C17" s="316"/>
      <c r="E17" s="316"/>
    </row>
    <row r="18" spans="3:10">
      <c r="J18" s="316"/>
    </row>
  </sheetData>
  <mergeCells count="26">
    <mergeCell ref="A5:A7"/>
    <mergeCell ref="B5:G5"/>
    <mergeCell ref="H5:M5"/>
    <mergeCell ref="N5:S5"/>
    <mergeCell ref="T5:T7"/>
    <mergeCell ref="B6:C6"/>
    <mergeCell ref="D6:E6"/>
    <mergeCell ref="F6:G6"/>
    <mergeCell ref="H6:I6"/>
    <mergeCell ref="J6:K6"/>
    <mergeCell ref="L6:M6"/>
    <mergeCell ref="N6:O6"/>
    <mergeCell ref="P6:Q6"/>
    <mergeCell ref="R6:S6"/>
    <mergeCell ref="A1:T1"/>
    <mergeCell ref="A2:T2"/>
    <mergeCell ref="A3:T3"/>
    <mergeCell ref="B4:C4"/>
    <mergeCell ref="D4:E4"/>
    <mergeCell ref="F4:G4"/>
    <mergeCell ref="H4:I4"/>
    <mergeCell ref="J4:K4"/>
    <mergeCell ref="L4:M4"/>
    <mergeCell ref="N4:O4"/>
    <mergeCell ref="P4:Q4"/>
    <mergeCell ref="R4:S4"/>
  </mergeCells>
  <printOptions horizontalCentered="1" verticalCentered="1"/>
  <pageMargins left="0" right="0" top="0" bottom="0" header="0" footer="0"/>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4C6F-A814-4B4F-8AF3-02377D0AE95C}">
  <dimension ref="A1:T17"/>
  <sheetViews>
    <sheetView rightToLeft="1" view="pageBreakPreview" zoomScale="93" zoomScaleNormal="100" zoomScaleSheetLayoutView="93" workbookViewId="0">
      <selection activeCell="H7" sqref="H7:I7"/>
    </sheetView>
  </sheetViews>
  <sheetFormatPr defaultColWidth="9.140625" defaultRowHeight="12.75"/>
  <cols>
    <col min="1" max="1" width="16.28515625" style="32" customWidth="1"/>
    <col min="2" max="13" width="6.7109375" style="32" customWidth="1"/>
    <col min="14" max="14" width="7.28515625" style="32" bestFit="1" customWidth="1"/>
    <col min="15" max="15" width="6.7109375" style="32" customWidth="1"/>
    <col min="16" max="17" width="7.28515625" style="32" bestFit="1" customWidth="1"/>
    <col min="18" max="19" width="6.7109375" style="32" customWidth="1"/>
    <col min="20" max="20" width="16.28515625" style="32" customWidth="1"/>
    <col min="21" max="16384" width="9.140625" style="32"/>
  </cols>
  <sheetData>
    <row r="1" spans="1:20" ht="18">
      <c r="A1" s="548" t="s">
        <v>339</v>
      </c>
      <c r="B1" s="548"/>
      <c r="C1" s="548"/>
      <c r="D1" s="548"/>
      <c r="E1" s="548"/>
      <c r="F1" s="548"/>
      <c r="G1" s="548"/>
      <c r="H1" s="548"/>
      <c r="I1" s="548"/>
      <c r="J1" s="548"/>
      <c r="K1" s="548"/>
      <c r="L1" s="548"/>
      <c r="M1" s="548"/>
      <c r="N1" s="548"/>
      <c r="O1" s="548"/>
      <c r="P1" s="548"/>
      <c r="Q1" s="548"/>
      <c r="R1" s="548"/>
      <c r="S1" s="548"/>
      <c r="T1" s="548"/>
    </row>
    <row r="2" spans="1:20" ht="33" customHeight="1">
      <c r="A2" s="558" t="s">
        <v>688</v>
      </c>
      <c r="B2" s="547"/>
      <c r="C2" s="547"/>
      <c r="D2" s="547"/>
      <c r="E2" s="547"/>
      <c r="F2" s="547"/>
      <c r="G2" s="547"/>
      <c r="H2" s="547"/>
      <c r="I2" s="547"/>
      <c r="J2" s="547"/>
      <c r="K2" s="547"/>
      <c r="L2" s="547"/>
      <c r="M2" s="547"/>
      <c r="N2" s="547"/>
      <c r="O2" s="547"/>
      <c r="P2" s="547"/>
      <c r="Q2" s="547"/>
      <c r="R2" s="547"/>
      <c r="S2" s="547"/>
      <c r="T2" s="547"/>
    </row>
    <row r="3" spans="1:20" ht="15.75">
      <c r="A3" s="547">
        <v>2024</v>
      </c>
      <c r="B3" s="547"/>
      <c r="C3" s="547"/>
      <c r="D3" s="547"/>
      <c r="E3" s="547"/>
      <c r="F3" s="547"/>
      <c r="G3" s="547"/>
      <c r="H3" s="547"/>
      <c r="I3" s="547"/>
      <c r="J3" s="547"/>
      <c r="K3" s="547"/>
      <c r="L3" s="547"/>
      <c r="M3" s="547"/>
      <c r="N3" s="547"/>
      <c r="O3" s="547"/>
      <c r="P3" s="547"/>
      <c r="Q3" s="547"/>
      <c r="R3" s="547"/>
      <c r="S3" s="547"/>
      <c r="T3" s="547"/>
    </row>
    <row r="4" spans="1:20" ht="11.25" customHeight="1">
      <c r="A4" s="220"/>
      <c r="B4" s="220"/>
      <c r="C4" s="220"/>
      <c r="D4" s="220"/>
      <c r="E4" s="220"/>
      <c r="F4" s="220"/>
      <c r="G4" s="220"/>
      <c r="H4" s="220"/>
      <c r="I4" s="220"/>
      <c r="J4" s="220"/>
      <c r="K4" s="220"/>
      <c r="L4" s="220"/>
      <c r="M4" s="220"/>
      <c r="N4" s="220"/>
      <c r="O4" s="220"/>
      <c r="P4" s="220"/>
      <c r="Q4" s="220"/>
      <c r="R4" s="220"/>
      <c r="S4" s="220"/>
      <c r="T4" s="220"/>
    </row>
    <row r="5" spans="1:20" ht="15">
      <c r="A5" s="44" t="s">
        <v>246</v>
      </c>
      <c r="B5" s="663"/>
      <c r="C5" s="607"/>
      <c r="D5" s="607"/>
      <c r="E5" s="607"/>
      <c r="F5" s="607"/>
      <c r="G5" s="607"/>
      <c r="H5" s="663"/>
      <c r="I5" s="607"/>
      <c r="J5" s="607"/>
      <c r="K5" s="607"/>
      <c r="L5" s="607"/>
      <c r="M5" s="607"/>
      <c r="N5" s="663"/>
      <c r="O5" s="607"/>
      <c r="P5" s="607"/>
      <c r="Q5" s="607"/>
      <c r="R5" s="607"/>
      <c r="S5" s="607"/>
      <c r="T5" s="45" t="s">
        <v>247</v>
      </c>
    </row>
    <row r="6" spans="1:20" ht="33.75" customHeight="1">
      <c r="A6" s="664" t="s">
        <v>32</v>
      </c>
      <c r="B6" s="667" t="s">
        <v>406</v>
      </c>
      <c r="C6" s="668"/>
      <c r="D6" s="668"/>
      <c r="E6" s="668"/>
      <c r="F6" s="668"/>
      <c r="G6" s="669"/>
      <c r="H6" s="667" t="s">
        <v>527</v>
      </c>
      <c r="I6" s="668"/>
      <c r="J6" s="668"/>
      <c r="K6" s="668"/>
      <c r="L6" s="668"/>
      <c r="M6" s="669"/>
      <c r="N6" s="667" t="s">
        <v>526</v>
      </c>
      <c r="O6" s="668"/>
      <c r="P6" s="668"/>
      <c r="Q6" s="668"/>
      <c r="R6" s="668"/>
      <c r="S6" s="669"/>
      <c r="T6" s="670" t="s">
        <v>483</v>
      </c>
    </row>
    <row r="7" spans="1:20" ht="33.75" customHeight="1">
      <c r="A7" s="665"/>
      <c r="B7" s="676" t="s">
        <v>400</v>
      </c>
      <c r="C7" s="676"/>
      <c r="D7" s="676" t="s">
        <v>401</v>
      </c>
      <c r="E7" s="676"/>
      <c r="F7" s="676" t="s">
        <v>402</v>
      </c>
      <c r="G7" s="676"/>
      <c r="H7" s="676" t="s">
        <v>400</v>
      </c>
      <c r="I7" s="676"/>
      <c r="J7" s="676" t="s">
        <v>401</v>
      </c>
      <c r="K7" s="676"/>
      <c r="L7" s="676" t="s">
        <v>402</v>
      </c>
      <c r="M7" s="676"/>
      <c r="N7" s="676" t="s">
        <v>400</v>
      </c>
      <c r="O7" s="676"/>
      <c r="P7" s="676" t="s">
        <v>401</v>
      </c>
      <c r="Q7" s="676"/>
      <c r="R7" s="676" t="s">
        <v>402</v>
      </c>
      <c r="S7" s="676"/>
      <c r="T7" s="671"/>
    </row>
    <row r="8" spans="1:20" ht="33" customHeight="1">
      <c r="A8" s="674"/>
      <c r="B8" s="438" t="s">
        <v>1</v>
      </c>
      <c r="C8" s="438" t="s">
        <v>0</v>
      </c>
      <c r="D8" s="438" t="s">
        <v>1</v>
      </c>
      <c r="E8" s="438" t="s">
        <v>0</v>
      </c>
      <c r="F8" s="438" t="s">
        <v>1</v>
      </c>
      <c r="G8" s="438" t="s">
        <v>0</v>
      </c>
      <c r="H8" s="438" t="s">
        <v>1</v>
      </c>
      <c r="I8" s="438" t="s">
        <v>0</v>
      </c>
      <c r="J8" s="438" t="s">
        <v>1</v>
      </c>
      <c r="K8" s="438" t="s">
        <v>0</v>
      </c>
      <c r="L8" s="438" t="s">
        <v>1</v>
      </c>
      <c r="M8" s="438" t="s">
        <v>0</v>
      </c>
      <c r="N8" s="438" t="s">
        <v>1</v>
      </c>
      <c r="O8" s="438" t="s">
        <v>0</v>
      </c>
      <c r="P8" s="438" t="s">
        <v>1</v>
      </c>
      <c r="Q8" s="438" t="s">
        <v>0</v>
      </c>
      <c r="R8" s="438" t="s">
        <v>1</v>
      </c>
      <c r="S8" s="438" t="s">
        <v>0</v>
      </c>
      <c r="T8" s="675"/>
    </row>
    <row r="9" spans="1:20" ht="28.5" customHeight="1" thickBot="1">
      <c r="A9" s="439" t="s">
        <v>214</v>
      </c>
      <c r="B9" s="440">
        <v>0</v>
      </c>
      <c r="C9" s="90">
        <v>0</v>
      </c>
      <c r="D9" s="90">
        <v>0</v>
      </c>
      <c r="E9" s="90">
        <v>2</v>
      </c>
      <c r="F9" s="90">
        <v>0</v>
      </c>
      <c r="G9" s="90">
        <v>2</v>
      </c>
      <c r="H9" s="90">
        <v>1</v>
      </c>
      <c r="I9" s="90">
        <v>0</v>
      </c>
      <c r="J9" s="90">
        <v>5</v>
      </c>
      <c r="K9" s="90">
        <v>2</v>
      </c>
      <c r="L9" s="90">
        <v>9</v>
      </c>
      <c r="M9" s="90">
        <v>4</v>
      </c>
      <c r="N9" s="90">
        <v>48</v>
      </c>
      <c r="O9" s="90">
        <v>11</v>
      </c>
      <c r="P9" s="90">
        <v>202</v>
      </c>
      <c r="Q9" s="90">
        <v>176</v>
      </c>
      <c r="R9" s="90">
        <v>126</v>
      </c>
      <c r="S9" s="90">
        <v>41</v>
      </c>
      <c r="T9" s="403" t="s">
        <v>215</v>
      </c>
    </row>
    <row r="10" spans="1:20" ht="28.5" customHeight="1" thickBot="1">
      <c r="A10" s="441" t="s">
        <v>379</v>
      </c>
      <c r="B10" s="92">
        <v>3</v>
      </c>
      <c r="C10" s="92">
        <v>0</v>
      </c>
      <c r="D10" s="92">
        <v>5</v>
      </c>
      <c r="E10" s="92">
        <v>0</v>
      </c>
      <c r="F10" s="92">
        <v>1</v>
      </c>
      <c r="G10" s="92">
        <v>1</v>
      </c>
      <c r="H10" s="92">
        <v>22</v>
      </c>
      <c r="I10" s="92">
        <v>1</v>
      </c>
      <c r="J10" s="92">
        <v>13</v>
      </c>
      <c r="K10" s="92">
        <v>5</v>
      </c>
      <c r="L10" s="92">
        <v>0</v>
      </c>
      <c r="M10" s="92">
        <v>0</v>
      </c>
      <c r="N10" s="92">
        <v>435</v>
      </c>
      <c r="O10" s="92">
        <v>47</v>
      </c>
      <c r="P10" s="92">
        <v>335</v>
      </c>
      <c r="Q10" s="92">
        <v>152</v>
      </c>
      <c r="R10" s="92">
        <v>56</v>
      </c>
      <c r="S10" s="92">
        <v>8</v>
      </c>
      <c r="T10" s="442" t="s">
        <v>379</v>
      </c>
    </row>
    <row r="11" spans="1:20" ht="28.5" customHeight="1" thickBot="1">
      <c r="A11" s="443" t="s">
        <v>380</v>
      </c>
      <c r="B11" s="444">
        <v>26</v>
      </c>
      <c r="C11" s="90">
        <v>0</v>
      </c>
      <c r="D11" s="90">
        <v>11</v>
      </c>
      <c r="E11" s="90">
        <v>0</v>
      </c>
      <c r="F11" s="90">
        <v>7</v>
      </c>
      <c r="G11" s="90">
        <v>0</v>
      </c>
      <c r="H11" s="90">
        <v>83</v>
      </c>
      <c r="I11" s="90">
        <v>4</v>
      </c>
      <c r="J11" s="90">
        <v>24</v>
      </c>
      <c r="K11" s="90">
        <v>3</v>
      </c>
      <c r="L11" s="90">
        <v>13</v>
      </c>
      <c r="M11" s="90">
        <v>6</v>
      </c>
      <c r="N11" s="90">
        <v>2932</v>
      </c>
      <c r="O11" s="90">
        <v>225</v>
      </c>
      <c r="P11" s="90">
        <v>465</v>
      </c>
      <c r="Q11" s="90">
        <v>311</v>
      </c>
      <c r="R11" s="90">
        <v>124</v>
      </c>
      <c r="S11" s="90">
        <v>23</v>
      </c>
      <c r="T11" s="445" t="s">
        <v>380</v>
      </c>
    </row>
    <row r="12" spans="1:20" ht="28.5" customHeight="1" thickBot="1">
      <c r="A12" s="441" t="s">
        <v>381</v>
      </c>
      <c r="B12" s="92">
        <v>18</v>
      </c>
      <c r="C12" s="446">
        <v>0</v>
      </c>
      <c r="D12" s="92">
        <v>2</v>
      </c>
      <c r="E12" s="92">
        <v>1</v>
      </c>
      <c r="F12" s="92">
        <v>11</v>
      </c>
      <c r="G12" s="92">
        <v>2</v>
      </c>
      <c r="H12" s="92">
        <v>71</v>
      </c>
      <c r="I12" s="92">
        <v>3</v>
      </c>
      <c r="J12" s="92">
        <v>19</v>
      </c>
      <c r="K12" s="92">
        <v>3</v>
      </c>
      <c r="L12" s="92">
        <v>15</v>
      </c>
      <c r="M12" s="92">
        <v>5</v>
      </c>
      <c r="N12" s="92">
        <v>1942</v>
      </c>
      <c r="O12" s="92">
        <v>294</v>
      </c>
      <c r="P12" s="92">
        <v>443</v>
      </c>
      <c r="Q12" s="92">
        <v>314</v>
      </c>
      <c r="R12" s="92">
        <v>151</v>
      </c>
      <c r="S12" s="92">
        <v>33</v>
      </c>
      <c r="T12" s="442" t="s">
        <v>381</v>
      </c>
    </row>
    <row r="13" spans="1:20" ht="28.5" customHeight="1" thickBot="1">
      <c r="A13" s="443" t="s">
        <v>382</v>
      </c>
      <c r="B13" s="444">
        <v>10</v>
      </c>
      <c r="C13" s="90">
        <v>0</v>
      </c>
      <c r="D13" s="90">
        <v>8</v>
      </c>
      <c r="E13" s="90">
        <v>0</v>
      </c>
      <c r="F13" s="90">
        <v>6</v>
      </c>
      <c r="G13" s="90">
        <v>3</v>
      </c>
      <c r="H13" s="90">
        <v>42</v>
      </c>
      <c r="I13" s="90">
        <v>2</v>
      </c>
      <c r="J13" s="90">
        <v>7</v>
      </c>
      <c r="K13" s="90">
        <v>3</v>
      </c>
      <c r="L13" s="90">
        <v>16</v>
      </c>
      <c r="M13" s="90">
        <v>3</v>
      </c>
      <c r="N13" s="90">
        <v>777</v>
      </c>
      <c r="O13" s="90">
        <v>157</v>
      </c>
      <c r="P13" s="90">
        <v>219</v>
      </c>
      <c r="Q13" s="90">
        <v>169</v>
      </c>
      <c r="R13" s="90">
        <v>92</v>
      </c>
      <c r="S13" s="90">
        <v>20</v>
      </c>
      <c r="T13" s="445" t="s">
        <v>382</v>
      </c>
    </row>
    <row r="14" spans="1:20" ht="28.5" customHeight="1" thickBot="1">
      <c r="A14" s="441" t="s">
        <v>383</v>
      </c>
      <c r="B14" s="92">
        <v>7</v>
      </c>
      <c r="C14" s="92">
        <v>0</v>
      </c>
      <c r="D14" s="92">
        <v>0</v>
      </c>
      <c r="E14" s="92">
        <v>0</v>
      </c>
      <c r="F14" s="92">
        <v>4</v>
      </c>
      <c r="G14" s="92">
        <v>0</v>
      </c>
      <c r="H14" s="92">
        <v>15</v>
      </c>
      <c r="I14" s="92">
        <v>1</v>
      </c>
      <c r="J14" s="92">
        <v>3</v>
      </c>
      <c r="K14" s="92">
        <v>3</v>
      </c>
      <c r="L14" s="92">
        <v>5</v>
      </c>
      <c r="M14" s="92">
        <v>2</v>
      </c>
      <c r="N14" s="92">
        <v>301</v>
      </c>
      <c r="O14" s="92">
        <v>55</v>
      </c>
      <c r="P14" s="92">
        <v>70</v>
      </c>
      <c r="Q14" s="92">
        <v>68</v>
      </c>
      <c r="R14" s="92">
        <v>37</v>
      </c>
      <c r="S14" s="92">
        <v>9</v>
      </c>
      <c r="T14" s="442" t="s">
        <v>383</v>
      </c>
    </row>
    <row r="15" spans="1:20" ht="28.5" customHeight="1" thickBot="1">
      <c r="A15" s="447" t="s">
        <v>384</v>
      </c>
      <c r="B15" s="444">
        <v>4</v>
      </c>
      <c r="C15" s="90">
        <v>0</v>
      </c>
      <c r="D15" s="90">
        <v>1</v>
      </c>
      <c r="E15" s="90">
        <v>0</v>
      </c>
      <c r="F15" s="90">
        <v>4</v>
      </c>
      <c r="G15" s="90">
        <v>1</v>
      </c>
      <c r="H15" s="90">
        <v>11</v>
      </c>
      <c r="I15" s="90">
        <v>1</v>
      </c>
      <c r="J15" s="90">
        <v>0</v>
      </c>
      <c r="K15" s="90">
        <v>0</v>
      </c>
      <c r="L15" s="90">
        <v>8</v>
      </c>
      <c r="M15" s="90">
        <v>1</v>
      </c>
      <c r="N15" s="90">
        <v>119</v>
      </c>
      <c r="O15" s="90">
        <v>10</v>
      </c>
      <c r="P15" s="90">
        <v>19</v>
      </c>
      <c r="Q15" s="90">
        <v>38</v>
      </c>
      <c r="R15" s="90">
        <v>18</v>
      </c>
      <c r="S15" s="90">
        <v>9</v>
      </c>
      <c r="T15" s="445" t="s">
        <v>384</v>
      </c>
    </row>
    <row r="16" spans="1:20" ht="28.5" customHeight="1">
      <c r="A16" s="521" t="s">
        <v>152</v>
      </c>
      <c r="B16" s="448">
        <v>0</v>
      </c>
      <c r="C16" s="449">
        <v>0</v>
      </c>
      <c r="D16" s="449">
        <v>0</v>
      </c>
      <c r="E16" s="449">
        <v>0</v>
      </c>
      <c r="F16" s="449">
        <v>0</v>
      </c>
      <c r="G16" s="449">
        <v>0</v>
      </c>
      <c r="H16" s="449">
        <v>0</v>
      </c>
      <c r="I16" s="449">
        <v>0</v>
      </c>
      <c r="J16" s="449">
        <v>0</v>
      </c>
      <c r="K16" s="449">
        <v>0</v>
      </c>
      <c r="L16" s="449">
        <v>0</v>
      </c>
      <c r="M16" s="449">
        <v>0</v>
      </c>
      <c r="N16" s="449">
        <v>0</v>
      </c>
      <c r="O16" s="449">
        <v>0</v>
      </c>
      <c r="P16" s="449">
        <v>0</v>
      </c>
      <c r="Q16" s="449">
        <v>0</v>
      </c>
      <c r="R16" s="449">
        <v>0</v>
      </c>
      <c r="S16" s="449">
        <v>0</v>
      </c>
      <c r="T16" s="183" t="s">
        <v>153</v>
      </c>
    </row>
    <row r="17" spans="1:20" ht="28.5" customHeight="1">
      <c r="A17" s="522" t="s">
        <v>3</v>
      </c>
      <c r="B17" s="393">
        <f>SUM(B9:B16)</f>
        <v>68</v>
      </c>
      <c r="C17" s="393">
        <f t="shared" ref="C17:Q17" si="0">SUM(C9:C16)</f>
        <v>0</v>
      </c>
      <c r="D17" s="393">
        <f t="shared" si="0"/>
        <v>27</v>
      </c>
      <c r="E17" s="393">
        <f t="shared" si="0"/>
        <v>3</v>
      </c>
      <c r="F17" s="393">
        <f t="shared" si="0"/>
        <v>33</v>
      </c>
      <c r="G17" s="393">
        <f t="shared" si="0"/>
        <v>9</v>
      </c>
      <c r="H17" s="393">
        <f t="shared" si="0"/>
        <v>245</v>
      </c>
      <c r="I17" s="393">
        <f t="shared" si="0"/>
        <v>12</v>
      </c>
      <c r="J17" s="393">
        <f t="shared" si="0"/>
        <v>71</v>
      </c>
      <c r="K17" s="393">
        <f t="shared" si="0"/>
        <v>19</v>
      </c>
      <c r="L17" s="393">
        <f t="shared" si="0"/>
        <v>66</v>
      </c>
      <c r="M17" s="393">
        <f t="shared" si="0"/>
        <v>21</v>
      </c>
      <c r="N17" s="393">
        <f t="shared" si="0"/>
        <v>6554</v>
      </c>
      <c r="O17" s="393">
        <f t="shared" si="0"/>
        <v>799</v>
      </c>
      <c r="P17" s="393">
        <f t="shared" si="0"/>
        <v>1753</v>
      </c>
      <c r="Q17" s="393">
        <f t="shared" si="0"/>
        <v>1228</v>
      </c>
      <c r="R17" s="393">
        <f>SUM(R9:R16)</f>
        <v>604</v>
      </c>
      <c r="S17" s="393">
        <f>SUM(S9:S16)</f>
        <v>143</v>
      </c>
      <c r="T17" s="450" t="s">
        <v>2</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C1603-715A-42D3-8B17-F3620F2600D2}">
  <dimension ref="A1:Y21"/>
  <sheetViews>
    <sheetView rightToLeft="1" view="pageBreakPreview" zoomScale="96" zoomScaleNormal="100" zoomScaleSheetLayoutView="96" workbookViewId="0">
      <selection activeCell="A2" sqref="A2:T2"/>
    </sheetView>
  </sheetViews>
  <sheetFormatPr defaultColWidth="9.140625" defaultRowHeight="12.75"/>
  <cols>
    <col min="1" max="1" width="16.28515625" style="32" customWidth="1"/>
    <col min="2" max="13" width="6.7109375" style="32" customWidth="1"/>
    <col min="14" max="14" width="7.28515625" style="32" bestFit="1" customWidth="1"/>
    <col min="15" max="15" width="6.7109375" style="32" customWidth="1"/>
    <col min="16" max="17" width="7.28515625" style="32" bestFit="1" customWidth="1"/>
    <col min="18" max="19" width="6.7109375" style="32" customWidth="1"/>
    <col min="20" max="20" width="16.28515625" style="32" customWidth="1"/>
    <col min="21" max="16384" width="9.140625" style="32"/>
  </cols>
  <sheetData>
    <row r="1" spans="1:25" ht="18">
      <c r="A1" s="548" t="s">
        <v>690</v>
      </c>
      <c r="B1" s="548"/>
      <c r="C1" s="548"/>
      <c r="D1" s="548"/>
      <c r="E1" s="548"/>
      <c r="F1" s="548"/>
      <c r="G1" s="548"/>
      <c r="H1" s="548"/>
      <c r="I1" s="548"/>
      <c r="J1" s="548"/>
      <c r="K1" s="548"/>
      <c r="L1" s="548"/>
      <c r="M1" s="548"/>
      <c r="N1" s="548"/>
      <c r="O1" s="548"/>
      <c r="P1" s="548"/>
      <c r="Q1" s="548"/>
      <c r="R1" s="548"/>
      <c r="S1" s="548"/>
      <c r="T1" s="548"/>
    </row>
    <row r="2" spans="1:25" ht="33" customHeight="1">
      <c r="A2" s="558" t="s">
        <v>691</v>
      </c>
      <c r="B2" s="547"/>
      <c r="C2" s="547"/>
      <c r="D2" s="547"/>
      <c r="E2" s="547"/>
      <c r="F2" s="547"/>
      <c r="G2" s="547"/>
      <c r="H2" s="547"/>
      <c r="I2" s="547"/>
      <c r="J2" s="547"/>
      <c r="K2" s="547"/>
      <c r="L2" s="547"/>
      <c r="M2" s="547"/>
      <c r="N2" s="547"/>
      <c r="O2" s="547"/>
      <c r="P2" s="547"/>
      <c r="Q2" s="547"/>
      <c r="R2" s="547"/>
      <c r="S2" s="547"/>
      <c r="T2" s="547"/>
      <c r="Y2" s="734"/>
    </row>
    <row r="3" spans="1:25" ht="15.75">
      <c r="A3" s="547">
        <v>2024</v>
      </c>
      <c r="B3" s="547"/>
      <c r="C3" s="547"/>
      <c r="D3" s="547"/>
      <c r="E3" s="547"/>
      <c r="F3" s="547"/>
      <c r="G3" s="547"/>
      <c r="H3" s="547"/>
      <c r="I3" s="547"/>
      <c r="J3" s="547"/>
      <c r="K3" s="547"/>
      <c r="L3" s="547"/>
      <c r="M3" s="547"/>
      <c r="N3" s="547"/>
      <c r="O3" s="547"/>
      <c r="P3" s="547"/>
      <c r="Q3" s="547"/>
      <c r="R3" s="547"/>
      <c r="S3" s="547"/>
      <c r="T3" s="547"/>
    </row>
    <row r="4" spans="1:25" ht="11.25" customHeight="1">
      <c r="A4" s="220"/>
      <c r="B4" s="220"/>
      <c r="C4" s="220"/>
      <c r="D4" s="220"/>
      <c r="E4" s="220"/>
      <c r="F4" s="220"/>
      <c r="G4" s="220"/>
      <c r="H4" s="220"/>
      <c r="I4" s="220"/>
      <c r="J4" s="220"/>
      <c r="K4" s="220"/>
      <c r="L4" s="220"/>
      <c r="M4" s="220"/>
      <c r="N4" s="220"/>
      <c r="O4" s="220"/>
      <c r="P4" s="220"/>
      <c r="Q4" s="220"/>
      <c r="R4" s="220"/>
      <c r="S4" s="220"/>
      <c r="T4" s="220"/>
    </row>
    <row r="5" spans="1:25" ht="15">
      <c r="A5" s="44" t="s">
        <v>342</v>
      </c>
      <c r="B5" s="663"/>
      <c r="C5" s="607"/>
      <c r="D5" s="607"/>
      <c r="E5" s="607"/>
      <c r="F5" s="607"/>
      <c r="G5" s="607"/>
      <c r="H5" s="663"/>
      <c r="I5" s="607"/>
      <c r="J5" s="607"/>
      <c r="K5" s="607"/>
      <c r="L5" s="607"/>
      <c r="M5" s="607"/>
      <c r="N5" s="663"/>
      <c r="O5" s="607"/>
      <c r="P5" s="607"/>
      <c r="Q5" s="607"/>
      <c r="R5" s="607"/>
      <c r="S5" s="607"/>
      <c r="T5" s="45" t="s">
        <v>343</v>
      </c>
    </row>
    <row r="6" spans="1:25" ht="33.75" customHeight="1">
      <c r="A6" s="664" t="s">
        <v>456</v>
      </c>
      <c r="B6" s="667" t="s">
        <v>406</v>
      </c>
      <c r="C6" s="668"/>
      <c r="D6" s="668"/>
      <c r="E6" s="668"/>
      <c r="F6" s="668"/>
      <c r="G6" s="669"/>
      <c r="H6" s="667" t="s">
        <v>527</v>
      </c>
      <c r="I6" s="668"/>
      <c r="J6" s="668"/>
      <c r="K6" s="668"/>
      <c r="L6" s="668"/>
      <c r="M6" s="669"/>
      <c r="N6" s="667" t="s">
        <v>526</v>
      </c>
      <c r="O6" s="668"/>
      <c r="P6" s="668"/>
      <c r="Q6" s="668"/>
      <c r="R6" s="668"/>
      <c r="S6" s="669"/>
      <c r="T6" s="677" t="s">
        <v>457</v>
      </c>
    </row>
    <row r="7" spans="1:25" ht="33.75" customHeight="1">
      <c r="A7" s="665"/>
      <c r="B7" s="676" t="s">
        <v>400</v>
      </c>
      <c r="C7" s="676"/>
      <c r="D7" s="676" t="s">
        <v>401</v>
      </c>
      <c r="E7" s="676"/>
      <c r="F7" s="676" t="s">
        <v>402</v>
      </c>
      <c r="G7" s="676"/>
      <c r="H7" s="676" t="s">
        <v>400</v>
      </c>
      <c r="I7" s="676"/>
      <c r="J7" s="676" t="s">
        <v>401</v>
      </c>
      <c r="K7" s="676"/>
      <c r="L7" s="676" t="s">
        <v>402</v>
      </c>
      <c r="M7" s="676"/>
      <c r="N7" s="676" t="s">
        <v>400</v>
      </c>
      <c r="O7" s="676"/>
      <c r="P7" s="676" t="s">
        <v>401</v>
      </c>
      <c r="Q7" s="676"/>
      <c r="R7" s="676" t="s">
        <v>402</v>
      </c>
      <c r="S7" s="676"/>
      <c r="T7" s="678"/>
    </row>
    <row r="8" spans="1:25" ht="33" customHeight="1">
      <c r="A8" s="674"/>
      <c r="B8" s="438" t="s">
        <v>1</v>
      </c>
      <c r="C8" s="438" t="s">
        <v>0</v>
      </c>
      <c r="D8" s="438" t="s">
        <v>1</v>
      </c>
      <c r="E8" s="438" t="s">
        <v>0</v>
      </c>
      <c r="F8" s="438" t="s">
        <v>1</v>
      </c>
      <c r="G8" s="438" t="s">
        <v>0</v>
      </c>
      <c r="H8" s="438" t="s">
        <v>1</v>
      </c>
      <c r="I8" s="438" t="s">
        <v>0</v>
      </c>
      <c r="J8" s="438" t="s">
        <v>1</v>
      </c>
      <c r="K8" s="438" t="s">
        <v>0</v>
      </c>
      <c r="L8" s="438" t="s">
        <v>1</v>
      </c>
      <c r="M8" s="438" t="s">
        <v>0</v>
      </c>
      <c r="N8" s="438" t="s">
        <v>1</v>
      </c>
      <c r="O8" s="438" t="s">
        <v>0</v>
      </c>
      <c r="P8" s="438" t="s">
        <v>1</v>
      </c>
      <c r="Q8" s="438" t="s">
        <v>0</v>
      </c>
      <c r="R8" s="438" t="s">
        <v>1</v>
      </c>
      <c r="S8" s="438" t="s">
        <v>0</v>
      </c>
      <c r="T8" s="679"/>
    </row>
    <row r="9" spans="1:25" ht="31.5" customHeight="1" thickBot="1">
      <c r="A9" s="39" t="s">
        <v>28</v>
      </c>
      <c r="B9" s="440">
        <v>11</v>
      </c>
      <c r="C9" s="90">
        <v>0</v>
      </c>
      <c r="D9" s="90">
        <v>21</v>
      </c>
      <c r="E9" s="90">
        <v>3</v>
      </c>
      <c r="F9" s="90">
        <v>24</v>
      </c>
      <c r="G9" s="90">
        <v>7</v>
      </c>
      <c r="H9" s="90">
        <v>47</v>
      </c>
      <c r="I9" s="90">
        <v>2</v>
      </c>
      <c r="J9" s="90">
        <v>48</v>
      </c>
      <c r="K9" s="90">
        <v>18</v>
      </c>
      <c r="L9" s="90">
        <v>42</v>
      </c>
      <c r="M9" s="90">
        <v>18</v>
      </c>
      <c r="N9" s="90">
        <v>550</v>
      </c>
      <c r="O9" s="90">
        <v>107</v>
      </c>
      <c r="P9" s="90">
        <v>1364</v>
      </c>
      <c r="Q9" s="90">
        <v>1051</v>
      </c>
      <c r="R9" s="90">
        <v>429</v>
      </c>
      <c r="S9" s="90">
        <v>119</v>
      </c>
      <c r="T9" s="403" t="s">
        <v>425</v>
      </c>
      <c r="V9" s="316"/>
    </row>
    <row r="10" spans="1:25" ht="31.5" customHeight="1" thickBot="1">
      <c r="A10" s="70" t="s">
        <v>27</v>
      </c>
      <c r="B10" s="92">
        <v>0</v>
      </c>
      <c r="C10" s="92">
        <v>0</v>
      </c>
      <c r="D10" s="92">
        <v>0</v>
      </c>
      <c r="E10" s="92">
        <v>0</v>
      </c>
      <c r="F10" s="92">
        <v>0</v>
      </c>
      <c r="G10" s="92">
        <v>0</v>
      </c>
      <c r="H10" s="92">
        <v>0</v>
      </c>
      <c r="I10" s="92">
        <v>0</v>
      </c>
      <c r="J10" s="92">
        <v>1</v>
      </c>
      <c r="K10" s="92">
        <v>0</v>
      </c>
      <c r="L10" s="92">
        <v>0</v>
      </c>
      <c r="M10" s="92">
        <v>0</v>
      </c>
      <c r="N10" s="92">
        <v>19</v>
      </c>
      <c r="O10" s="92">
        <v>1</v>
      </c>
      <c r="P10" s="92">
        <v>23</v>
      </c>
      <c r="Q10" s="92">
        <v>8</v>
      </c>
      <c r="R10" s="92">
        <v>3</v>
      </c>
      <c r="S10" s="92">
        <v>0</v>
      </c>
      <c r="T10" s="183" t="s">
        <v>426</v>
      </c>
      <c r="V10" s="316"/>
    </row>
    <row r="11" spans="1:25" ht="31.5" customHeight="1" thickBot="1">
      <c r="A11" s="443" t="s">
        <v>660</v>
      </c>
      <c r="B11" s="444">
        <v>15</v>
      </c>
      <c r="C11" s="90">
        <v>0</v>
      </c>
      <c r="D11" s="90">
        <v>2</v>
      </c>
      <c r="E11" s="90">
        <v>0</v>
      </c>
      <c r="F11" s="90">
        <v>0</v>
      </c>
      <c r="G11" s="90">
        <v>0</v>
      </c>
      <c r="H11" s="90">
        <v>61</v>
      </c>
      <c r="I11" s="90">
        <v>3</v>
      </c>
      <c r="J11" s="90">
        <v>7</v>
      </c>
      <c r="K11" s="90">
        <v>0</v>
      </c>
      <c r="L11" s="90">
        <v>6</v>
      </c>
      <c r="M11" s="90">
        <v>2</v>
      </c>
      <c r="N11" s="90">
        <v>2143</v>
      </c>
      <c r="O11" s="90">
        <v>150</v>
      </c>
      <c r="P11" s="90">
        <v>135</v>
      </c>
      <c r="Q11" s="90">
        <v>62</v>
      </c>
      <c r="R11" s="90">
        <v>34</v>
      </c>
      <c r="S11" s="90">
        <v>4</v>
      </c>
      <c r="T11" s="533" t="s">
        <v>660</v>
      </c>
      <c r="V11" s="316"/>
    </row>
    <row r="12" spans="1:25" ht="31.5" customHeight="1" thickBot="1">
      <c r="A12" s="441" t="s">
        <v>661</v>
      </c>
      <c r="B12" s="92">
        <v>9</v>
      </c>
      <c r="C12" s="446">
        <v>0</v>
      </c>
      <c r="D12" s="92">
        <v>3</v>
      </c>
      <c r="E12" s="92">
        <v>0</v>
      </c>
      <c r="F12" s="92">
        <v>0</v>
      </c>
      <c r="G12" s="92">
        <v>0</v>
      </c>
      <c r="H12" s="92">
        <v>41</v>
      </c>
      <c r="I12" s="92">
        <v>2</v>
      </c>
      <c r="J12" s="92">
        <v>6</v>
      </c>
      <c r="K12" s="92">
        <v>0</v>
      </c>
      <c r="L12" s="92">
        <v>3</v>
      </c>
      <c r="M12" s="92">
        <v>0</v>
      </c>
      <c r="N12" s="92">
        <v>1600</v>
      </c>
      <c r="O12" s="92">
        <v>131</v>
      </c>
      <c r="P12" s="92">
        <v>72</v>
      </c>
      <c r="Q12" s="92">
        <v>25</v>
      </c>
      <c r="R12" s="92">
        <v>27</v>
      </c>
      <c r="S12" s="92">
        <v>3</v>
      </c>
      <c r="T12" s="534" t="s">
        <v>661</v>
      </c>
      <c r="V12" s="316"/>
    </row>
    <row r="13" spans="1:25" ht="31.5" customHeight="1" thickBot="1">
      <c r="A13" s="443" t="s">
        <v>664</v>
      </c>
      <c r="B13" s="444">
        <v>8</v>
      </c>
      <c r="C13" s="90">
        <v>0</v>
      </c>
      <c r="D13" s="90">
        <v>0</v>
      </c>
      <c r="E13" s="90">
        <v>0</v>
      </c>
      <c r="F13" s="90">
        <v>2</v>
      </c>
      <c r="G13" s="90">
        <v>0</v>
      </c>
      <c r="H13" s="90">
        <v>18</v>
      </c>
      <c r="I13" s="90">
        <v>0</v>
      </c>
      <c r="J13" s="90">
        <v>1</v>
      </c>
      <c r="K13" s="90">
        <v>0</v>
      </c>
      <c r="L13" s="90">
        <v>1</v>
      </c>
      <c r="M13" s="90">
        <v>0</v>
      </c>
      <c r="N13" s="90">
        <v>509</v>
      </c>
      <c r="O13" s="90">
        <v>83</v>
      </c>
      <c r="P13" s="90">
        <v>35</v>
      </c>
      <c r="Q13" s="90">
        <v>5</v>
      </c>
      <c r="R13" s="90">
        <v>7</v>
      </c>
      <c r="S13" s="90">
        <v>2</v>
      </c>
      <c r="T13" s="533" t="s">
        <v>664</v>
      </c>
      <c r="V13" s="316"/>
    </row>
    <row r="14" spans="1:25" ht="31.5" customHeight="1" thickBot="1">
      <c r="A14" s="521" t="s">
        <v>665</v>
      </c>
      <c r="B14" s="92">
        <v>5</v>
      </c>
      <c r="C14" s="92">
        <v>0</v>
      </c>
      <c r="D14" s="92">
        <v>0</v>
      </c>
      <c r="E14" s="92">
        <v>0</v>
      </c>
      <c r="F14" s="92">
        <v>1</v>
      </c>
      <c r="G14" s="92">
        <v>0</v>
      </c>
      <c r="H14" s="92">
        <v>7</v>
      </c>
      <c r="I14" s="92">
        <v>0</v>
      </c>
      <c r="J14" s="92">
        <v>0</v>
      </c>
      <c r="K14" s="92">
        <v>1</v>
      </c>
      <c r="L14" s="92">
        <v>3</v>
      </c>
      <c r="M14" s="92">
        <v>0</v>
      </c>
      <c r="N14" s="92">
        <v>345</v>
      </c>
      <c r="O14" s="92">
        <v>64</v>
      </c>
      <c r="P14" s="92">
        <v>17</v>
      </c>
      <c r="Q14" s="92">
        <v>14</v>
      </c>
      <c r="R14" s="92">
        <v>20</v>
      </c>
      <c r="S14" s="92">
        <v>2</v>
      </c>
      <c r="T14" s="534" t="s">
        <v>665</v>
      </c>
      <c r="V14" s="316"/>
    </row>
    <row r="15" spans="1:25" ht="31.5" customHeight="1" thickBot="1">
      <c r="A15" s="439" t="s">
        <v>666</v>
      </c>
      <c r="B15" s="444">
        <v>3</v>
      </c>
      <c r="C15" s="90">
        <v>0</v>
      </c>
      <c r="D15" s="90">
        <v>0</v>
      </c>
      <c r="E15" s="90">
        <v>0</v>
      </c>
      <c r="F15" s="90">
        <v>1</v>
      </c>
      <c r="G15" s="90">
        <v>0</v>
      </c>
      <c r="H15" s="90">
        <v>9</v>
      </c>
      <c r="I15" s="90">
        <v>1</v>
      </c>
      <c r="J15" s="90">
        <v>3</v>
      </c>
      <c r="K15" s="90">
        <v>0</v>
      </c>
      <c r="L15" s="90">
        <v>0</v>
      </c>
      <c r="M15" s="90">
        <v>0</v>
      </c>
      <c r="N15" s="90">
        <v>260</v>
      </c>
      <c r="O15" s="90">
        <v>42</v>
      </c>
      <c r="P15" s="90">
        <v>20</v>
      </c>
      <c r="Q15" s="90">
        <v>12</v>
      </c>
      <c r="R15" s="90">
        <v>15</v>
      </c>
      <c r="S15" s="90">
        <v>3</v>
      </c>
      <c r="T15" s="533" t="s">
        <v>666</v>
      </c>
      <c r="V15" s="316"/>
    </row>
    <row r="16" spans="1:25" ht="31.5" customHeight="1" thickBot="1">
      <c r="A16" s="451" t="s">
        <v>662</v>
      </c>
      <c r="B16" s="92">
        <v>5</v>
      </c>
      <c r="C16" s="92">
        <v>0</v>
      </c>
      <c r="D16" s="92">
        <v>0</v>
      </c>
      <c r="E16" s="92">
        <v>0</v>
      </c>
      <c r="F16" s="92">
        <v>3</v>
      </c>
      <c r="G16" s="92">
        <v>1</v>
      </c>
      <c r="H16" s="92">
        <v>23</v>
      </c>
      <c r="I16" s="92">
        <v>1</v>
      </c>
      <c r="J16" s="92">
        <v>2</v>
      </c>
      <c r="K16" s="92">
        <v>0</v>
      </c>
      <c r="L16" s="92">
        <v>3</v>
      </c>
      <c r="M16" s="92">
        <v>1</v>
      </c>
      <c r="N16" s="92">
        <v>498</v>
      </c>
      <c r="O16" s="92">
        <v>112</v>
      </c>
      <c r="P16" s="92">
        <v>44</v>
      </c>
      <c r="Q16" s="92">
        <v>23</v>
      </c>
      <c r="R16" s="92">
        <v>28</v>
      </c>
      <c r="S16" s="92">
        <v>2</v>
      </c>
      <c r="T16" s="534" t="s">
        <v>662</v>
      </c>
      <c r="V16" s="316"/>
    </row>
    <row r="17" spans="1:22" ht="31.5" customHeight="1" thickBot="1">
      <c r="A17" s="532" t="s">
        <v>663</v>
      </c>
      <c r="B17" s="79">
        <v>7</v>
      </c>
      <c r="C17" s="339">
        <v>0</v>
      </c>
      <c r="D17" s="339">
        <v>0</v>
      </c>
      <c r="E17" s="339">
        <v>0</v>
      </c>
      <c r="F17" s="339">
        <v>0</v>
      </c>
      <c r="G17" s="339">
        <v>0</v>
      </c>
      <c r="H17" s="339">
        <v>16</v>
      </c>
      <c r="I17" s="339">
        <v>2</v>
      </c>
      <c r="J17" s="339">
        <v>2</v>
      </c>
      <c r="K17" s="339">
        <v>0</v>
      </c>
      <c r="L17" s="339">
        <v>1</v>
      </c>
      <c r="M17" s="339">
        <v>0</v>
      </c>
      <c r="N17" s="339">
        <v>331</v>
      </c>
      <c r="O17" s="339">
        <v>68</v>
      </c>
      <c r="P17" s="339">
        <v>29</v>
      </c>
      <c r="Q17" s="339">
        <v>17</v>
      </c>
      <c r="R17" s="339">
        <v>20</v>
      </c>
      <c r="S17" s="339">
        <v>5</v>
      </c>
      <c r="T17" s="533" t="s">
        <v>663</v>
      </c>
      <c r="V17" s="316"/>
    </row>
    <row r="18" spans="1:22" ht="31.5" customHeight="1">
      <c r="A18" s="531" t="s">
        <v>659</v>
      </c>
      <c r="B18" s="448">
        <v>5</v>
      </c>
      <c r="C18" s="187">
        <v>0</v>
      </c>
      <c r="D18" s="187">
        <v>1</v>
      </c>
      <c r="E18" s="187">
        <v>0</v>
      </c>
      <c r="F18" s="187">
        <v>2</v>
      </c>
      <c r="G18" s="187">
        <v>1</v>
      </c>
      <c r="H18" s="187">
        <v>23</v>
      </c>
      <c r="I18" s="187">
        <v>1</v>
      </c>
      <c r="J18" s="187">
        <v>1</v>
      </c>
      <c r="K18" s="187">
        <v>0</v>
      </c>
      <c r="L18" s="187">
        <v>7</v>
      </c>
      <c r="M18" s="187">
        <v>0</v>
      </c>
      <c r="N18" s="187">
        <v>299</v>
      </c>
      <c r="O18" s="187">
        <v>41</v>
      </c>
      <c r="P18" s="187">
        <v>14</v>
      </c>
      <c r="Q18" s="187">
        <v>11</v>
      </c>
      <c r="R18" s="187">
        <v>21</v>
      </c>
      <c r="S18" s="187">
        <v>3</v>
      </c>
      <c r="T18" s="534" t="s">
        <v>659</v>
      </c>
      <c r="V18" s="316"/>
    </row>
    <row r="19" spans="1:22" ht="28.5" customHeight="1">
      <c r="A19" s="248" t="s">
        <v>3</v>
      </c>
      <c r="B19" s="393">
        <f>SUM(B9:B18)</f>
        <v>68</v>
      </c>
      <c r="C19" s="393">
        <f t="shared" ref="C19:S19" si="0">SUM(C9:C18)</f>
        <v>0</v>
      </c>
      <c r="D19" s="393">
        <f t="shared" si="0"/>
        <v>27</v>
      </c>
      <c r="E19" s="393">
        <f t="shared" si="0"/>
        <v>3</v>
      </c>
      <c r="F19" s="393">
        <f t="shared" si="0"/>
        <v>33</v>
      </c>
      <c r="G19" s="393">
        <f t="shared" si="0"/>
        <v>9</v>
      </c>
      <c r="H19" s="393">
        <f t="shared" si="0"/>
        <v>245</v>
      </c>
      <c r="I19" s="393">
        <f t="shared" si="0"/>
        <v>12</v>
      </c>
      <c r="J19" s="393">
        <f t="shared" si="0"/>
        <v>71</v>
      </c>
      <c r="K19" s="393">
        <f t="shared" si="0"/>
        <v>19</v>
      </c>
      <c r="L19" s="393">
        <f t="shared" si="0"/>
        <v>66</v>
      </c>
      <c r="M19" s="393">
        <f t="shared" si="0"/>
        <v>21</v>
      </c>
      <c r="N19" s="393">
        <f t="shared" si="0"/>
        <v>6554</v>
      </c>
      <c r="O19" s="393">
        <f t="shared" si="0"/>
        <v>799</v>
      </c>
      <c r="P19" s="393">
        <f t="shared" si="0"/>
        <v>1753</v>
      </c>
      <c r="Q19" s="393">
        <f t="shared" si="0"/>
        <v>1228</v>
      </c>
      <c r="R19" s="393">
        <f t="shared" si="0"/>
        <v>604</v>
      </c>
      <c r="S19" s="393">
        <f t="shared" si="0"/>
        <v>143</v>
      </c>
      <c r="T19" s="415" t="s">
        <v>2</v>
      </c>
    </row>
    <row r="21" spans="1:22">
      <c r="B21" s="32">
        <v>87</v>
      </c>
      <c r="C21" s="32">
        <v>4</v>
      </c>
      <c r="D21" s="32">
        <v>31</v>
      </c>
      <c r="E21" s="32">
        <v>6</v>
      </c>
      <c r="F21" s="32">
        <v>35</v>
      </c>
      <c r="G21" s="32">
        <v>5</v>
      </c>
      <c r="H21" s="32">
        <v>263</v>
      </c>
      <c r="I21" s="32">
        <v>10</v>
      </c>
      <c r="J21" s="32">
        <v>81</v>
      </c>
      <c r="K21" s="32">
        <v>29</v>
      </c>
      <c r="L21" s="32">
        <v>71</v>
      </c>
      <c r="M21" s="32">
        <v>11</v>
      </c>
      <c r="N21" s="32">
        <v>6142</v>
      </c>
      <c r="O21" s="32">
        <v>764</v>
      </c>
      <c r="P21" s="32">
        <v>1795</v>
      </c>
      <c r="Q21" s="32">
        <v>1108</v>
      </c>
      <c r="R21" s="32">
        <v>608</v>
      </c>
      <c r="S21" s="32">
        <v>111</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2350-ACB1-4AE5-93AD-133FA4E8DDB3}">
  <dimension ref="A1:T19"/>
  <sheetViews>
    <sheetView rightToLeft="1" view="pageBreakPreview" zoomScale="96" zoomScaleNormal="100" zoomScaleSheetLayoutView="96" workbookViewId="0">
      <selection activeCell="A3" sqref="A3:T3"/>
    </sheetView>
  </sheetViews>
  <sheetFormatPr defaultColWidth="9.140625" defaultRowHeight="12.75"/>
  <cols>
    <col min="1" max="1" width="16.28515625" style="32" customWidth="1"/>
    <col min="2" max="13" width="6.7109375" style="32" customWidth="1"/>
    <col min="14" max="14" width="7.28515625" style="32" bestFit="1" customWidth="1"/>
    <col min="15" max="15" width="6.7109375" style="32" customWidth="1"/>
    <col min="16" max="17" width="7.28515625" style="32" bestFit="1" customWidth="1"/>
    <col min="18" max="19" width="6.7109375" style="32" customWidth="1"/>
    <col min="20" max="20" width="16.28515625" style="32" customWidth="1"/>
    <col min="21" max="21" width="40.85546875" style="32" customWidth="1"/>
    <col min="22" max="16384" width="9.140625" style="32"/>
  </cols>
  <sheetData>
    <row r="1" spans="1:20" ht="18">
      <c r="A1" s="548" t="s">
        <v>340</v>
      </c>
      <c r="B1" s="548"/>
      <c r="C1" s="548"/>
      <c r="D1" s="548"/>
      <c r="E1" s="548"/>
      <c r="F1" s="548"/>
      <c r="G1" s="548"/>
      <c r="H1" s="548"/>
      <c r="I1" s="548"/>
      <c r="J1" s="548"/>
      <c r="K1" s="548"/>
      <c r="L1" s="548"/>
      <c r="M1" s="548"/>
      <c r="N1" s="548"/>
      <c r="O1" s="548"/>
      <c r="P1" s="548"/>
      <c r="Q1" s="548"/>
      <c r="R1" s="548"/>
      <c r="S1" s="548"/>
      <c r="T1" s="548"/>
    </row>
    <row r="2" spans="1:20" ht="33.75" customHeight="1">
      <c r="A2" s="558" t="s">
        <v>692</v>
      </c>
      <c r="B2" s="547"/>
      <c r="C2" s="547"/>
      <c r="D2" s="547"/>
      <c r="E2" s="547"/>
      <c r="F2" s="547"/>
      <c r="G2" s="547"/>
      <c r="H2" s="547"/>
      <c r="I2" s="547"/>
      <c r="J2" s="547"/>
      <c r="K2" s="547"/>
      <c r="L2" s="547"/>
      <c r="M2" s="547"/>
      <c r="N2" s="547"/>
      <c r="O2" s="547"/>
      <c r="P2" s="547"/>
      <c r="Q2" s="547"/>
      <c r="R2" s="547"/>
      <c r="S2" s="547"/>
      <c r="T2" s="547"/>
    </row>
    <row r="3" spans="1:20" ht="15.75">
      <c r="A3" s="547">
        <v>2024</v>
      </c>
      <c r="B3" s="547"/>
      <c r="C3" s="547"/>
      <c r="D3" s="547"/>
      <c r="E3" s="547"/>
      <c r="F3" s="547"/>
      <c r="G3" s="547"/>
      <c r="H3" s="547"/>
      <c r="I3" s="547"/>
      <c r="J3" s="547"/>
      <c r="K3" s="547"/>
      <c r="L3" s="547"/>
      <c r="M3" s="547"/>
      <c r="N3" s="547"/>
      <c r="O3" s="547"/>
      <c r="P3" s="547"/>
      <c r="Q3" s="547"/>
      <c r="R3" s="547"/>
      <c r="S3" s="547"/>
      <c r="T3" s="547"/>
    </row>
    <row r="4" spans="1:20" ht="11.25" customHeight="1">
      <c r="A4" s="220"/>
      <c r="B4" s="220"/>
      <c r="C4" s="220"/>
      <c r="D4" s="220"/>
      <c r="E4" s="220"/>
      <c r="F4" s="220"/>
      <c r="G4" s="220"/>
      <c r="H4" s="220"/>
      <c r="I4" s="220"/>
      <c r="J4" s="220"/>
      <c r="K4" s="220"/>
      <c r="L4" s="220"/>
      <c r="M4" s="220"/>
      <c r="N4" s="220"/>
      <c r="O4" s="220"/>
      <c r="P4" s="220"/>
      <c r="Q4" s="220"/>
      <c r="R4" s="220"/>
      <c r="S4" s="220"/>
      <c r="T4" s="220"/>
    </row>
    <row r="5" spans="1:20" ht="15">
      <c r="A5" s="44" t="s">
        <v>344</v>
      </c>
      <c r="B5" s="663"/>
      <c r="C5" s="607"/>
      <c r="D5" s="607"/>
      <c r="E5" s="607"/>
      <c r="F5" s="607"/>
      <c r="G5" s="607"/>
      <c r="H5" s="663"/>
      <c r="I5" s="607"/>
      <c r="J5" s="607"/>
      <c r="K5" s="607"/>
      <c r="L5" s="607"/>
      <c r="M5" s="607"/>
      <c r="N5" s="663"/>
      <c r="O5" s="607"/>
      <c r="P5" s="607"/>
      <c r="Q5" s="607"/>
      <c r="R5" s="607"/>
      <c r="S5" s="607"/>
      <c r="T5" s="45" t="s">
        <v>345</v>
      </c>
    </row>
    <row r="6" spans="1:20" ht="33.75" customHeight="1">
      <c r="A6" s="664" t="s">
        <v>33</v>
      </c>
      <c r="B6" s="667" t="s">
        <v>406</v>
      </c>
      <c r="C6" s="668"/>
      <c r="D6" s="668"/>
      <c r="E6" s="668"/>
      <c r="F6" s="668"/>
      <c r="G6" s="669"/>
      <c r="H6" s="667" t="s">
        <v>527</v>
      </c>
      <c r="I6" s="668"/>
      <c r="J6" s="668"/>
      <c r="K6" s="668"/>
      <c r="L6" s="668"/>
      <c r="M6" s="669"/>
      <c r="N6" s="667" t="s">
        <v>526</v>
      </c>
      <c r="O6" s="668"/>
      <c r="P6" s="668"/>
      <c r="Q6" s="668"/>
      <c r="R6" s="668"/>
      <c r="S6" s="669"/>
      <c r="T6" s="670" t="s">
        <v>34</v>
      </c>
    </row>
    <row r="7" spans="1:20" ht="33.75" customHeight="1">
      <c r="A7" s="665"/>
      <c r="B7" s="676" t="s">
        <v>400</v>
      </c>
      <c r="C7" s="676"/>
      <c r="D7" s="676" t="s">
        <v>401</v>
      </c>
      <c r="E7" s="676"/>
      <c r="F7" s="676" t="s">
        <v>402</v>
      </c>
      <c r="G7" s="676"/>
      <c r="H7" s="676" t="s">
        <v>400</v>
      </c>
      <c r="I7" s="676"/>
      <c r="J7" s="676" t="s">
        <v>401</v>
      </c>
      <c r="K7" s="676"/>
      <c r="L7" s="676" t="s">
        <v>402</v>
      </c>
      <c r="M7" s="676"/>
      <c r="N7" s="676" t="s">
        <v>400</v>
      </c>
      <c r="O7" s="676"/>
      <c r="P7" s="676" t="s">
        <v>401</v>
      </c>
      <c r="Q7" s="676"/>
      <c r="R7" s="676" t="s">
        <v>402</v>
      </c>
      <c r="S7" s="676"/>
      <c r="T7" s="671"/>
    </row>
    <row r="8" spans="1:20" ht="33" customHeight="1">
      <c r="A8" s="666"/>
      <c r="B8" s="433" t="s">
        <v>1</v>
      </c>
      <c r="C8" s="433" t="s">
        <v>0</v>
      </c>
      <c r="D8" s="433" t="s">
        <v>1</v>
      </c>
      <c r="E8" s="433" t="s">
        <v>0</v>
      </c>
      <c r="F8" s="433" t="s">
        <v>1</v>
      </c>
      <c r="G8" s="433" t="s">
        <v>0</v>
      </c>
      <c r="H8" s="433" t="s">
        <v>1</v>
      </c>
      <c r="I8" s="433" t="s">
        <v>0</v>
      </c>
      <c r="J8" s="433" t="s">
        <v>1</v>
      </c>
      <c r="K8" s="433" t="s">
        <v>0</v>
      </c>
      <c r="L8" s="433" t="s">
        <v>1</v>
      </c>
      <c r="M8" s="433" t="s">
        <v>0</v>
      </c>
      <c r="N8" s="433" t="s">
        <v>1</v>
      </c>
      <c r="O8" s="433" t="s">
        <v>0</v>
      </c>
      <c r="P8" s="433" t="s">
        <v>1</v>
      </c>
      <c r="Q8" s="433" t="s">
        <v>0</v>
      </c>
      <c r="R8" s="433" t="s">
        <v>1</v>
      </c>
      <c r="S8" s="433" t="s">
        <v>0</v>
      </c>
      <c r="T8" s="672"/>
    </row>
    <row r="9" spans="1:20" ht="30" customHeight="1" thickBot="1">
      <c r="A9" s="39" t="s">
        <v>445</v>
      </c>
      <c r="B9" s="90">
        <v>8</v>
      </c>
      <c r="C9" s="90">
        <v>0</v>
      </c>
      <c r="D9" s="90">
        <v>0</v>
      </c>
      <c r="E9" s="90">
        <v>0</v>
      </c>
      <c r="F9" s="90">
        <v>2</v>
      </c>
      <c r="G9" s="90">
        <v>2</v>
      </c>
      <c r="H9" s="90">
        <v>36</v>
      </c>
      <c r="I9" s="90">
        <v>3</v>
      </c>
      <c r="J9" s="90">
        <v>7</v>
      </c>
      <c r="K9" s="90">
        <v>3</v>
      </c>
      <c r="L9" s="90">
        <v>12</v>
      </c>
      <c r="M9" s="90">
        <v>8</v>
      </c>
      <c r="N9" s="90">
        <v>867</v>
      </c>
      <c r="O9" s="90">
        <v>187</v>
      </c>
      <c r="P9" s="90">
        <v>182</v>
      </c>
      <c r="Q9" s="90">
        <v>266</v>
      </c>
      <c r="R9" s="90">
        <v>82</v>
      </c>
      <c r="S9" s="90">
        <v>30</v>
      </c>
      <c r="T9" s="403" t="s">
        <v>14</v>
      </c>
    </row>
    <row r="10" spans="1:20" ht="28.5" customHeight="1" thickBot="1">
      <c r="A10" s="33" t="s">
        <v>13</v>
      </c>
      <c r="B10" s="92">
        <v>10</v>
      </c>
      <c r="C10" s="92">
        <v>0</v>
      </c>
      <c r="D10" s="92">
        <v>5</v>
      </c>
      <c r="E10" s="92">
        <v>1</v>
      </c>
      <c r="F10" s="92">
        <v>8</v>
      </c>
      <c r="G10" s="92">
        <v>1</v>
      </c>
      <c r="H10" s="92">
        <v>36</v>
      </c>
      <c r="I10" s="92">
        <v>0</v>
      </c>
      <c r="J10" s="92">
        <v>8</v>
      </c>
      <c r="K10" s="92">
        <v>3</v>
      </c>
      <c r="L10" s="92">
        <v>11</v>
      </c>
      <c r="M10" s="92">
        <v>4</v>
      </c>
      <c r="N10" s="92">
        <v>1129</v>
      </c>
      <c r="O10" s="92">
        <v>122</v>
      </c>
      <c r="P10" s="92">
        <v>259</v>
      </c>
      <c r="Q10" s="92">
        <v>177</v>
      </c>
      <c r="R10" s="92">
        <v>103</v>
      </c>
      <c r="S10" s="92">
        <v>27</v>
      </c>
      <c r="T10" s="406" t="s">
        <v>12</v>
      </c>
    </row>
    <row r="11" spans="1:20" ht="28.5" customHeight="1" thickBot="1">
      <c r="A11" s="39" t="s">
        <v>444</v>
      </c>
      <c r="B11" s="90">
        <v>8</v>
      </c>
      <c r="C11" s="90">
        <v>0</v>
      </c>
      <c r="D11" s="90">
        <v>0</v>
      </c>
      <c r="E11" s="90">
        <v>0</v>
      </c>
      <c r="F11" s="90">
        <v>3</v>
      </c>
      <c r="G11" s="90">
        <v>1</v>
      </c>
      <c r="H11" s="90">
        <v>31</v>
      </c>
      <c r="I11" s="90">
        <v>1</v>
      </c>
      <c r="J11" s="90">
        <v>9</v>
      </c>
      <c r="K11" s="90">
        <v>1</v>
      </c>
      <c r="L11" s="90">
        <v>6</v>
      </c>
      <c r="M11" s="90">
        <v>1</v>
      </c>
      <c r="N11" s="90">
        <v>1227</v>
      </c>
      <c r="O11" s="90">
        <v>106</v>
      </c>
      <c r="P11" s="90">
        <v>254</v>
      </c>
      <c r="Q11" s="90">
        <v>194</v>
      </c>
      <c r="R11" s="90">
        <v>101</v>
      </c>
      <c r="S11" s="90">
        <v>22</v>
      </c>
      <c r="T11" s="403" t="s">
        <v>11</v>
      </c>
    </row>
    <row r="12" spans="1:20" ht="30" customHeight="1" thickBot="1">
      <c r="A12" s="33" t="s">
        <v>492</v>
      </c>
      <c r="B12" s="92">
        <v>5</v>
      </c>
      <c r="C12" s="92">
        <v>0</v>
      </c>
      <c r="D12" s="92">
        <v>2</v>
      </c>
      <c r="E12" s="92">
        <v>0</v>
      </c>
      <c r="F12" s="92">
        <v>4</v>
      </c>
      <c r="G12" s="92">
        <v>1</v>
      </c>
      <c r="H12" s="92">
        <v>13</v>
      </c>
      <c r="I12" s="92">
        <v>1</v>
      </c>
      <c r="J12" s="92">
        <v>3</v>
      </c>
      <c r="K12" s="92">
        <v>0</v>
      </c>
      <c r="L12" s="92">
        <v>8</v>
      </c>
      <c r="M12" s="92">
        <v>3</v>
      </c>
      <c r="N12" s="92">
        <v>799</v>
      </c>
      <c r="O12" s="92">
        <v>79</v>
      </c>
      <c r="P12" s="92">
        <v>149</v>
      </c>
      <c r="Q12" s="92">
        <v>154</v>
      </c>
      <c r="R12" s="92">
        <v>125</v>
      </c>
      <c r="S12" s="92">
        <v>33</v>
      </c>
      <c r="T12" s="50" t="s">
        <v>493</v>
      </c>
    </row>
    <row r="13" spans="1:20" ht="28.5" customHeight="1" thickBot="1">
      <c r="A13" s="39" t="s">
        <v>443</v>
      </c>
      <c r="B13" s="90">
        <v>12</v>
      </c>
      <c r="C13" s="90">
        <v>0</v>
      </c>
      <c r="D13" s="90">
        <v>4</v>
      </c>
      <c r="E13" s="90">
        <v>0</v>
      </c>
      <c r="F13" s="90">
        <v>5</v>
      </c>
      <c r="G13" s="90">
        <v>2</v>
      </c>
      <c r="H13" s="90">
        <v>70</v>
      </c>
      <c r="I13" s="90">
        <v>3</v>
      </c>
      <c r="J13" s="90">
        <v>21</v>
      </c>
      <c r="K13" s="90">
        <v>5</v>
      </c>
      <c r="L13" s="90">
        <v>7</v>
      </c>
      <c r="M13" s="90">
        <v>1</v>
      </c>
      <c r="N13" s="90">
        <v>1008</v>
      </c>
      <c r="O13" s="90">
        <v>150</v>
      </c>
      <c r="P13" s="90">
        <v>337</v>
      </c>
      <c r="Q13" s="90">
        <v>225</v>
      </c>
      <c r="R13" s="90">
        <v>69</v>
      </c>
      <c r="S13" s="90">
        <v>17</v>
      </c>
      <c r="T13" s="403" t="s">
        <v>8</v>
      </c>
    </row>
    <row r="14" spans="1:20" ht="28.5" customHeight="1" thickBot="1">
      <c r="A14" s="33" t="s">
        <v>442</v>
      </c>
      <c r="B14" s="92">
        <v>16</v>
      </c>
      <c r="C14" s="92">
        <v>0</v>
      </c>
      <c r="D14" s="92">
        <v>4</v>
      </c>
      <c r="E14" s="92">
        <v>1</v>
      </c>
      <c r="F14" s="92">
        <v>6</v>
      </c>
      <c r="G14" s="92">
        <v>1</v>
      </c>
      <c r="H14" s="92">
        <v>30</v>
      </c>
      <c r="I14" s="92">
        <v>1</v>
      </c>
      <c r="J14" s="92">
        <v>15</v>
      </c>
      <c r="K14" s="92">
        <v>4</v>
      </c>
      <c r="L14" s="92">
        <v>10</v>
      </c>
      <c r="M14" s="92">
        <v>2</v>
      </c>
      <c r="N14" s="92">
        <v>824</v>
      </c>
      <c r="O14" s="92">
        <v>127</v>
      </c>
      <c r="P14" s="92">
        <v>360</v>
      </c>
      <c r="Q14" s="92">
        <v>173</v>
      </c>
      <c r="R14" s="92">
        <v>60</v>
      </c>
      <c r="S14" s="92">
        <v>10</v>
      </c>
      <c r="T14" s="406" t="s">
        <v>7</v>
      </c>
    </row>
    <row r="15" spans="1:20" ht="28.5" customHeight="1" thickBot="1">
      <c r="A15" s="39" t="s">
        <v>10</v>
      </c>
      <c r="B15" s="90">
        <v>5</v>
      </c>
      <c r="C15" s="90">
        <v>0</v>
      </c>
      <c r="D15" s="90">
        <v>11</v>
      </c>
      <c r="E15" s="90">
        <v>0</v>
      </c>
      <c r="F15" s="90">
        <v>5</v>
      </c>
      <c r="G15" s="90">
        <v>1</v>
      </c>
      <c r="H15" s="90">
        <v>20</v>
      </c>
      <c r="I15" s="90">
        <v>1</v>
      </c>
      <c r="J15" s="90">
        <v>4</v>
      </c>
      <c r="K15" s="90">
        <v>0</v>
      </c>
      <c r="L15" s="90">
        <v>10</v>
      </c>
      <c r="M15" s="90">
        <v>2</v>
      </c>
      <c r="N15" s="90">
        <v>550</v>
      </c>
      <c r="O15" s="90">
        <v>19</v>
      </c>
      <c r="P15" s="90">
        <v>164</v>
      </c>
      <c r="Q15" s="90">
        <v>24</v>
      </c>
      <c r="R15" s="90">
        <v>56</v>
      </c>
      <c r="S15" s="90">
        <v>4</v>
      </c>
      <c r="T15" s="403" t="s">
        <v>9</v>
      </c>
    </row>
    <row r="16" spans="1:20" ht="28.5" customHeight="1">
      <c r="A16" s="70" t="s">
        <v>6</v>
      </c>
      <c r="B16" s="449">
        <v>4</v>
      </c>
      <c r="C16" s="449">
        <v>0</v>
      </c>
      <c r="D16" s="449">
        <v>1</v>
      </c>
      <c r="E16" s="449">
        <v>1</v>
      </c>
      <c r="F16" s="449">
        <v>0</v>
      </c>
      <c r="G16" s="449">
        <v>0</v>
      </c>
      <c r="H16" s="449">
        <v>9</v>
      </c>
      <c r="I16" s="449">
        <v>2</v>
      </c>
      <c r="J16" s="449">
        <v>4</v>
      </c>
      <c r="K16" s="449">
        <v>3</v>
      </c>
      <c r="L16" s="449">
        <v>2</v>
      </c>
      <c r="M16" s="449">
        <v>0</v>
      </c>
      <c r="N16" s="449">
        <v>150</v>
      </c>
      <c r="O16" s="449">
        <v>9</v>
      </c>
      <c r="P16" s="449">
        <v>48</v>
      </c>
      <c r="Q16" s="449">
        <v>15</v>
      </c>
      <c r="R16" s="449">
        <v>8</v>
      </c>
      <c r="S16" s="449"/>
      <c r="T16" s="452" t="s">
        <v>5</v>
      </c>
    </row>
    <row r="17" spans="1:20" ht="28.5" customHeight="1">
      <c r="A17" s="59" t="s">
        <v>3</v>
      </c>
      <c r="B17" s="453">
        <f>SUM(B9:B16)</f>
        <v>68</v>
      </c>
      <c r="C17" s="453">
        <f t="shared" ref="C17:R17" si="0">SUM(C9:C16)</f>
        <v>0</v>
      </c>
      <c r="D17" s="453">
        <f t="shared" si="0"/>
        <v>27</v>
      </c>
      <c r="E17" s="453">
        <f t="shared" si="0"/>
        <v>3</v>
      </c>
      <c r="F17" s="453">
        <f t="shared" si="0"/>
        <v>33</v>
      </c>
      <c r="G17" s="453">
        <f t="shared" si="0"/>
        <v>9</v>
      </c>
      <c r="H17" s="453">
        <f t="shared" si="0"/>
        <v>245</v>
      </c>
      <c r="I17" s="453">
        <f t="shared" si="0"/>
        <v>12</v>
      </c>
      <c r="J17" s="453">
        <f t="shared" si="0"/>
        <v>71</v>
      </c>
      <c r="K17" s="453">
        <f t="shared" si="0"/>
        <v>19</v>
      </c>
      <c r="L17" s="453">
        <f>SUM(L9:L16)</f>
        <v>66</v>
      </c>
      <c r="M17" s="453">
        <f>SUM(M9:M16)</f>
        <v>21</v>
      </c>
      <c r="N17" s="453">
        <f t="shared" si="0"/>
        <v>6554</v>
      </c>
      <c r="O17" s="453">
        <f t="shared" si="0"/>
        <v>799</v>
      </c>
      <c r="P17" s="453">
        <f t="shared" si="0"/>
        <v>1753</v>
      </c>
      <c r="Q17" s="453">
        <f>SUM(Q9:Q16)</f>
        <v>1228</v>
      </c>
      <c r="R17" s="453">
        <f t="shared" si="0"/>
        <v>604</v>
      </c>
      <c r="S17" s="453">
        <f>SUM(S9:S16)</f>
        <v>143</v>
      </c>
      <c r="T17" s="60" t="s">
        <v>2</v>
      </c>
    </row>
    <row r="19" spans="1:20">
      <c r="B19" s="32">
        <v>87</v>
      </c>
      <c r="C19" s="32">
        <v>4</v>
      </c>
      <c r="D19" s="32">
        <v>31</v>
      </c>
      <c r="E19" s="32">
        <v>6</v>
      </c>
      <c r="F19" s="32">
        <v>35</v>
      </c>
      <c r="G19" s="32">
        <v>5</v>
      </c>
      <c r="H19" s="32">
        <v>263</v>
      </c>
      <c r="I19" s="32">
        <v>10</v>
      </c>
      <c r="J19" s="32">
        <v>81</v>
      </c>
      <c r="K19" s="32">
        <v>29</v>
      </c>
      <c r="L19" s="32">
        <v>71</v>
      </c>
      <c r="M19" s="32">
        <v>11</v>
      </c>
      <c r="N19" s="32">
        <v>6142</v>
      </c>
      <c r="O19" s="32">
        <v>764</v>
      </c>
      <c r="P19" s="32">
        <v>1795</v>
      </c>
      <c r="Q19" s="32">
        <v>1108</v>
      </c>
      <c r="R19" s="32">
        <v>608</v>
      </c>
      <c r="S19" s="32">
        <v>111</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3CAF2-F535-456C-A70C-E09CB99F3D81}">
  <dimension ref="A1:T21"/>
  <sheetViews>
    <sheetView rightToLeft="1" view="pageBreakPreview" zoomScale="91" zoomScaleNormal="100" zoomScaleSheetLayoutView="91" workbookViewId="0">
      <selection activeCell="A2" sqref="A2:T2"/>
    </sheetView>
  </sheetViews>
  <sheetFormatPr defaultColWidth="9.140625" defaultRowHeight="12.75"/>
  <cols>
    <col min="1" max="1" width="16.28515625" style="32" customWidth="1"/>
    <col min="2" max="2" width="6.7109375" style="32" customWidth="1"/>
    <col min="3" max="3" width="7" style="32" customWidth="1"/>
    <col min="4" max="4" width="6.7109375" style="32" customWidth="1"/>
    <col min="5" max="5" width="7.42578125" style="32" customWidth="1"/>
    <col min="6" max="6" width="6.7109375" style="32" customWidth="1"/>
    <col min="7" max="7" width="7.28515625" style="32" customWidth="1"/>
    <col min="8" max="8" width="6.7109375" style="32" customWidth="1"/>
    <col min="9" max="9" width="7.140625" style="32" customWidth="1"/>
    <col min="10" max="10" width="6.7109375" style="32" customWidth="1"/>
    <col min="11" max="11" width="7.28515625" style="32" customWidth="1"/>
    <col min="12" max="13" width="6.85546875" style="32" customWidth="1"/>
    <col min="14" max="14" width="7.7109375" style="32" bestFit="1" customWidth="1"/>
    <col min="15" max="15" width="7" style="32" customWidth="1"/>
    <col min="16" max="17" width="7.7109375" style="32" bestFit="1" customWidth="1"/>
    <col min="18" max="18" width="6.7109375" style="32" customWidth="1"/>
    <col min="19" max="19" width="7.28515625" style="32" customWidth="1"/>
    <col min="20" max="20" width="16.28515625" style="32" customWidth="1"/>
    <col min="21" max="16384" width="9.140625" style="32"/>
  </cols>
  <sheetData>
    <row r="1" spans="1:20" ht="18">
      <c r="A1" s="548" t="s">
        <v>458</v>
      </c>
      <c r="B1" s="548"/>
      <c r="C1" s="548"/>
      <c r="D1" s="548"/>
      <c r="E1" s="548"/>
      <c r="F1" s="548"/>
      <c r="G1" s="548"/>
      <c r="H1" s="548"/>
      <c r="I1" s="548"/>
      <c r="J1" s="548"/>
      <c r="K1" s="548"/>
      <c r="L1" s="548"/>
      <c r="M1" s="548"/>
      <c r="N1" s="548"/>
      <c r="O1" s="548"/>
      <c r="P1" s="548"/>
      <c r="Q1" s="548"/>
      <c r="R1" s="548"/>
      <c r="S1" s="548"/>
      <c r="T1" s="548"/>
    </row>
    <row r="2" spans="1:20" ht="33" customHeight="1">
      <c r="A2" s="558" t="s">
        <v>693</v>
      </c>
      <c r="B2" s="547"/>
      <c r="C2" s="547"/>
      <c r="D2" s="547"/>
      <c r="E2" s="547"/>
      <c r="F2" s="547"/>
      <c r="G2" s="547"/>
      <c r="H2" s="547"/>
      <c r="I2" s="547"/>
      <c r="J2" s="547"/>
      <c r="K2" s="547"/>
      <c r="L2" s="547"/>
      <c r="M2" s="547"/>
      <c r="N2" s="547"/>
      <c r="O2" s="547"/>
      <c r="P2" s="547"/>
      <c r="Q2" s="547"/>
      <c r="R2" s="547"/>
      <c r="S2" s="547"/>
      <c r="T2" s="547"/>
    </row>
    <row r="3" spans="1:20" ht="15.75">
      <c r="A3" s="547">
        <v>2024</v>
      </c>
      <c r="B3" s="547"/>
      <c r="C3" s="547"/>
      <c r="D3" s="547"/>
      <c r="E3" s="547"/>
      <c r="F3" s="547"/>
      <c r="G3" s="547"/>
      <c r="H3" s="547"/>
      <c r="I3" s="547"/>
      <c r="J3" s="547"/>
      <c r="K3" s="547"/>
      <c r="L3" s="547"/>
      <c r="M3" s="547"/>
      <c r="N3" s="547"/>
      <c r="O3" s="547"/>
      <c r="P3" s="547"/>
      <c r="Q3" s="547"/>
      <c r="R3" s="547"/>
      <c r="S3" s="547"/>
      <c r="T3" s="547"/>
    </row>
    <row r="4" spans="1:20" ht="11.25" customHeight="1">
      <c r="A4" s="220"/>
      <c r="B4" s="220"/>
      <c r="C4" s="220"/>
      <c r="D4" s="220"/>
      <c r="E4" s="220"/>
      <c r="F4" s="220"/>
      <c r="G4" s="220"/>
      <c r="H4" s="220"/>
      <c r="I4" s="220"/>
      <c r="J4" s="220"/>
      <c r="K4" s="220"/>
      <c r="L4" s="220"/>
      <c r="M4" s="220"/>
      <c r="N4" s="220"/>
      <c r="O4" s="220"/>
      <c r="P4" s="220"/>
      <c r="Q4" s="220"/>
      <c r="R4" s="220"/>
      <c r="S4" s="220"/>
      <c r="T4" s="220"/>
    </row>
    <row r="5" spans="1:20" ht="15">
      <c r="A5" s="44" t="s">
        <v>346</v>
      </c>
      <c r="B5" s="663"/>
      <c r="C5" s="607"/>
      <c r="D5" s="607"/>
      <c r="E5" s="607"/>
      <c r="F5" s="607"/>
      <c r="G5" s="607"/>
      <c r="H5" s="663"/>
      <c r="I5" s="607"/>
      <c r="J5" s="607"/>
      <c r="K5" s="607"/>
      <c r="L5" s="607"/>
      <c r="M5" s="607"/>
      <c r="N5" s="663"/>
      <c r="O5" s="607"/>
      <c r="P5" s="607"/>
      <c r="Q5" s="607"/>
      <c r="R5" s="607"/>
      <c r="S5" s="607"/>
      <c r="T5" s="45" t="s">
        <v>347</v>
      </c>
    </row>
    <row r="6" spans="1:20" ht="33.75" customHeight="1">
      <c r="A6" s="664" t="s">
        <v>478</v>
      </c>
      <c r="B6" s="667" t="s">
        <v>406</v>
      </c>
      <c r="C6" s="668"/>
      <c r="D6" s="668"/>
      <c r="E6" s="668"/>
      <c r="F6" s="668"/>
      <c r="G6" s="669"/>
      <c r="H6" s="667" t="s">
        <v>527</v>
      </c>
      <c r="I6" s="668"/>
      <c r="J6" s="668"/>
      <c r="K6" s="668"/>
      <c r="L6" s="668"/>
      <c r="M6" s="669"/>
      <c r="N6" s="667" t="s">
        <v>526</v>
      </c>
      <c r="O6" s="668"/>
      <c r="P6" s="668"/>
      <c r="Q6" s="668"/>
      <c r="R6" s="668"/>
      <c r="S6" s="669"/>
      <c r="T6" s="677" t="s">
        <v>479</v>
      </c>
    </row>
    <row r="7" spans="1:20" ht="33.75" customHeight="1">
      <c r="A7" s="665"/>
      <c r="B7" s="676" t="s">
        <v>400</v>
      </c>
      <c r="C7" s="676"/>
      <c r="D7" s="676" t="s">
        <v>401</v>
      </c>
      <c r="E7" s="676"/>
      <c r="F7" s="676" t="s">
        <v>402</v>
      </c>
      <c r="G7" s="676"/>
      <c r="H7" s="676" t="s">
        <v>400</v>
      </c>
      <c r="I7" s="676"/>
      <c r="J7" s="676" t="s">
        <v>401</v>
      </c>
      <c r="K7" s="676"/>
      <c r="L7" s="676" t="s">
        <v>402</v>
      </c>
      <c r="M7" s="676"/>
      <c r="N7" s="676" t="s">
        <v>400</v>
      </c>
      <c r="O7" s="676"/>
      <c r="P7" s="676" t="s">
        <v>401</v>
      </c>
      <c r="Q7" s="676"/>
      <c r="R7" s="676" t="s">
        <v>402</v>
      </c>
      <c r="S7" s="676"/>
      <c r="T7" s="678"/>
    </row>
    <row r="8" spans="1:20" ht="33" customHeight="1">
      <c r="A8" s="674"/>
      <c r="B8" s="438" t="s">
        <v>1</v>
      </c>
      <c r="C8" s="438" t="s">
        <v>0</v>
      </c>
      <c r="D8" s="438" t="s">
        <v>1</v>
      </c>
      <c r="E8" s="438" t="s">
        <v>0</v>
      </c>
      <c r="F8" s="438" t="s">
        <v>1</v>
      </c>
      <c r="G8" s="438" t="s">
        <v>0</v>
      </c>
      <c r="H8" s="438" t="s">
        <v>1</v>
      </c>
      <c r="I8" s="438" t="s">
        <v>0</v>
      </c>
      <c r="J8" s="438" t="s">
        <v>1</v>
      </c>
      <c r="K8" s="438" t="s">
        <v>0</v>
      </c>
      <c r="L8" s="438" t="s">
        <v>1</v>
      </c>
      <c r="M8" s="438" t="s">
        <v>0</v>
      </c>
      <c r="N8" s="438" t="s">
        <v>1</v>
      </c>
      <c r="O8" s="438" t="s">
        <v>0</v>
      </c>
      <c r="P8" s="438" t="s">
        <v>1</v>
      </c>
      <c r="Q8" s="438" t="s">
        <v>0</v>
      </c>
      <c r="R8" s="438" t="s">
        <v>1</v>
      </c>
      <c r="S8" s="438" t="s">
        <v>0</v>
      </c>
      <c r="T8" s="679"/>
    </row>
    <row r="9" spans="1:20" ht="33" customHeight="1" thickBot="1">
      <c r="A9" s="195" t="s">
        <v>459</v>
      </c>
      <c r="B9" s="90">
        <v>42</v>
      </c>
      <c r="C9" s="90">
        <v>0</v>
      </c>
      <c r="D9" s="90">
        <v>14</v>
      </c>
      <c r="E9" s="90">
        <v>0</v>
      </c>
      <c r="F9" s="90">
        <v>4</v>
      </c>
      <c r="G9" s="90">
        <v>0</v>
      </c>
      <c r="H9" s="90">
        <v>145</v>
      </c>
      <c r="I9" s="90">
        <v>6</v>
      </c>
      <c r="J9" s="90">
        <v>45</v>
      </c>
      <c r="K9" s="90">
        <v>10</v>
      </c>
      <c r="L9" s="90">
        <v>11</v>
      </c>
      <c r="M9" s="90">
        <v>3</v>
      </c>
      <c r="N9" s="90">
        <v>3878</v>
      </c>
      <c r="O9" s="90">
        <v>466</v>
      </c>
      <c r="P9" s="90">
        <v>962</v>
      </c>
      <c r="Q9" s="90">
        <v>798</v>
      </c>
      <c r="R9" s="90">
        <v>87</v>
      </c>
      <c r="S9" s="90">
        <v>12</v>
      </c>
      <c r="T9" s="196" t="s">
        <v>460</v>
      </c>
    </row>
    <row r="10" spans="1:20" ht="33" customHeight="1" thickBot="1">
      <c r="A10" s="197" t="s">
        <v>461</v>
      </c>
      <c r="B10" s="92">
        <v>6</v>
      </c>
      <c r="C10" s="92">
        <v>0</v>
      </c>
      <c r="D10" s="92">
        <v>2</v>
      </c>
      <c r="E10" s="92">
        <v>1</v>
      </c>
      <c r="F10" s="92">
        <v>2</v>
      </c>
      <c r="G10" s="92">
        <v>0</v>
      </c>
      <c r="H10" s="92">
        <v>20</v>
      </c>
      <c r="I10" s="92">
        <v>2</v>
      </c>
      <c r="J10" s="92">
        <v>7</v>
      </c>
      <c r="K10" s="92">
        <v>3</v>
      </c>
      <c r="L10" s="92">
        <v>4</v>
      </c>
      <c r="M10" s="92">
        <v>0</v>
      </c>
      <c r="N10" s="92">
        <v>493</v>
      </c>
      <c r="O10" s="92">
        <v>114</v>
      </c>
      <c r="P10" s="92">
        <v>268</v>
      </c>
      <c r="Q10" s="92">
        <v>233</v>
      </c>
      <c r="R10" s="92">
        <v>11</v>
      </c>
      <c r="S10" s="92">
        <v>0</v>
      </c>
      <c r="T10" s="198" t="s">
        <v>462</v>
      </c>
    </row>
    <row r="11" spans="1:20" ht="33" customHeight="1" thickBot="1">
      <c r="A11" s="199" t="s">
        <v>463</v>
      </c>
      <c r="B11" s="444">
        <v>4</v>
      </c>
      <c r="C11" s="90">
        <v>0</v>
      </c>
      <c r="D11" s="90">
        <v>6</v>
      </c>
      <c r="E11" s="90">
        <v>1</v>
      </c>
      <c r="F11" s="90">
        <v>0</v>
      </c>
      <c r="G11" s="90">
        <v>0</v>
      </c>
      <c r="H11" s="90">
        <v>26</v>
      </c>
      <c r="I11" s="90">
        <v>0</v>
      </c>
      <c r="J11" s="90">
        <v>6</v>
      </c>
      <c r="K11" s="90">
        <v>2</v>
      </c>
      <c r="L11" s="90">
        <v>2</v>
      </c>
      <c r="M11" s="90">
        <v>0</v>
      </c>
      <c r="N11" s="90">
        <v>1182</v>
      </c>
      <c r="O11" s="90">
        <v>81</v>
      </c>
      <c r="P11" s="90">
        <v>223</v>
      </c>
      <c r="Q11" s="90">
        <v>62</v>
      </c>
      <c r="R11" s="90">
        <v>1</v>
      </c>
      <c r="S11" s="90">
        <v>0</v>
      </c>
      <c r="T11" s="200" t="s">
        <v>464</v>
      </c>
    </row>
    <row r="12" spans="1:20" ht="33" customHeight="1" thickBot="1">
      <c r="A12" s="197" t="s">
        <v>465</v>
      </c>
      <c r="B12" s="92">
        <v>4</v>
      </c>
      <c r="C12" s="446">
        <v>0</v>
      </c>
      <c r="D12" s="92">
        <v>4</v>
      </c>
      <c r="E12" s="92">
        <v>0</v>
      </c>
      <c r="F12" s="92">
        <v>0</v>
      </c>
      <c r="G12" s="92">
        <v>0</v>
      </c>
      <c r="H12" s="92">
        <v>6</v>
      </c>
      <c r="I12" s="92">
        <v>0</v>
      </c>
      <c r="J12" s="92">
        <v>5</v>
      </c>
      <c r="K12" s="92">
        <v>0</v>
      </c>
      <c r="L12" s="92">
        <v>0</v>
      </c>
      <c r="M12" s="92">
        <v>0</v>
      </c>
      <c r="N12" s="92">
        <v>107</v>
      </c>
      <c r="O12" s="92">
        <v>7</v>
      </c>
      <c r="P12" s="92">
        <v>35</v>
      </c>
      <c r="Q12" s="92">
        <v>10</v>
      </c>
      <c r="R12" s="92">
        <v>0</v>
      </c>
      <c r="S12" s="92">
        <v>0</v>
      </c>
      <c r="T12" s="198" t="s">
        <v>466</v>
      </c>
    </row>
    <row r="13" spans="1:20" ht="41.25" customHeight="1" thickBot="1">
      <c r="A13" s="199" t="s">
        <v>467</v>
      </c>
      <c r="B13" s="444">
        <v>2</v>
      </c>
      <c r="C13" s="90">
        <v>0</v>
      </c>
      <c r="D13" s="90">
        <v>0</v>
      </c>
      <c r="E13" s="90">
        <v>0</v>
      </c>
      <c r="F13" s="90">
        <v>26</v>
      </c>
      <c r="G13" s="90">
        <v>8</v>
      </c>
      <c r="H13" s="90">
        <v>16</v>
      </c>
      <c r="I13" s="90">
        <v>1</v>
      </c>
      <c r="J13" s="90">
        <v>0</v>
      </c>
      <c r="K13" s="90">
        <v>0</v>
      </c>
      <c r="L13" s="90">
        <v>49</v>
      </c>
      <c r="M13" s="90">
        <v>18</v>
      </c>
      <c r="N13" s="90">
        <v>63</v>
      </c>
      <c r="O13" s="90">
        <v>5</v>
      </c>
      <c r="P13" s="90">
        <v>2</v>
      </c>
      <c r="Q13" s="90">
        <v>0</v>
      </c>
      <c r="R13" s="90">
        <v>489</v>
      </c>
      <c r="S13" s="90">
        <v>128</v>
      </c>
      <c r="T13" s="213" t="s">
        <v>468</v>
      </c>
    </row>
    <row r="14" spans="1:20" ht="33" customHeight="1" thickBot="1">
      <c r="A14" s="197" t="s">
        <v>469</v>
      </c>
      <c r="B14" s="92">
        <v>0</v>
      </c>
      <c r="C14" s="92">
        <v>0</v>
      </c>
      <c r="D14" s="92">
        <v>0</v>
      </c>
      <c r="E14" s="92">
        <v>0</v>
      </c>
      <c r="F14" s="92">
        <v>0</v>
      </c>
      <c r="G14" s="92">
        <v>0</v>
      </c>
      <c r="H14" s="92">
        <v>0</v>
      </c>
      <c r="I14" s="92">
        <v>0</v>
      </c>
      <c r="J14" s="92">
        <v>0</v>
      </c>
      <c r="K14" s="92">
        <v>0</v>
      </c>
      <c r="L14" s="92">
        <v>0</v>
      </c>
      <c r="M14" s="92">
        <v>0</v>
      </c>
      <c r="N14" s="92">
        <v>6</v>
      </c>
      <c r="O14" s="92">
        <v>4</v>
      </c>
      <c r="P14" s="92">
        <v>1</v>
      </c>
      <c r="Q14" s="92">
        <v>3</v>
      </c>
      <c r="R14" s="92">
        <v>0</v>
      </c>
      <c r="S14" s="92">
        <v>0</v>
      </c>
      <c r="T14" s="198" t="s">
        <v>470</v>
      </c>
    </row>
    <row r="15" spans="1:20" ht="33" customHeight="1" thickBot="1">
      <c r="A15" s="199" t="s">
        <v>471</v>
      </c>
      <c r="B15" s="444">
        <v>1</v>
      </c>
      <c r="C15" s="90">
        <v>0</v>
      </c>
      <c r="D15" s="90">
        <v>0</v>
      </c>
      <c r="E15" s="90">
        <v>0</v>
      </c>
      <c r="F15" s="90">
        <v>0</v>
      </c>
      <c r="G15" s="90">
        <v>0</v>
      </c>
      <c r="H15" s="90">
        <v>5</v>
      </c>
      <c r="I15" s="90">
        <v>0</v>
      </c>
      <c r="J15" s="90">
        <v>1</v>
      </c>
      <c r="K15" s="90">
        <v>2</v>
      </c>
      <c r="L15" s="90">
        <v>0</v>
      </c>
      <c r="M15" s="90">
        <v>0</v>
      </c>
      <c r="N15" s="90">
        <v>140</v>
      </c>
      <c r="O15" s="90">
        <v>7</v>
      </c>
      <c r="P15" s="90">
        <v>14</v>
      </c>
      <c r="Q15" s="90">
        <v>3</v>
      </c>
      <c r="R15" s="90">
        <v>0</v>
      </c>
      <c r="S15" s="90">
        <v>0</v>
      </c>
      <c r="T15" s="200" t="s">
        <v>472</v>
      </c>
    </row>
    <row r="16" spans="1:20" ht="33" customHeight="1" thickBot="1">
      <c r="A16" s="197" t="s">
        <v>473</v>
      </c>
      <c r="B16" s="92">
        <v>0</v>
      </c>
      <c r="C16" s="92">
        <v>0</v>
      </c>
      <c r="D16" s="92">
        <v>0</v>
      </c>
      <c r="E16" s="92">
        <v>0</v>
      </c>
      <c r="F16" s="92">
        <v>0</v>
      </c>
      <c r="G16" s="92">
        <v>0</v>
      </c>
      <c r="H16" s="92">
        <v>0</v>
      </c>
      <c r="I16" s="92">
        <v>0</v>
      </c>
      <c r="J16" s="92">
        <v>0</v>
      </c>
      <c r="K16" s="92">
        <v>0</v>
      </c>
      <c r="L16" s="92">
        <v>0</v>
      </c>
      <c r="M16" s="92">
        <v>0</v>
      </c>
      <c r="N16" s="92">
        <v>3</v>
      </c>
      <c r="O16" s="92">
        <v>0</v>
      </c>
      <c r="P16" s="92">
        <v>0</v>
      </c>
      <c r="Q16" s="92">
        <v>0</v>
      </c>
      <c r="R16" s="92">
        <v>0</v>
      </c>
      <c r="S16" s="92">
        <v>0</v>
      </c>
      <c r="T16" s="198" t="s">
        <v>474</v>
      </c>
    </row>
    <row r="17" spans="1:20" ht="41.25" customHeight="1">
      <c r="A17" s="201" t="s">
        <v>475</v>
      </c>
      <c r="B17" s="454">
        <v>9</v>
      </c>
      <c r="C17" s="339">
        <v>0</v>
      </c>
      <c r="D17" s="339">
        <v>1</v>
      </c>
      <c r="E17" s="339">
        <v>1</v>
      </c>
      <c r="F17" s="339">
        <v>1</v>
      </c>
      <c r="G17" s="339">
        <v>1</v>
      </c>
      <c r="H17" s="339">
        <v>27</v>
      </c>
      <c r="I17" s="339">
        <v>3</v>
      </c>
      <c r="J17" s="339">
        <v>7</v>
      </c>
      <c r="K17" s="339">
        <v>2</v>
      </c>
      <c r="L17" s="339">
        <v>0</v>
      </c>
      <c r="M17" s="339">
        <v>0</v>
      </c>
      <c r="N17" s="339">
        <v>682</v>
      </c>
      <c r="O17" s="339">
        <v>115</v>
      </c>
      <c r="P17" s="339">
        <v>248</v>
      </c>
      <c r="Q17" s="339">
        <v>119</v>
      </c>
      <c r="R17" s="339">
        <v>16</v>
      </c>
      <c r="S17" s="339">
        <v>3</v>
      </c>
      <c r="T17" s="202" t="s">
        <v>476</v>
      </c>
    </row>
    <row r="18" spans="1:20" ht="28.5" customHeight="1">
      <c r="A18" s="203" t="s">
        <v>62</v>
      </c>
      <c r="B18" s="187">
        <v>0</v>
      </c>
      <c r="C18" s="187">
        <v>0</v>
      </c>
      <c r="D18" s="187">
        <v>0</v>
      </c>
      <c r="E18" s="187">
        <v>0</v>
      </c>
      <c r="F18" s="187">
        <v>0</v>
      </c>
      <c r="G18" s="187">
        <v>0</v>
      </c>
      <c r="H18" s="187">
        <v>0</v>
      </c>
      <c r="I18" s="187">
        <v>0</v>
      </c>
      <c r="J18" s="187">
        <v>0</v>
      </c>
      <c r="K18" s="187">
        <v>0</v>
      </c>
      <c r="L18" s="187">
        <v>0</v>
      </c>
      <c r="M18" s="187">
        <v>0</v>
      </c>
      <c r="N18" s="187">
        <v>0</v>
      </c>
      <c r="O18" s="187">
        <v>0</v>
      </c>
      <c r="P18" s="187">
        <v>0</v>
      </c>
      <c r="Q18" s="187">
        <v>0</v>
      </c>
      <c r="R18" s="187">
        <v>0</v>
      </c>
      <c r="S18" s="187">
        <v>0</v>
      </c>
      <c r="T18" s="204" t="s">
        <v>61</v>
      </c>
    </row>
    <row r="19" spans="1:20" ht="28.5" customHeight="1">
      <c r="A19" s="247" t="s">
        <v>3</v>
      </c>
      <c r="B19" s="393">
        <f>SUM(B9:B18)</f>
        <v>68</v>
      </c>
      <c r="C19" s="393">
        <f t="shared" ref="C19:S19" si="0">SUM(C9:C18)</f>
        <v>0</v>
      </c>
      <c r="D19" s="393">
        <f t="shared" si="0"/>
        <v>27</v>
      </c>
      <c r="E19" s="393">
        <f t="shared" si="0"/>
        <v>3</v>
      </c>
      <c r="F19" s="393">
        <f t="shared" si="0"/>
        <v>33</v>
      </c>
      <c r="G19" s="393">
        <f t="shared" si="0"/>
        <v>9</v>
      </c>
      <c r="H19" s="393">
        <f t="shared" si="0"/>
        <v>245</v>
      </c>
      <c r="I19" s="393">
        <f t="shared" si="0"/>
        <v>12</v>
      </c>
      <c r="J19" s="393">
        <f t="shared" si="0"/>
        <v>71</v>
      </c>
      <c r="K19" s="393">
        <f t="shared" si="0"/>
        <v>19</v>
      </c>
      <c r="L19" s="393">
        <f t="shared" si="0"/>
        <v>66</v>
      </c>
      <c r="M19" s="393">
        <f t="shared" si="0"/>
        <v>21</v>
      </c>
      <c r="N19" s="393">
        <f t="shared" si="0"/>
        <v>6554</v>
      </c>
      <c r="O19" s="393">
        <f t="shared" si="0"/>
        <v>799</v>
      </c>
      <c r="P19" s="393">
        <f t="shared" si="0"/>
        <v>1753</v>
      </c>
      <c r="Q19" s="393">
        <f t="shared" si="0"/>
        <v>1228</v>
      </c>
      <c r="R19" s="393">
        <f t="shared" si="0"/>
        <v>604</v>
      </c>
      <c r="S19" s="393">
        <f t="shared" si="0"/>
        <v>143</v>
      </c>
      <c r="T19" s="246" t="s">
        <v>2</v>
      </c>
    </row>
    <row r="21" spans="1:20">
      <c r="B21" s="32">
        <v>87</v>
      </c>
      <c r="C21" s="32">
        <v>4</v>
      </c>
      <c r="D21" s="32">
        <v>31</v>
      </c>
      <c r="E21" s="32">
        <v>6</v>
      </c>
      <c r="F21" s="32">
        <v>35</v>
      </c>
      <c r="G21" s="32">
        <v>5</v>
      </c>
      <c r="H21" s="32">
        <v>263</v>
      </c>
      <c r="I21" s="32">
        <v>10</v>
      </c>
      <c r="J21" s="32">
        <v>81</v>
      </c>
      <c r="K21" s="32">
        <v>29</v>
      </c>
      <c r="L21" s="32">
        <v>71</v>
      </c>
      <c r="M21" s="32">
        <v>11</v>
      </c>
      <c r="N21" s="32">
        <v>6142</v>
      </c>
      <c r="O21" s="32">
        <v>764</v>
      </c>
      <c r="P21" s="32">
        <v>1795</v>
      </c>
      <c r="Q21" s="32">
        <v>1108</v>
      </c>
      <c r="R21" s="32">
        <v>608</v>
      </c>
      <c r="S21" s="32">
        <v>111</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3AB12-C587-4B64-BF53-AB8C53112900}">
  <dimension ref="A1:T24"/>
  <sheetViews>
    <sheetView rightToLeft="1" view="pageBreakPreview" zoomScale="96" zoomScaleNormal="100" zoomScaleSheetLayoutView="96" workbookViewId="0">
      <selection activeCell="H18" sqref="H18"/>
    </sheetView>
  </sheetViews>
  <sheetFormatPr defaultColWidth="9.140625" defaultRowHeight="12.75"/>
  <cols>
    <col min="1" max="1" width="16.28515625" style="455" customWidth="1"/>
    <col min="2" max="2" width="6.7109375" style="455" customWidth="1"/>
    <col min="3" max="3" width="7.85546875" style="455" customWidth="1"/>
    <col min="4" max="4" width="6.7109375" style="455" customWidth="1"/>
    <col min="5" max="5" width="7.5703125" style="455" customWidth="1"/>
    <col min="6" max="6" width="6.7109375" style="455" customWidth="1"/>
    <col min="7" max="7" width="7.5703125" style="455" customWidth="1"/>
    <col min="8" max="8" width="6.7109375" style="455" customWidth="1"/>
    <col min="9" max="9" width="7.5703125" style="455" customWidth="1"/>
    <col min="10" max="10" width="6.7109375" style="455" customWidth="1"/>
    <col min="11" max="11" width="7.85546875" style="455" customWidth="1"/>
    <col min="12" max="12" width="6.7109375" style="455" customWidth="1"/>
    <col min="13" max="13" width="7.42578125" style="455" customWidth="1"/>
    <col min="14" max="14" width="7.85546875" style="455" bestFit="1" customWidth="1"/>
    <col min="15" max="15" width="7.28515625" style="455" customWidth="1"/>
    <col min="16" max="17" width="7.85546875" style="455" bestFit="1" customWidth="1"/>
    <col min="18" max="18" width="6.7109375" style="455" customWidth="1"/>
    <col min="19" max="19" width="8" style="455" customWidth="1"/>
    <col min="20" max="20" width="16.28515625" style="455" customWidth="1"/>
    <col min="21" max="16384" width="9.140625" style="455"/>
  </cols>
  <sheetData>
    <row r="1" spans="1:20" ht="24.75" customHeight="1">
      <c r="A1" s="548" t="s">
        <v>477</v>
      </c>
      <c r="B1" s="548"/>
      <c r="C1" s="548"/>
      <c r="D1" s="548"/>
      <c r="E1" s="548"/>
      <c r="F1" s="548"/>
      <c r="G1" s="548"/>
      <c r="H1" s="548"/>
      <c r="I1" s="548"/>
      <c r="J1" s="548"/>
      <c r="K1" s="548"/>
      <c r="L1" s="548"/>
      <c r="M1" s="548"/>
      <c r="N1" s="548"/>
      <c r="O1" s="548"/>
      <c r="P1" s="548"/>
      <c r="Q1" s="548"/>
      <c r="R1" s="548"/>
      <c r="S1" s="548"/>
      <c r="T1" s="548"/>
    </row>
    <row r="2" spans="1:20" ht="37.5" customHeight="1">
      <c r="A2" s="738" t="s">
        <v>694</v>
      </c>
      <c r="B2" s="739"/>
      <c r="C2" s="739"/>
      <c r="D2" s="739"/>
      <c r="E2" s="739"/>
      <c r="F2" s="739"/>
      <c r="G2" s="739"/>
      <c r="H2" s="739"/>
      <c r="I2" s="739"/>
      <c r="J2" s="739"/>
      <c r="K2" s="739"/>
      <c r="L2" s="739"/>
      <c r="M2" s="739"/>
      <c r="N2" s="739"/>
      <c r="O2" s="739"/>
      <c r="P2" s="739"/>
      <c r="Q2" s="739"/>
      <c r="R2" s="739"/>
      <c r="S2" s="739"/>
      <c r="T2" s="739"/>
    </row>
    <row r="3" spans="1:20" ht="15.75">
      <c r="A3" s="739">
        <v>2024</v>
      </c>
      <c r="B3" s="739"/>
      <c r="C3" s="739"/>
      <c r="D3" s="739"/>
      <c r="E3" s="739"/>
      <c r="F3" s="739"/>
      <c r="G3" s="739"/>
      <c r="H3" s="739"/>
      <c r="I3" s="739"/>
      <c r="J3" s="739"/>
      <c r="K3" s="739"/>
      <c r="L3" s="739"/>
      <c r="M3" s="739"/>
      <c r="N3" s="739"/>
      <c r="O3" s="739"/>
      <c r="P3" s="739"/>
      <c r="Q3" s="739"/>
      <c r="R3" s="739"/>
      <c r="S3" s="739"/>
      <c r="T3" s="739"/>
    </row>
    <row r="4" spans="1:20" ht="11.25" customHeight="1">
      <c r="A4" s="456"/>
      <c r="B4" s="456"/>
      <c r="C4" s="456"/>
      <c r="D4" s="456"/>
      <c r="E4" s="456"/>
      <c r="F4" s="456"/>
      <c r="G4" s="456"/>
      <c r="H4" s="456"/>
      <c r="I4" s="456"/>
      <c r="J4" s="456"/>
      <c r="K4" s="456"/>
      <c r="L4" s="456"/>
      <c r="M4" s="456"/>
      <c r="N4" s="456"/>
      <c r="O4" s="456"/>
      <c r="P4" s="456"/>
      <c r="Q4" s="456"/>
      <c r="R4" s="456"/>
      <c r="S4" s="456"/>
      <c r="T4" s="456"/>
    </row>
    <row r="5" spans="1:20" ht="15">
      <c r="A5" s="457" t="s">
        <v>349</v>
      </c>
      <c r="B5" s="683"/>
      <c r="C5" s="684"/>
      <c r="D5" s="684"/>
      <c r="E5" s="684"/>
      <c r="F5" s="684"/>
      <c r="G5" s="684"/>
      <c r="H5" s="683"/>
      <c r="I5" s="684"/>
      <c r="J5" s="684"/>
      <c r="K5" s="684"/>
      <c r="L5" s="684"/>
      <c r="M5" s="684"/>
      <c r="N5" s="683"/>
      <c r="O5" s="684"/>
      <c r="P5" s="684"/>
      <c r="Q5" s="684"/>
      <c r="R5" s="684"/>
      <c r="S5" s="684"/>
      <c r="T5" s="458" t="s">
        <v>348</v>
      </c>
    </row>
    <row r="6" spans="1:20" ht="33.75" customHeight="1">
      <c r="A6" s="685" t="s">
        <v>481</v>
      </c>
      <c r="B6" s="688" t="s">
        <v>406</v>
      </c>
      <c r="C6" s="689"/>
      <c r="D6" s="689"/>
      <c r="E6" s="689"/>
      <c r="F6" s="689"/>
      <c r="G6" s="690"/>
      <c r="H6" s="688" t="s">
        <v>527</v>
      </c>
      <c r="I6" s="689"/>
      <c r="J6" s="689"/>
      <c r="K6" s="689"/>
      <c r="L6" s="689"/>
      <c r="M6" s="690"/>
      <c r="N6" s="688" t="s">
        <v>526</v>
      </c>
      <c r="O6" s="689"/>
      <c r="P6" s="689"/>
      <c r="Q6" s="689"/>
      <c r="R6" s="689"/>
      <c r="S6" s="690"/>
      <c r="T6" s="691" t="s">
        <v>480</v>
      </c>
    </row>
    <row r="7" spans="1:20" ht="33.75" customHeight="1">
      <c r="A7" s="686"/>
      <c r="B7" s="694" t="s">
        <v>400</v>
      </c>
      <c r="C7" s="694"/>
      <c r="D7" s="694" t="s">
        <v>401</v>
      </c>
      <c r="E7" s="694"/>
      <c r="F7" s="694" t="s">
        <v>402</v>
      </c>
      <c r="G7" s="694"/>
      <c r="H7" s="694" t="s">
        <v>400</v>
      </c>
      <c r="I7" s="694"/>
      <c r="J7" s="694" t="s">
        <v>401</v>
      </c>
      <c r="K7" s="694"/>
      <c r="L7" s="694" t="s">
        <v>402</v>
      </c>
      <c r="M7" s="694"/>
      <c r="N7" s="694" t="s">
        <v>400</v>
      </c>
      <c r="O7" s="694"/>
      <c r="P7" s="694" t="s">
        <v>401</v>
      </c>
      <c r="Q7" s="694"/>
      <c r="R7" s="694" t="s">
        <v>402</v>
      </c>
      <c r="S7" s="694"/>
      <c r="T7" s="692"/>
    </row>
    <row r="8" spans="1:20" ht="33" customHeight="1">
      <c r="A8" s="687"/>
      <c r="B8" s="459" t="s">
        <v>1</v>
      </c>
      <c r="C8" s="459" t="s">
        <v>0</v>
      </c>
      <c r="D8" s="459" t="s">
        <v>1</v>
      </c>
      <c r="E8" s="459" t="s">
        <v>0</v>
      </c>
      <c r="F8" s="459" t="s">
        <v>1</v>
      </c>
      <c r="G8" s="459" t="s">
        <v>0</v>
      </c>
      <c r="H8" s="459" t="s">
        <v>1</v>
      </c>
      <c r="I8" s="459" t="s">
        <v>0</v>
      </c>
      <c r="J8" s="459" t="s">
        <v>1</v>
      </c>
      <c r="K8" s="459" t="s">
        <v>0</v>
      </c>
      <c r="L8" s="459" t="s">
        <v>1</v>
      </c>
      <c r="M8" s="459" t="s">
        <v>0</v>
      </c>
      <c r="N8" s="459" t="s">
        <v>1</v>
      </c>
      <c r="O8" s="459" t="s">
        <v>0</v>
      </c>
      <c r="P8" s="459" t="s">
        <v>1</v>
      </c>
      <c r="Q8" s="459" t="s">
        <v>0</v>
      </c>
      <c r="R8" s="459" t="s">
        <v>1</v>
      </c>
      <c r="S8" s="459" t="s">
        <v>0</v>
      </c>
      <c r="T8" s="693"/>
    </row>
    <row r="9" spans="1:20" ht="28.5" customHeight="1" thickBot="1">
      <c r="A9" s="195" t="s">
        <v>280</v>
      </c>
      <c r="B9" s="460">
        <v>10</v>
      </c>
      <c r="C9" s="90">
        <v>0</v>
      </c>
      <c r="D9" s="90">
        <v>2</v>
      </c>
      <c r="E9" s="90">
        <v>0</v>
      </c>
      <c r="F9" s="90">
        <v>1</v>
      </c>
      <c r="G9" s="90">
        <v>1</v>
      </c>
      <c r="H9" s="90">
        <v>13</v>
      </c>
      <c r="I9" s="90">
        <v>1</v>
      </c>
      <c r="J9" s="90">
        <v>2</v>
      </c>
      <c r="K9" s="90">
        <v>0</v>
      </c>
      <c r="L9" s="90">
        <v>10</v>
      </c>
      <c r="M9" s="90">
        <v>4</v>
      </c>
      <c r="N9" s="90">
        <v>599</v>
      </c>
      <c r="O9" s="90">
        <v>79</v>
      </c>
      <c r="P9" s="90">
        <v>160</v>
      </c>
      <c r="Q9" s="90">
        <v>92</v>
      </c>
      <c r="R9" s="90">
        <v>63</v>
      </c>
      <c r="S9" s="90">
        <v>14</v>
      </c>
      <c r="T9" s="196" t="s">
        <v>26</v>
      </c>
    </row>
    <row r="10" spans="1:20" ht="28.5" customHeight="1" thickBot="1">
      <c r="A10" s="197" t="s">
        <v>281</v>
      </c>
      <c r="B10" s="92">
        <v>5</v>
      </c>
      <c r="C10" s="92">
        <v>0</v>
      </c>
      <c r="D10" s="92">
        <v>3</v>
      </c>
      <c r="E10" s="92">
        <v>0</v>
      </c>
      <c r="F10" s="92">
        <v>3</v>
      </c>
      <c r="G10" s="92">
        <v>2</v>
      </c>
      <c r="H10" s="92">
        <v>17</v>
      </c>
      <c r="I10" s="92">
        <v>0</v>
      </c>
      <c r="J10" s="92">
        <v>1</v>
      </c>
      <c r="K10" s="92">
        <v>3</v>
      </c>
      <c r="L10" s="92">
        <v>4</v>
      </c>
      <c r="M10" s="92">
        <v>1</v>
      </c>
      <c r="N10" s="92">
        <v>535</v>
      </c>
      <c r="O10" s="92">
        <v>62</v>
      </c>
      <c r="P10" s="92">
        <v>139</v>
      </c>
      <c r="Q10" s="92">
        <v>121</v>
      </c>
      <c r="R10" s="92">
        <v>63</v>
      </c>
      <c r="S10" s="92">
        <v>20</v>
      </c>
      <c r="T10" s="198" t="s">
        <v>25</v>
      </c>
    </row>
    <row r="11" spans="1:20" ht="28.5" customHeight="1" thickBot="1">
      <c r="A11" s="199" t="s">
        <v>282</v>
      </c>
      <c r="B11" s="461">
        <v>6</v>
      </c>
      <c r="C11" s="90">
        <v>0</v>
      </c>
      <c r="D11" s="90">
        <v>2</v>
      </c>
      <c r="E11" s="90">
        <v>0</v>
      </c>
      <c r="F11" s="90">
        <v>1</v>
      </c>
      <c r="G11" s="90">
        <v>3</v>
      </c>
      <c r="H11" s="90">
        <v>28</v>
      </c>
      <c r="I11" s="90">
        <v>3</v>
      </c>
      <c r="J11" s="90">
        <v>4</v>
      </c>
      <c r="K11" s="90">
        <v>5</v>
      </c>
      <c r="L11" s="90">
        <v>11</v>
      </c>
      <c r="M11" s="90">
        <v>5</v>
      </c>
      <c r="N11" s="90">
        <v>600</v>
      </c>
      <c r="O11" s="90">
        <v>66</v>
      </c>
      <c r="P11" s="90">
        <v>178</v>
      </c>
      <c r="Q11" s="90">
        <v>78</v>
      </c>
      <c r="R11" s="90">
        <v>55</v>
      </c>
      <c r="S11" s="90">
        <v>9</v>
      </c>
      <c r="T11" s="200" t="s">
        <v>24</v>
      </c>
    </row>
    <row r="12" spans="1:20" ht="28.5" customHeight="1" thickBot="1">
      <c r="A12" s="197" t="s">
        <v>283</v>
      </c>
      <c r="B12" s="92">
        <v>2</v>
      </c>
      <c r="C12" s="92">
        <v>0</v>
      </c>
      <c r="D12" s="92">
        <v>3</v>
      </c>
      <c r="E12" s="92">
        <v>0</v>
      </c>
      <c r="F12" s="92">
        <v>4</v>
      </c>
      <c r="G12" s="92">
        <v>1</v>
      </c>
      <c r="H12" s="92">
        <v>29</v>
      </c>
      <c r="I12" s="92">
        <v>1</v>
      </c>
      <c r="J12" s="92">
        <v>7</v>
      </c>
      <c r="K12" s="92">
        <v>2</v>
      </c>
      <c r="L12" s="92">
        <v>9</v>
      </c>
      <c r="M12" s="92">
        <v>2</v>
      </c>
      <c r="N12" s="92">
        <v>572</v>
      </c>
      <c r="O12" s="92">
        <v>58</v>
      </c>
      <c r="P12" s="92">
        <v>139</v>
      </c>
      <c r="Q12" s="92">
        <v>129</v>
      </c>
      <c r="R12" s="92">
        <v>61</v>
      </c>
      <c r="S12" s="92">
        <v>12</v>
      </c>
      <c r="T12" s="198" t="s">
        <v>23</v>
      </c>
    </row>
    <row r="13" spans="1:20" ht="28.5" customHeight="1" thickBot="1">
      <c r="A13" s="199" t="s">
        <v>284</v>
      </c>
      <c r="B13" s="461">
        <v>8</v>
      </c>
      <c r="C13" s="90">
        <v>0</v>
      </c>
      <c r="D13" s="90">
        <v>2</v>
      </c>
      <c r="E13" s="90">
        <v>1</v>
      </c>
      <c r="F13" s="90">
        <v>7</v>
      </c>
      <c r="G13" s="90">
        <v>0</v>
      </c>
      <c r="H13" s="90">
        <v>24</v>
      </c>
      <c r="I13" s="90">
        <v>2</v>
      </c>
      <c r="J13" s="90">
        <v>6</v>
      </c>
      <c r="K13" s="90">
        <v>2</v>
      </c>
      <c r="L13" s="90">
        <v>4</v>
      </c>
      <c r="M13" s="90">
        <v>0</v>
      </c>
      <c r="N13" s="90">
        <v>534</v>
      </c>
      <c r="O13" s="90">
        <v>79</v>
      </c>
      <c r="P13" s="90">
        <v>151</v>
      </c>
      <c r="Q13" s="90">
        <v>111</v>
      </c>
      <c r="R13" s="90">
        <v>53</v>
      </c>
      <c r="S13" s="90">
        <v>10</v>
      </c>
      <c r="T13" s="200" t="s">
        <v>22</v>
      </c>
    </row>
    <row r="14" spans="1:20" ht="28.5" customHeight="1" thickBot="1">
      <c r="A14" s="197" t="s">
        <v>285</v>
      </c>
      <c r="B14" s="92">
        <v>5</v>
      </c>
      <c r="C14" s="92">
        <v>0</v>
      </c>
      <c r="D14" s="92">
        <v>5</v>
      </c>
      <c r="E14" s="92">
        <v>0</v>
      </c>
      <c r="F14" s="92">
        <v>4</v>
      </c>
      <c r="G14" s="92">
        <v>0</v>
      </c>
      <c r="H14" s="92">
        <v>19</v>
      </c>
      <c r="I14" s="92">
        <v>2</v>
      </c>
      <c r="J14" s="92">
        <v>8</v>
      </c>
      <c r="K14" s="92">
        <v>5</v>
      </c>
      <c r="L14" s="92">
        <v>5</v>
      </c>
      <c r="M14" s="92">
        <v>2</v>
      </c>
      <c r="N14" s="92">
        <v>481</v>
      </c>
      <c r="O14" s="92">
        <v>54</v>
      </c>
      <c r="P14" s="92">
        <v>132</v>
      </c>
      <c r="Q14" s="92">
        <v>103</v>
      </c>
      <c r="R14" s="92">
        <v>49</v>
      </c>
      <c r="S14" s="92">
        <v>9</v>
      </c>
      <c r="T14" s="198" t="s">
        <v>21</v>
      </c>
    </row>
    <row r="15" spans="1:20" ht="28.5" customHeight="1" thickBot="1">
      <c r="A15" s="199" t="s">
        <v>286</v>
      </c>
      <c r="B15" s="461">
        <v>3</v>
      </c>
      <c r="C15" s="90">
        <v>0</v>
      </c>
      <c r="D15" s="90">
        <v>0</v>
      </c>
      <c r="E15" s="90">
        <v>1</v>
      </c>
      <c r="F15" s="90">
        <v>0</v>
      </c>
      <c r="G15" s="90">
        <v>0</v>
      </c>
      <c r="H15" s="90">
        <v>15</v>
      </c>
      <c r="I15" s="90">
        <v>1</v>
      </c>
      <c r="J15" s="90">
        <v>4</v>
      </c>
      <c r="K15" s="90">
        <v>0</v>
      </c>
      <c r="L15" s="90">
        <v>3</v>
      </c>
      <c r="M15" s="90">
        <v>0</v>
      </c>
      <c r="N15" s="90">
        <v>468</v>
      </c>
      <c r="O15" s="90">
        <v>39</v>
      </c>
      <c r="P15" s="90">
        <v>116</v>
      </c>
      <c r="Q15" s="90">
        <v>78</v>
      </c>
      <c r="R15" s="90">
        <v>42</v>
      </c>
      <c r="S15" s="90">
        <v>9</v>
      </c>
      <c r="T15" s="200" t="s">
        <v>20</v>
      </c>
    </row>
    <row r="16" spans="1:20" ht="28.5" customHeight="1" thickBot="1">
      <c r="A16" s="197" t="s">
        <v>287</v>
      </c>
      <c r="B16" s="92">
        <v>6</v>
      </c>
      <c r="C16" s="92">
        <v>0</v>
      </c>
      <c r="D16" s="92">
        <v>0</v>
      </c>
      <c r="E16" s="92">
        <v>1</v>
      </c>
      <c r="F16" s="92">
        <v>4</v>
      </c>
      <c r="G16" s="92">
        <v>0</v>
      </c>
      <c r="H16" s="92">
        <v>21</v>
      </c>
      <c r="I16" s="92">
        <v>1</v>
      </c>
      <c r="J16" s="92">
        <v>12</v>
      </c>
      <c r="K16" s="92">
        <v>1</v>
      </c>
      <c r="L16" s="92">
        <v>4</v>
      </c>
      <c r="M16" s="92">
        <v>1</v>
      </c>
      <c r="N16" s="92">
        <v>443</v>
      </c>
      <c r="O16" s="92">
        <v>38</v>
      </c>
      <c r="P16" s="92">
        <v>129</v>
      </c>
      <c r="Q16" s="92">
        <v>67</v>
      </c>
      <c r="R16" s="92">
        <v>36</v>
      </c>
      <c r="S16" s="92">
        <v>5</v>
      </c>
      <c r="T16" s="198" t="s">
        <v>19</v>
      </c>
    </row>
    <row r="17" spans="1:20" ht="28.5" customHeight="1" thickBot="1">
      <c r="A17" s="199" t="s">
        <v>288</v>
      </c>
      <c r="B17" s="79">
        <v>2</v>
      </c>
      <c r="C17" s="79">
        <v>0</v>
      </c>
      <c r="D17" s="79">
        <v>2</v>
      </c>
      <c r="E17" s="79">
        <v>0</v>
      </c>
      <c r="F17" s="79">
        <v>3</v>
      </c>
      <c r="G17" s="79">
        <v>1</v>
      </c>
      <c r="H17" s="79">
        <v>16</v>
      </c>
      <c r="I17" s="79">
        <v>0</v>
      </c>
      <c r="J17" s="79">
        <v>1</v>
      </c>
      <c r="K17" s="79">
        <v>0</v>
      </c>
      <c r="L17" s="79">
        <v>4</v>
      </c>
      <c r="M17" s="79">
        <v>1</v>
      </c>
      <c r="N17" s="79">
        <v>548</v>
      </c>
      <c r="O17" s="79">
        <v>81</v>
      </c>
      <c r="P17" s="79">
        <v>150</v>
      </c>
      <c r="Q17" s="79">
        <v>107</v>
      </c>
      <c r="R17" s="79">
        <v>38</v>
      </c>
      <c r="S17" s="79">
        <v>7</v>
      </c>
      <c r="T17" s="200" t="s">
        <v>18</v>
      </c>
    </row>
    <row r="18" spans="1:20" ht="28.5" customHeight="1" thickBot="1">
      <c r="A18" s="197" t="s">
        <v>289</v>
      </c>
      <c r="B18" s="92">
        <v>6</v>
      </c>
      <c r="C18" s="92">
        <v>0</v>
      </c>
      <c r="D18" s="92">
        <v>5</v>
      </c>
      <c r="E18" s="92">
        <v>0</v>
      </c>
      <c r="F18" s="92">
        <v>1</v>
      </c>
      <c r="G18" s="92">
        <v>1</v>
      </c>
      <c r="H18" s="92">
        <v>17</v>
      </c>
      <c r="I18" s="92">
        <v>1</v>
      </c>
      <c r="J18" s="92">
        <v>7</v>
      </c>
      <c r="K18" s="92">
        <v>0</v>
      </c>
      <c r="L18" s="92">
        <v>5</v>
      </c>
      <c r="M18" s="92">
        <v>1</v>
      </c>
      <c r="N18" s="92">
        <v>569</v>
      </c>
      <c r="O18" s="92">
        <v>83</v>
      </c>
      <c r="P18" s="92">
        <v>142</v>
      </c>
      <c r="Q18" s="92">
        <v>119</v>
      </c>
      <c r="R18" s="92">
        <v>50</v>
      </c>
      <c r="S18" s="92">
        <v>14</v>
      </c>
      <c r="T18" s="198" t="s">
        <v>17</v>
      </c>
    </row>
    <row r="19" spans="1:20" ht="28.5" customHeight="1" thickBot="1">
      <c r="A19" s="199" t="s">
        <v>290</v>
      </c>
      <c r="B19" s="339">
        <v>6</v>
      </c>
      <c r="C19" s="339">
        <v>0</v>
      </c>
      <c r="D19" s="339">
        <v>2</v>
      </c>
      <c r="E19" s="339">
        <v>0</v>
      </c>
      <c r="F19" s="339">
        <v>0</v>
      </c>
      <c r="G19" s="339">
        <v>0</v>
      </c>
      <c r="H19" s="339">
        <v>23</v>
      </c>
      <c r="I19" s="339">
        <v>0</v>
      </c>
      <c r="J19" s="339">
        <v>8</v>
      </c>
      <c r="K19" s="339">
        <v>0</v>
      </c>
      <c r="L19" s="339">
        <v>3</v>
      </c>
      <c r="M19" s="339">
        <v>2</v>
      </c>
      <c r="N19" s="339">
        <v>614</v>
      </c>
      <c r="O19" s="339">
        <v>76</v>
      </c>
      <c r="P19" s="339">
        <v>174</v>
      </c>
      <c r="Q19" s="339">
        <v>122</v>
      </c>
      <c r="R19" s="339">
        <v>39</v>
      </c>
      <c r="S19" s="339">
        <v>15</v>
      </c>
      <c r="T19" s="200" t="s">
        <v>16</v>
      </c>
    </row>
    <row r="20" spans="1:20" ht="28.5" customHeight="1">
      <c r="A20" s="205" t="s">
        <v>291</v>
      </c>
      <c r="B20" s="187">
        <v>9</v>
      </c>
      <c r="C20" s="187">
        <v>0</v>
      </c>
      <c r="D20" s="187">
        <v>1</v>
      </c>
      <c r="E20" s="187">
        <v>0</v>
      </c>
      <c r="F20" s="187">
        <v>5</v>
      </c>
      <c r="G20" s="187">
        <v>0</v>
      </c>
      <c r="H20" s="187">
        <v>23</v>
      </c>
      <c r="I20" s="187">
        <v>0</v>
      </c>
      <c r="J20" s="187">
        <v>11</v>
      </c>
      <c r="K20" s="187">
        <v>1</v>
      </c>
      <c r="L20" s="187">
        <v>4</v>
      </c>
      <c r="M20" s="187">
        <v>2</v>
      </c>
      <c r="N20" s="187">
        <v>591</v>
      </c>
      <c r="O20" s="187">
        <v>84</v>
      </c>
      <c r="P20" s="187">
        <v>143</v>
      </c>
      <c r="Q20" s="187">
        <v>101</v>
      </c>
      <c r="R20" s="187">
        <v>55</v>
      </c>
      <c r="S20" s="187">
        <v>19</v>
      </c>
      <c r="T20" s="206" t="s">
        <v>15</v>
      </c>
    </row>
    <row r="21" spans="1:20" ht="28.5" customHeight="1">
      <c r="A21" s="247" t="s">
        <v>3</v>
      </c>
      <c r="B21" s="393">
        <f>SUM(B9:B20)</f>
        <v>68</v>
      </c>
      <c r="C21" s="393">
        <f t="shared" ref="C21:S21" si="0">SUM(C9:C20)</f>
        <v>0</v>
      </c>
      <c r="D21" s="393">
        <f t="shared" si="0"/>
        <v>27</v>
      </c>
      <c r="E21" s="393">
        <f t="shared" si="0"/>
        <v>3</v>
      </c>
      <c r="F21" s="393">
        <f t="shared" si="0"/>
        <v>33</v>
      </c>
      <c r="G21" s="393">
        <f t="shared" si="0"/>
        <v>9</v>
      </c>
      <c r="H21" s="393">
        <f t="shared" si="0"/>
        <v>245</v>
      </c>
      <c r="I21" s="393">
        <f t="shared" si="0"/>
        <v>12</v>
      </c>
      <c r="J21" s="393">
        <f t="shared" si="0"/>
        <v>71</v>
      </c>
      <c r="K21" s="393">
        <f t="shared" si="0"/>
        <v>19</v>
      </c>
      <c r="L21" s="393">
        <f t="shared" si="0"/>
        <v>66</v>
      </c>
      <c r="M21" s="393">
        <f t="shared" si="0"/>
        <v>21</v>
      </c>
      <c r="N21" s="393">
        <f t="shared" si="0"/>
        <v>6554</v>
      </c>
      <c r="O21" s="393">
        <f t="shared" si="0"/>
        <v>799</v>
      </c>
      <c r="P21" s="393">
        <f t="shared" si="0"/>
        <v>1753</v>
      </c>
      <c r="Q21" s="393">
        <f t="shared" si="0"/>
        <v>1228</v>
      </c>
      <c r="R21" s="393">
        <f t="shared" si="0"/>
        <v>604</v>
      </c>
      <c r="S21" s="393">
        <f t="shared" si="0"/>
        <v>143</v>
      </c>
      <c r="T21" s="246" t="s">
        <v>2</v>
      </c>
    </row>
    <row r="24" spans="1:20">
      <c r="B24" s="32"/>
      <c r="C24" s="32"/>
      <c r="D24" s="32"/>
      <c r="E24" s="32"/>
      <c r="F24" s="32"/>
      <c r="G24" s="32"/>
      <c r="H24" s="32"/>
      <c r="I24" s="32"/>
      <c r="J24" s="32"/>
      <c r="K24" s="32"/>
      <c r="L24" s="32"/>
      <c r="M24" s="32"/>
      <c r="N24" s="32"/>
      <c r="O24" s="32"/>
      <c r="P24" s="32"/>
      <c r="Q24" s="32"/>
      <c r="R24" s="32"/>
      <c r="S24" s="32"/>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FD0C6-A11A-456F-8324-4FC7F2FDEBD4}">
  <dimension ref="A1:U16"/>
  <sheetViews>
    <sheetView rightToLeft="1" view="pageBreakPreview" zoomScale="84" zoomScaleNormal="100" zoomScaleSheetLayoutView="84" workbookViewId="0">
      <selection activeCell="B19" sqref="B18:S19"/>
    </sheetView>
  </sheetViews>
  <sheetFormatPr defaultColWidth="9.140625" defaultRowHeight="12.75"/>
  <cols>
    <col min="1" max="1" width="16.28515625" style="455" customWidth="1"/>
    <col min="2" max="2" width="6.7109375" style="455" customWidth="1"/>
    <col min="3" max="3" width="7" style="455" customWidth="1"/>
    <col min="4" max="4" width="6.7109375" style="455" customWidth="1"/>
    <col min="5" max="5" width="7" style="455" customWidth="1"/>
    <col min="6" max="6" width="6.7109375" style="455" customWidth="1"/>
    <col min="7" max="7" width="7" style="455" customWidth="1"/>
    <col min="8" max="8" width="6.7109375" style="455" customWidth="1"/>
    <col min="9" max="9" width="7" style="455" customWidth="1"/>
    <col min="10" max="10" width="6.7109375" style="455" customWidth="1"/>
    <col min="11" max="11" width="7" style="455" customWidth="1"/>
    <col min="12" max="12" width="6.7109375" style="455" customWidth="1"/>
    <col min="13" max="13" width="7" style="455" customWidth="1"/>
    <col min="14" max="14" width="7.28515625" style="455" bestFit="1" customWidth="1"/>
    <col min="15" max="15" width="7" style="455" customWidth="1"/>
    <col min="16" max="16" width="7.28515625" style="455" bestFit="1" customWidth="1"/>
    <col min="17" max="17" width="7" style="455" customWidth="1"/>
    <col min="18" max="18" width="6.7109375" style="455" customWidth="1"/>
    <col min="19" max="19" width="7" style="455" customWidth="1"/>
    <col min="20" max="20" width="16.28515625" style="455" customWidth="1"/>
    <col min="21" max="21" width="40.85546875" style="455" customWidth="1"/>
    <col min="22" max="16384" width="9.140625" style="455"/>
  </cols>
  <sheetData>
    <row r="1" spans="1:21" ht="18">
      <c r="A1" s="680" t="s">
        <v>545</v>
      </c>
      <c r="B1" s="680"/>
      <c r="C1" s="680"/>
      <c r="D1" s="680"/>
      <c r="E1" s="680"/>
      <c r="F1" s="680"/>
      <c r="G1" s="680"/>
      <c r="H1" s="680"/>
      <c r="I1" s="680"/>
      <c r="J1" s="680"/>
      <c r="K1" s="680"/>
      <c r="L1" s="680"/>
      <c r="M1" s="680"/>
      <c r="N1" s="680"/>
      <c r="O1" s="680"/>
      <c r="P1" s="680"/>
      <c r="Q1" s="680"/>
      <c r="R1" s="680"/>
      <c r="S1" s="680"/>
      <c r="T1" s="680"/>
    </row>
    <row r="2" spans="1:21" ht="33.75" customHeight="1">
      <c r="A2" s="681" t="s">
        <v>695</v>
      </c>
      <c r="B2" s="682"/>
      <c r="C2" s="682"/>
      <c r="D2" s="682"/>
      <c r="E2" s="682"/>
      <c r="F2" s="682"/>
      <c r="G2" s="682"/>
      <c r="H2" s="682"/>
      <c r="I2" s="682"/>
      <c r="J2" s="682"/>
      <c r="K2" s="682"/>
      <c r="L2" s="682"/>
      <c r="M2" s="682"/>
      <c r="N2" s="682"/>
      <c r="O2" s="682"/>
      <c r="P2" s="682"/>
      <c r="Q2" s="682"/>
      <c r="R2" s="682"/>
      <c r="S2" s="682"/>
      <c r="T2" s="682"/>
    </row>
    <row r="3" spans="1:21" ht="15.75">
      <c r="A3" s="682">
        <v>2024</v>
      </c>
      <c r="B3" s="682"/>
      <c r="C3" s="682"/>
      <c r="D3" s="682"/>
      <c r="E3" s="682"/>
      <c r="F3" s="682"/>
      <c r="G3" s="682"/>
      <c r="H3" s="682"/>
      <c r="I3" s="682"/>
      <c r="J3" s="682"/>
      <c r="K3" s="682"/>
      <c r="L3" s="682"/>
      <c r="M3" s="682"/>
      <c r="N3" s="682"/>
      <c r="O3" s="682"/>
      <c r="P3" s="682"/>
      <c r="Q3" s="682"/>
      <c r="R3" s="682"/>
      <c r="S3" s="682"/>
      <c r="T3" s="682"/>
    </row>
    <row r="4" spans="1:21" ht="11.25" customHeight="1">
      <c r="A4" s="456"/>
      <c r="B4" s="456"/>
      <c r="C4" s="456"/>
      <c r="D4" s="456"/>
      <c r="E4" s="456"/>
      <c r="F4" s="456"/>
      <c r="G4" s="456"/>
      <c r="H4" s="456"/>
      <c r="I4" s="456"/>
      <c r="J4" s="456"/>
      <c r="K4" s="456"/>
      <c r="L4" s="456"/>
      <c r="M4" s="456"/>
      <c r="N4" s="456"/>
      <c r="O4" s="456"/>
      <c r="P4" s="456"/>
      <c r="Q4" s="456"/>
      <c r="R4" s="456"/>
      <c r="S4" s="456"/>
      <c r="T4" s="456"/>
    </row>
    <row r="5" spans="1:21" ht="15">
      <c r="A5" s="457" t="s">
        <v>351</v>
      </c>
      <c r="B5" s="683"/>
      <c r="C5" s="684"/>
      <c r="D5" s="684"/>
      <c r="E5" s="684"/>
      <c r="F5" s="684"/>
      <c r="G5" s="684"/>
      <c r="H5" s="683"/>
      <c r="I5" s="684"/>
      <c r="J5" s="684"/>
      <c r="K5" s="684"/>
      <c r="L5" s="684"/>
      <c r="M5" s="684"/>
      <c r="N5" s="683"/>
      <c r="O5" s="684"/>
      <c r="P5" s="684"/>
      <c r="Q5" s="684"/>
      <c r="R5" s="684"/>
      <c r="S5" s="684"/>
      <c r="T5" s="458" t="s">
        <v>350</v>
      </c>
    </row>
    <row r="6" spans="1:21" ht="33.75" customHeight="1">
      <c r="A6" s="685" t="s">
        <v>32</v>
      </c>
      <c r="B6" s="688" t="s">
        <v>406</v>
      </c>
      <c r="C6" s="689"/>
      <c r="D6" s="689"/>
      <c r="E6" s="689"/>
      <c r="F6" s="689"/>
      <c r="G6" s="690"/>
      <c r="H6" s="688" t="s">
        <v>527</v>
      </c>
      <c r="I6" s="689"/>
      <c r="J6" s="689"/>
      <c r="K6" s="689"/>
      <c r="L6" s="689"/>
      <c r="M6" s="690"/>
      <c r="N6" s="688" t="s">
        <v>526</v>
      </c>
      <c r="O6" s="689"/>
      <c r="P6" s="689"/>
      <c r="Q6" s="689"/>
      <c r="R6" s="689"/>
      <c r="S6" s="690"/>
      <c r="T6" s="696" t="s">
        <v>517</v>
      </c>
    </row>
    <row r="7" spans="1:21" ht="33.75" customHeight="1">
      <c r="A7" s="686"/>
      <c r="B7" s="694" t="s">
        <v>400</v>
      </c>
      <c r="C7" s="694"/>
      <c r="D7" s="694" t="s">
        <v>401</v>
      </c>
      <c r="E7" s="694"/>
      <c r="F7" s="694" t="s">
        <v>402</v>
      </c>
      <c r="G7" s="694"/>
      <c r="H7" s="694" t="s">
        <v>400</v>
      </c>
      <c r="I7" s="694"/>
      <c r="J7" s="694" t="s">
        <v>401</v>
      </c>
      <c r="K7" s="694"/>
      <c r="L7" s="694" t="s">
        <v>402</v>
      </c>
      <c r="M7" s="694"/>
      <c r="N7" s="694" t="s">
        <v>400</v>
      </c>
      <c r="O7" s="694"/>
      <c r="P7" s="694" t="s">
        <v>401</v>
      </c>
      <c r="Q7" s="694"/>
      <c r="R7" s="694" t="s">
        <v>402</v>
      </c>
      <c r="S7" s="694"/>
      <c r="T7" s="697"/>
    </row>
    <row r="8" spans="1:21" ht="33" customHeight="1">
      <c r="A8" s="695"/>
      <c r="B8" s="462" t="s">
        <v>1</v>
      </c>
      <c r="C8" s="462" t="s">
        <v>0</v>
      </c>
      <c r="D8" s="462" t="s">
        <v>1</v>
      </c>
      <c r="E8" s="462" t="s">
        <v>0</v>
      </c>
      <c r="F8" s="462" t="s">
        <v>1</v>
      </c>
      <c r="G8" s="462" t="s">
        <v>0</v>
      </c>
      <c r="H8" s="462" t="s">
        <v>1</v>
      </c>
      <c r="I8" s="462" t="s">
        <v>0</v>
      </c>
      <c r="J8" s="462" t="s">
        <v>1</v>
      </c>
      <c r="K8" s="462" t="s">
        <v>0</v>
      </c>
      <c r="L8" s="462" t="s">
        <v>1</v>
      </c>
      <c r="M8" s="462" t="s">
        <v>0</v>
      </c>
      <c r="N8" s="462" t="s">
        <v>1</v>
      </c>
      <c r="O8" s="462" t="s">
        <v>0</v>
      </c>
      <c r="P8" s="462" t="s">
        <v>1</v>
      </c>
      <c r="Q8" s="462" t="s">
        <v>0</v>
      </c>
      <c r="R8" s="462" t="s">
        <v>1</v>
      </c>
      <c r="S8" s="462" t="s">
        <v>0</v>
      </c>
      <c r="T8" s="698"/>
    </row>
    <row r="9" spans="1:21" ht="28.5" customHeight="1" thickBot="1">
      <c r="A9" s="463" t="s">
        <v>645</v>
      </c>
      <c r="B9" s="90">
        <v>0</v>
      </c>
      <c r="C9" s="90">
        <v>0</v>
      </c>
      <c r="D9" s="90">
        <v>1</v>
      </c>
      <c r="E9" s="90">
        <v>0</v>
      </c>
      <c r="F9" s="90">
        <v>0</v>
      </c>
      <c r="G9" s="90">
        <v>0</v>
      </c>
      <c r="H9" s="90">
        <v>5</v>
      </c>
      <c r="I9" s="90">
        <v>0</v>
      </c>
      <c r="J9" s="90">
        <v>3</v>
      </c>
      <c r="K9" s="90">
        <v>0</v>
      </c>
      <c r="L9" s="90">
        <v>0</v>
      </c>
      <c r="M9" s="90">
        <v>0</v>
      </c>
      <c r="N9" s="90">
        <v>141</v>
      </c>
      <c r="O9" s="90">
        <v>7</v>
      </c>
      <c r="P9" s="90">
        <v>38</v>
      </c>
      <c r="Q9" s="90">
        <v>7</v>
      </c>
      <c r="R9" s="90">
        <v>3</v>
      </c>
      <c r="S9" s="90">
        <v>1</v>
      </c>
      <c r="T9" s="207" t="s">
        <v>215</v>
      </c>
    </row>
    <row r="10" spans="1:21" ht="28.5" customHeight="1" thickBot="1">
      <c r="A10" s="523" t="s">
        <v>379</v>
      </c>
      <c r="B10" s="142">
        <v>4</v>
      </c>
      <c r="C10" s="142">
        <v>0</v>
      </c>
      <c r="D10" s="142">
        <v>1</v>
      </c>
      <c r="E10" s="142">
        <v>0</v>
      </c>
      <c r="F10" s="142">
        <v>0</v>
      </c>
      <c r="G10" s="142">
        <v>0</v>
      </c>
      <c r="H10" s="142">
        <v>15</v>
      </c>
      <c r="I10" s="142">
        <v>0</v>
      </c>
      <c r="J10" s="142">
        <v>1</v>
      </c>
      <c r="K10" s="142">
        <v>0</v>
      </c>
      <c r="L10" s="142">
        <v>1</v>
      </c>
      <c r="M10" s="142">
        <v>0</v>
      </c>
      <c r="N10" s="142">
        <v>617</v>
      </c>
      <c r="O10" s="142">
        <v>37</v>
      </c>
      <c r="P10" s="142">
        <v>39</v>
      </c>
      <c r="Q10" s="142">
        <v>26</v>
      </c>
      <c r="R10" s="142">
        <v>7</v>
      </c>
      <c r="S10" s="142">
        <v>1</v>
      </c>
      <c r="T10" s="208" t="s">
        <v>379</v>
      </c>
      <c r="U10" s="464"/>
    </row>
    <row r="11" spans="1:21" ht="28.5" customHeight="1" thickBot="1">
      <c r="A11" s="524" t="s">
        <v>380</v>
      </c>
      <c r="B11" s="79">
        <v>1</v>
      </c>
      <c r="C11" s="79">
        <v>0</v>
      </c>
      <c r="D11" s="79">
        <v>0</v>
      </c>
      <c r="E11" s="79">
        <v>0</v>
      </c>
      <c r="F11" s="79">
        <v>0</v>
      </c>
      <c r="G11" s="79">
        <v>0</v>
      </c>
      <c r="H11" s="79">
        <v>3</v>
      </c>
      <c r="I11" s="79">
        <v>0</v>
      </c>
      <c r="J11" s="79">
        <v>0</v>
      </c>
      <c r="K11" s="79">
        <v>0</v>
      </c>
      <c r="L11" s="79">
        <v>1</v>
      </c>
      <c r="M11" s="79">
        <v>1</v>
      </c>
      <c r="N11" s="79">
        <v>177</v>
      </c>
      <c r="O11" s="79">
        <v>16</v>
      </c>
      <c r="P11" s="79">
        <v>15</v>
      </c>
      <c r="Q11" s="79">
        <v>11</v>
      </c>
      <c r="R11" s="79">
        <v>8</v>
      </c>
      <c r="S11" s="79">
        <v>1</v>
      </c>
      <c r="T11" s="209" t="s">
        <v>380</v>
      </c>
      <c r="U11" s="464"/>
    </row>
    <row r="12" spans="1:21" ht="28.5" customHeight="1" thickBot="1">
      <c r="A12" s="523" t="s">
        <v>381</v>
      </c>
      <c r="B12" s="142">
        <v>0</v>
      </c>
      <c r="C12" s="142">
        <v>0</v>
      </c>
      <c r="D12" s="142">
        <v>0</v>
      </c>
      <c r="E12" s="142">
        <v>0</v>
      </c>
      <c r="F12" s="142">
        <v>0</v>
      </c>
      <c r="G12" s="142">
        <v>0</v>
      </c>
      <c r="H12" s="142">
        <v>2</v>
      </c>
      <c r="I12" s="142">
        <v>0</v>
      </c>
      <c r="J12" s="142">
        <v>0</v>
      </c>
      <c r="K12" s="142">
        <v>0</v>
      </c>
      <c r="L12" s="142">
        <v>1</v>
      </c>
      <c r="M12" s="142">
        <v>0</v>
      </c>
      <c r="N12" s="142">
        <v>19</v>
      </c>
      <c r="O12" s="142">
        <v>6</v>
      </c>
      <c r="P12" s="142">
        <v>5</v>
      </c>
      <c r="Q12" s="142">
        <v>7</v>
      </c>
      <c r="R12" s="142">
        <v>0</v>
      </c>
      <c r="S12" s="142">
        <v>0</v>
      </c>
      <c r="T12" s="208" t="s">
        <v>381</v>
      </c>
      <c r="U12" s="464"/>
    </row>
    <row r="13" spans="1:21" ht="28.5" customHeight="1" thickBot="1">
      <c r="A13" s="524" t="s">
        <v>382</v>
      </c>
      <c r="B13" s="79">
        <v>0</v>
      </c>
      <c r="C13" s="79">
        <v>0</v>
      </c>
      <c r="D13" s="79">
        <v>0</v>
      </c>
      <c r="E13" s="79">
        <v>0</v>
      </c>
      <c r="F13" s="79">
        <v>0</v>
      </c>
      <c r="G13" s="79">
        <v>0</v>
      </c>
      <c r="H13" s="79">
        <v>0</v>
      </c>
      <c r="I13" s="79">
        <v>0</v>
      </c>
      <c r="J13" s="79">
        <v>0</v>
      </c>
      <c r="K13" s="79">
        <v>0</v>
      </c>
      <c r="L13" s="79">
        <v>0</v>
      </c>
      <c r="M13" s="79">
        <v>0</v>
      </c>
      <c r="N13" s="79">
        <v>2</v>
      </c>
      <c r="O13" s="79">
        <v>0</v>
      </c>
      <c r="P13" s="79">
        <v>2</v>
      </c>
      <c r="Q13" s="79">
        <v>1</v>
      </c>
      <c r="R13" s="79">
        <v>1</v>
      </c>
      <c r="S13" s="79">
        <v>0</v>
      </c>
      <c r="T13" s="209" t="s">
        <v>382</v>
      </c>
      <c r="U13" s="464"/>
    </row>
    <row r="14" spans="1:21" ht="28.5" customHeight="1" thickBot="1">
      <c r="A14" s="523" t="s">
        <v>383</v>
      </c>
      <c r="B14" s="142">
        <v>0</v>
      </c>
      <c r="C14" s="142">
        <v>0</v>
      </c>
      <c r="D14" s="142">
        <v>0</v>
      </c>
      <c r="E14" s="142">
        <v>0</v>
      </c>
      <c r="F14" s="142">
        <v>0</v>
      </c>
      <c r="G14" s="142">
        <v>0</v>
      </c>
      <c r="H14" s="142">
        <v>0</v>
      </c>
      <c r="I14" s="142">
        <v>0</v>
      </c>
      <c r="J14" s="142">
        <v>0</v>
      </c>
      <c r="K14" s="142">
        <v>0</v>
      </c>
      <c r="L14" s="142">
        <v>0</v>
      </c>
      <c r="M14" s="142">
        <v>0</v>
      </c>
      <c r="N14" s="142">
        <v>0</v>
      </c>
      <c r="O14" s="142">
        <v>0</v>
      </c>
      <c r="P14" s="142">
        <v>0</v>
      </c>
      <c r="Q14" s="142">
        <v>0</v>
      </c>
      <c r="R14" s="142">
        <v>1</v>
      </c>
      <c r="S14" s="142">
        <v>0</v>
      </c>
      <c r="T14" s="208" t="s">
        <v>383</v>
      </c>
      <c r="U14" s="464"/>
    </row>
    <row r="15" spans="1:21" ht="28.5" customHeight="1">
      <c r="A15" s="525" t="s">
        <v>384</v>
      </c>
      <c r="B15" s="454">
        <v>0</v>
      </c>
      <c r="C15" s="454">
        <v>0</v>
      </c>
      <c r="D15" s="454">
        <v>0</v>
      </c>
      <c r="E15" s="454">
        <v>0</v>
      </c>
      <c r="F15" s="454">
        <v>0</v>
      </c>
      <c r="G15" s="454">
        <v>0</v>
      </c>
      <c r="H15" s="454">
        <v>0</v>
      </c>
      <c r="I15" s="454">
        <v>0</v>
      </c>
      <c r="J15" s="454">
        <v>0</v>
      </c>
      <c r="K15" s="454">
        <v>0</v>
      </c>
      <c r="L15" s="454">
        <v>0</v>
      </c>
      <c r="M15" s="454">
        <v>0</v>
      </c>
      <c r="N15" s="454">
        <v>0</v>
      </c>
      <c r="O15" s="454">
        <v>0</v>
      </c>
      <c r="P15" s="454">
        <v>0</v>
      </c>
      <c r="Q15" s="454">
        <v>0</v>
      </c>
      <c r="R15" s="454">
        <v>0</v>
      </c>
      <c r="S15" s="454">
        <v>0</v>
      </c>
      <c r="T15" s="465" t="s">
        <v>384</v>
      </c>
      <c r="U15" s="464"/>
    </row>
    <row r="16" spans="1:21" ht="28.5" customHeight="1">
      <c r="A16" s="466" t="s">
        <v>3</v>
      </c>
      <c r="B16" s="467">
        <f t="shared" ref="B16:S16" si="0">SUM(B9:B15)</f>
        <v>5</v>
      </c>
      <c r="C16" s="467">
        <f t="shared" si="0"/>
        <v>0</v>
      </c>
      <c r="D16" s="467">
        <f t="shared" si="0"/>
        <v>2</v>
      </c>
      <c r="E16" s="467">
        <f t="shared" si="0"/>
        <v>0</v>
      </c>
      <c r="F16" s="467">
        <f t="shared" si="0"/>
        <v>0</v>
      </c>
      <c r="G16" s="467">
        <f t="shared" si="0"/>
        <v>0</v>
      </c>
      <c r="H16" s="467">
        <f t="shared" si="0"/>
        <v>25</v>
      </c>
      <c r="I16" s="467">
        <f t="shared" si="0"/>
        <v>0</v>
      </c>
      <c r="J16" s="467">
        <f t="shared" si="0"/>
        <v>4</v>
      </c>
      <c r="K16" s="467">
        <f t="shared" si="0"/>
        <v>0</v>
      </c>
      <c r="L16" s="467">
        <f t="shared" si="0"/>
        <v>3</v>
      </c>
      <c r="M16" s="467">
        <f t="shared" si="0"/>
        <v>1</v>
      </c>
      <c r="N16" s="467">
        <f t="shared" si="0"/>
        <v>956</v>
      </c>
      <c r="O16" s="467">
        <f t="shared" si="0"/>
        <v>66</v>
      </c>
      <c r="P16" s="467">
        <f t="shared" si="0"/>
        <v>99</v>
      </c>
      <c r="Q16" s="467">
        <f t="shared" si="0"/>
        <v>52</v>
      </c>
      <c r="R16" s="467">
        <f t="shared" si="0"/>
        <v>20</v>
      </c>
      <c r="S16" s="467">
        <f t="shared" si="0"/>
        <v>3</v>
      </c>
      <c r="T16" s="468" t="s">
        <v>2</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1A51-97BD-4704-9D69-D7F4C76076AC}">
  <dimension ref="A1:T27"/>
  <sheetViews>
    <sheetView rightToLeft="1" view="pageBreakPreview" zoomScale="89" zoomScaleNormal="100" zoomScaleSheetLayoutView="89" workbookViewId="0">
      <selection activeCell="A2" sqref="A2:T2"/>
    </sheetView>
  </sheetViews>
  <sheetFormatPr defaultColWidth="9.140625" defaultRowHeight="12.75"/>
  <cols>
    <col min="1" max="1" width="16.28515625" style="455" customWidth="1"/>
    <col min="2" max="13" width="6.7109375" style="455" customWidth="1"/>
    <col min="14" max="14" width="7.28515625" style="455" bestFit="1" customWidth="1"/>
    <col min="15" max="15" width="6.7109375" style="455" customWidth="1"/>
    <col min="16" max="17" width="7.28515625" style="455" bestFit="1" customWidth="1"/>
    <col min="18" max="19" width="6.7109375" style="455" customWidth="1"/>
    <col min="20" max="20" width="16.28515625" style="455" customWidth="1"/>
    <col min="21" max="21" width="40.85546875" style="455" customWidth="1"/>
    <col min="22" max="16384" width="9.140625" style="455"/>
  </cols>
  <sheetData>
    <row r="1" spans="1:20" ht="18">
      <c r="A1" s="680" t="s">
        <v>546</v>
      </c>
      <c r="B1" s="680"/>
      <c r="C1" s="680"/>
      <c r="D1" s="680"/>
      <c r="E1" s="680"/>
      <c r="F1" s="680"/>
      <c r="G1" s="680"/>
      <c r="H1" s="680"/>
      <c r="I1" s="680"/>
      <c r="J1" s="680"/>
      <c r="K1" s="680"/>
      <c r="L1" s="680"/>
      <c r="M1" s="680"/>
      <c r="N1" s="680"/>
      <c r="O1" s="680"/>
      <c r="P1" s="680"/>
      <c r="Q1" s="680"/>
      <c r="R1" s="680"/>
      <c r="S1" s="680"/>
      <c r="T1" s="680"/>
    </row>
    <row r="2" spans="1:20" ht="33.75" customHeight="1">
      <c r="A2" s="681" t="s">
        <v>696</v>
      </c>
      <c r="B2" s="682"/>
      <c r="C2" s="682"/>
      <c r="D2" s="682"/>
      <c r="E2" s="682"/>
      <c r="F2" s="682"/>
      <c r="G2" s="682"/>
      <c r="H2" s="682"/>
      <c r="I2" s="682"/>
      <c r="J2" s="682"/>
      <c r="K2" s="682"/>
      <c r="L2" s="682"/>
      <c r="M2" s="682"/>
      <c r="N2" s="682"/>
      <c r="O2" s="682"/>
      <c r="P2" s="682"/>
      <c r="Q2" s="682"/>
      <c r="R2" s="682"/>
      <c r="S2" s="682"/>
      <c r="T2" s="682"/>
    </row>
    <row r="3" spans="1:20" ht="15.75">
      <c r="A3" s="682">
        <v>2024</v>
      </c>
      <c r="B3" s="682"/>
      <c r="C3" s="682"/>
      <c r="D3" s="682"/>
      <c r="E3" s="682"/>
      <c r="F3" s="682"/>
      <c r="G3" s="682"/>
      <c r="H3" s="682"/>
      <c r="I3" s="682"/>
      <c r="J3" s="682"/>
      <c r="K3" s="682"/>
      <c r="L3" s="682"/>
      <c r="M3" s="682"/>
      <c r="N3" s="682"/>
      <c r="O3" s="682"/>
      <c r="P3" s="682"/>
      <c r="Q3" s="682"/>
      <c r="R3" s="682"/>
      <c r="S3" s="682"/>
      <c r="T3" s="682"/>
    </row>
    <row r="4" spans="1:20" ht="11.25" customHeight="1">
      <c r="A4" s="456"/>
      <c r="B4" s="456"/>
      <c r="C4" s="456"/>
      <c r="D4" s="456"/>
      <c r="E4" s="456"/>
      <c r="F4" s="456"/>
      <c r="G4" s="456"/>
      <c r="H4" s="456"/>
      <c r="I4" s="456"/>
      <c r="J4" s="456"/>
      <c r="K4" s="456"/>
      <c r="L4" s="456"/>
      <c r="M4" s="456"/>
      <c r="N4" s="456"/>
      <c r="O4" s="456"/>
      <c r="P4" s="456"/>
      <c r="Q4" s="456"/>
      <c r="R4" s="456"/>
      <c r="S4" s="456"/>
      <c r="T4" s="456"/>
    </row>
    <row r="5" spans="1:20" ht="15">
      <c r="A5" s="457" t="s">
        <v>432</v>
      </c>
      <c r="B5" s="683"/>
      <c r="C5" s="684"/>
      <c r="D5" s="684"/>
      <c r="E5" s="684"/>
      <c r="F5" s="684"/>
      <c r="G5" s="684"/>
      <c r="H5" s="683"/>
      <c r="I5" s="684"/>
      <c r="J5" s="684"/>
      <c r="K5" s="684"/>
      <c r="L5" s="684"/>
      <c r="M5" s="684"/>
      <c r="N5" s="683"/>
      <c r="O5" s="684"/>
      <c r="P5" s="684"/>
      <c r="Q5" s="684"/>
      <c r="R5" s="684"/>
      <c r="S5" s="684"/>
      <c r="T5" s="458" t="s">
        <v>431</v>
      </c>
    </row>
    <row r="6" spans="1:20" ht="33.75" customHeight="1">
      <c r="A6" s="685" t="s">
        <v>482</v>
      </c>
      <c r="B6" s="688" t="s">
        <v>406</v>
      </c>
      <c r="C6" s="689"/>
      <c r="D6" s="689"/>
      <c r="E6" s="689"/>
      <c r="F6" s="689"/>
      <c r="G6" s="690"/>
      <c r="H6" s="688" t="s">
        <v>527</v>
      </c>
      <c r="I6" s="689"/>
      <c r="J6" s="689"/>
      <c r="K6" s="689"/>
      <c r="L6" s="689"/>
      <c r="M6" s="690"/>
      <c r="N6" s="688" t="s">
        <v>526</v>
      </c>
      <c r="O6" s="689"/>
      <c r="P6" s="689"/>
      <c r="Q6" s="689"/>
      <c r="R6" s="689"/>
      <c r="S6" s="690"/>
      <c r="T6" s="696" t="s">
        <v>667</v>
      </c>
    </row>
    <row r="7" spans="1:20" ht="33.75" customHeight="1">
      <c r="A7" s="686"/>
      <c r="B7" s="694" t="s">
        <v>400</v>
      </c>
      <c r="C7" s="694"/>
      <c r="D7" s="694" t="s">
        <v>401</v>
      </c>
      <c r="E7" s="694"/>
      <c r="F7" s="694" t="s">
        <v>402</v>
      </c>
      <c r="G7" s="694"/>
      <c r="H7" s="694" t="s">
        <v>400</v>
      </c>
      <c r="I7" s="694"/>
      <c r="J7" s="694" t="s">
        <v>401</v>
      </c>
      <c r="K7" s="694"/>
      <c r="L7" s="694" t="s">
        <v>402</v>
      </c>
      <c r="M7" s="694"/>
      <c r="N7" s="694" t="s">
        <v>400</v>
      </c>
      <c r="O7" s="694"/>
      <c r="P7" s="694" t="s">
        <v>401</v>
      </c>
      <c r="Q7" s="694"/>
      <c r="R7" s="694" t="s">
        <v>402</v>
      </c>
      <c r="S7" s="694"/>
      <c r="T7" s="697"/>
    </row>
    <row r="8" spans="1:20" ht="33" customHeight="1">
      <c r="A8" s="695"/>
      <c r="B8" s="462" t="s">
        <v>1</v>
      </c>
      <c r="C8" s="462" t="s">
        <v>0</v>
      </c>
      <c r="D8" s="462" t="s">
        <v>1</v>
      </c>
      <c r="E8" s="462" t="s">
        <v>0</v>
      </c>
      <c r="F8" s="462" t="s">
        <v>1</v>
      </c>
      <c r="G8" s="462" t="s">
        <v>0</v>
      </c>
      <c r="H8" s="462" t="s">
        <v>1</v>
      </c>
      <c r="I8" s="462" t="s">
        <v>0</v>
      </c>
      <c r="J8" s="462" t="s">
        <v>1</v>
      </c>
      <c r="K8" s="462" t="s">
        <v>0</v>
      </c>
      <c r="L8" s="462" t="s">
        <v>1</v>
      </c>
      <c r="M8" s="462" t="s">
        <v>0</v>
      </c>
      <c r="N8" s="462" t="s">
        <v>1</v>
      </c>
      <c r="O8" s="462" t="s">
        <v>0</v>
      </c>
      <c r="P8" s="462" t="s">
        <v>1</v>
      </c>
      <c r="Q8" s="462" t="s">
        <v>0</v>
      </c>
      <c r="R8" s="462" t="s">
        <v>1</v>
      </c>
      <c r="S8" s="462" t="s">
        <v>0</v>
      </c>
      <c r="T8" s="698"/>
    </row>
    <row r="9" spans="1:20" ht="28.5" customHeight="1" thickBot="1">
      <c r="A9" s="210" t="s">
        <v>445</v>
      </c>
      <c r="B9" s="90">
        <v>1</v>
      </c>
      <c r="C9" s="90">
        <v>0</v>
      </c>
      <c r="D9" s="90">
        <v>0</v>
      </c>
      <c r="E9" s="90">
        <v>0</v>
      </c>
      <c r="F9" s="90">
        <v>0</v>
      </c>
      <c r="G9" s="90">
        <v>0</v>
      </c>
      <c r="H9" s="90">
        <v>6</v>
      </c>
      <c r="I9" s="90">
        <v>0</v>
      </c>
      <c r="J9" s="90">
        <v>0</v>
      </c>
      <c r="K9" s="90">
        <v>0</v>
      </c>
      <c r="L9" s="90">
        <v>1</v>
      </c>
      <c r="M9" s="90">
        <v>0</v>
      </c>
      <c r="N9" s="90">
        <v>135</v>
      </c>
      <c r="O9" s="90">
        <v>16</v>
      </c>
      <c r="P9" s="90">
        <v>11</v>
      </c>
      <c r="Q9" s="90">
        <v>15</v>
      </c>
      <c r="R9" s="90">
        <v>4</v>
      </c>
      <c r="S9" s="90">
        <v>1</v>
      </c>
      <c r="T9" s="207" t="s">
        <v>14</v>
      </c>
    </row>
    <row r="10" spans="1:20" ht="28.5" customHeight="1" thickBot="1">
      <c r="A10" s="197" t="s">
        <v>13</v>
      </c>
      <c r="B10" s="142">
        <v>1</v>
      </c>
      <c r="C10" s="142">
        <v>0</v>
      </c>
      <c r="D10" s="142">
        <v>1</v>
      </c>
      <c r="E10" s="142">
        <v>0</v>
      </c>
      <c r="F10" s="142">
        <v>0</v>
      </c>
      <c r="G10" s="142">
        <v>0</v>
      </c>
      <c r="H10" s="142">
        <v>5</v>
      </c>
      <c r="I10" s="142">
        <v>0</v>
      </c>
      <c r="J10" s="142">
        <v>0</v>
      </c>
      <c r="K10" s="142">
        <v>0</v>
      </c>
      <c r="L10" s="142">
        <v>0</v>
      </c>
      <c r="M10" s="142">
        <v>0</v>
      </c>
      <c r="N10" s="142">
        <v>206</v>
      </c>
      <c r="O10" s="142">
        <v>15</v>
      </c>
      <c r="P10" s="142">
        <v>18</v>
      </c>
      <c r="Q10" s="142">
        <v>2</v>
      </c>
      <c r="R10" s="142">
        <v>1</v>
      </c>
      <c r="S10" s="142">
        <v>0</v>
      </c>
      <c r="T10" s="198" t="s">
        <v>12</v>
      </c>
    </row>
    <row r="11" spans="1:20" ht="28.5" customHeight="1" thickBot="1">
      <c r="A11" s="210" t="s">
        <v>444</v>
      </c>
      <c r="B11" s="79">
        <v>0</v>
      </c>
      <c r="C11" s="79">
        <v>0</v>
      </c>
      <c r="D11" s="90">
        <v>0</v>
      </c>
      <c r="E11" s="90">
        <v>0</v>
      </c>
      <c r="F11" s="90">
        <v>0</v>
      </c>
      <c r="G11" s="90">
        <v>0</v>
      </c>
      <c r="H11" s="79">
        <v>4</v>
      </c>
      <c r="I11" s="79">
        <v>0</v>
      </c>
      <c r="J11" s="79">
        <v>0</v>
      </c>
      <c r="K11" s="79">
        <v>0</v>
      </c>
      <c r="L11" s="79">
        <v>1</v>
      </c>
      <c r="M11" s="79">
        <v>0</v>
      </c>
      <c r="N11" s="79">
        <v>195</v>
      </c>
      <c r="O11" s="79">
        <v>7</v>
      </c>
      <c r="P11" s="79">
        <v>12</v>
      </c>
      <c r="Q11" s="79">
        <v>8</v>
      </c>
      <c r="R11" s="79">
        <v>5</v>
      </c>
      <c r="S11" s="79">
        <v>2</v>
      </c>
      <c r="T11" s="207" t="s">
        <v>11</v>
      </c>
    </row>
    <row r="12" spans="1:20" ht="28.5" customHeight="1" thickBot="1">
      <c r="A12" s="33" t="s">
        <v>492</v>
      </c>
      <c r="B12" s="142">
        <v>0</v>
      </c>
      <c r="C12" s="142">
        <v>0</v>
      </c>
      <c r="D12" s="142">
        <v>0</v>
      </c>
      <c r="E12" s="142">
        <v>0</v>
      </c>
      <c r="F12" s="142">
        <v>0</v>
      </c>
      <c r="G12" s="142">
        <v>0</v>
      </c>
      <c r="H12" s="142">
        <v>1</v>
      </c>
      <c r="I12" s="142">
        <v>0</v>
      </c>
      <c r="J12" s="142">
        <v>0</v>
      </c>
      <c r="K12" s="142">
        <v>0</v>
      </c>
      <c r="L12" s="142">
        <v>0</v>
      </c>
      <c r="M12" s="142">
        <v>0</v>
      </c>
      <c r="N12" s="142">
        <v>93</v>
      </c>
      <c r="O12" s="142">
        <v>3</v>
      </c>
      <c r="P12" s="142">
        <v>10</v>
      </c>
      <c r="Q12" s="142">
        <v>9</v>
      </c>
      <c r="R12" s="142">
        <v>3</v>
      </c>
      <c r="S12" s="142">
        <v>0</v>
      </c>
      <c r="T12" s="50" t="s">
        <v>493</v>
      </c>
    </row>
    <row r="13" spans="1:20" ht="28.5" customHeight="1" thickBot="1">
      <c r="A13" s="211" t="s">
        <v>443</v>
      </c>
      <c r="B13" s="79">
        <v>1</v>
      </c>
      <c r="C13" s="79">
        <v>0</v>
      </c>
      <c r="D13" s="90">
        <v>1</v>
      </c>
      <c r="E13" s="90">
        <v>0</v>
      </c>
      <c r="F13" s="90">
        <v>0</v>
      </c>
      <c r="G13" s="90">
        <v>0</v>
      </c>
      <c r="H13" s="79">
        <v>7</v>
      </c>
      <c r="I13" s="79">
        <v>0</v>
      </c>
      <c r="J13" s="79">
        <v>1</v>
      </c>
      <c r="K13" s="79">
        <v>0</v>
      </c>
      <c r="L13" s="79">
        <v>0</v>
      </c>
      <c r="M13" s="79">
        <v>0</v>
      </c>
      <c r="N13" s="79">
        <v>149</v>
      </c>
      <c r="O13" s="79">
        <v>16</v>
      </c>
      <c r="P13" s="79">
        <v>18</v>
      </c>
      <c r="Q13" s="79">
        <v>15</v>
      </c>
      <c r="R13" s="79">
        <v>1</v>
      </c>
      <c r="S13" s="79">
        <v>0</v>
      </c>
      <c r="T13" s="212" t="s">
        <v>8</v>
      </c>
    </row>
    <row r="14" spans="1:20" ht="28.5" customHeight="1" thickBot="1">
      <c r="A14" s="203" t="s">
        <v>442</v>
      </c>
      <c r="B14" s="142">
        <v>2</v>
      </c>
      <c r="C14" s="142">
        <v>0</v>
      </c>
      <c r="D14" s="142">
        <v>0</v>
      </c>
      <c r="E14" s="142">
        <v>0</v>
      </c>
      <c r="F14" s="142">
        <v>0</v>
      </c>
      <c r="G14" s="142">
        <v>0</v>
      </c>
      <c r="H14" s="142">
        <v>0</v>
      </c>
      <c r="I14" s="142">
        <v>0</v>
      </c>
      <c r="J14" s="142">
        <v>3</v>
      </c>
      <c r="K14" s="142">
        <v>0</v>
      </c>
      <c r="L14" s="142">
        <v>1</v>
      </c>
      <c r="M14" s="142">
        <v>0</v>
      </c>
      <c r="N14" s="142">
        <v>86</v>
      </c>
      <c r="O14" s="142">
        <v>7</v>
      </c>
      <c r="P14" s="142">
        <v>18</v>
      </c>
      <c r="Q14" s="142">
        <v>2</v>
      </c>
      <c r="R14" s="142">
        <v>4</v>
      </c>
      <c r="S14" s="142">
        <v>0</v>
      </c>
      <c r="T14" s="204" t="s">
        <v>7</v>
      </c>
    </row>
    <row r="15" spans="1:20" ht="28.5" customHeight="1" thickBot="1">
      <c r="A15" s="211" t="s">
        <v>10</v>
      </c>
      <c r="B15" s="339">
        <v>0</v>
      </c>
      <c r="C15" s="339">
        <v>0</v>
      </c>
      <c r="D15" s="90">
        <v>0</v>
      </c>
      <c r="E15" s="90">
        <v>0</v>
      </c>
      <c r="F15" s="90">
        <v>0</v>
      </c>
      <c r="G15" s="90">
        <v>0</v>
      </c>
      <c r="H15" s="339">
        <v>2</v>
      </c>
      <c r="I15" s="339">
        <v>0</v>
      </c>
      <c r="J15" s="339">
        <v>0</v>
      </c>
      <c r="K15" s="339">
        <v>0</v>
      </c>
      <c r="L15" s="339">
        <v>0</v>
      </c>
      <c r="M15" s="339">
        <v>1</v>
      </c>
      <c r="N15" s="339">
        <v>69</v>
      </c>
      <c r="O15" s="339">
        <v>2</v>
      </c>
      <c r="P15" s="339">
        <v>8</v>
      </c>
      <c r="Q15" s="339">
        <v>0</v>
      </c>
      <c r="R15" s="339">
        <v>1</v>
      </c>
      <c r="S15" s="339">
        <v>0</v>
      </c>
      <c r="T15" s="212" t="s">
        <v>9</v>
      </c>
    </row>
    <row r="16" spans="1:20" ht="28.5" customHeight="1">
      <c r="A16" s="203" t="s">
        <v>6</v>
      </c>
      <c r="B16" s="449">
        <v>0</v>
      </c>
      <c r="C16" s="449">
        <v>0</v>
      </c>
      <c r="D16" s="99">
        <v>0</v>
      </c>
      <c r="E16" s="99">
        <v>0</v>
      </c>
      <c r="F16" s="99">
        <v>0</v>
      </c>
      <c r="G16" s="99">
        <v>0</v>
      </c>
      <c r="H16" s="449">
        <v>0</v>
      </c>
      <c r="I16" s="449">
        <v>0</v>
      </c>
      <c r="J16" s="449">
        <v>0</v>
      </c>
      <c r="K16" s="449">
        <v>0</v>
      </c>
      <c r="L16" s="449">
        <v>0</v>
      </c>
      <c r="M16" s="449">
        <v>0</v>
      </c>
      <c r="N16" s="449">
        <v>23</v>
      </c>
      <c r="O16" s="449">
        <v>0</v>
      </c>
      <c r="P16" s="449">
        <v>4</v>
      </c>
      <c r="Q16" s="449">
        <v>1</v>
      </c>
      <c r="R16" s="449">
        <v>1</v>
      </c>
      <c r="S16" s="449">
        <v>0</v>
      </c>
      <c r="T16" s="204" t="s">
        <v>5</v>
      </c>
    </row>
    <row r="17" spans="1:20" ht="28.5" customHeight="1">
      <c r="A17" s="247" t="s">
        <v>3</v>
      </c>
      <c r="B17" s="453">
        <f>SUM(B9:B16)</f>
        <v>5</v>
      </c>
      <c r="C17" s="453">
        <f t="shared" ref="C17:P17" si="0">SUM(C9:C16)</f>
        <v>0</v>
      </c>
      <c r="D17" s="96">
        <f t="shared" si="0"/>
        <v>2</v>
      </c>
      <c r="E17" s="96">
        <f t="shared" si="0"/>
        <v>0</v>
      </c>
      <c r="F17" s="96">
        <f t="shared" si="0"/>
        <v>0</v>
      </c>
      <c r="G17" s="96">
        <f t="shared" si="0"/>
        <v>0</v>
      </c>
      <c r="H17" s="453">
        <f t="shared" si="0"/>
        <v>25</v>
      </c>
      <c r="I17" s="453">
        <f t="shared" si="0"/>
        <v>0</v>
      </c>
      <c r="J17" s="453">
        <f t="shared" si="0"/>
        <v>4</v>
      </c>
      <c r="K17" s="453">
        <f t="shared" si="0"/>
        <v>0</v>
      </c>
      <c r="L17" s="453">
        <f>SUM(L9:L16)</f>
        <v>3</v>
      </c>
      <c r="M17" s="453">
        <f>SUM(M9:M16)</f>
        <v>1</v>
      </c>
      <c r="N17" s="453">
        <f t="shared" si="0"/>
        <v>956</v>
      </c>
      <c r="O17" s="453">
        <f t="shared" si="0"/>
        <v>66</v>
      </c>
      <c r="P17" s="453">
        <f t="shared" si="0"/>
        <v>99</v>
      </c>
      <c r="Q17" s="453">
        <f>SUM(Q9:Q16)</f>
        <v>52</v>
      </c>
      <c r="R17" s="453">
        <f>SUM(R9:R16)</f>
        <v>20</v>
      </c>
      <c r="S17" s="453">
        <f>SUM(S9:S16)</f>
        <v>3</v>
      </c>
      <c r="T17" s="246" t="s">
        <v>2</v>
      </c>
    </row>
    <row r="18" spans="1:20">
      <c r="B18" s="464"/>
    </row>
    <row r="27" spans="1:20">
      <c r="Q27" s="540" t="s">
        <v>120</v>
      </c>
    </row>
  </sheetData>
  <mergeCells count="26">
    <mergeCell ref="A6:A8"/>
    <mergeCell ref="B6:G6"/>
    <mergeCell ref="H6:M6"/>
    <mergeCell ref="N6:S6"/>
    <mergeCell ref="T6:T8"/>
    <mergeCell ref="B7:C7"/>
    <mergeCell ref="D7:E7"/>
    <mergeCell ref="F7:G7"/>
    <mergeCell ref="H7:I7"/>
    <mergeCell ref="J7:K7"/>
    <mergeCell ref="L7:M7"/>
    <mergeCell ref="N7:O7"/>
    <mergeCell ref="P7:Q7"/>
    <mergeCell ref="R7:S7"/>
    <mergeCell ref="A1:T1"/>
    <mergeCell ref="A2:T2"/>
    <mergeCell ref="A3:T3"/>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8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A451-4085-4D12-BEC3-0E2BACBBBC44}">
  <dimension ref="A1:E10"/>
  <sheetViews>
    <sheetView rightToLeft="1" view="pageBreakPreview" zoomScaleSheetLayoutView="100" workbookViewId="0">
      <selection activeCell="A2" sqref="A2:E2"/>
    </sheetView>
  </sheetViews>
  <sheetFormatPr defaultColWidth="9.140625" defaultRowHeight="12.75"/>
  <cols>
    <col min="1" max="1" width="23.42578125" style="32" customWidth="1"/>
    <col min="2" max="4" width="18.5703125" style="32" customWidth="1"/>
    <col min="5" max="5" width="23.42578125" style="32" customWidth="1"/>
    <col min="6" max="16384" width="9.140625" style="32"/>
  </cols>
  <sheetData>
    <row r="1" spans="1:5" ht="18">
      <c r="A1" s="548" t="s">
        <v>553</v>
      </c>
      <c r="B1" s="548"/>
      <c r="C1" s="548"/>
      <c r="D1" s="548"/>
      <c r="E1" s="548"/>
    </row>
    <row r="2" spans="1:5" ht="19.5" customHeight="1">
      <c r="A2" s="654" t="s">
        <v>681</v>
      </c>
      <c r="B2" s="654"/>
      <c r="C2" s="654"/>
      <c r="D2" s="654"/>
      <c r="E2" s="654"/>
    </row>
    <row r="3" spans="1:5" ht="15.75">
      <c r="A3" s="547" t="s">
        <v>627</v>
      </c>
      <c r="B3" s="547"/>
      <c r="C3" s="547"/>
      <c r="D3" s="547"/>
      <c r="E3" s="547"/>
    </row>
    <row r="4" spans="1:5" ht="20.25" customHeight="1">
      <c r="A4" s="220"/>
      <c r="B4" s="220"/>
      <c r="C4" s="220"/>
      <c r="D4" s="220"/>
      <c r="E4" s="220"/>
    </row>
    <row r="5" spans="1:5" ht="15">
      <c r="A5" s="105" t="s">
        <v>434</v>
      </c>
      <c r="C5" s="469"/>
      <c r="E5" s="45" t="s">
        <v>433</v>
      </c>
    </row>
    <row r="6" spans="1:5" ht="45" customHeight="1">
      <c r="A6" s="385" t="s">
        <v>89</v>
      </c>
      <c r="B6" s="158" t="s">
        <v>405</v>
      </c>
      <c r="C6" s="158" t="s">
        <v>404</v>
      </c>
      <c r="D6" s="158" t="s">
        <v>398</v>
      </c>
      <c r="E6" s="109" t="s">
        <v>64</v>
      </c>
    </row>
    <row r="7" spans="1:5" ht="33" customHeight="1" thickBot="1">
      <c r="A7" s="94">
        <v>2021</v>
      </c>
      <c r="B7" s="95">
        <v>166967</v>
      </c>
      <c r="C7" s="95">
        <v>63589</v>
      </c>
      <c r="D7" s="96">
        <f>B7+C7</f>
        <v>230556</v>
      </c>
      <c r="E7" s="110">
        <v>2021</v>
      </c>
    </row>
    <row r="8" spans="1:5" ht="33" customHeight="1" thickBot="1">
      <c r="A8" s="98">
        <v>2022</v>
      </c>
      <c r="B8" s="99">
        <v>181616</v>
      </c>
      <c r="C8" s="99">
        <v>69218</v>
      </c>
      <c r="D8" s="100">
        <f t="shared" ref="D8:D10" si="0">B8+C8</f>
        <v>250834</v>
      </c>
      <c r="E8" s="81">
        <v>2022</v>
      </c>
    </row>
    <row r="9" spans="1:5" ht="33" customHeight="1" thickBot="1">
      <c r="A9" s="102">
        <v>2023</v>
      </c>
      <c r="B9" s="64">
        <v>172911</v>
      </c>
      <c r="C9" s="64">
        <v>61390</v>
      </c>
      <c r="D9" s="103">
        <f t="shared" si="0"/>
        <v>234301</v>
      </c>
      <c r="E9" s="111">
        <v>2023</v>
      </c>
    </row>
    <row r="10" spans="1:5" ht="33" customHeight="1">
      <c r="A10" s="98">
        <v>2024</v>
      </c>
      <c r="B10" s="99">
        <v>188641</v>
      </c>
      <c r="C10" s="99">
        <v>57883</v>
      </c>
      <c r="D10" s="100">
        <f t="shared" si="0"/>
        <v>246524</v>
      </c>
      <c r="E10" s="81">
        <v>2024</v>
      </c>
    </row>
  </sheetData>
  <mergeCells count="3">
    <mergeCell ref="A1:E1"/>
    <mergeCell ref="A2:E2"/>
    <mergeCell ref="A3:E3"/>
  </mergeCells>
  <printOptions horizontalCentered="1" verticalCentered="1"/>
  <pageMargins left="0" right="0" top="0" bottom="0" header="0" footer="0"/>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B384-7F31-460A-9C5D-1EF706F30D2E}">
  <dimension ref="A1:R18"/>
  <sheetViews>
    <sheetView showGridLines="0" rightToLeft="1" view="pageBreakPreview" zoomScaleNormal="75" workbookViewId="0">
      <selection activeCell="A2" sqref="A2:F2"/>
    </sheetView>
  </sheetViews>
  <sheetFormatPr defaultColWidth="9.140625" defaultRowHeight="12.75"/>
  <cols>
    <col min="1" max="1" width="28.5703125" style="6" customWidth="1"/>
    <col min="2" max="5" width="10.7109375" style="6" customWidth="1"/>
    <col min="6" max="6" width="28.5703125" style="6" customWidth="1"/>
    <col min="7" max="16384" width="9.140625" style="6"/>
  </cols>
  <sheetData>
    <row r="1" spans="1:18" ht="18" customHeight="1">
      <c r="A1" s="699" t="s">
        <v>112</v>
      </c>
      <c r="B1" s="699"/>
      <c r="C1" s="699"/>
      <c r="D1" s="699"/>
      <c r="E1" s="699"/>
      <c r="F1" s="699"/>
      <c r="I1" s="470"/>
      <c r="J1" s="470"/>
      <c r="K1" s="470"/>
      <c r="L1" s="470"/>
      <c r="M1" s="470"/>
      <c r="N1" s="470"/>
      <c r="O1" s="470"/>
      <c r="P1" s="470"/>
      <c r="Q1" s="470"/>
      <c r="R1" s="470"/>
    </row>
    <row r="2" spans="1:18" ht="18" customHeight="1">
      <c r="A2" s="700" t="s">
        <v>682</v>
      </c>
      <c r="B2" s="700"/>
      <c r="C2" s="700"/>
      <c r="D2" s="700"/>
      <c r="E2" s="700"/>
      <c r="F2" s="700"/>
      <c r="I2" s="470"/>
      <c r="J2" s="470"/>
      <c r="K2" s="470"/>
      <c r="L2" s="470"/>
      <c r="M2" s="470"/>
      <c r="N2" s="470"/>
      <c r="O2" s="470"/>
      <c r="P2" s="470"/>
      <c r="Q2" s="470"/>
      <c r="R2" s="470"/>
    </row>
    <row r="3" spans="1:18" ht="18" customHeight="1">
      <c r="A3" s="701" t="s">
        <v>627</v>
      </c>
      <c r="B3" s="701"/>
      <c r="C3" s="701"/>
      <c r="D3" s="701"/>
      <c r="E3" s="701"/>
      <c r="F3" s="701"/>
      <c r="I3" s="470"/>
      <c r="J3" s="470"/>
      <c r="K3" s="470"/>
      <c r="L3" s="470"/>
      <c r="M3" s="470"/>
      <c r="N3" s="470"/>
      <c r="O3" s="470"/>
      <c r="P3" s="470"/>
      <c r="Q3" s="470"/>
      <c r="R3" s="470"/>
    </row>
    <row r="4" spans="1:18" ht="11.25" customHeight="1">
      <c r="A4" s="344"/>
      <c r="B4" s="344"/>
      <c r="C4" s="344"/>
      <c r="D4" s="344"/>
      <c r="E4" s="344"/>
      <c r="F4" s="344"/>
      <c r="I4" s="470"/>
      <c r="J4" s="470"/>
      <c r="K4" s="470"/>
      <c r="L4" s="470"/>
      <c r="M4" s="470"/>
      <c r="N4" s="470"/>
      <c r="O4" s="470"/>
      <c r="P4" s="470"/>
      <c r="Q4" s="470"/>
      <c r="R4" s="470"/>
    </row>
    <row r="5" spans="1:18" s="32" customFormat="1" ht="15">
      <c r="A5" s="105" t="s">
        <v>436</v>
      </c>
      <c r="B5" s="105"/>
      <c r="C5" s="105"/>
      <c r="D5" s="105"/>
      <c r="E5" s="105"/>
      <c r="F5" s="45" t="s">
        <v>435</v>
      </c>
      <c r="I5" s="395"/>
      <c r="J5" s="395"/>
      <c r="K5" s="395"/>
      <c r="L5" s="395"/>
      <c r="M5" s="395"/>
      <c r="N5" s="395"/>
      <c r="O5" s="395"/>
      <c r="P5" s="395"/>
      <c r="Q5" s="395"/>
      <c r="R5" s="395"/>
    </row>
    <row r="6" spans="1:18" s="10" customFormat="1" ht="22.5" customHeight="1" thickBot="1">
      <c r="A6" s="702" t="s">
        <v>538</v>
      </c>
      <c r="B6" s="704">
        <v>2021</v>
      </c>
      <c r="C6" s="704">
        <v>2022</v>
      </c>
      <c r="D6" s="704">
        <v>2023</v>
      </c>
      <c r="E6" s="704">
        <v>2024</v>
      </c>
      <c r="F6" s="706" t="s">
        <v>537</v>
      </c>
      <c r="I6" s="471"/>
      <c r="J6" s="471"/>
      <c r="K6" s="471"/>
      <c r="L6" s="471"/>
      <c r="M6" s="471"/>
      <c r="N6" s="471"/>
      <c r="O6" s="471"/>
      <c r="P6" s="471"/>
      <c r="Q6" s="471"/>
      <c r="R6" s="471"/>
    </row>
    <row r="7" spans="1:18" s="10" customFormat="1" ht="22.5" customHeight="1">
      <c r="A7" s="703"/>
      <c r="B7" s="705"/>
      <c r="C7" s="705"/>
      <c r="D7" s="705"/>
      <c r="E7" s="705"/>
      <c r="F7" s="707"/>
      <c r="I7" s="471"/>
      <c r="J7" s="471"/>
      <c r="K7" s="471"/>
      <c r="L7" s="471"/>
      <c r="M7" s="471"/>
      <c r="N7" s="471"/>
      <c r="O7" s="471"/>
      <c r="P7" s="471"/>
      <c r="Q7" s="471"/>
      <c r="R7" s="471"/>
    </row>
    <row r="8" spans="1:18" ht="30" customHeight="1" thickBot="1">
      <c r="A8" s="12" t="s">
        <v>111</v>
      </c>
      <c r="B8" s="115">
        <v>1102</v>
      </c>
      <c r="C8" s="115">
        <v>1229</v>
      </c>
      <c r="D8" s="115">
        <v>1405</v>
      </c>
      <c r="E8" s="472">
        <v>1422</v>
      </c>
      <c r="F8" s="74" t="s">
        <v>110</v>
      </c>
      <c r="I8" s="470"/>
      <c r="J8" s="470"/>
      <c r="K8" s="471"/>
      <c r="L8" s="470"/>
      <c r="M8" s="470"/>
      <c r="N8" s="470"/>
      <c r="O8" s="470"/>
      <c r="P8" s="470"/>
      <c r="Q8" s="470"/>
      <c r="R8" s="470"/>
    </row>
    <row r="9" spans="1:18" ht="30" customHeight="1" thickBot="1">
      <c r="A9" s="14" t="s">
        <v>109</v>
      </c>
      <c r="B9" s="116">
        <v>684</v>
      </c>
      <c r="C9" s="116">
        <v>759</v>
      </c>
      <c r="D9" s="116">
        <v>740</v>
      </c>
      <c r="E9" s="473">
        <v>758</v>
      </c>
      <c r="F9" s="13" t="s">
        <v>108</v>
      </c>
      <c r="I9" s="470"/>
      <c r="J9" s="470"/>
      <c r="K9" s="470"/>
      <c r="L9" s="470"/>
      <c r="M9" s="470"/>
      <c r="N9" s="470"/>
      <c r="O9" s="470"/>
      <c r="P9" s="470"/>
      <c r="Q9" s="470"/>
      <c r="R9" s="470"/>
    </row>
    <row r="10" spans="1:18" ht="30" customHeight="1" thickBot="1">
      <c r="A10" s="12" t="s">
        <v>107</v>
      </c>
      <c r="B10" s="115">
        <v>186</v>
      </c>
      <c r="C10" s="115">
        <v>176</v>
      </c>
      <c r="D10" s="115">
        <v>236</v>
      </c>
      <c r="E10" s="472">
        <v>256</v>
      </c>
      <c r="F10" s="11" t="s">
        <v>106</v>
      </c>
      <c r="I10" s="470"/>
      <c r="J10" s="470"/>
      <c r="K10" s="471"/>
      <c r="L10" s="470"/>
      <c r="M10" s="470"/>
      <c r="N10" s="470"/>
      <c r="O10" s="470"/>
      <c r="P10" s="470"/>
      <c r="Q10" s="470"/>
      <c r="R10" s="470"/>
    </row>
    <row r="11" spans="1:18" ht="30" customHeight="1" thickBot="1">
      <c r="A11" s="14" t="s">
        <v>105</v>
      </c>
      <c r="B11" s="116">
        <v>43</v>
      </c>
      <c r="C11" s="116">
        <v>52</v>
      </c>
      <c r="D11" s="116">
        <v>63</v>
      </c>
      <c r="E11" s="473">
        <v>80</v>
      </c>
      <c r="F11" s="13" t="s">
        <v>104</v>
      </c>
      <c r="I11" s="470"/>
      <c r="J11" s="470"/>
      <c r="K11" s="470"/>
      <c r="L11" s="470"/>
      <c r="M11" s="470"/>
      <c r="N11" s="470"/>
      <c r="O11" s="470"/>
      <c r="P11" s="470"/>
      <c r="Q11" s="470"/>
      <c r="R11" s="470"/>
    </row>
    <row r="12" spans="1:18" ht="30" customHeight="1" thickBot="1">
      <c r="A12" s="12" t="s">
        <v>103</v>
      </c>
      <c r="B12" s="115">
        <v>131</v>
      </c>
      <c r="C12" s="115">
        <v>94</v>
      </c>
      <c r="D12" s="115">
        <v>129</v>
      </c>
      <c r="E12" s="472">
        <v>161</v>
      </c>
      <c r="F12" s="11" t="s">
        <v>102</v>
      </c>
      <c r="I12" s="470"/>
      <c r="J12" s="470"/>
      <c r="K12" s="471"/>
      <c r="L12" s="470"/>
      <c r="M12" s="470"/>
      <c r="N12" s="470"/>
      <c r="O12" s="470"/>
      <c r="P12" s="470"/>
      <c r="Q12" s="470"/>
      <c r="R12" s="470"/>
    </row>
    <row r="13" spans="1:18" ht="30" customHeight="1" thickBot="1">
      <c r="A13" s="14" t="s">
        <v>101</v>
      </c>
      <c r="B13" s="116">
        <v>11</v>
      </c>
      <c r="C13" s="116">
        <v>4</v>
      </c>
      <c r="D13" s="116">
        <v>8</v>
      </c>
      <c r="E13" s="473">
        <v>9</v>
      </c>
      <c r="F13" s="13" t="s">
        <v>100</v>
      </c>
      <c r="I13" s="470"/>
      <c r="J13" s="470"/>
      <c r="K13" s="470"/>
      <c r="L13" s="470"/>
      <c r="M13" s="470"/>
      <c r="N13" s="470"/>
      <c r="O13" s="470"/>
      <c r="P13" s="470"/>
      <c r="Q13" s="470"/>
      <c r="R13" s="470"/>
    </row>
    <row r="14" spans="1:18" ht="30" customHeight="1" thickBot="1">
      <c r="A14" s="12" t="s">
        <v>99</v>
      </c>
      <c r="B14" s="115">
        <v>10</v>
      </c>
      <c r="C14" s="115">
        <v>8</v>
      </c>
      <c r="D14" s="115">
        <v>10</v>
      </c>
      <c r="E14" s="472">
        <v>9</v>
      </c>
      <c r="F14" s="74" t="s">
        <v>98</v>
      </c>
      <c r="I14" s="470"/>
      <c r="J14" s="470"/>
      <c r="K14" s="471"/>
      <c r="L14" s="470"/>
      <c r="M14" s="470"/>
      <c r="N14" s="470"/>
      <c r="O14" s="470"/>
      <c r="P14" s="470"/>
      <c r="Q14" s="470"/>
      <c r="R14" s="470"/>
    </row>
    <row r="15" spans="1:18" ht="30" customHeight="1" thickBot="1">
      <c r="A15" s="14" t="s">
        <v>97</v>
      </c>
      <c r="B15" s="116">
        <v>25</v>
      </c>
      <c r="C15" s="116">
        <v>22</v>
      </c>
      <c r="D15" s="116">
        <v>32</v>
      </c>
      <c r="E15" s="473">
        <v>37</v>
      </c>
      <c r="F15" s="13" t="s">
        <v>96</v>
      </c>
      <c r="I15" s="470"/>
      <c r="J15" s="470"/>
      <c r="K15" s="470"/>
      <c r="L15" s="470"/>
      <c r="M15" s="470"/>
      <c r="N15" s="470"/>
      <c r="O15" s="470"/>
      <c r="P15" s="470"/>
      <c r="Q15" s="470"/>
      <c r="R15" s="470"/>
    </row>
    <row r="16" spans="1:18" ht="30" customHeight="1" thickBot="1">
      <c r="A16" s="12" t="s">
        <v>95</v>
      </c>
      <c r="B16" s="115">
        <v>13</v>
      </c>
      <c r="C16" s="115">
        <v>15</v>
      </c>
      <c r="D16" s="115">
        <v>34</v>
      </c>
      <c r="E16" s="472">
        <v>26</v>
      </c>
      <c r="F16" s="11" t="s">
        <v>94</v>
      </c>
      <c r="K16" s="10"/>
    </row>
    <row r="17" spans="1:6" ht="30" customHeight="1">
      <c r="A17" s="5" t="s">
        <v>93</v>
      </c>
      <c r="B17" s="117">
        <v>1591</v>
      </c>
      <c r="C17" s="117">
        <v>1718</v>
      </c>
      <c r="D17" s="117">
        <v>1490</v>
      </c>
      <c r="E17" s="474">
        <v>1474</v>
      </c>
      <c r="F17" s="9" t="s">
        <v>92</v>
      </c>
    </row>
    <row r="18" spans="1:6" s="7" customFormat="1" ht="23.25" customHeight="1">
      <c r="A18" s="8" t="s">
        <v>91</v>
      </c>
      <c r="B18" s="475">
        <f>SUM(B8:B17)</f>
        <v>3796</v>
      </c>
      <c r="C18" s="475">
        <f>SUM(C8:C17)</f>
        <v>4077</v>
      </c>
      <c r="D18" s="475">
        <f>SUM(D8:D17)</f>
        <v>4147</v>
      </c>
      <c r="E18" s="476">
        <f>SUM(E8:E17)</f>
        <v>4232</v>
      </c>
      <c r="F18" s="62" t="s">
        <v>90</v>
      </c>
    </row>
  </sheetData>
  <mergeCells count="9">
    <mergeCell ref="A1:F1"/>
    <mergeCell ref="A2:F2"/>
    <mergeCell ref="A3:F3"/>
    <mergeCell ref="A6:A7"/>
    <mergeCell ref="B6:B7"/>
    <mergeCell ref="C6:C7"/>
    <mergeCell ref="D6:D7"/>
    <mergeCell ref="E6:E7"/>
    <mergeCell ref="F6:F7"/>
  </mergeCells>
  <printOptions horizontalCentered="1" verticalCentered="1"/>
  <pageMargins left="0" right="0" top="0" bottom="0"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3FD1-CD77-440D-A084-A95121E5D397}">
  <dimension ref="A1:H16"/>
  <sheetViews>
    <sheetView showGridLines="0" rightToLeft="1" view="pageBreakPreview" zoomScaleNormal="75" workbookViewId="0">
      <selection activeCell="A2" sqref="A2:F2"/>
    </sheetView>
  </sheetViews>
  <sheetFormatPr defaultColWidth="9.140625" defaultRowHeight="12.75"/>
  <cols>
    <col min="1" max="1" width="28.5703125" style="6" customWidth="1"/>
    <col min="2" max="5" width="10.7109375" style="6" customWidth="1"/>
    <col min="6" max="6" width="28.5703125" style="6" customWidth="1"/>
    <col min="7" max="16384" width="9.140625" style="6"/>
  </cols>
  <sheetData>
    <row r="1" spans="1:8" ht="18" customHeight="1">
      <c r="A1" s="699" t="s">
        <v>341</v>
      </c>
      <c r="B1" s="699"/>
      <c r="C1" s="699"/>
      <c r="D1" s="699"/>
      <c r="E1" s="699"/>
      <c r="F1" s="699"/>
    </row>
    <row r="2" spans="1:8" ht="18" customHeight="1">
      <c r="A2" s="700" t="s">
        <v>683</v>
      </c>
      <c r="B2" s="700"/>
      <c r="C2" s="700"/>
      <c r="D2" s="700"/>
      <c r="E2" s="700"/>
      <c r="F2" s="700"/>
    </row>
    <row r="3" spans="1:8" ht="18" customHeight="1">
      <c r="A3" s="701" t="s">
        <v>627</v>
      </c>
      <c r="B3" s="701"/>
      <c r="C3" s="701"/>
      <c r="D3" s="701"/>
      <c r="E3" s="701"/>
      <c r="F3" s="701"/>
    </row>
    <row r="4" spans="1:8" ht="11.25" customHeight="1">
      <c r="A4" s="344"/>
      <c r="B4" s="344"/>
      <c r="C4" s="344"/>
      <c r="D4" s="344"/>
      <c r="E4" s="344"/>
      <c r="F4" s="344"/>
    </row>
    <row r="5" spans="1:8" s="32" customFormat="1" ht="15">
      <c r="A5" s="105" t="s">
        <v>438</v>
      </c>
      <c r="B5" s="105"/>
      <c r="C5" s="105"/>
      <c r="D5" s="105"/>
      <c r="E5" s="105"/>
      <c r="F5" s="45" t="s">
        <v>437</v>
      </c>
    </row>
    <row r="6" spans="1:8" s="10" customFormat="1" ht="22.5" customHeight="1" thickBot="1">
      <c r="A6" s="702" t="s">
        <v>540</v>
      </c>
      <c r="B6" s="704">
        <v>2021</v>
      </c>
      <c r="C6" s="704">
        <v>2022</v>
      </c>
      <c r="D6" s="704">
        <v>2023</v>
      </c>
      <c r="E6" s="704">
        <v>2024</v>
      </c>
      <c r="F6" s="708" t="s">
        <v>539</v>
      </c>
    </row>
    <row r="7" spans="1:8" s="10" customFormat="1" ht="22.5" customHeight="1">
      <c r="A7" s="703"/>
      <c r="B7" s="705"/>
      <c r="C7" s="705"/>
      <c r="D7" s="705"/>
      <c r="E7" s="705"/>
      <c r="F7" s="709"/>
    </row>
    <row r="8" spans="1:8" ht="30" customHeight="1" thickBot="1">
      <c r="A8" s="128" t="s">
        <v>216</v>
      </c>
      <c r="B8" s="126">
        <v>332</v>
      </c>
      <c r="C8" s="126">
        <v>323</v>
      </c>
      <c r="D8" s="126">
        <v>437</v>
      </c>
      <c r="E8" s="126">
        <v>505</v>
      </c>
      <c r="F8" s="477" t="s">
        <v>266</v>
      </c>
      <c r="H8" s="10"/>
    </row>
    <row r="9" spans="1:8" ht="30" customHeight="1" thickBot="1">
      <c r="A9" s="14" t="s">
        <v>217</v>
      </c>
      <c r="B9" s="65">
        <v>33</v>
      </c>
      <c r="C9" s="65">
        <v>49</v>
      </c>
      <c r="D9" s="65">
        <v>38</v>
      </c>
      <c r="E9" s="65">
        <v>54</v>
      </c>
      <c r="F9" s="478" t="s">
        <v>267</v>
      </c>
    </row>
    <row r="10" spans="1:8" ht="30" customHeight="1" thickBot="1">
      <c r="A10" s="23" t="s">
        <v>218</v>
      </c>
      <c r="B10" s="130">
        <v>92</v>
      </c>
      <c r="C10" s="130">
        <v>100</v>
      </c>
      <c r="D10" s="130">
        <v>142</v>
      </c>
      <c r="E10" s="130">
        <v>171</v>
      </c>
      <c r="F10" s="479" t="s">
        <v>268</v>
      </c>
      <c r="H10" s="10"/>
    </row>
    <row r="11" spans="1:8" ht="30" customHeight="1" thickBot="1">
      <c r="A11" s="14" t="s">
        <v>219</v>
      </c>
      <c r="B11" s="65">
        <v>112</v>
      </c>
      <c r="C11" s="65">
        <v>141</v>
      </c>
      <c r="D11" s="65">
        <v>159</v>
      </c>
      <c r="E11" s="65">
        <v>205</v>
      </c>
      <c r="F11" s="478" t="s">
        <v>269</v>
      </c>
    </row>
    <row r="12" spans="1:8" ht="30" customHeight="1" thickBot="1">
      <c r="A12" s="23" t="s">
        <v>260</v>
      </c>
      <c r="B12" s="130">
        <v>22</v>
      </c>
      <c r="C12" s="130">
        <v>27</v>
      </c>
      <c r="D12" s="130">
        <v>15</v>
      </c>
      <c r="E12" s="130">
        <v>7</v>
      </c>
      <c r="F12" s="479" t="s">
        <v>263</v>
      </c>
      <c r="H12" s="10"/>
    </row>
    <row r="13" spans="1:8" ht="30" customHeight="1" thickBot="1">
      <c r="A13" s="14" t="s">
        <v>220</v>
      </c>
      <c r="B13" s="65">
        <v>0</v>
      </c>
      <c r="C13" s="65">
        <v>1</v>
      </c>
      <c r="D13" s="65">
        <v>0</v>
      </c>
      <c r="E13" s="65">
        <v>1</v>
      </c>
      <c r="F13" s="478" t="s">
        <v>264</v>
      </c>
    </row>
    <row r="14" spans="1:8" ht="30" customHeight="1" thickBot="1">
      <c r="A14" s="23" t="s">
        <v>261</v>
      </c>
      <c r="B14" s="130">
        <v>112</v>
      </c>
      <c r="C14" s="130">
        <v>123</v>
      </c>
      <c r="D14" s="130">
        <v>135</v>
      </c>
      <c r="E14" s="130">
        <v>115</v>
      </c>
      <c r="F14" s="479" t="s">
        <v>515</v>
      </c>
      <c r="H14" s="10"/>
    </row>
    <row r="15" spans="1:8" ht="30" customHeight="1">
      <c r="A15" s="129" t="s">
        <v>270</v>
      </c>
      <c r="B15" s="127">
        <v>3093</v>
      </c>
      <c r="C15" s="127">
        <v>3313</v>
      </c>
      <c r="D15" s="127">
        <v>3221</v>
      </c>
      <c r="E15" s="127">
        <v>3174</v>
      </c>
      <c r="F15" s="480" t="s">
        <v>265</v>
      </c>
    </row>
    <row r="16" spans="1:8" s="7" customFormat="1" ht="25.5" customHeight="1">
      <c r="A16" s="8" t="s">
        <v>91</v>
      </c>
      <c r="B16" s="216">
        <f>SUM(B8:B15)</f>
        <v>3796</v>
      </c>
      <c r="C16" s="216">
        <f>SUM(C8:C15)</f>
        <v>4077</v>
      </c>
      <c r="D16" s="216">
        <f>SUM(D8:D15)</f>
        <v>4147</v>
      </c>
      <c r="E16" s="235">
        <f>SUM(E8:E15)</f>
        <v>4232</v>
      </c>
      <c r="F16" s="62" t="s">
        <v>2</v>
      </c>
    </row>
  </sheetData>
  <mergeCells count="9">
    <mergeCell ref="A1:F1"/>
    <mergeCell ref="A2:F2"/>
    <mergeCell ref="A3:F3"/>
    <mergeCell ref="A6:A7"/>
    <mergeCell ref="B6:B7"/>
    <mergeCell ref="C6:C7"/>
    <mergeCell ref="D6:D7"/>
    <mergeCell ref="E6:E7"/>
    <mergeCell ref="F6:F7"/>
  </mergeCells>
  <printOptions horizontalCentered="1" verticalCentered="1"/>
  <pageMargins left="0" right="0" top="0" bottom="0"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22DF8-6E87-408E-A064-84E3D5C342A0}">
  <dimension ref="A1:L23"/>
  <sheetViews>
    <sheetView rightToLeft="1" view="pageBreakPreview" zoomScaleNormal="100" zoomScaleSheetLayoutView="100" workbookViewId="0">
      <selection activeCell="A2" sqref="A2:J2"/>
    </sheetView>
  </sheetViews>
  <sheetFormatPr defaultColWidth="9.140625" defaultRowHeight="12.75"/>
  <cols>
    <col min="1" max="1" width="12.140625" style="6" customWidth="1"/>
    <col min="2" max="2" width="8.5703125" style="6" customWidth="1"/>
    <col min="3" max="4" width="11" style="6" customWidth="1"/>
    <col min="5" max="6" width="8.5703125" style="6" customWidth="1"/>
    <col min="7" max="8" width="11" style="6" customWidth="1"/>
    <col min="9" max="9" width="8.5703125" style="6" customWidth="1"/>
    <col min="10" max="10" width="12.140625" style="6" customWidth="1"/>
    <col min="11" max="16384" width="9.140625" style="6"/>
  </cols>
  <sheetData>
    <row r="1" spans="1:12" ht="18">
      <c r="A1" s="718" t="s">
        <v>292</v>
      </c>
      <c r="B1" s="718"/>
      <c r="C1" s="718"/>
      <c r="D1" s="718"/>
      <c r="E1" s="718"/>
      <c r="F1" s="718"/>
      <c r="G1" s="718"/>
      <c r="H1" s="718"/>
      <c r="I1" s="718"/>
      <c r="J1" s="718"/>
    </row>
    <row r="2" spans="1:12" ht="19.5" customHeight="1">
      <c r="A2" s="719" t="s">
        <v>697</v>
      </c>
      <c r="B2" s="719"/>
      <c r="C2" s="719"/>
      <c r="D2" s="719"/>
      <c r="E2" s="719"/>
      <c r="F2" s="719"/>
      <c r="G2" s="719"/>
      <c r="H2" s="719"/>
      <c r="I2" s="719"/>
      <c r="J2" s="719"/>
    </row>
    <row r="3" spans="1:12" ht="15.75" customHeight="1">
      <c r="A3" s="720" t="s">
        <v>627</v>
      </c>
      <c r="B3" s="720"/>
      <c r="C3" s="720"/>
      <c r="D3" s="720"/>
      <c r="E3" s="720"/>
      <c r="F3" s="720"/>
      <c r="G3" s="720"/>
      <c r="H3" s="720"/>
      <c r="I3" s="720"/>
      <c r="J3" s="720"/>
    </row>
    <row r="4" spans="1:12" ht="11.25" customHeight="1">
      <c r="A4" s="345"/>
      <c r="B4" s="345"/>
      <c r="C4" s="345"/>
      <c r="D4" s="345"/>
      <c r="E4" s="345"/>
      <c r="F4" s="345"/>
      <c r="G4" s="345"/>
      <c r="H4" s="345"/>
      <c r="I4" s="345"/>
      <c r="J4" s="345"/>
    </row>
    <row r="5" spans="1:12" s="32" customFormat="1" ht="15">
      <c r="A5" s="645" t="s">
        <v>440</v>
      </c>
      <c r="B5" s="645"/>
      <c r="C5" s="105"/>
      <c r="D5" s="105"/>
      <c r="E5" s="105"/>
      <c r="G5" s="105"/>
      <c r="I5" s="647" t="s">
        <v>439</v>
      </c>
      <c r="J5" s="647"/>
    </row>
    <row r="6" spans="1:12" s="32" customFormat="1" ht="45" customHeight="1">
      <c r="A6" s="710" t="s">
        <v>89</v>
      </c>
      <c r="B6" s="651" t="s">
        <v>525</v>
      </c>
      <c r="C6" s="712"/>
      <c r="D6" s="712"/>
      <c r="E6" s="652"/>
      <c r="F6" s="713" t="s">
        <v>536</v>
      </c>
      <c r="G6" s="714"/>
      <c r="H6" s="714"/>
      <c r="I6" s="715"/>
      <c r="J6" s="716" t="s">
        <v>255</v>
      </c>
    </row>
    <row r="7" spans="1:12" ht="33.75" customHeight="1">
      <c r="A7" s="711"/>
      <c r="B7" s="231" t="s">
        <v>454</v>
      </c>
      <c r="C7" s="52" t="s">
        <v>523</v>
      </c>
      <c r="D7" s="52" t="s">
        <v>522</v>
      </c>
      <c r="E7" s="67" t="s">
        <v>455</v>
      </c>
      <c r="F7" s="67" t="s">
        <v>454</v>
      </c>
      <c r="G7" s="52" t="s">
        <v>523</v>
      </c>
      <c r="H7" s="52" t="s">
        <v>522</v>
      </c>
      <c r="I7" s="67" t="s">
        <v>455</v>
      </c>
      <c r="J7" s="717"/>
    </row>
    <row r="8" spans="1:12" ht="25.5" customHeight="1" thickBot="1">
      <c r="A8" s="147">
        <v>2021</v>
      </c>
      <c r="B8" s="481">
        <v>7</v>
      </c>
      <c r="C8" s="481">
        <v>10</v>
      </c>
      <c r="D8" s="481">
        <v>40</v>
      </c>
      <c r="E8" s="482">
        <v>57</v>
      </c>
      <c r="F8" s="483">
        <v>1</v>
      </c>
      <c r="G8" s="483">
        <v>0</v>
      </c>
      <c r="H8" s="483">
        <v>6</v>
      </c>
      <c r="I8" s="484">
        <v>7</v>
      </c>
      <c r="J8" s="148">
        <v>2021</v>
      </c>
      <c r="L8" s="17"/>
    </row>
    <row r="9" spans="1:12" ht="25.5" customHeight="1" thickBot="1">
      <c r="A9" s="342">
        <v>2022</v>
      </c>
      <c r="B9" s="485">
        <v>6</v>
      </c>
      <c r="C9" s="485">
        <v>2</v>
      </c>
      <c r="D9" s="485">
        <v>47</v>
      </c>
      <c r="E9" s="486">
        <f t="shared" ref="E9:E11" si="0">B9+C9+D9</f>
        <v>55</v>
      </c>
      <c r="F9" s="487">
        <v>4</v>
      </c>
      <c r="G9" s="487">
        <v>1</v>
      </c>
      <c r="H9" s="487">
        <v>15</v>
      </c>
      <c r="I9" s="488">
        <f t="shared" ref="I9:I11" si="1">F9+G9+H9</f>
        <v>20</v>
      </c>
      <c r="J9" s="341">
        <v>2022</v>
      </c>
      <c r="L9" s="16"/>
    </row>
    <row r="10" spans="1:12" ht="25.5" customHeight="1" thickBot="1">
      <c r="A10" s="118">
        <v>2023</v>
      </c>
      <c r="B10" s="489">
        <v>8</v>
      </c>
      <c r="C10" s="489">
        <v>8</v>
      </c>
      <c r="D10" s="489">
        <v>113</v>
      </c>
      <c r="E10" s="490">
        <f t="shared" si="0"/>
        <v>129</v>
      </c>
      <c r="F10" s="491">
        <v>4</v>
      </c>
      <c r="G10" s="491">
        <v>3</v>
      </c>
      <c r="H10" s="491">
        <v>31</v>
      </c>
      <c r="I10" s="492">
        <f t="shared" si="1"/>
        <v>38</v>
      </c>
      <c r="J10" s="119">
        <v>2023</v>
      </c>
      <c r="L10" s="17"/>
    </row>
    <row r="11" spans="1:12" ht="25.5" customHeight="1">
      <c r="A11" s="342">
        <v>2024</v>
      </c>
      <c r="B11" s="485">
        <v>4</v>
      </c>
      <c r="C11" s="485">
        <v>6</v>
      </c>
      <c r="D11" s="485">
        <v>129</v>
      </c>
      <c r="E11" s="486">
        <f t="shared" si="0"/>
        <v>139</v>
      </c>
      <c r="F11" s="487">
        <v>0</v>
      </c>
      <c r="G11" s="487">
        <v>1</v>
      </c>
      <c r="H11" s="487">
        <v>46</v>
      </c>
      <c r="I11" s="526">
        <f t="shared" si="1"/>
        <v>47</v>
      </c>
      <c r="J11" s="341">
        <v>2024</v>
      </c>
      <c r="L11" s="17"/>
    </row>
    <row r="12" spans="1:12" ht="15.75">
      <c r="A12" s="66"/>
      <c r="B12" s="66"/>
      <c r="C12" s="66"/>
      <c r="D12" s="66"/>
      <c r="E12" s="66"/>
    </row>
    <row r="14" spans="1:12">
      <c r="A14" s="35"/>
      <c r="B14" s="35"/>
      <c r="C14" s="35"/>
      <c r="D14" s="35"/>
      <c r="E14" s="35"/>
    </row>
    <row r="15" spans="1:12" ht="12.75" customHeight="1">
      <c r="B15" s="35"/>
      <c r="C15" s="35"/>
    </row>
    <row r="16" spans="1:12" ht="34.5" customHeight="1">
      <c r="B16" s="231" t="s">
        <v>454</v>
      </c>
      <c r="C16" s="52" t="s">
        <v>523</v>
      </c>
      <c r="D16" s="52" t="s">
        <v>522</v>
      </c>
      <c r="E16" s="67" t="s">
        <v>455</v>
      </c>
    </row>
    <row r="17" spans="1:5" ht="31.5" customHeight="1">
      <c r="A17" s="35">
        <v>2024</v>
      </c>
      <c r="B17" s="140">
        <f>B11/$E$11%</f>
        <v>2.877697841726619</v>
      </c>
      <c r="C17" s="140">
        <f>C11/$E$11%</f>
        <v>4.3165467625899288</v>
      </c>
      <c r="D17" s="140">
        <f>D11/$E$11%</f>
        <v>92.805755395683462</v>
      </c>
      <c r="E17" s="140">
        <f>E11/$E$11%</f>
        <v>100</v>
      </c>
    </row>
    <row r="18" spans="1:5" ht="18" customHeight="1">
      <c r="A18" s="35"/>
      <c r="B18" s="140"/>
      <c r="C18" s="140"/>
      <c r="D18" s="140"/>
      <c r="E18" s="140"/>
    </row>
    <row r="19" spans="1:5">
      <c r="A19" s="35"/>
      <c r="B19" s="35"/>
      <c r="C19" s="35"/>
      <c r="D19" s="35"/>
      <c r="E19" s="35"/>
    </row>
    <row r="20" spans="1:5">
      <c r="A20" s="35"/>
      <c r="B20" s="35"/>
      <c r="C20" s="35"/>
      <c r="D20" s="35"/>
      <c r="E20" s="35"/>
    </row>
    <row r="21" spans="1:5">
      <c r="A21" s="35"/>
      <c r="B21" s="35"/>
      <c r="C21" s="35"/>
      <c r="D21" s="35"/>
      <c r="E21" s="35"/>
    </row>
    <row r="22" spans="1:5">
      <c r="A22" s="35"/>
      <c r="B22" s="35"/>
      <c r="C22" s="35"/>
      <c r="D22" s="35"/>
      <c r="E22" s="35"/>
    </row>
    <row r="23" spans="1:5">
      <c r="A23" s="35"/>
      <c r="B23" s="35"/>
      <c r="C23" s="35"/>
      <c r="D23" s="35"/>
      <c r="E23" s="35"/>
    </row>
  </sheetData>
  <mergeCells count="9">
    <mergeCell ref="A6:A7"/>
    <mergeCell ref="B6:E6"/>
    <mergeCell ref="F6:I6"/>
    <mergeCell ref="J6:J7"/>
    <mergeCell ref="A1:J1"/>
    <mergeCell ref="A2:J2"/>
    <mergeCell ref="A3:J3"/>
    <mergeCell ref="A5:B5"/>
    <mergeCell ref="I5:J5"/>
  </mergeCells>
  <printOptions horizontalCentered="1" verticalCentered="1"/>
  <pageMargins left="0" right="0" top="0" bottom="0" header="0" footer="0"/>
  <pageSetup paperSize="9" scale="9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C048-09E4-4766-B3AD-5AA704DBEC57}">
  <dimension ref="A1:L65"/>
  <sheetViews>
    <sheetView rightToLeft="1" view="pageBreakPreview" zoomScale="98" zoomScaleNormal="100" zoomScaleSheetLayoutView="98" workbookViewId="0">
      <selection activeCell="A2" sqref="A2:J2"/>
    </sheetView>
  </sheetViews>
  <sheetFormatPr defaultColWidth="9.140625" defaultRowHeight="12.75"/>
  <cols>
    <col min="1" max="1" width="12.140625" style="6" customWidth="1"/>
    <col min="2" max="2" width="8.5703125" style="6" customWidth="1"/>
    <col min="3" max="4" width="11" style="6" customWidth="1"/>
    <col min="5" max="6" width="8.5703125" style="6" customWidth="1"/>
    <col min="7" max="8" width="11" style="6" customWidth="1"/>
    <col min="9" max="9" width="8.5703125" style="6" customWidth="1"/>
    <col min="10" max="10" width="12.140625" style="6" customWidth="1"/>
    <col min="11" max="16384" width="9.140625" style="6"/>
  </cols>
  <sheetData>
    <row r="1" spans="1:12" ht="18">
      <c r="A1" s="718" t="s">
        <v>128</v>
      </c>
      <c r="B1" s="718"/>
      <c r="C1" s="718"/>
      <c r="D1" s="718"/>
      <c r="E1" s="718"/>
      <c r="F1" s="718"/>
      <c r="G1" s="718"/>
      <c r="H1" s="718"/>
      <c r="I1" s="718"/>
      <c r="J1" s="718"/>
    </row>
    <row r="2" spans="1:12" ht="22.5" customHeight="1">
      <c r="A2" s="719" t="s">
        <v>698</v>
      </c>
      <c r="B2" s="719"/>
      <c r="C2" s="719"/>
      <c r="D2" s="719"/>
      <c r="E2" s="719"/>
      <c r="F2" s="719"/>
      <c r="G2" s="719"/>
      <c r="H2" s="719"/>
      <c r="I2" s="719"/>
      <c r="J2" s="719"/>
    </row>
    <row r="3" spans="1:12" ht="15.75" customHeight="1">
      <c r="A3" s="720">
        <v>2024</v>
      </c>
      <c r="B3" s="720"/>
      <c r="C3" s="720"/>
      <c r="D3" s="720"/>
      <c r="E3" s="720"/>
      <c r="F3" s="720"/>
      <c r="G3" s="720"/>
      <c r="H3" s="720"/>
      <c r="I3" s="720"/>
      <c r="J3" s="720"/>
    </row>
    <row r="4" spans="1:12" ht="15.75" customHeight="1">
      <c r="A4" s="345"/>
      <c r="B4" s="345"/>
      <c r="C4" s="345"/>
      <c r="D4" s="345"/>
      <c r="E4" s="345"/>
      <c r="F4" s="345"/>
      <c r="G4" s="345"/>
      <c r="H4" s="345"/>
      <c r="I4" s="345"/>
      <c r="J4" s="345"/>
    </row>
    <row r="5" spans="1:12" s="32" customFormat="1" ht="15">
      <c r="A5" s="645" t="s">
        <v>484</v>
      </c>
      <c r="B5" s="645"/>
      <c r="C5" s="493"/>
      <c r="D5" s="493"/>
      <c r="E5" s="493"/>
      <c r="F5" s="493"/>
      <c r="G5" s="493"/>
      <c r="H5" s="493"/>
      <c r="I5" s="648" t="s">
        <v>485</v>
      </c>
      <c r="J5" s="648"/>
    </row>
    <row r="6" spans="1:12" s="32" customFormat="1" ht="45" customHeight="1">
      <c r="A6" s="710" t="s">
        <v>89</v>
      </c>
      <c r="B6" s="668" t="s">
        <v>524</v>
      </c>
      <c r="C6" s="668"/>
      <c r="D6" s="668"/>
      <c r="E6" s="669"/>
      <c r="F6" s="713" t="s">
        <v>536</v>
      </c>
      <c r="G6" s="714"/>
      <c r="H6" s="714"/>
      <c r="I6" s="715"/>
      <c r="J6" s="716" t="s">
        <v>255</v>
      </c>
    </row>
    <row r="7" spans="1:12" ht="33.75" customHeight="1">
      <c r="A7" s="711"/>
      <c r="B7" s="231" t="s">
        <v>454</v>
      </c>
      <c r="C7" s="52" t="s">
        <v>523</v>
      </c>
      <c r="D7" s="52" t="s">
        <v>522</v>
      </c>
      <c r="E7" s="67" t="s">
        <v>455</v>
      </c>
      <c r="F7" s="67" t="s">
        <v>454</v>
      </c>
      <c r="G7" s="52" t="s">
        <v>523</v>
      </c>
      <c r="H7" s="52" t="s">
        <v>522</v>
      </c>
      <c r="I7" s="67" t="s">
        <v>455</v>
      </c>
      <c r="J7" s="717"/>
    </row>
    <row r="8" spans="1:12" ht="21.75" customHeight="1" thickBot="1">
      <c r="A8" s="12" t="s">
        <v>280</v>
      </c>
      <c r="B8" s="494">
        <v>0</v>
      </c>
      <c r="C8" s="494">
        <v>0</v>
      </c>
      <c r="D8" s="494">
        <v>21</v>
      </c>
      <c r="E8" s="495">
        <f>SUM(B8:D8)</f>
        <v>21</v>
      </c>
      <c r="F8" s="494">
        <v>0</v>
      </c>
      <c r="G8" s="494">
        <v>0</v>
      </c>
      <c r="H8" s="494">
        <v>12</v>
      </c>
      <c r="I8" s="496">
        <f>SUM(F8:H8)</f>
        <v>12</v>
      </c>
      <c r="J8" s="192" t="s">
        <v>26</v>
      </c>
      <c r="L8" s="17"/>
    </row>
    <row r="9" spans="1:12" ht="21.75" customHeight="1" thickBot="1">
      <c r="A9" s="14" t="s">
        <v>281</v>
      </c>
      <c r="B9" s="497">
        <v>0</v>
      </c>
      <c r="C9" s="497">
        <v>1</v>
      </c>
      <c r="D9" s="497">
        <v>8</v>
      </c>
      <c r="E9" s="498">
        <f t="shared" ref="E9:E18" si="0">SUM(B9:D9)</f>
        <v>9</v>
      </c>
      <c r="F9" s="497">
        <v>0</v>
      </c>
      <c r="G9" s="497">
        <v>0</v>
      </c>
      <c r="H9" s="497">
        <v>2</v>
      </c>
      <c r="I9" s="499">
        <f t="shared" ref="I9:I19" si="1">SUM(F9:H9)</f>
        <v>2</v>
      </c>
      <c r="J9" s="193" t="s">
        <v>25</v>
      </c>
      <c r="L9" s="16"/>
    </row>
    <row r="10" spans="1:12" ht="21.75" customHeight="1" thickBot="1">
      <c r="A10" s="12" t="s">
        <v>282</v>
      </c>
      <c r="B10" s="494">
        <v>1</v>
      </c>
      <c r="C10" s="494">
        <v>0</v>
      </c>
      <c r="D10" s="494">
        <v>18</v>
      </c>
      <c r="E10" s="495">
        <f t="shared" si="0"/>
        <v>19</v>
      </c>
      <c r="F10" s="494">
        <v>0</v>
      </c>
      <c r="G10" s="494">
        <v>0</v>
      </c>
      <c r="H10" s="494">
        <v>6</v>
      </c>
      <c r="I10" s="496">
        <f t="shared" si="1"/>
        <v>6</v>
      </c>
      <c r="J10" s="192" t="s">
        <v>24</v>
      </c>
      <c r="L10" s="17"/>
    </row>
    <row r="11" spans="1:12" ht="21.75" customHeight="1" thickBot="1">
      <c r="A11" s="14" t="s">
        <v>283</v>
      </c>
      <c r="B11" s="497">
        <v>0</v>
      </c>
      <c r="C11" s="497">
        <v>0</v>
      </c>
      <c r="D11" s="497">
        <v>29</v>
      </c>
      <c r="E11" s="498">
        <f t="shared" si="0"/>
        <v>29</v>
      </c>
      <c r="F11" s="497">
        <v>0</v>
      </c>
      <c r="G11" s="497">
        <v>0</v>
      </c>
      <c r="H11" s="497">
        <v>4</v>
      </c>
      <c r="I11" s="499">
        <f t="shared" si="1"/>
        <v>4</v>
      </c>
      <c r="J11" s="193" t="s">
        <v>23</v>
      </c>
      <c r="L11" s="16"/>
    </row>
    <row r="12" spans="1:12" ht="21.75" customHeight="1" thickBot="1">
      <c r="A12" s="12" t="s">
        <v>284</v>
      </c>
      <c r="B12" s="494">
        <v>2</v>
      </c>
      <c r="C12" s="494">
        <v>3</v>
      </c>
      <c r="D12" s="494">
        <v>30</v>
      </c>
      <c r="E12" s="495">
        <f t="shared" si="0"/>
        <v>35</v>
      </c>
      <c r="F12" s="494">
        <v>0</v>
      </c>
      <c r="G12" s="494">
        <v>1</v>
      </c>
      <c r="H12" s="494">
        <v>16</v>
      </c>
      <c r="I12" s="496">
        <f t="shared" si="1"/>
        <v>17</v>
      </c>
      <c r="J12" s="192" t="s">
        <v>22</v>
      </c>
      <c r="L12" s="17"/>
    </row>
    <row r="13" spans="1:12" ht="21.75" customHeight="1" thickBot="1">
      <c r="A13" s="14" t="s">
        <v>285</v>
      </c>
      <c r="B13" s="497">
        <v>0</v>
      </c>
      <c r="C13" s="497">
        <v>0</v>
      </c>
      <c r="D13" s="497">
        <v>3</v>
      </c>
      <c r="E13" s="498">
        <f t="shared" si="0"/>
        <v>3</v>
      </c>
      <c r="F13" s="497">
        <v>0</v>
      </c>
      <c r="G13" s="497">
        <v>0</v>
      </c>
      <c r="H13" s="497">
        <v>0</v>
      </c>
      <c r="I13" s="499">
        <f>SUM(F13:H13)</f>
        <v>0</v>
      </c>
      <c r="J13" s="193" t="s">
        <v>21</v>
      </c>
      <c r="L13" s="16"/>
    </row>
    <row r="14" spans="1:12" ht="21.75" customHeight="1" thickBot="1">
      <c r="A14" s="12" t="s">
        <v>286</v>
      </c>
      <c r="B14" s="494">
        <v>1</v>
      </c>
      <c r="C14" s="494">
        <v>0</v>
      </c>
      <c r="D14" s="494">
        <v>0</v>
      </c>
      <c r="E14" s="495">
        <f>SUM(B14:D14)</f>
        <v>1</v>
      </c>
      <c r="F14" s="494">
        <v>0</v>
      </c>
      <c r="G14" s="494">
        <v>0</v>
      </c>
      <c r="H14" s="494">
        <v>0</v>
      </c>
      <c r="I14" s="496">
        <f t="shared" si="1"/>
        <v>0</v>
      </c>
      <c r="J14" s="192" t="s">
        <v>20</v>
      </c>
      <c r="L14" s="17"/>
    </row>
    <row r="15" spans="1:12" ht="21.75" customHeight="1" thickBot="1">
      <c r="A15" s="14" t="s">
        <v>287</v>
      </c>
      <c r="B15" s="497">
        <v>0</v>
      </c>
      <c r="C15" s="497">
        <v>0</v>
      </c>
      <c r="D15" s="497">
        <v>0</v>
      </c>
      <c r="E15" s="498">
        <f t="shared" si="0"/>
        <v>0</v>
      </c>
      <c r="F15" s="497">
        <v>0</v>
      </c>
      <c r="G15" s="497">
        <v>0</v>
      </c>
      <c r="H15" s="497">
        <v>0</v>
      </c>
      <c r="I15" s="499">
        <f t="shared" si="1"/>
        <v>0</v>
      </c>
      <c r="J15" s="193" t="s">
        <v>19</v>
      </c>
      <c r="L15" s="16"/>
    </row>
    <row r="16" spans="1:12" ht="21.75" customHeight="1" thickBot="1">
      <c r="A16" s="12" t="s">
        <v>288</v>
      </c>
      <c r="B16" s="494">
        <v>0</v>
      </c>
      <c r="C16" s="494">
        <v>1</v>
      </c>
      <c r="D16" s="494">
        <v>1</v>
      </c>
      <c r="E16" s="495">
        <f>SUM(B16:D16)</f>
        <v>2</v>
      </c>
      <c r="F16" s="494">
        <v>0</v>
      </c>
      <c r="G16" s="494">
        <v>0</v>
      </c>
      <c r="H16" s="494">
        <v>0</v>
      </c>
      <c r="I16" s="496">
        <f t="shared" si="1"/>
        <v>0</v>
      </c>
      <c r="J16" s="192" t="s">
        <v>18</v>
      </c>
      <c r="L16" s="17"/>
    </row>
    <row r="17" spans="1:12" ht="21.75" customHeight="1" thickBot="1">
      <c r="A17" s="14" t="s">
        <v>289</v>
      </c>
      <c r="B17" s="497">
        <v>0</v>
      </c>
      <c r="C17" s="497">
        <v>1</v>
      </c>
      <c r="D17" s="497">
        <v>9</v>
      </c>
      <c r="E17" s="498">
        <f t="shared" si="0"/>
        <v>10</v>
      </c>
      <c r="F17" s="497">
        <v>0</v>
      </c>
      <c r="G17" s="497">
        <v>0</v>
      </c>
      <c r="H17" s="497">
        <v>1</v>
      </c>
      <c r="I17" s="499">
        <f t="shared" si="1"/>
        <v>1</v>
      </c>
      <c r="J17" s="193" t="s">
        <v>17</v>
      </c>
      <c r="L17" s="16"/>
    </row>
    <row r="18" spans="1:12" ht="21.75" customHeight="1" thickBot="1">
      <c r="A18" s="12" t="s">
        <v>290</v>
      </c>
      <c r="B18" s="494">
        <v>0</v>
      </c>
      <c r="C18" s="494">
        <v>0</v>
      </c>
      <c r="D18" s="494">
        <v>4</v>
      </c>
      <c r="E18" s="495">
        <f t="shared" si="0"/>
        <v>4</v>
      </c>
      <c r="F18" s="494">
        <v>0</v>
      </c>
      <c r="G18" s="494">
        <v>0</v>
      </c>
      <c r="H18" s="494">
        <v>0</v>
      </c>
      <c r="I18" s="496">
        <f t="shared" si="1"/>
        <v>0</v>
      </c>
      <c r="J18" s="192" t="s">
        <v>16</v>
      </c>
      <c r="L18" s="17"/>
    </row>
    <row r="19" spans="1:12" ht="21.75" customHeight="1">
      <c r="A19" s="5" t="s">
        <v>291</v>
      </c>
      <c r="B19" s="500">
        <v>0</v>
      </c>
      <c r="C19" s="500">
        <v>0</v>
      </c>
      <c r="D19" s="500">
        <v>6</v>
      </c>
      <c r="E19" s="501">
        <f>SUM(B19:D19)</f>
        <v>6</v>
      </c>
      <c r="F19" s="500">
        <v>0</v>
      </c>
      <c r="G19" s="500">
        <v>0</v>
      </c>
      <c r="H19" s="500">
        <v>5</v>
      </c>
      <c r="I19" s="502">
        <f t="shared" si="1"/>
        <v>5</v>
      </c>
      <c r="J19" s="194" t="s">
        <v>15</v>
      </c>
      <c r="L19" s="16"/>
    </row>
    <row r="20" spans="1:12" ht="21.75" customHeight="1">
      <c r="A20" s="68" t="s">
        <v>3</v>
      </c>
      <c r="B20" s="503">
        <f>SUM(B8:B19)</f>
        <v>4</v>
      </c>
      <c r="C20" s="503">
        <f t="shared" ref="C20:H20" si="2">SUM(C8:C19)</f>
        <v>6</v>
      </c>
      <c r="D20" s="503">
        <f t="shared" si="2"/>
        <v>129</v>
      </c>
      <c r="E20" s="503">
        <f t="shared" si="2"/>
        <v>139</v>
      </c>
      <c r="F20" s="503">
        <f t="shared" si="2"/>
        <v>0</v>
      </c>
      <c r="G20" s="503">
        <f>SUM(G8:G19)</f>
        <v>1</v>
      </c>
      <c r="H20" s="503">
        <f t="shared" si="2"/>
        <v>46</v>
      </c>
      <c r="I20" s="503">
        <f>SUM(I8:I19)</f>
        <v>47</v>
      </c>
      <c r="J20" s="245" t="s">
        <v>2</v>
      </c>
      <c r="L20" s="17"/>
    </row>
    <row r="21" spans="1:12">
      <c r="A21" s="35"/>
      <c r="B21" s="35"/>
      <c r="C21" s="35"/>
      <c r="D21" s="35"/>
      <c r="E21" s="35"/>
    </row>
    <row r="22" spans="1:12">
      <c r="A22" s="35"/>
      <c r="B22" s="35"/>
      <c r="C22" s="35"/>
      <c r="D22" s="35"/>
      <c r="E22" s="35"/>
    </row>
    <row r="23" spans="1:12" ht="27">
      <c r="A23" s="35"/>
      <c r="B23" s="231" t="s">
        <v>454</v>
      </c>
      <c r="C23" s="52" t="s">
        <v>523</v>
      </c>
      <c r="D23" s="52" t="s">
        <v>522</v>
      </c>
      <c r="E23" s="35"/>
    </row>
    <row r="24" spans="1:12" ht="45.75" thickBot="1">
      <c r="A24" s="527" t="s">
        <v>646</v>
      </c>
      <c r="B24" s="494">
        <v>0</v>
      </c>
      <c r="C24" s="494">
        <v>0</v>
      </c>
      <c r="D24" s="494">
        <v>21</v>
      </c>
      <c r="E24" s="35"/>
    </row>
    <row r="25" spans="1:12" ht="30.75" thickBot="1">
      <c r="A25" s="528" t="s">
        <v>647</v>
      </c>
      <c r="B25" s="497">
        <v>0</v>
      </c>
      <c r="C25" s="497">
        <v>1</v>
      </c>
      <c r="D25" s="497">
        <v>8</v>
      </c>
      <c r="E25" s="35"/>
    </row>
    <row r="26" spans="1:12" ht="30.75" thickBot="1">
      <c r="A26" s="527" t="s">
        <v>648</v>
      </c>
      <c r="B26" s="494">
        <v>1</v>
      </c>
      <c r="C26" s="494">
        <v>0</v>
      </c>
      <c r="D26" s="494">
        <v>18</v>
      </c>
      <c r="E26" s="35"/>
    </row>
    <row r="27" spans="1:12" ht="30.75" thickBot="1">
      <c r="A27" s="528" t="s">
        <v>649</v>
      </c>
      <c r="B27" s="497">
        <v>0</v>
      </c>
      <c r="C27" s="497">
        <v>0</v>
      </c>
      <c r="D27" s="497">
        <v>29</v>
      </c>
    </row>
    <row r="28" spans="1:12" ht="30.75" thickBot="1">
      <c r="A28" s="527" t="s">
        <v>650</v>
      </c>
      <c r="B28" s="494">
        <v>2</v>
      </c>
      <c r="C28" s="494">
        <v>3</v>
      </c>
      <c r="D28" s="494">
        <v>30</v>
      </c>
      <c r="E28" s="35"/>
    </row>
    <row r="29" spans="1:12" ht="30.75" thickBot="1">
      <c r="A29" s="528" t="s">
        <v>651</v>
      </c>
      <c r="B29" s="497">
        <v>0</v>
      </c>
      <c r="C29" s="497">
        <v>0</v>
      </c>
      <c r="D29" s="497">
        <v>3</v>
      </c>
      <c r="E29" s="35"/>
    </row>
    <row r="30" spans="1:12" ht="30.75" thickBot="1">
      <c r="A30" s="527" t="s">
        <v>652</v>
      </c>
      <c r="B30" s="494">
        <v>1</v>
      </c>
      <c r="C30" s="494">
        <v>0</v>
      </c>
      <c r="D30" s="494">
        <v>0</v>
      </c>
      <c r="E30" s="35"/>
    </row>
    <row r="31" spans="1:12" ht="30.75" thickBot="1">
      <c r="A31" s="528" t="s">
        <v>653</v>
      </c>
      <c r="B31" s="497">
        <v>0</v>
      </c>
      <c r="C31" s="497">
        <v>0</v>
      </c>
      <c r="D31" s="497">
        <v>0</v>
      </c>
    </row>
    <row r="32" spans="1:12" ht="45.75" thickBot="1">
      <c r="A32" s="527" t="s">
        <v>654</v>
      </c>
      <c r="B32" s="494">
        <v>0</v>
      </c>
      <c r="C32" s="494">
        <v>1</v>
      </c>
      <c r="D32" s="494">
        <v>1</v>
      </c>
    </row>
    <row r="33" spans="1:8" ht="30.75" thickBot="1">
      <c r="A33" s="528" t="s">
        <v>655</v>
      </c>
      <c r="B33" s="497">
        <v>0</v>
      </c>
      <c r="C33" s="497">
        <v>1</v>
      </c>
      <c r="D33" s="497">
        <v>9</v>
      </c>
    </row>
    <row r="34" spans="1:8" ht="45.75" thickBot="1">
      <c r="A34" s="527" t="s">
        <v>656</v>
      </c>
      <c r="B34" s="494">
        <v>0</v>
      </c>
      <c r="C34" s="494">
        <v>0</v>
      </c>
      <c r="D34" s="494">
        <v>4</v>
      </c>
    </row>
    <row r="35" spans="1:8" ht="45">
      <c r="A35" s="529" t="s">
        <v>657</v>
      </c>
      <c r="B35" s="500">
        <v>0</v>
      </c>
      <c r="C35" s="500">
        <v>0</v>
      </c>
      <c r="D35" s="500">
        <v>6</v>
      </c>
    </row>
    <row r="36" spans="1:8">
      <c r="A36" s="219"/>
      <c r="B36" s="35"/>
      <c r="C36" s="35"/>
      <c r="D36" s="35"/>
      <c r="F36" s="131"/>
      <c r="G36" s="131"/>
      <c r="H36" s="132"/>
    </row>
    <row r="37" spans="1:8">
      <c r="A37" s="219"/>
      <c r="B37" s="35"/>
      <c r="C37" s="35"/>
      <c r="D37" s="35"/>
    </row>
    <row r="38" spans="1:8">
      <c r="A38" s="219"/>
      <c r="B38" s="35"/>
      <c r="C38" s="35"/>
      <c r="D38" s="35"/>
    </row>
    <row r="39" spans="1:8">
      <c r="A39" s="219"/>
      <c r="B39" s="35"/>
      <c r="C39" s="35"/>
      <c r="D39" s="35"/>
    </row>
    <row r="40" spans="1:8">
      <c r="B40" s="35"/>
      <c r="C40" s="35"/>
      <c r="D40" s="35"/>
    </row>
    <row r="53" spans="1:5">
      <c r="A53" s="18"/>
      <c r="B53" s="18"/>
      <c r="C53" s="18"/>
      <c r="D53" s="18"/>
      <c r="E53" s="18"/>
    </row>
    <row r="54" spans="1:5">
      <c r="A54" s="15"/>
      <c r="B54" s="15"/>
      <c r="C54" s="15"/>
      <c r="D54" s="15"/>
      <c r="E54" s="15"/>
    </row>
    <row r="55" spans="1:5">
      <c r="A55" s="18"/>
      <c r="B55" s="18"/>
      <c r="C55" s="18"/>
      <c r="D55" s="18"/>
      <c r="E55" s="18"/>
    </row>
    <row r="56" spans="1:5">
      <c r="A56" s="15"/>
      <c r="B56" s="15"/>
      <c r="C56" s="15"/>
      <c r="D56" s="15"/>
      <c r="E56" s="15"/>
    </row>
    <row r="57" spans="1:5">
      <c r="A57" s="18"/>
      <c r="B57" s="18"/>
      <c r="C57" s="18"/>
      <c r="D57" s="18"/>
      <c r="E57" s="18"/>
    </row>
    <row r="58" spans="1:5">
      <c r="A58" s="15"/>
      <c r="B58" s="15"/>
      <c r="C58" s="15"/>
      <c r="D58" s="15"/>
      <c r="E58" s="15"/>
    </row>
    <row r="59" spans="1:5">
      <c r="A59" s="18"/>
      <c r="B59" s="18"/>
      <c r="C59" s="18"/>
      <c r="D59" s="18"/>
      <c r="E59" s="18"/>
    </row>
    <row r="60" spans="1:5">
      <c r="A60" s="15"/>
      <c r="B60" s="15"/>
      <c r="C60" s="15"/>
      <c r="D60" s="15"/>
      <c r="E60" s="15"/>
    </row>
    <row r="61" spans="1:5">
      <c r="A61" s="18"/>
      <c r="B61" s="18"/>
      <c r="C61" s="18"/>
      <c r="D61" s="18"/>
      <c r="E61" s="18"/>
    </row>
    <row r="62" spans="1:5">
      <c r="A62" s="15"/>
      <c r="B62" s="15"/>
      <c r="C62" s="15"/>
      <c r="D62" s="15"/>
      <c r="E62" s="15"/>
    </row>
    <row r="63" spans="1:5">
      <c r="A63" s="18"/>
      <c r="B63" s="18"/>
      <c r="C63" s="18"/>
      <c r="D63" s="18"/>
      <c r="E63" s="18"/>
    </row>
    <row r="64" spans="1:5">
      <c r="A64" s="15"/>
      <c r="B64" s="15"/>
      <c r="C64" s="15"/>
      <c r="D64" s="15"/>
      <c r="E64" s="15"/>
    </row>
    <row r="65" spans="1:5">
      <c r="A65" s="15"/>
      <c r="B65" s="15"/>
      <c r="C65" s="15"/>
      <c r="D65" s="15"/>
      <c r="E65" s="15"/>
    </row>
  </sheetData>
  <mergeCells count="9">
    <mergeCell ref="A6:A7"/>
    <mergeCell ref="B6:E6"/>
    <mergeCell ref="F6:I6"/>
    <mergeCell ref="J6:J7"/>
    <mergeCell ref="A1:J1"/>
    <mergeCell ref="A2:J2"/>
    <mergeCell ref="A3:J3"/>
    <mergeCell ref="A5:B5"/>
    <mergeCell ref="I5:J5"/>
  </mergeCells>
  <printOptions horizontalCentered="1" verticalCentered="1"/>
  <pageMargins left="0" right="0" top="0" bottom="0" header="0" footer="0"/>
  <pageSetup paperSize="9" scale="9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659C7-A710-4BB5-9E14-276068A7D370}">
  <dimension ref="A1:R15"/>
  <sheetViews>
    <sheetView showGridLines="0" rightToLeft="1" tabSelected="1" view="pageBreakPreview" zoomScale="87" zoomScaleNormal="100" zoomScaleSheetLayoutView="87" workbookViewId="0">
      <selection activeCell="B26" sqref="B26"/>
    </sheetView>
  </sheetViews>
  <sheetFormatPr defaultColWidth="9.140625" defaultRowHeight="12.75"/>
  <cols>
    <col min="1" max="1" width="27.85546875" style="6" customWidth="1"/>
    <col min="2" max="2" width="10.42578125" style="20" customWidth="1"/>
    <col min="3" max="3" width="7.140625" style="20" customWidth="1"/>
    <col min="4" max="5" width="10.42578125" style="20" customWidth="1"/>
    <col min="6" max="6" width="7.140625" style="20" customWidth="1"/>
    <col min="7" max="7" width="10.42578125" style="20" customWidth="1"/>
    <col min="8" max="8" width="7.140625" style="20" customWidth="1"/>
    <col min="9" max="10" width="10.42578125" style="20" customWidth="1"/>
    <col min="11" max="11" width="7.140625" style="20" customWidth="1"/>
    <col min="12" max="12" width="10.42578125" style="20" customWidth="1"/>
    <col min="13" max="13" width="7.140625" style="20" customWidth="1"/>
    <col min="14" max="15" width="10.42578125" style="20" customWidth="1"/>
    <col min="16" max="16" width="7.140625" style="20" customWidth="1"/>
    <col min="17" max="17" width="27.85546875" style="6" customWidth="1"/>
    <col min="18" max="16384" width="9.140625" style="6"/>
  </cols>
  <sheetData>
    <row r="1" spans="1:18" ht="18">
      <c r="A1" s="721" t="s">
        <v>262</v>
      </c>
      <c r="B1" s="721"/>
      <c r="C1" s="721"/>
      <c r="D1" s="721"/>
      <c r="E1" s="721"/>
      <c r="F1" s="721"/>
      <c r="G1" s="721"/>
      <c r="H1" s="721"/>
      <c r="I1" s="721"/>
      <c r="J1" s="721"/>
      <c r="K1" s="721"/>
      <c r="L1" s="721"/>
      <c r="M1" s="721"/>
      <c r="N1" s="721"/>
      <c r="O1" s="721"/>
      <c r="P1" s="721"/>
      <c r="Q1" s="721"/>
    </row>
    <row r="2" spans="1:18" ht="33.75" customHeight="1">
      <c r="A2" s="700" t="s">
        <v>699</v>
      </c>
      <c r="B2" s="700"/>
      <c r="C2" s="700"/>
      <c r="D2" s="700"/>
      <c r="E2" s="700"/>
      <c r="F2" s="700"/>
      <c r="G2" s="700"/>
      <c r="H2" s="700"/>
      <c r="I2" s="700"/>
      <c r="J2" s="700"/>
      <c r="K2" s="700"/>
      <c r="L2" s="700"/>
      <c r="M2" s="700"/>
      <c r="N2" s="700"/>
      <c r="O2" s="700"/>
      <c r="P2" s="700"/>
      <c r="Q2" s="700"/>
    </row>
    <row r="3" spans="1:18" ht="15.75">
      <c r="A3" s="722" t="s">
        <v>640</v>
      </c>
      <c r="B3" s="722"/>
      <c r="C3" s="722"/>
      <c r="D3" s="722"/>
      <c r="E3" s="722"/>
      <c r="F3" s="722"/>
      <c r="G3" s="722"/>
      <c r="H3" s="722"/>
      <c r="I3" s="722"/>
      <c r="J3" s="722"/>
      <c r="K3" s="722"/>
      <c r="L3" s="722"/>
      <c r="M3" s="722"/>
      <c r="N3" s="722"/>
      <c r="O3" s="722"/>
      <c r="P3" s="722"/>
      <c r="Q3" s="722"/>
    </row>
    <row r="4" spans="1:18" ht="11.25" customHeight="1">
      <c r="A4" s="347"/>
      <c r="B4" s="347"/>
      <c r="C4" s="347"/>
      <c r="D4" s="347"/>
      <c r="E4" s="347"/>
      <c r="F4" s="347"/>
      <c r="G4" s="347"/>
      <c r="H4" s="347"/>
      <c r="I4" s="347"/>
      <c r="J4" s="347"/>
      <c r="K4" s="347"/>
      <c r="L4" s="347"/>
      <c r="M4" s="347"/>
      <c r="N4" s="347"/>
      <c r="O4" s="347"/>
      <c r="P4" s="347"/>
      <c r="Q4" s="347"/>
    </row>
    <row r="5" spans="1:18" s="32" customFormat="1" ht="15">
      <c r="A5" s="105" t="s">
        <v>486</v>
      </c>
      <c r="B5" s="105"/>
      <c r="D5" s="105"/>
      <c r="G5" s="105"/>
      <c r="I5" s="105"/>
      <c r="L5" s="105"/>
      <c r="N5" s="105"/>
      <c r="Q5" s="45" t="s">
        <v>487</v>
      </c>
    </row>
    <row r="6" spans="1:18" s="10" customFormat="1" ht="22.5" customHeight="1">
      <c r="A6" s="723" t="s">
        <v>555</v>
      </c>
      <c r="B6" s="725">
        <v>2022</v>
      </c>
      <c r="C6" s="726"/>
      <c r="D6" s="726"/>
      <c r="E6" s="726"/>
      <c r="F6" s="727"/>
      <c r="G6" s="728">
        <v>2023</v>
      </c>
      <c r="H6" s="729"/>
      <c r="I6" s="729"/>
      <c r="J6" s="729"/>
      <c r="K6" s="730"/>
      <c r="L6" s="728">
        <v>2024</v>
      </c>
      <c r="M6" s="729"/>
      <c r="N6" s="729"/>
      <c r="O6" s="729"/>
      <c r="P6" s="730"/>
      <c r="Q6" s="731" t="s">
        <v>554</v>
      </c>
    </row>
    <row r="7" spans="1:18" s="10" customFormat="1" ht="60.75" customHeight="1">
      <c r="A7" s="724"/>
      <c r="B7" s="504" t="s">
        <v>521</v>
      </c>
      <c r="C7" s="230" t="s">
        <v>520</v>
      </c>
      <c r="D7" s="52" t="s">
        <v>523</v>
      </c>
      <c r="E7" s="52" t="s">
        <v>522</v>
      </c>
      <c r="F7" s="225" t="s">
        <v>359</v>
      </c>
      <c r="G7" s="504" t="s">
        <v>521</v>
      </c>
      <c r="H7" s="230" t="s">
        <v>520</v>
      </c>
      <c r="I7" s="52" t="s">
        <v>523</v>
      </c>
      <c r="J7" s="52" t="s">
        <v>522</v>
      </c>
      <c r="K7" s="225" t="s">
        <v>359</v>
      </c>
      <c r="L7" s="504" t="s">
        <v>521</v>
      </c>
      <c r="M7" s="230" t="s">
        <v>520</v>
      </c>
      <c r="N7" s="52" t="s">
        <v>523</v>
      </c>
      <c r="O7" s="52" t="s">
        <v>522</v>
      </c>
      <c r="P7" s="225" t="s">
        <v>359</v>
      </c>
      <c r="Q7" s="732"/>
    </row>
    <row r="8" spans="1:18" ht="27.75" customHeight="1" thickBot="1">
      <c r="A8" s="12" t="s">
        <v>117</v>
      </c>
      <c r="B8" s="505">
        <v>1156</v>
      </c>
      <c r="C8" s="505">
        <v>47</v>
      </c>
      <c r="D8" s="505">
        <v>39</v>
      </c>
      <c r="E8" s="505">
        <v>55</v>
      </c>
      <c r="F8" s="506">
        <f t="shared" ref="F8:F13" si="0">C8+D8+E8</f>
        <v>141</v>
      </c>
      <c r="G8" s="505">
        <v>947</v>
      </c>
      <c r="H8" s="505">
        <v>29</v>
      </c>
      <c r="I8" s="505">
        <v>43</v>
      </c>
      <c r="J8" s="505">
        <v>81</v>
      </c>
      <c r="K8" s="226">
        <f t="shared" ref="K8:K13" si="1">H8+I8+J8</f>
        <v>153</v>
      </c>
      <c r="L8" s="505">
        <v>990</v>
      </c>
      <c r="M8" s="505">
        <v>11</v>
      </c>
      <c r="N8" s="505">
        <v>13</v>
      </c>
      <c r="O8" s="505">
        <v>82</v>
      </c>
      <c r="P8" s="226">
        <f t="shared" ref="P8:P13" si="2">M8+N8+O8</f>
        <v>106</v>
      </c>
      <c r="Q8" s="74" t="s">
        <v>302</v>
      </c>
    </row>
    <row r="9" spans="1:18" ht="33.75" customHeight="1" thickBot="1">
      <c r="A9" s="14" t="s">
        <v>116</v>
      </c>
      <c r="B9" s="507">
        <v>8</v>
      </c>
      <c r="C9" s="507">
        <v>0</v>
      </c>
      <c r="D9" s="507">
        <v>0</v>
      </c>
      <c r="E9" s="507">
        <v>0</v>
      </c>
      <c r="F9" s="508">
        <f t="shared" si="0"/>
        <v>0</v>
      </c>
      <c r="G9" s="507">
        <v>27</v>
      </c>
      <c r="H9" s="507">
        <v>14</v>
      </c>
      <c r="I9" s="507">
        <v>0</v>
      </c>
      <c r="J9" s="507">
        <v>6</v>
      </c>
      <c r="K9" s="227">
        <f t="shared" si="1"/>
        <v>20</v>
      </c>
      <c r="L9" s="507">
        <v>24</v>
      </c>
      <c r="M9" s="507">
        <v>0</v>
      </c>
      <c r="N9" s="507">
        <v>0</v>
      </c>
      <c r="O9" s="507">
        <v>4</v>
      </c>
      <c r="P9" s="227">
        <f t="shared" si="2"/>
        <v>4</v>
      </c>
      <c r="Q9" s="75" t="s">
        <v>303</v>
      </c>
    </row>
    <row r="10" spans="1:18" ht="27.75" customHeight="1" thickBot="1">
      <c r="A10" s="23" t="s">
        <v>115</v>
      </c>
      <c r="B10" s="509">
        <v>0</v>
      </c>
      <c r="C10" s="509">
        <v>0</v>
      </c>
      <c r="D10" s="509">
        <v>0</v>
      </c>
      <c r="E10" s="509">
        <v>0</v>
      </c>
      <c r="F10" s="510">
        <f t="shared" si="0"/>
        <v>0</v>
      </c>
      <c r="G10" s="509">
        <v>0</v>
      </c>
      <c r="H10" s="509">
        <v>0</v>
      </c>
      <c r="I10" s="509">
        <v>0</v>
      </c>
      <c r="J10" s="509">
        <v>0</v>
      </c>
      <c r="K10" s="228">
        <f t="shared" si="1"/>
        <v>0</v>
      </c>
      <c r="L10" s="509">
        <v>0</v>
      </c>
      <c r="M10" s="509">
        <v>0</v>
      </c>
      <c r="N10" s="509">
        <v>0</v>
      </c>
      <c r="O10" s="509">
        <v>0</v>
      </c>
      <c r="P10" s="228">
        <f t="shared" si="2"/>
        <v>0</v>
      </c>
      <c r="Q10" s="82" t="s">
        <v>301</v>
      </c>
      <c r="R10" s="511"/>
    </row>
    <row r="11" spans="1:18" ht="33.75" customHeight="1" thickBot="1">
      <c r="A11" s="14" t="s">
        <v>114</v>
      </c>
      <c r="B11" s="507">
        <v>311</v>
      </c>
      <c r="C11" s="507">
        <v>0</v>
      </c>
      <c r="D11" s="507">
        <v>0</v>
      </c>
      <c r="E11" s="507">
        <v>0</v>
      </c>
      <c r="F11" s="508">
        <f t="shared" si="0"/>
        <v>0</v>
      </c>
      <c r="G11" s="507">
        <v>349</v>
      </c>
      <c r="H11" s="507">
        <v>0</v>
      </c>
      <c r="I11" s="507">
        <v>0</v>
      </c>
      <c r="J11" s="507">
        <v>0</v>
      </c>
      <c r="K11" s="227">
        <f t="shared" si="1"/>
        <v>0</v>
      </c>
      <c r="L11" s="507">
        <v>395</v>
      </c>
      <c r="M11" s="507">
        <v>0</v>
      </c>
      <c r="N11" s="507">
        <v>0</v>
      </c>
      <c r="O11" s="507">
        <v>1</v>
      </c>
      <c r="P11" s="227">
        <f t="shared" si="2"/>
        <v>1</v>
      </c>
      <c r="Q11" s="75" t="s">
        <v>304</v>
      </c>
    </row>
    <row r="12" spans="1:18" ht="27.75" customHeight="1" thickBot="1">
      <c r="A12" s="23" t="s">
        <v>113</v>
      </c>
      <c r="B12" s="509">
        <v>1648</v>
      </c>
      <c r="C12" s="509">
        <v>14</v>
      </c>
      <c r="D12" s="509">
        <v>3</v>
      </c>
      <c r="E12" s="509">
        <v>11</v>
      </c>
      <c r="F12" s="510">
        <f t="shared" si="0"/>
        <v>28</v>
      </c>
      <c r="G12" s="509">
        <v>1645</v>
      </c>
      <c r="H12" s="509">
        <v>14</v>
      </c>
      <c r="I12" s="509">
        <v>3</v>
      </c>
      <c r="J12" s="509">
        <v>4</v>
      </c>
      <c r="K12" s="228">
        <f t="shared" si="1"/>
        <v>21</v>
      </c>
      <c r="L12" s="509">
        <v>1753</v>
      </c>
      <c r="M12" s="509">
        <v>14</v>
      </c>
      <c r="N12" s="509">
        <v>1</v>
      </c>
      <c r="O12" s="509">
        <v>0</v>
      </c>
      <c r="P12" s="228">
        <f t="shared" si="2"/>
        <v>15</v>
      </c>
      <c r="Q12" s="76" t="s">
        <v>305</v>
      </c>
    </row>
    <row r="13" spans="1:18" ht="27.75" customHeight="1">
      <c r="A13" s="5" t="s">
        <v>93</v>
      </c>
      <c r="B13" s="512">
        <v>364</v>
      </c>
      <c r="C13" s="512">
        <v>18</v>
      </c>
      <c r="D13" s="512">
        <v>4</v>
      </c>
      <c r="E13" s="512">
        <v>18</v>
      </c>
      <c r="F13" s="513">
        <f t="shared" si="0"/>
        <v>40</v>
      </c>
      <c r="G13" s="512">
        <v>407</v>
      </c>
      <c r="H13" s="512">
        <v>36</v>
      </c>
      <c r="I13" s="512">
        <v>9</v>
      </c>
      <c r="J13" s="512">
        <v>17</v>
      </c>
      <c r="K13" s="229">
        <f t="shared" si="1"/>
        <v>62</v>
      </c>
      <c r="L13" s="512">
        <v>373</v>
      </c>
      <c r="M13" s="512">
        <v>9</v>
      </c>
      <c r="N13" s="512">
        <v>3</v>
      </c>
      <c r="O13" s="512">
        <v>4</v>
      </c>
      <c r="P13" s="229">
        <f t="shared" si="2"/>
        <v>16</v>
      </c>
      <c r="Q13" s="77" t="s">
        <v>92</v>
      </c>
    </row>
    <row r="14" spans="1:18" s="7" customFormat="1" ht="30" customHeight="1">
      <c r="A14" s="22" t="s">
        <v>91</v>
      </c>
      <c r="B14" s="514">
        <f t="shared" ref="B14:C14" si="3">SUM(B8:B13)</f>
        <v>3487</v>
      </c>
      <c r="C14" s="514">
        <f t="shared" si="3"/>
        <v>79</v>
      </c>
      <c r="D14" s="514">
        <f>SUM(D8:D13)</f>
        <v>46</v>
      </c>
      <c r="E14" s="514">
        <f>SUM(E8:E13)</f>
        <v>84</v>
      </c>
      <c r="F14" s="514">
        <f>SUM(F8:F13)</f>
        <v>209</v>
      </c>
      <c r="G14" s="514">
        <f t="shared" ref="G14:J14" si="4">SUM(G8:G13)</f>
        <v>3375</v>
      </c>
      <c r="H14" s="514">
        <f t="shared" si="4"/>
        <v>93</v>
      </c>
      <c r="I14" s="514">
        <f t="shared" si="4"/>
        <v>55</v>
      </c>
      <c r="J14" s="514">
        <f t="shared" si="4"/>
        <v>108</v>
      </c>
      <c r="K14" s="224">
        <f>SUM(K8:K13)</f>
        <v>256</v>
      </c>
      <c r="L14" s="514">
        <f t="shared" ref="L14:O14" si="5">SUM(L8:L13)</f>
        <v>3535</v>
      </c>
      <c r="M14" s="514">
        <f t="shared" si="5"/>
        <v>34</v>
      </c>
      <c r="N14" s="514">
        <f t="shared" si="5"/>
        <v>17</v>
      </c>
      <c r="O14" s="514">
        <f t="shared" si="5"/>
        <v>91</v>
      </c>
      <c r="P14" s="224">
        <f>SUM(P8:P13)</f>
        <v>142</v>
      </c>
      <c r="Q14" s="61" t="s">
        <v>2</v>
      </c>
    </row>
    <row r="15" spans="1:18" ht="15">
      <c r="B15" s="21"/>
      <c r="D15" s="21"/>
      <c r="G15" s="21"/>
      <c r="I15" s="21"/>
      <c r="L15" s="21"/>
      <c r="N15" s="21"/>
    </row>
  </sheetData>
  <mergeCells count="8">
    <mergeCell ref="A1:Q1"/>
    <mergeCell ref="A2:Q2"/>
    <mergeCell ref="A3:Q3"/>
    <mergeCell ref="A6:A7"/>
    <mergeCell ref="B6:F6"/>
    <mergeCell ref="G6:K6"/>
    <mergeCell ref="L6:P6"/>
    <mergeCell ref="Q6:Q7"/>
  </mergeCells>
  <printOptions horizontalCentered="1" verticalCentered="1"/>
  <pageMargins left="0" right="0" top="0" bottom="0" header="0" footer="0"/>
  <pageSetup paperSize="9"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2026-04-13T21:00:00+00:00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فصل خدمات الأمن والقضاء 2024</TitleAR>
    <CalendarItem xmlns="461ad1d5-0664-4038-af92-0ff2880e8164">
      <Value>40</Value>
      <Value>56</Value>
      <Value>79</Value>
    </CalendarItem>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F94D916-E60C-4730-A154-2201A15E1DF4}"/>
</file>

<file path=customXml/itemProps2.xml><?xml version="1.0" encoding="utf-8"?>
<ds:datastoreItem xmlns:ds="http://schemas.openxmlformats.org/officeDocument/2006/customXml" ds:itemID="{F6DC0513-B46A-42DF-A4D7-9308B60B76FD}"/>
</file>

<file path=customXml/itemProps3.xml><?xml version="1.0" encoding="utf-8"?>
<ds:datastoreItem xmlns:ds="http://schemas.openxmlformats.org/officeDocument/2006/customXml" ds:itemID="{AA1188FD-FCCC-4DAB-9D5A-BC0ACE6EC9B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30</vt:i4>
      </vt:variant>
      <vt:variant>
        <vt:lpstr>Charts</vt:lpstr>
      </vt:variant>
      <vt:variant>
        <vt:i4>4</vt:i4>
      </vt:variant>
      <vt:variant>
        <vt:lpstr>Named Ranges</vt:lpstr>
      </vt:variant>
      <vt:variant>
        <vt:i4>32</vt:i4>
      </vt:variant>
    </vt:vector>
  </HeadingPairs>
  <TitlesOfParts>
    <vt:vector size="66" baseType="lpstr">
      <vt:lpstr>المقدمة</vt:lpstr>
      <vt:lpstr>التقديم</vt:lpstr>
      <vt:lpstr>129</vt:lpstr>
      <vt:lpstr>130</vt:lpstr>
      <vt:lpstr>131 </vt:lpstr>
      <vt:lpstr>132 </vt:lpstr>
      <vt:lpstr>133 </vt:lpstr>
      <vt:lpstr>134 </vt:lpstr>
      <vt:lpstr>135</vt:lpstr>
      <vt:lpstr>136</vt:lpstr>
      <vt:lpstr>137 </vt:lpstr>
      <vt:lpstr>138 </vt:lpstr>
      <vt:lpstr>139 </vt:lpstr>
      <vt:lpstr>140 </vt:lpstr>
      <vt:lpstr>141 </vt:lpstr>
      <vt:lpstr>142 </vt:lpstr>
      <vt:lpstr>143 </vt:lpstr>
      <vt:lpstr>144</vt:lpstr>
      <vt:lpstr>145</vt:lpstr>
      <vt:lpstr>146</vt:lpstr>
      <vt:lpstr>147</vt:lpstr>
      <vt:lpstr>148 </vt:lpstr>
      <vt:lpstr>149 </vt:lpstr>
      <vt:lpstr>150</vt:lpstr>
      <vt:lpstr>151</vt:lpstr>
      <vt:lpstr>152 </vt:lpstr>
      <vt:lpstr>153 </vt:lpstr>
      <vt:lpstr>154</vt:lpstr>
      <vt:lpstr>155 </vt:lpstr>
      <vt:lpstr>156 </vt:lpstr>
      <vt:lpstr>Gr.37-137</vt:lpstr>
      <vt:lpstr>Gr.40-155</vt:lpstr>
      <vt:lpstr>Gr.39-154</vt:lpstr>
      <vt:lpstr>Gr.38-140</vt:lpstr>
      <vt:lpstr>'129'!Print_Area</vt:lpstr>
      <vt:lpstr>'130'!Print_Area</vt:lpstr>
      <vt:lpstr>'131 '!Print_Area</vt:lpstr>
      <vt:lpstr>'132 '!Print_Area</vt:lpstr>
      <vt:lpstr>'133 '!Print_Area</vt:lpstr>
      <vt:lpstr>'134 '!Print_Area</vt:lpstr>
      <vt:lpstr>'135'!Print_Area</vt:lpstr>
      <vt:lpstr>'136'!Print_Area</vt:lpstr>
      <vt:lpstr>'137 '!Print_Area</vt:lpstr>
      <vt:lpstr>'138 '!Print_Area</vt:lpstr>
      <vt:lpstr>'139 '!Print_Area</vt:lpstr>
      <vt:lpstr>'140 '!Print_Area</vt:lpstr>
      <vt:lpstr>'141 '!Print_Area</vt:lpstr>
      <vt:lpstr>'142 '!Print_Area</vt:lpstr>
      <vt:lpstr>'143 '!Print_Area</vt:lpstr>
      <vt:lpstr>'144'!Print_Area</vt:lpstr>
      <vt:lpstr>'145'!Print_Area</vt:lpstr>
      <vt:lpstr>'146'!Print_Area</vt:lpstr>
      <vt:lpstr>'147'!Print_Area</vt:lpstr>
      <vt:lpstr>'148 '!Print_Area</vt:lpstr>
      <vt:lpstr>'149 '!Print_Area</vt:lpstr>
      <vt:lpstr>'150'!Print_Area</vt:lpstr>
      <vt:lpstr>'151'!Print_Area</vt:lpstr>
      <vt:lpstr>'152 '!Print_Area</vt:lpstr>
      <vt:lpstr>'153 '!Print_Area</vt:lpstr>
      <vt:lpstr>'154'!Print_Area</vt:lpstr>
      <vt:lpstr>'155 '!Print_Area</vt:lpstr>
      <vt:lpstr>'156 '!Print_Area</vt:lpstr>
      <vt:lpstr>التقديم!Print_Area</vt:lpstr>
      <vt:lpstr>المقدمة!Print_Area</vt:lpstr>
      <vt:lpstr>'130'!Print_Titles</vt:lpstr>
      <vt:lpstr>'134 '!Print_Titles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2024</dc:title>
  <dc:subject>46;#</dc:subject>
  <dc:creator>Amjad Ahmed Abdelwahab</dc:creator>
  <cp:lastModifiedBy>Manal Salih</cp:lastModifiedBy>
  <cp:lastPrinted>2025-06-16T07:31:38Z</cp:lastPrinted>
  <dcterms:created xsi:type="dcterms:W3CDTF">2012-04-29T06:54:46Z</dcterms:created>
  <dcterms:modified xsi:type="dcterms:W3CDTF">2025-06-26T08:18:50Z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Hashtags">
    <vt:lpwstr>44;#JudicialAndSecurity|fab07533-bd4e-49e9-984e-fb349828c1b4;#135;#Qatar|1e6a237e-ab87-4f5a-8546-3d46ea8d9ab1;#9;#Statistics|761c9aee-dfe5-4d0b-acb4-8be068601fe3;#76;#SocialStatistics|da2262e0-d670-4821-87ae-6018180802d2</vt:lpwstr>
  </property>
</Properties>
</file>