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fobuainin\Desktop\اعمال للمسح الاقتصادي\تجاره2020\"/>
    </mc:Choice>
  </mc:AlternateContent>
  <xr:revisionPtr revIDLastSave="0" documentId="13_ncr:1_{C010AA5B-949E-48B9-AD49-F2DEB56CD7B9}" xr6:coauthVersionLast="47" xr6:coauthVersionMax="47" xr10:uidLastSave="{00000000-0000-0000-0000-000000000000}"/>
  <bookViews>
    <workbookView xWindow="-120" yWindow="-120" windowWidth="29040" windowHeight="15840" tabRatio="814" firstSheet="5" activeTab="38" xr2:uid="{00000000-000D-0000-FFFF-FFFF00000000}"/>
  </bookViews>
  <sheets>
    <sheet name="Cover" sheetId="239" r:id="rId1"/>
    <sheet name="first" sheetId="237" r:id="rId2"/>
    <sheet name="Preface" sheetId="95" r:id="rId3"/>
    <sheet name="Index  " sheetId="182" r:id="rId4"/>
    <sheet name="Introduction " sheetId="183" r:id="rId5"/>
    <sheet name="Data " sheetId="98" r:id="rId6"/>
    <sheet name="Concepts " sheetId="99" r:id="rId7"/>
    <sheet name="CH1" sheetId="3" r:id="rId8"/>
    <sheet name="1 " sheetId="202" r:id="rId9"/>
    <sheet name="2" sheetId="203" r:id="rId10"/>
    <sheet name="CH2" sheetId="207" r:id="rId11"/>
    <sheet name="3" sheetId="204" r:id="rId12"/>
    <sheet name="4" sheetId="205" r:id="rId13"/>
    <sheet name="5" sheetId="208" r:id="rId14"/>
    <sheet name="6" sheetId="209" r:id="rId15"/>
    <sheet name="7" sheetId="210" r:id="rId16"/>
    <sheet name="8" sheetId="211" r:id="rId17"/>
    <sheet name="9" sheetId="212" r:id="rId18"/>
    <sheet name="10" sheetId="213" r:id="rId19"/>
    <sheet name="11" sheetId="214" r:id="rId20"/>
    <sheet name="12" sheetId="215" r:id="rId21"/>
    <sheet name="13" sheetId="216" r:id="rId22"/>
    <sheet name="14" sheetId="217" r:id="rId23"/>
    <sheet name="15" sheetId="218" r:id="rId24"/>
    <sheet name="16" sheetId="219" r:id="rId25"/>
    <sheet name="CH3" sheetId="206" r:id="rId26"/>
    <sheet name="17" sheetId="220" r:id="rId27"/>
    <sheet name="18" sheetId="221" r:id="rId28"/>
    <sheet name="19" sheetId="222" r:id="rId29"/>
    <sheet name="20" sheetId="223" r:id="rId30"/>
    <sheet name="21" sheetId="224" r:id="rId31"/>
    <sheet name="22" sheetId="225" r:id="rId32"/>
    <sheet name="23" sheetId="226" r:id="rId33"/>
    <sheet name="24" sheetId="227" r:id="rId34"/>
    <sheet name="25" sheetId="228" r:id="rId35"/>
    <sheet name="26" sheetId="229" r:id="rId36"/>
    <sheet name="27" sheetId="230" r:id="rId37"/>
    <sheet name="28" sheetId="231" r:id="rId38"/>
    <sheet name="29" sheetId="232" r:id="rId39"/>
    <sheet name="30" sheetId="233" r:id="rId40"/>
    <sheet name="CH4" sheetId="47" r:id="rId41"/>
    <sheet name="31" sheetId="135" r:id="rId42"/>
    <sheet name="32" sheetId="136" r:id="rId43"/>
    <sheet name="33" sheetId="137" r:id="rId44"/>
    <sheet name="34" sheetId="138" r:id="rId45"/>
    <sheet name="35" sheetId="139" r:id="rId46"/>
    <sheet name="36" sheetId="140" r:id="rId47"/>
    <sheet name="37" sheetId="86" r:id="rId48"/>
    <sheet name="38" sheetId="141" r:id="rId49"/>
    <sheet name="39" sheetId="142" r:id="rId50"/>
    <sheet name="40" sheetId="143" r:id="rId51"/>
    <sheet name="41" sheetId="144" r:id="rId52"/>
    <sheet name="42" sheetId="145" r:id="rId53"/>
    <sheet name="43" sheetId="161" r:id="rId54"/>
    <sheet name="44" sheetId="147" r:id="rId55"/>
    <sheet name="Sheet2" sheetId="235" r:id="rId56"/>
  </sheets>
  <definedNames>
    <definedName name="_xlnm.Print_Area" localSheetId="8">'1 '!$A$1:$J$16</definedName>
    <definedName name="_xlnm.Print_Area" localSheetId="18">'10'!$A$1:$N$14</definedName>
    <definedName name="_xlnm.Print_Area" localSheetId="19">'11'!$A$1:$N$69</definedName>
    <definedName name="_xlnm.Print_Area" localSheetId="20">'12'!$A$1:$K$27</definedName>
    <definedName name="_xlnm.Print_Area" localSheetId="21">'13'!$A$1:$M$17</definedName>
    <definedName name="_xlnm.Print_Area" localSheetId="22">'14'!$A$1:$M$71</definedName>
    <definedName name="_xlnm.Print_Area" localSheetId="23">'15'!$A$1:$K$17</definedName>
    <definedName name="_xlnm.Print_Area" localSheetId="24">'16'!$A$1:$K$72</definedName>
    <definedName name="_xlnm.Print_Area" localSheetId="26">'17'!$A$1:$M$16</definedName>
    <definedName name="_xlnm.Print_Area" localSheetId="27">'18'!$A$1:$M$71</definedName>
    <definedName name="_xlnm.Print_Area" localSheetId="28">'19'!$A$1:$J$17</definedName>
    <definedName name="_xlnm.Print_Area" localSheetId="9">'2'!$A$1:$J$72</definedName>
    <definedName name="_xlnm.Print_Area" localSheetId="29">'20'!$A$1:$J$71</definedName>
    <definedName name="_xlnm.Print_Area" localSheetId="30">'21'!$A$1:$J$20</definedName>
    <definedName name="_xlnm.Print_Area" localSheetId="31">'22'!$A$1:$L$14</definedName>
    <definedName name="_xlnm.Print_Area" localSheetId="32">'23'!$A$1:$L$69</definedName>
    <definedName name="_xlnm.Print_Area" localSheetId="33">'24'!$A$1:$N$14</definedName>
    <definedName name="_xlnm.Print_Area" localSheetId="34">'25'!$A$1:$N$69</definedName>
    <definedName name="_xlnm.Print_Area" localSheetId="35">'26'!$A$1:$K$29</definedName>
    <definedName name="_xlnm.Print_Area" localSheetId="36">'27'!$A$1:$M$16</definedName>
    <definedName name="_xlnm.Print_Area" localSheetId="37">'28'!$A$1:$M$71</definedName>
    <definedName name="_xlnm.Print_Area" localSheetId="38">'29'!$A$1:$K$17</definedName>
    <definedName name="_xlnm.Print_Area" localSheetId="11">'3'!$A$1:$M$16</definedName>
    <definedName name="_xlnm.Print_Area" localSheetId="39">'30'!$A$1:$K$72</definedName>
    <definedName name="_xlnm.Print_Area" localSheetId="41">'31'!$A$1:$M$16</definedName>
    <definedName name="_xlnm.Print_Area" localSheetId="42">'32'!$A$1:$M$72</definedName>
    <definedName name="_xlnm.Print_Area" localSheetId="43">'33'!$A$1:$J$17</definedName>
    <definedName name="_xlnm.Print_Area" localSheetId="44">'34'!$A$1:$J$71</definedName>
    <definedName name="_xlnm.Print_Area" localSheetId="45">'35'!$A$1:$J$20</definedName>
    <definedName name="_xlnm.Print_Area" localSheetId="46">'36'!$A$1:$L$14</definedName>
    <definedName name="_xlnm.Print_Area" localSheetId="47">'37'!$A$1:$L$70</definedName>
    <definedName name="_xlnm.Print_Area" localSheetId="48">'38'!$A$1:$N$14</definedName>
    <definedName name="_xlnm.Print_Area" localSheetId="49">'39'!$A$1:$N$69</definedName>
    <definedName name="_xlnm.Print_Area" localSheetId="12">'4'!$A$1:$M$64</definedName>
    <definedName name="_xlnm.Print_Area" localSheetId="50">'40'!$A$1:$K$29</definedName>
    <definedName name="_xlnm.Print_Area" localSheetId="51">'41'!$A$1:$M$16</definedName>
    <definedName name="_xlnm.Print_Area" localSheetId="52">'42'!$A$1:$M$72</definedName>
    <definedName name="_xlnm.Print_Area" localSheetId="54">'44'!$A$1:$K$73</definedName>
    <definedName name="_xlnm.Print_Area" localSheetId="13">'5'!$A$1:$J$16</definedName>
    <definedName name="_xlnm.Print_Area" localSheetId="14">'6'!$A$1:$J$64</definedName>
    <definedName name="_xlnm.Print_Area" localSheetId="15">'7'!$A$1:$J$20</definedName>
    <definedName name="_xlnm.Print_Area" localSheetId="16">'8'!$A$1:$L$14</definedName>
    <definedName name="_xlnm.Print_Area" localSheetId="17">'9'!$A$1:$L$69</definedName>
    <definedName name="_xlnm.Print_Area" localSheetId="7">'CH1'!$A$1:$A$24</definedName>
    <definedName name="_xlnm.Print_Area" localSheetId="10">'CH2'!$A$1:$A$22</definedName>
    <definedName name="_xlnm.Print_Area" localSheetId="25">'CH3'!$A$1:$A$51</definedName>
    <definedName name="_xlnm.Print_Area" localSheetId="40">'CH4'!$A$1:$A$24</definedName>
    <definedName name="_xlnm.Print_Area" localSheetId="6">'Concepts '!$A$1:$E$91</definedName>
    <definedName name="_xlnm.Print_Area" localSheetId="0">Cover!$A$1:$E$46</definedName>
    <definedName name="_xlnm.Print_Area" localSheetId="5">'Data '!$A$1:$E$9</definedName>
    <definedName name="_xlnm.Print_Area" localSheetId="1">first!$A$1:$D$34</definedName>
    <definedName name="_xlnm.Print_Area" localSheetId="3">'Index  '!$A$1:$E$58</definedName>
    <definedName name="_xlnm.Print_Area" localSheetId="4">'Introduction '!$A$1:$E$16</definedName>
    <definedName name="_xlnm.Print_Area" localSheetId="2">Preface!$A$1:$E$18</definedName>
    <definedName name="_xlnm.Print_Titles" localSheetId="19">'11'!$1:$10</definedName>
    <definedName name="_xlnm.Print_Titles" localSheetId="22">'14'!$1:$12</definedName>
    <definedName name="_xlnm.Print_Titles" localSheetId="24">'16'!$1:$12</definedName>
    <definedName name="_xlnm.Print_Titles" localSheetId="27">'18'!$1:$12</definedName>
    <definedName name="_xlnm.Print_Titles" localSheetId="9">'2'!$1:$12</definedName>
    <definedName name="_xlnm.Print_Titles" localSheetId="29">'20'!$1:$12</definedName>
    <definedName name="_xlnm.Print_Titles" localSheetId="32">'23'!$1:$10</definedName>
    <definedName name="_xlnm.Print_Titles" localSheetId="34">'25'!$1:$10</definedName>
    <definedName name="_xlnm.Print_Titles" localSheetId="37">'28'!$1:$12</definedName>
    <definedName name="_xlnm.Print_Titles" localSheetId="39">'30'!$1:$12</definedName>
    <definedName name="_xlnm.Print_Titles" localSheetId="42">'32'!$1:$12</definedName>
    <definedName name="_xlnm.Print_Titles" localSheetId="44">'34'!$1:$12</definedName>
    <definedName name="_xlnm.Print_Titles" localSheetId="47">'37'!$1:$10</definedName>
    <definedName name="_xlnm.Print_Titles" localSheetId="49">'39'!$1:$10</definedName>
    <definedName name="_xlnm.Print_Titles" localSheetId="12">'4'!$1:$12</definedName>
    <definedName name="_xlnm.Print_Titles" localSheetId="52">'42'!$1:$12</definedName>
    <definedName name="_xlnm.Print_Titles" localSheetId="54">'44'!$1:$12</definedName>
    <definedName name="_xlnm.Print_Titles" localSheetId="14">'6'!$1:$12</definedName>
    <definedName name="_xlnm.Print_Titles" localSheetId="17">'9'!$1:$10</definedName>
    <definedName name="_xlnm.Print_Titles" localSheetId="6">'Concepts '!$1:$1</definedName>
    <definedName name="_xlnm.Print_Titles" localSheetId="5">'Data '!$1:$1</definedName>
    <definedName name="_xlnm.Print_Titles" localSheetId="3">'Index  '!$1:$4</definedName>
    <definedName name="_xlnm.Print_Titles" localSheetId="4">'Introduction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143" l="1"/>
  <c r="G11" i="215" l="1"/>
  <c r="G20" i="210"/>
  <c r="H20" i="210"/>
  <c r="F42" i="231" l="1"/>
  <c r="I42" i="231"/>
  <c r="F26" i="231"/>
  <c r="I26" i="231"/>
  <c r="F42" i="145"/>
  <c r="I42" i="145"/>
  <c r="F26" i="145"/>
  <c r="I26" i="145"/>
  <c r="I42" i="136"/>
  <c r="F42" i="217"/>
  <c r="I42" i="217"/>
  <c r="F26" i="217"/>
  <c r="I26" i="217"/>
  <c r="F15" i="204"/>
  <c r="C42" i="203"/>
  <c r="D42" i="203"/>
  <c r="C26" i="203"/>
  <c r="D26" i="203"/>
  <c r="C66" i="228" l="1"/>
  <c r="C66" i="226"/>
  <c r="C68" i="223" l="1"/>
  <c r="F68" i="223"/>
  <c r="C71" i="223"/>
  <c r="F71" i="223"/>
  <c r="F15" i="136"/>
  <c r="F16" i="136"/>
  <c r="F17" i="136"/>
  <c r="F18" i="136"/>
  <c r="F19" i="136"/>
  <c r="F20" i="136"/>
  <c r="F21" i="136"/>
  <c r="F22" i="136"/>
  <c r="F23" i="136"/>
  <c r="F24" i="136"/>
  <c r="F25" i="136"/>
  <c r="F26" i="136"/>
  <c r="F27" i="136"/>
  <c r="F28" i="136"/>
  <c r="F29" i="136"/>
  <c r="F30" i="136"/>
  <c r="F31" i="136"/>
  <c r="F32" i="136"/>
  <c r="F33" i="136"/>
  <c r="F34" i="136"/>
  <c r="F35" i="136"/>
  <c r="F36" i="136"/>
  <c r="F37" i="136"/>
  <c r="F38" i="136"/>
  <c r="F39" i="136"/>
  <c r="F40" i="136"/>
  <c r="F41" i="136"/>
  <c r="F42" i="136"/>
  <c r="F43" i="136"/>
  <c r="F44" i="136"/>
  <c r="F45" i="136"/>
  <c r="F46" i="136"/>
  <c r="F47" i="136"/>
  <c r="F48" i="136"/>
  <c r="F49" i="136"/>
  <c r="F50" i="136"/>
  <c r="F51" i="136"/>
  <c r="F52" i="136"/>
  <c r="F53" i="136"/>
  <c r="F54" i="136"/>
  <c r="F55" i="136"/>
  <c r="F56" i="136"/>
  <c r="F57" i="136"/>
  <c r="F58" i="136"/>
  <c r="F59" i="136"/>
  <c r="F60" i="136"/>
  <c r="F61" i="136"/>
  <c r="F62" i="136"/>
  <c r="F63" i="136"/>
  <c r="F64" i="136"/>
  <c r="F65" i="136"/>
  <c r="F66" i="136"/>
  <c r="F67" i="136"/>
  <c r="F68" i="136"/>
  <c r="F69" i="136"/>
  <c r="F70" i="136"/>
  <c r="F71" i="136"/>
  <c r="F14" i="136"/>
  <c r="F13" i="136"/>
  <c r="I15" i="136"/>
  <c r="I16" i="136"/>
  <c r="I17" i="136"/>
  <c r="I18" i="136"/>
  <c r="I19" i="136"/>
  <c r="I20" i="136"/>
  <c r="I21" i="136"/>
  <c r="I22" i="136"/>
  <c r="I23" i="136"/>
  <c r="I24" i="136"/>
  <c r="I25" i="136"/>
  <c r="I26" i="136"/>
  <c r="I27" i="136"/>
  <c r="I28" i="136"/>
  <c r="I29" i="136"/>
  <c r="I30" i="136"/>
  <c r="I31" i="136"/>
  <c r="I32" i="136"/>
  <c r="I33" i="136"/>
  <c r="I34" i="136"/>
  <c r="I35" i="136"/>
  <c r="I36" i="136"/>
  <c r="I37" i="136"/>
  <c r="I38" i="136"/>
  <c r="I39" i="136"/>
  <c r="I40" i="136"/>
  <c r="I41" i="136"/>
  <c r="I43" i="136"/>
  <c r="I44" i="136"/>
  <c r="I45" i="136"/>
  <c r="I46" i="136"/>
  <c r="I47" i="136"/>
  <c r="I48" i="136"/>
  <c r="I49" i="136"/>
  <c r="I50" i="136"/>
  <c r="I51" i="136"/>
  <c r="I52" i="136"/>
  <c r="I53" i="136"/>
  <c r="I54" i="136"/>
  <c r="I55" i="136"/>
  <c r="I56" i="136"/>
  <c r="I57" i="136"/>
  <c r="I58" i="136"/>
  <c r="I59" i="136"/>
  <c r="I60" i="136"/>
  <c r="I61" i="136"/>
  <c r="I62" i="136"/>
  <c r="I63" i="136"/>
  <c r="I64" i="136"/>
  <c r="I65" i="136"/>
  <c r="I66" i="136"/>
  <c r="I67" i="136"/>
  <c r="I68" i="136"/>
  <c r="I69" i="136"/>
  <c r="I70" i="136"/>
  <c r="I71" i="136"/>
  <c r="I14" i="136"/>
  <c r="I13" i="136"/>
  <c r="D71" i="221"/>
  <c r="E71" i="221"/>
  <c r="F71" i="221"/>
  <c r="I71" i="221"/>
  <c r="I68" i="221"/>
  <c r="F68" i="221"/>
  <c r="E68" i="221"/>
  <c r="D68" i="221"/>
  <c r="F45" i="217"/>
  <c r="F46" i="217"/>
  <c r="F47" i="217"/>
  <c r="F48" i="217"/>
  <c r="F49" i="217"/>
  <c r="F50" i="217"/>
  <c r="F51" i="217"/>
  <c r="F52" i="217"/>
  <c r="F53" i="217"/>
  <c r="F54" i="217"/>
  <c r="F55" i="217"/>
  <c r="F56" i="217"/>
  <c r="F57" i="217"/>
  <c r="F58" i="217"/>
  <c r="F59" i="217"/>
  <c r="F60" i="217"/>
  <c r="F61" i="217"/>
  <c r="F62" i="217"/>
  <c r="F63" i="217"/>
  <c r="F64" i="217"/>
  <c r="F65" i="217"/>
  <c r="F66" i="217"/>
  <c r="F67" i="217"/>
  <c r="F68" i="217"/>
  <c r="F69" i="217"/>
  <c r="F70" i="217"/>
  <c r="F44" i="217"/>
  <c r="F43" i="217"/>
  <c r="F29" i="217"/>
  <c r="F30" i="217"/>
  <c r="F31" i="217"/>
  <c r="F32" i="217"/>
  <c r="F33" i="217"/>
  <c r="F34" i="217"/>
  <c r="F35" i="217"/>
  <c r="F36" i="217"/>
  <c r="F37" i="217"/>
  <c r="F38" i="217"/>
  <c r="F39" i="217"/>
  <c r="F40" i="217"/>
  <c r="F41" i="217"/>
  <c r="F27" i="217"/>
  <c r="F28" i="217"/>
  <c r="F15" i="217"/>
  <c r="F16" i="217"/>
  <c r="F17" i="217"/>
  <c r="F18" i="217"/>
  <c r="F19" i="217"/>
  <c r="F20" i="217"/>
  <c r="F21" i="217"/>
  <c r="F22" i="217"/>
  <c r="F23" i="217"/>
  <c r="F24" i="217"/>
  <c r="F25" i="217"/>
  <c r="F14" i="217"/>
  <c r="F13" i="217"/>
  <c r="I45" i="217"/>
  <c r="I46" i="217"/>
  <c r="I47" i="217"/>
  <c r="I48" i="217"/>
  <c r="I49" i="217"/>
  <c r="I50" i="217"/>
  <c r="I51" i="217"/>
  <c r="I52" i="217"/>
  <c r="I53" i="217"/>
  <c r="I54" i="217"/>
  <c r="I55" i="217"/>
  <c r="I56" i="217"/>
  <c r="I57" i="217"/>
  <c r="I58" i="217"/>
  <c r="I59" i="217"/>
  <c r="I60" i="217"/>
  <c r="I61" i="217"/>
  <c r="I62" i="217"/>
  <c r="I63" i="217"/>
  <c r="I64" i="217"/>
  <c r="I65" i="217"/>
  <c r="I66" i="217"/>
  <c r="I67" i="217"/>
  <c r="I68" i="217"/>
  <c r="I69" i="217"/>
  <c r="I70" i="217"/>
  <c r="I44" i="217"/>
  <c r="I43" i="217"/>
  <c r="I29" i="217"/>
  <c r="I30" i="217"/>
  <c r="I31" i="217"/>
  <c r="I32" i="217"/>
  <c r="I33" i="217"/>
  <c r="I34" i="217"/>
  <c r="I35" i="217"/>
  <c r="I36" i="217"/>
  <c r="I37" i="217"/>
  <c r="I38" i="217"/>
  <c r="I39" i="217"/>
  <c r="I40" i="217"/>
  <c r="I41" i="217"/>
  <c r="I28" i="217"/>
  <c r="I27" i="217"/>
  <c r="I15" i="217"/>
  <c r="I16" i="217"/>
  <c r="I17" i="217"/>
  <c r="I18" i="217"/>
  <c r="I19" i="217"/>
  <c r="I20" i="217"/>
  <c r="I21" i="217"/>
  <c r="I22" i="217"/>
  <c r="I23" i="217"/>
  <c r="I24" i="217"/>
  <c r="I25" i="217"/>
  <c r="I14" i="217"/>
  <c r="I13" i="217"/>
  <c r="G12" i="215"/>
  <c r="G13" i="215"/>
  <c r="G14" i="215"/>
  <c r="G15" i="215"/>
  <c r="G16" i="215"/>
  <c r="G17" i="215"/>
  <c r="G18" i="215"/>
  <c r="G19" i="215"/>
  <c r="G20" i="215"/>
  <c r="G21" i="215"/>
  <c r="G22" i="215"/>
  <c r="G23" i="215"/>
  <c r="G24" i="215"/>
  <c r="G25" i="215"/>
  <c r="G26" i="215"/>
  <c r="L69" i="214"/>
  <c r="J69" i="212"/>
  <c r="F31" i="209"/>
  <c r="C31" i="209"/>
  <c r="G13" i="229"/>
  <c r="G14" i="229"/>
  <c r="G15" i="229"/>
  <c r="G16" i="229"/>
  <c r="G17" i="229"/>
  <c r="G18" i="229"/>
  <c r="G19" i="229"/>
  <c r="G20" i="229"/>
  <c r="G21" i="229"/>
  <c r="G22" i="229"/>
  <c r="G23" i="229"/>
  <c r="G24" i="229"/>
  <c r="G25" i="229"/>
  <c r="G26" i="229"/>
  <c r="G27" i="229"/>
  <c r="G28" i="229"/>
  <c r="G12" i="229"/>
  <c r="G11" i="229"/>
  <c r="F45" i="231"/>
  <c r="F46" i="231"/>
  <c r="F47" i="231"/>
  <c r="F48" i="231"/>
  <c r="F49" i="231"/>
  <c r="F50" i="231"/>
  <c r="F51" i="231"/>
  <c r="F52" i="231"/>
  <c r="F53" i="231"/>
  <c r="F54" i="231"/>
  <c r="F55" i="231"/>
  <c r="F56" i="231"/>
  <c r="F57" i="231"/>
  <c r="F58" i="231"/>
  <c r="F59" i="231"/>
  <c r="F60" i="231"/>
  <c r="F61" i="231"/>
  <c r="F62" i="231"/>
  <c r="F63" i="231"/>
  <c r="F64" i="231"/>
  <c r="F65" i="231"/>
  <c r="F66" i="231"/>
  <c r="F67" i="231"/>
  <c r="F68" i="231"/>
  <c r="F69" i="231"/>
  <c r="F70" i="231"/>
  <c r="F44" i="231"/>
  <c r="F43" i="231"/>
  <c r="F29" i="231"/>
  <c r="F30" i="231"/>
  <c r="F31" i="231"/>
  <c r="F32" i="231"/>
  <c r="F33" i="231"/>
  <c r="F34" i="231"/>
  <c r="F35" i="231"/>
  <c r="F36" i="231"/>
  <c r="F37" i="231"/>
  <c r="F38" i="231"/>
  <c r="F39" i="231"/>
  <c r="F40" i="231"/>
  <c r="F41" i="231"/>
  <c r="F28" i="231"/>
  <c r="F27" i="231"/>
  <c r="F15" i="231"/>
  <c r="F16" i="231"/>
  <c r="F17" i="231"/>
  <c r="F18" i="231"/>
  <c r="F19" i="231"/>
  <c r="F20" i="231"/>
  <c r="F21" i="231"/>
  <c r="F22" i="231"/>
  <c r="F23" i="231"/>
  <c r="F24" i="231"/>
  <c r="F25" i="231"/>
  <c r="F14" i="231"/>
  <c r="F13" i="231"/>
  <c r="I45" i="231"/>
  <c r="I46" i="231"/>
  <c r="I47" i="231"/>
  <c r="I48" i="231"/>
  <c r="I49" i="231"/>
  <c r="I50" i="231"/>
  <c r="I51" i="231"/>
  <c r="I52" i="231"/>
  <c r="I53" i="231"/>
  <c r="I54" i="231"/>
  <c r="I55" i="231"/>
  <c r="I56" i="231"/>
  <c r="I57" i="231"/>
  <c r="I58" i="231"/>
  <c r="I59" i="231"/>
  <c r="I60" i="231"/>
  <c r="I61" i="231"/>
  <c r="I62" i="231"/>
  <c r="I63" i="231"/>
  <c r="I64" i="231"/>
  <c r="I65" i="231"/>
  <c r="I66" i="231"/>
  <c r="I67" i="231"/>
  <c r="I68" i="231"/>
  <c r="I69" i="231"/>
  <c r="I70" i="231"/>
  <c r="I44" i="231"/>
  <c r="I43" i="231"/>
  <c r="I29" i="231"/>
  <c r="I30" i="231"/>
  <c r="I31" i="231"/>
  <c r="I32" i="231"/>
  <c r="I33" i="231"/>
  <c r="I34" i="231"/>
  <c r="I35" i="231"/>
  <c r="I36" i="231"/>
  <c r="I37" i="231"/>
  <c r="I38" i="231"/>
  <c r="I39" i="231"/>
  <c r="I40" i="231"/>
  <c r="I41" i="231"/>
  <c r="I28" i="231"/>
  <c r="I27" i="231"/>
  <c r="I15" i="231"/>
  <c r="I16" i="231"/>
  <c r="I17" i="231"/>
  <c r="I18" i="231"/>
  <c r="I19" i="231"/>
  <c r="I20" i="231"/>
  <c r="I21" i="231"/>
  <c r="I22" i="231"/>
  <c r="I23" i="231"/>
  <c r="I24" i="231"/>
  <c r="I25" i="231"/>
  <c r="I14" i="231"/>
  <c r="I13" i="231"/>
  <c r="F15" i="145"/>
  <c r="F16" i="145"/>
  <c r="F17" i="145"/>
  <c r="F18" i="145"/>
  <c r="F19" i="145"/>
  <c r="F20" i="145"/>
  <c r="F21" i="145"/>
  <c r="F22" i="145"/>
  <c r="F23" i="145"/>
  <c r="F24" i="145"/>
  <c r="F25" i="145"/>
  <c r="F27" i="145"/>
  <c r="F28" i="145"/>
  <c r="F29" i="145"/>
  <c r="F30" i="145"/>
  <c r="F31" i="145"/>
  <c r="F32" i="145"/>
  <c r="F33" i="145"/>
  <c r="F34" i="145"/>
  <c r="F35" i="145"/>
  <c r="F36" i="145"/>
  <c r="F37" i="145"/>
  <c r="F38" i="145"/>
  <c r="F39" i="145"/>
  <c r="F40" i="145"/>
  <c r="F41" i="145"/>
  <c r="F43" i="145"/>
  <c r="F44" i="145"/>
  <c r="F45" i="145"/>
  <c r="F46" i="145"/>
  <c r="F47" i="145"/>
  <c r="F48" i="145"/>
  <c r="F49" i="145"/>
  <c r="F50" i="145"/>
  <c r="F51" i="145"/>
  <c r="F52" i="145"/>
  <c r="F53" i="145"/>
  <c r="F54" i="145"/>
  <c r="F55" i="145"/>
  <c r="F56" i="145"/>
  <c r="F57" i="145"/>
  <c r="F58" i="145"/>
  <c r="F59" i="145"/>
  <c r="F60" i="145"/>
  <c r="F61" i="145"/>
  <c r="F62" i="145"/>
  <c r="F63" i="145"/>
  <c r="F64" i="145"/>
  <c r="F65" i="145"/>
  <c r="F66" i="145"/>
  <c r="F67" i="145"/>
  <c r="F68" i="145"/>
  <c r="F69" i="145"/>
  <c r="F70" i="145"/>
  <c r="F71" i="145"/>
  <c r="F14" i="145"/>
  <c r="F13" i="145"/>
  <c r="I15" i="145"/>
  <c r="I16" i="145"/>
  <c r="I17" i="145"/>
  <c r="I18" i="145"/>
  <c r="I19" i="145"/>
  <c r="I20" i="145"/>
  <c r="I21" i="145"/>
  <c r="I22" i="145"/>
  <c r="I23" i="145"/>
  <c r="I24" i="145"/>
  <c r="I25" i="145"/>
  <c r="I27" i="145"/>
  <c r="I28" i="145"/>
  <c r="I29" i="145"/>
  <c r="I30" i="145"/>
  <c r="I31" i="145"/>
  <c r="I32" i="145"/>
  <c r="I33" i="145"/>
  <c r="I34" i="145"/>
  <c r="I35" i="145"/>
  <c r="I36" i="145"/>
  <c r="I37" i="145"/>
  <c r="I38" i="145"/>
  <c r="I39" i="145"/>
  <c r="I40" i="145"/>
  <c r="I41" i="145"/>
  <c r="I43" i="145"/>
  <c r="I44" i="145"/>
  <c r="I45" i="145"/>
  <c r="I46" i="145"/>
  <c r="I47" i="145"/>
  <c r="I48" i="145"/>
  <c r="I49" i="145"/>
  <c r="I50" i="145"/>
  <c r="I51" i="145"/>
  <c r="I52" i="145"/>
  <c r="I53" i="145"/>
  <c r="I54" i="145"/>
  <c r="I55" i="145"/>
  <c r="I56" i="145"/>
  <c r="I57" i="145"/>
  <c r="I58" i="145"/>
  <c r="I59" i="145"/>
  <c r="I60" i="145"/>
  <c r="I61" i="145"/>
  <c r="I62" i="145"/>
  <c r="I63" i="145"/>
  <c r="I64" i="145"/>
  <c r="I65" i="145"/>
  <c r="I66" i="145"/>
  <c r="I67" i="145"/>
  <c r="I68" i="145"/>
  <c r="I69" i="145"/>
  <c r="I70" i="145"/>
  <c r="I71" i="145"/>
  <c r="I14" i="145"/>
  <c r="I13" i="145"/>
  <c r="F15" i="144"/>
  <c r="F14" i="144"/>
  <c r="F13" i="144"/>
  <c r="I15" i="144"/>
  <c r="I14" i="144"/>
  <c r="I13" i="144"/>
  <c r="C15" i="203"/>
  <c r="C16" i="203"/>
  <c r="C17" i="203"/>
  <c r="C18" i="203"/>
  <c r="C19" i="203"/>
  <c r="C20" i="203"/>
  <c r="C21" i="203"/>
  <c r="C22" i="203"/>
  <c r="C23" i="203"/>
  <c r="C24" i="203"/>
  <c r="C25" i="203"/>
  <c r="C27" i="203"/>
  <c r="C28" i="203"/>
  <c r="C29" i="203"/>
  <c r="C30" i="203"/>
  <c r="C31" i="203"/>
  <c r="C32" i="203"/>
  <c r="C33" i="203"/>
  <c r="C34" i="203"/>
  <c r="C35" i="203"/>
  <c r="C36" i="203"/>
  <c r="C37" i="203"/>
  <c r="C38" i="203"/>
  <c r="C39" i="203"/>
  <c r="C40" i="203"/>
  <c r="C41" i="203"/>
  <c r="C43" i="203"/>
  <c r="C44" i="203"/>
  <c r="C45" i="203"/>
  <c r="C46" i="203"/>
  <c r="C47" i="203"/>
  <c r="C48" i="203"/>
  <c r="C49" i="203"/>
  <c r="C50" i="203"/>
  <c r="C51" i="203"/>
  <c r="C52" i="203"/>
  <c r="C53" i="203"/>
  <c r="C54" i="203"/>
  <c r="C55" i="203"/>
  <c r="C56" i="203"/>
  <c r="C57" i="203"/>
  <c r="C58" i="203"/>
  <c r="C59" i="203"/>
  <c r="C60" i="203"/>
  <c r="C61" i="203"/>
  <c r="C62" i="203"/>
  <c r="C63" i="203"/>
  <c r="C64" i="203"/>
  <c r="C65" i="203"/>
  <c r="C66" i="203"/>
  <c r="C67" i="203"/>
  <c r="C68" i="203"/>
  <c r="C69" i="203"/>
  <c r="C70" i="203"/>
  <c r="C71" i="203"/>
  <c r="C14" i="203"/>
  <c r="C13" i="203"/>
  <c r="D15" i="203"/>
  <c r="D16" i="203"/>
  <c r="D17" i="203"/>
  <c r="D18" i="203"/>
  <c r="D19" i="203"/>
  <c r="D20" i="203"/>
  <c r="D21" i="203"/>
  <c r="D22" i="203"/>
  <c r="D23" i="203"/>
  <c r="D24" i="203"/>
  <c r="D25" i="203"/>
  <c r="D27" i="203"/>
  <c r="D28" i="203"/>
  <c r="D29" i="203"/>
  <c r="D30" i="203"/>
  <c r="D31" i="203"/>
  <c r="D32" i="203"/>
  <c r="D33" i="203"/>
  <c r="D34" i="203"/>
  <c r="D35" i="203"/>
  <c r="D36" i="203"/>
  <c r="D37" i="203"/>
  <c r="D38" i="203"/>
  <c r="D39" i="203"/>
  <c r="D40" i="203"/>
  <c r="D41" i="203"/>
  <c r="D43" i="203"/>
  <c r="D44" i="203"/>
  <c r="D45" i="203"/>
  <c r="D46" i="203"/>
  <c r="D47" i="203"/>
  <c r="D48" i="203"/>
  <c r="D49" i="203"/>
  <c r="D50" i="203"/>
  <c r="D51" i="203"/>
  <c r="D52" i="203"/>
  <c r="D53" i="203"/>
  <c r="D54" i="203"/>
  <c r="D55" i="203"/>
  <c r="D56" i="203"/>
  <c r="D57" i="203"/>
  <c r="D58" i="203"/>
  <c r="D59" i="203"/>
  <c r="D60" i="203"/>
  <c r="D61" i="203"/>
  <c r="D62" i="203"/>
  <c r="D63" i="203"/>
  <c r="D64" i="203"/>
  <c r="D65" i="203"/>
  <c r="D66" i="203"/>
  <c r="D67" i="203"/>
  <c r="D68" i="203"/>
  <c r="D69" i="203"/>
  <c r="D70" i="203"/>
  <c r="D71" i="203"/>
  <c r="D14" i="203"/>
  <c r="D13" i="203"/>
  <c r="C71" i="221" l="1"/>
  <c r="C68" i="221"/>
  <c r="G27" i="215"/>
  <c r="D63" i="205"/>
  <c r="D31" i="205"/>
  <c r="E31" i="205"/>
  <c r="F31" i="205"/>
  <c r="I31" i="205"/>
  <c r="C31" i="205" l="1"/>
  <c r="C16" i="144"/>
  <c r="D16" i="144"/>
  <c r="E16" i="144"/>
  <c r="F16" i="144"/>
  <c r="G16" i="144"/>
  <c r="H16" i="144"/>
  <c r="I16" i="144"/>
  <c r="J16" i="144"/>
  <c r="K16" i="144"/>
  <c r="F69" i="138" l="1"/>
  <c r="C13" i="138"/>
  <c r="C14" i="138"/>
  <c r="C15" i="138"/>
  <c r="C16" i="138"/>
  <c r="C17" i="138"/>
  <c r="C18" i="138"/>
  <c r="C19" i="138"/>
  <c r="C20" i="138"/>
  <c r="C21" i="138"/>
  <c r="C22" i="138"/>
  <c r="C23" i="138"/>
  <c r="C24" i="138"/>
  <c r="C25" i="138"/>
  <c r="C26" i="138"/>
  <c r="C27" i="138"/>
  <c r="C28" i="138"/>
  <c r="C29" i="138"/>
  <c r="C30" i="138"/>
  <c r="C31" i="138"/>
  <c r="C32" i="138"/>
  <c r="C33" i="138"/>
  <c r="C34" i="138"/>
  <c r="C35" i="138"/>
  <c r="C36" i="138"/>
  <c r="C37" i="138"/>
  <c r="C38" i="138"/>
  <c r="C39" i="138"/>
  <c r="C40" i="138"/>
  <c r="C41" i="138"/>
  <c r="C42" i="138"/>
  <c r="C43" i="138"/>
  <c r="C44" i="138"/>
  <c r="C45" i="138"/>
  <c r="C46" i="138"/>
  <c r="C47" i="138"/>
  <c r="C48" i="138"/>
  <c r="C49" i="138"/>
  <c r="C50" i="138"/>
  <c r="C51" i="138"/>
  <c r="C52" i="138"/>
  <c r="C53" i="138"/>
  <c r="C54" i="138"/>
  <c r="C55" i="138"/>
  <c r="C56" i="138"/>
  <c r="C57" i="138"/>
  <c r="C58" i="138"/>
  <c r="C59" i="138"/>
  <c r="C60" i="138"/>
  <c r="C61" i="138"/>
  <c r="C62" i="138"/>
  <c r="C63" i="138"/>
  <c r="C64" i="138"/>
  <c r="C65" i="138"/>
  <c r="C66" i="138"/>
  <c r="C67" i="138"/>
  <c r="C68" i="138"/>
  <c r="C69" i="138"/>
  <c r="C70" i="138"/>
  <c r="C12" i="138"/>
  <c r="F13" i="138"/>
  <c r="F14" i="138"/>
  <c r="F15" i="138"/>
  <c r="F16" i="138"/>
  <c r="F17" i="138"/>
  <c r="F18" i="138"/>
  <c r="F19" i="138"/>
  <c r="F20" i="138"/>
  <c r="F21" i="138"/>
  <c r="F22" i="138"/>
  <c r="F23" i="138"/>
  <c r="F24" i="138"/>
  <c r="F25" i="138"/>
  <c r="F26" i="138"/>
  <c r="F27" i="138"/>
  <c r="F28" i="138"/>
  <c r="F29" i="138"/>
  <c r="F30" i="138"/>
  <c r="F31" i="138"/>
  <c r="F32" i="138"/>
  <c r="F33" i="138"/>
  <c r="F34" i="138"/>
  <c r="F35" i="138"/>
  <c r="F36" i="138"/>
  <c r="F37" i="138"/>
  <c r="F38" i="138"/>
  <c r="F39" i="138"/>
  <c r="F40" i="138"/>
  <c r="F41" i="138"/>
  <c r="F42" i="138"/>
  <c r="F43" i="138"/>
  <c r="F44" i="138"/>
  <c r="F45" i="138"/>
  <c r="F46" i="138"/>
  <c r="F47" i="138"/>
  <c r="F48" i="138"/>
  <c r="F49" i="138"/>
  <c r="F50" i="138"/>
  <c r="F51" i="138"/>
  <c r="F52" i="138"/>
  <c r="F53" i="138"/>
  <c r="F54" i="138"/>
  <c r="F55" i="138"/>
  <c r="F56" i="138"/>
  <c r="F57" i="138"/>
  <c r="F58" i="138"/>
  <c r="F59" i="138"/>
  <c r="F60" i="138"/>
  <c r="F61" i="138"/>
  <c r="F62" i="138"/>
  <c r="F63" i="138"/>
  <c r="F64" i="138"/>
  <c r="F65" i="138"/>
  <c r="F66" i="138"/>
  <c r="F67" i="138"/>
  <c r="F68" i="138"/>
  <c r="F70" i="138"/>
  <c r="F12" i="138"/>
  <c r="C12" i="214" l="1"/>
  <c r="C13" i="214"/>
  <c r="C14" i="214"/>
  <c r="C15" i="214"/>
  <c r="C16" i="214"/>
  <c r="C17" i="214"/>
  <c r="C18" i="214"/>
  <c r="C19" i="214"/>
  <c r="C20" i="214"/>
  <c r="C21" i="214"/>
  <c r="C22" i="214"/>
  <c r="C23" i="214"/>
  <c r="C24" i="214"/>
  <c r="C25" i="214"/>
  <c r="C26" i="214"/>
  <c r="C27" i="214"/>
  <c r="C28" i="214"/>
  <c r="C29" i="214"/>
  <c r="C30" i="214"/>
  <c r="C31" i="214"/>
  <c r="C32" i="214"/>
  <c r="C33" i="214"/>
  <c r="C34" i="214"/>
  <c r="C35" i="214"/>
  <c r="C36" i="214"/>
  <c r="C37" i="214"/>
  <c r="C38" i="214"/>
  <c r="C39" i="214"/>
  <c r="C40" i="214"/>
  <c r="C41" i="214"/>
  <c r="C42" i="214"/>
  <c r="C43" i="214"/>
  <c r="C44" i="214"/>
  <c r="C45" i="214"/>
  <c r="C46" i="214"/>
  <c r="C47" i="214"/>
  <c r="C48" i="214"/>
  <c r="C49" i="214"/>
  <c r="C50" i="214"/>
  <c r="C51" i="214"/>
  <c r="C52" i="214"/>
  <c r="C53" i="214"/>
  <c r="C54" i="214"/>
  <c r="C55" i="214"/>
  <c r="C56" i="214"/>
  <c r="C57" i="214"/>
  <c r="C58" i="214"/>
  <c r="C59" i="214"/>
  <c r="C60" i="214"/>
  <c r="C61" i="214"/>
  <c r="C62" i="214"/>
  <c r="C63" i="214"/>
  <c r="C64" i="214"/>
  <c r="C65" i="214"/>
  <c r="C66" i="214"/>
  <c r="C67" i="214"/>
  <c r="C68" i="214"/>
  <c r="C11" i="214"/>
  <c r="C12" i="226"/>
  <c r="C13" i="226"/>
  <c r="C14" i="226"/>
  <c r="C15" i="226"/>
  <c r="C16" i="226"/>
  <c r="C17" i="226"/>
  <c r="C18" i="226"/>
  <c r="C19" i="226"/>
  <c r="C20" i="226"/>
  <c r="C21" i="226"/>
  <c r="C22" i="226"/>
  <c r="C23" i="226"/>
  <c r="C24" i="226"/>
  <c r="C25" i="226"/>
  <c r="C26" i="226"/>
  <c r="C27" i="226"/>
  <c r="C28" i="226"/>
  <c r="C29" i="226"/>
  <c r="C30" i="226"/>
  <c r="C31" i="226"/>
  <c r="C32" i="226"/>
  <c r="C33" i="226"/>
  <c r="C34" i="226"/>
  <c r="C35" i="226"/>
  <c r="C36" i="226"/>
  <c r="C37" i="226"/>
  <c r="C38" i="226"/>
  <c r="C39" i="226"/>
  <c r="C40" i="226"/>
  <c r="C41" i="226"/>
  <c r="C42" i="226"/>
  <c r="C43" i="226"/>
  <c r="C44" i="226"/>
  <c r="C45" i="226"/>
  <c r="C46" i="226"/>
  <c r="C47" i="226"/>
  <c r="C48" i="226"/>
  <c r="C49" i="226"/>
  <c r="C50" i="226"/>
  <c r="C51" i="226"/>
  <c r="C52" i="226"/>
  <c r="C53" i="226"/>
  <c r="C54" i="226"/>
  <c r="C55" i="226"/>
  <c r="C56" i="226"/>
  <c r="C57" i="226"/>
  <c r="C58" i="226"/>
  <c r="C59" i="226"/>
  <c r="C60" i="226"/>
  <c r="C61" i="226"/>
  <c r="C62" i="226"/>
  <c r="C63" i="226"/>
  <c r="C64" i="226"/>
  <c r="C65" i="226"/>
  <c r="C67" i="226"/>
  <c r="C68" i="226"/>
  <c r="C11" i="226"/>
  <c r="C12" i="228"/>
  <c r="C13" i="228"/>
  <c r="C14" i="228"/>
  <c r="C15" i="228"/>
  <c r="C16" i="228"/>
  <c r="C17" i="228"/>
  <c r="C18" i="228"/>
  <c r="C19" i="228"/>
  <c r="C20" i="228"/>
  <c r="C21" i="228"/>
  <c r="C22" i="228"/>
  <c r="C23" i="228"/>
  <c r="C24" i="228"/>
  <c r="C25" i="228"/>
  <c r="C26" i="228"/>
  <c r="C27" i="228"/>
  <c r="C28" i="228"/>
  <c r="C29" i="228"/>
  <c r="C30" i="228"/>
  <c r="C31" i="228"/>
  <c r="C32" i="228"/>
  <c r="C33" i="228"/>
  <c r="C34" i="228"/>
  <c r="C35" i="228"/>
  <c r="C36" i="228"/>
  <c r="C37" i="228"/>
  <c r="C38" i="228"/>
  <c r="C39" i="228"/>
  <c r="C40" i="228"/>
  <c r="C41" i="228"/>
  <c r="C42" i="228"/>
  <c r="C43" i="228"/>
  <c r="C44" i="228"/>
  <c r="C45" i="228"/>
  <c r="C46" i="228"/>
  <c r="C47" i="228"/>
  <c r="C48" i="228"/>
  <c r="C49" i="228"/>
  <c r="C50" i="228"/>
  <c r="C51" i="228"/>
  <c r="C52" i="228"/>
  <c r="C53" i="228"/>
  <c r="C54" i="228"/>
  <c r="C55" i="228"/>
  <c r="C56" i="228"/>
  <c r="C57" i="228"/>
  <c r="C58" i="228"/>
  <c r="C59" i="228"/>
  <c r="C60" i="228"/>
  <c r="C61" i="228"/>
  <c r="C62" i="228"/>
  <c r="C63" i="228"/>
  <c r="C64" i="228"/>
  <c r="C65" i="228"/>
  <c r="C67" i="228"/>
  <c r="C68" i="228"/>
  <c r="C11" i="228"/>
  <c r="D14" i="220"/>
  <c r="D15" i="220"/>
  <c r="D13" i="220"/>
  <c r="E14" i="220"/>
  <c r="E15" i="220"/>
  <c r="E13" i="220"/>
  <c r="D15" i="221" l="1"/>
  <c r="D16" i="221"/>
  <c r="D17" i="221"/>
  <c r="D18" i="221"/>
  <c r="D19" i="221"/>
  <c r="D20" i="221"/>
  <c r="D21" i="221"/>
  <c r="D22" i="221"/>
  <c r="D23" i="221"/>
  <c r="D24" i="221"/>
  <c r="D25" i="221"/>
  <c r="D26" i="221"/>
  <c r="D27" i="221"/>
  <c r="D28" i="221"/>
  <c r="D29" i="221"/>
  <c r="D30" i="221"/>
  <c r="D31" i="221"/>
  <c r="D32" i="221"/>
  <c r="D33" i="221"/>
  <c r="D34" i="221"/>
  <c r="D35" i="221"/>
  <c r="D36" i="221"/>
  <c r="D37" i="221"/>
  <c r="D38" i="221"/>
  <c r="D39" i="221"/>
  <c r="D40" i="221"/>
  <c r="D41" i="221"/>
  <c r="D42" i="221"/>
  <c r="D43" i="221"/>
  <c r="D44" i="221"/>
  <c r="D45" i="221"/>
  <c r="D46" i="221"/>
  <c r="D47" i="221"/>
  <c r="D48" i="221"/>
  <c r="D49" i="221"/>
  <c r="D50" i="221"/>
  <c r="D51" i="221"/>
  <c r="D52" i="221"/>
  <c r="D53" i="221"/>
  <c r="D54" i="221"/>
  <c r="D55" i="221"/>
  <c r="D56" i="221"/>
  <c r="D57" i="221"/>
  <c r="D58" i="221"/>
  <c r="D59" i="221"/>
  <c r="D60" i="221"/>
  <c r="D61" i="221"/>
  <c r="D62" i="221"/>
  <c r="D63" i="221"/>
  <c r="D64" i="221"/>
  <c r="D65" i="221"/>
  <c r="D66" i="221"/>
  <c r="D67" i="221"/>
  <c r="D69" i="221"/>
  <c r="D70" i="221"/>
  <c r="D14" i="221"/>
  <c r="D13" i="221"/>
  <c r="E15" i="221"/>
  <c r="E16" i="221"/>
  <c r="E17" i="221"/>
  <c r="E18" i="221"/>
  <c r="C18" i="221" s="1"/>
  <c r="E19" i="221"/>
  <c r="E20" i="221"/>
  <c r="E21" i="221"/>
  <c r="E22" i="221"/>
  <c r="E23" i="221"/>
  <c r="E24" i="221"/>
  <c r="E25" i="221"/>
  <c r="E26" i="221"/>
  <c r="E27" i="221"/>
  <c r="E28" i="221"/>
  <c r="E29" i="221"/>
  <c r="E30" i="221"/>
  <c r="E31" i="221"/>
  <c r="E32" i="221"/>
  <c r="E33" i="221"/>
  <c r="E34" i="221"/>
  <c r="C34" i="221" s="1"/>
  <c r="E35" i="221"/>
  <c r="E36" i="221"/>
  <c r="E37" i="221"/>
  <c r="E38" i="221"/>
  <c r="E39" i="221"/>
  <c r="E40" i="221"/>
  <c r="E41" i="221"/>
  <c r="E42" i="221"/>
  <c r="E43" i="221"/>
  <c r="E44" i="221"/>
  <c r="E45" i="221"/>
  <c r="E46" i="221"/>
  <c r="E47" i="221"/>
  <c r="C47" i="221" s="1"/>
  <c r="E48" i="221"/>
  <c r="E49" i="221"/>
  <c r="E50" i="221"/>
  <c r="E51" i="221"/>
  <c r="E52" i="221"/>
  <c r="E53" i="221"/>
  <c r="E54" i="221"/>
  <c r="E55" i="221"/>
  <c r="C55" i="221" s="1"/>
  <c r="E56" i="221"/>
  <c r="E57" i="221"/>
  <c r="E58" i="221"/>
  <c r="C58" i="221" s="1"/>
  <c r="E59" i="221"/>
  <c r="E60" i="221"/>
  <c r="E61" i="221"/>
  <c r="E62" i="221"/>
  <c r="E63" i="221"/>
  <c r="C63" i="221" s="1"/>
  <c r="E64" i="221"/>
  <c r="E65" i="221"/>
  <c r="E66" i="221"/>
  <c r="C66" i="221" s="1"/>
  <c r="E67" i="221"/>
  <c r="E69" i="221"/>
  <c r="E70" i="221"/>
  <c r="E14" i="221"/>
  <c r="E13" i="221"/>
  <c r="F15" i="221"/>
  <c r="F16" i="221"/>
  <c r="F17" i="221"/>
  <c r="F18" i="221"/>
  <c r="F19" i="221"/>
  <c r="F20" i="221"/>
  <c r="F21" i="221"/>
  <c r="F22" i="221"/>
  <c r="F23" i="221"/>
  <c r="F24" i="221"/>
  <c r="F25" i="221"/>
  <c r="F26" i="221"/>
  <c r="F27" i="221"/>
  <c r="F28" i="221"/>
  <c r="F29" i="221"/>
  <c r="F30" i="221"/>
  <c r="F31" i="221"/>
  <c r="F32" i="221"/>
  <c r="F33" i="221"/>
  <c r="F34" i="221"/>
  <c r="F35" i="221"/>
  <c r="F36" i="221"/>
  <c r="F37" i="221"/>
  <c r="F38" i="221"/>
  <c r="F39" i="221"/>
  <c r="F40" i="221"/>
  <c r="F41" i="221"/>
  <c r="F42" i="221"/>
  <c r="F43" i="221"/>
  <c r="F44" i="221"/>
  <c r="F45" i="221"/>
  <c r="F46" i="221"/>
  <c r="F47" i="221"/>
  <c r="F48" i="221"/>
  <c r="F49" i="221"/>
  <c r="F50" i="221"/>
  <c r="F51" i="221"/>
  <c r="F52" i="221"/>
  <c r="F53" i="221"/>
  <c r="F54" i="221"/>
  <c r="F55" i="221"/>
  <c r="F56" i="221"/>
  <c r="F57" i="221"/>
  <c r="F58" i="221"/>
  <c r="F59" i="221"/>
  <c r="F60" i="221"/>
  <c r="F61" i="221"/>
  <c r="F62" i="221"/>
  <c r="F63" i="221"/>
  <c r="F64" i="221"/>
  <c r="F65" i="221"/>
  <c r="F66" i="221"/>
  <c r="F67" i="221"/>
  <c r="F69" i="221"/>
  <c r="F70" i="221"/>
  <c r="F14" i="221"/>
  <c r="F13" i="221"/>
  <c r="I14" i="221"/>
  <c r="I15" i="221"/>
  <c r="I16" i="221"/>
  <c r="I17" i="221"/>
  <c r="I18" i="221"/>
  <c r="I19" i="221"/>
  <c r="I20" i="221"/>
  <c r="I21" i="221"/>
  <c r="I22" i="221"/>
  <c r="I23" i="221"/>
  <c r="I24" i="221"/>
  <c r="I25" i="221"/>
  <c r="I26" i="221"/>
  <c r="I27" i="221"/>
  <c r="I28" i="221"/>
  <c r="I29" i="221"/>
  <c r="I30" i="221"/>
  <c r="I31" i="221"/>
  <c r="I32" i="221"/>
  <c r="I33" i="221"/>
  <c r="I34" i="221"/>
  <c r="I35" i="221"/>
  <c r="I36" i="221"/>
  <c r="I37" i="221"/>
  <c r="I38" i="221"/>
  <c r="I39" i="221"/>
  <c r="I40" i="221"/>
  <c r="I41" i="221"/>
  <c r="I42" i="221"/>
  <c r="I43" i="221"/>
  <c r="I44" i="221"/>
  <c r="I45" i="221"/>
  <c r="I46" i="221"/>
  <c r="I47" i="221"/>
  <c r="I48" i="221"/>
  <c r="I49" i="221"/>
  <c r="I50" i="221"/>
  <c r="I51" i="221"/>
  <c r="I52" i="221"/>
  <c r="I53" i="221"/>
  <c r="I54" i="221"/>
  <c r="I55" i="221"/>
  <c r="I56" i="221"/>
  <c r="I57" i="221"/>
  <c r="I58" i="221"/>
  <c r="I59" i="221"/>
  <c r="I60" i="221"/>
  <c r="I61" i="221"/>
  <c r="I62" i="221"/>
  <c r="I63" i="221"/>
  <c r="I64" i="221"/>
  <c r="I65" i="221"/>
  <c r="I66" i="221"/>
  <c r="I67" i="221"/>
  <c r="I69" i="221"/>
  <c r="I70" i="221"/>
  <c r="I13" i="221"/>
  <c r="C14" i="223"/>
  <c r="C15" i="223"/>
  <c r="C16" i="223"/>
  <c r="C17" i="223"/>
  <c r="C18" i="223"/>
  <c r="C19" i="223"/>
  <c r="C20" i="223"/>
  <c r="C21" i="223"/>
  <c r="C22" i="223"/>
  <c r="C23" i="223"/>
  <c r="C24" i="223"/>
  <c r="C25" i="223"/>
  <c r="C26" i="223"/>
  <c r="C27" i="223"/>
  <c r="C28" i="223"/>
  <c r="C29" i="223"/>
  <c r="C30" i="223"/>
  <c r="C31" i="223"/>
  <c r="C32" i="223"/>
  <c r="C33" i="223"/>
  <c r="C34" i="223"/>
  <c r="C35" i="223"/>
  <c r="C36" i="223"/>
  <c r="C37" i="223"/>
  <c r="C38" i="223"/>
  <c r="C39" i="223"/>
  <c r="C40" i="223"/>
  <c r="C41" i="223"/>
  <c r="C42" i="223"/>
  <c r="C43" i="223"/>
  <c r="C44" i="223"/>
  <c r="C45" i="223"/>
  <c r="C46" i="223"/>
  <c r="C47" i="223"/>
  <c r="C48" i="223"/>
  <c r="C49" i="223"/>
  <c r="C50" i="223"/>
  <c r="C51" i="223"/>
  <c r="C52" i="223"/>
  <c r="C53" i="223"/>
  <c r="C54" i="223"/>
  <c r="C55" i="223"/>
  <c r="C56" i="223"/>
  <c r="C57" i="223"/>
  <c r="C58" i="223"/>
  <c r="C59" i="223"/>
  <c r="C60" i="223"/>
  <c r="C61" i="223"/>
  <c r="C62" i="223"/>
  <c r="C63" i="223"/>
  <c r="C64" i="223"/>
  <c r="C65" i="223"/>
  <c r="C66" i="223"/>
  <c r="C67" i="223"/>
  <c r="C69" i="223"/>
  <c r="C70" i="223"/>
  <c r="C13" i="223"/>
  <c r="F14" i="223"/>
  <c r="F15" i="223"/>
  <c r="F16" i="223"/>
  <c r="F17" i="223"/>
  <c r="F18" i="223"/>
  <c r="F19" i="223"/>
  <c r="F20" i="223"/>
  <c r="F21" i="223"/>
  <c r="F22" i="223"/>
  <c r="F23" i="223"/>
  <c r="F24" i="223"/>
  <c r="F25" i="223"/>
  <c r="F26" i="223"/>
  <c r="F27" i="223"/>
  <c r="F28" i="223"/>
  <c r="F29" i="223"/>
  <c r="F30" i="223"/>
  <c r="F31" i="223"/>
  <c r="F32" i="223"/>
  <c r="F33" i="223"/>
  <c r="F34" i="223"/>
  <c r="F35" i="223"/>
  <c r="F36" i="223"/>
  <c r="F37" i="223"/>
  <c r="F38" i="223"/>
  <c r="F39" i="223"/>
  <c r="F40" i="223"/>
  <c r="F41" i="223"/>
  <c r="F42" i="223"/>
  <c r="F43" i="223"/>
  <c r="F44" i="223"/>
  <c r="F45" i="223"/>
  <c r="F46" i="223"/>
  <c r="F47" i="223"/>
  <c r="F48" i="223"/>
  <c r="F49" i="223"/>
  <c r="F50" i="223"/>
  <c r="F51" i="223"/>
  <c r="F52" i="223"/>
  <c r="F53" i="223"/>
  <c r="F54" i="223"/>
  <c r="F55" i="223"/>
  <c r="F56" i="223"/>
  <c r="F57" i="223"/>
  <c r="F58" i="223"/>
  <c r="F59" i="223"/>
  <c r="F60" i="223"/>
  <c r="F61" i="223"/>
  <c r="F62" i="223"/>
  <c r="F63" i="223"/>
  <c r="F64" i="223"/>
  <c r="F65" i="223"/>
  <c r="F66" i="223"/>
  <c r="F67" i="223"/>
  <c r="F69" i="223"/>
  <c r="F70" i="223"/>
  <c r="F13" i="223"/>
  <c r="C69" i="221" l="1"/>
  <c r="C60" i="221"/>
  <c r="C52" i="221"/>
  <c r="C44" i="221"/>
  <c r="C36" i="221"/>
  <c r="C28" i="221"/>
  <c r="C20" i="221"/>
  <c r="C64" i="221"/>
  <c r="C56" i="221"/>
  <c r="C48" i="221"/>
  <c r="C40" i="221"/>
  <c r="C32" i="221"/>
  <c r="C24" i="221"/>
  <c r="C16" i="221"/>
  <c r="C67" i="221"/>
  <c r="C59" i="221"/>
  <c r="C51" i="221"/>
  <c r="C43" i="221"/>
  <c r="C19" i="221"/>
  <c r="C65" i="221"/>
  <c r="C57" i="221"/>
  <c r="C49" i="221"/>
  <c r="C41" i="221"/>
  <c r="C25" i="221"/>
  <c r="C17" i="221"/>
  <c r="C13" i="221"/>
  <c r="C39" i="221"/>
  <c r="C23" i="221"/>
  <c r="C15" i="221"/>
  <c r="C42" i="221"/>
  <c r="C26" i="221"/>
  <c r="C50" i="221"/>
  <c r="C70" i="221"/>
  <c r="C61" i="221"/>
  <c r="C53" i="221"/>
  <c r="C45" i="221"/>
  <c r="C37" i="221"/>
  <c r="C21" i="221"/>
  <c r="C14" i="221"/>
  <c r="C62" i="221"/>
  <c r="C54" i="221"/>
  <c r="C46" i="221"/>
  <c r="C38" i="221"/>
  <c r="C30" i="221"/>
  <c r="C22" i="221"/>
  <c r="C35" i="221"/>
  <c r="C33" i="221"/>
  <c r="C31" i="221"/>
  <c r="C29" i="221"/>
  <c r="C27" i="221"/>
  <c r="E67" i="136"/>
  <c r="E68" i="136"/>
  <c r="E69" i="136"/>
  <c r="C34" i="136"/>
  <c r="E34" i="136"/>
  <c r="D34" i="136"/>
  <c r="D14" i="140"/>
  <c r="E14" i="140"/>
  <c r="F14" i="140"/>
  <c r="G14" i="140"/>
  <c r="H14" i="140"/>
  <c r="I14" i="140"/>
  <c r="J14" i="140"/>
  <c r="C32" i="86"/>
  <c r="C11" i="142"/>
  <c r="C12" i="142"/>
  <c r="C13" i="142"/>
  <c r="C14" i="142"/>
  <c r="C15" i="142"/>
  <c r="C16" i="142"/>
  <c r="C17" i="142"/>
  <c r="C18" i="142"/>
  <c r="C19" i="142"/>
  <c r="C20" i="142"/>
  <c r="C21" i="142"/>
  <c r="C22" i="142"/>
  <c r="C23" i="142"/>
  <c r="C24" i="142"/>
  <c r="C25" i="142"/>
  <c r="C26" i="142"/>
  <c r="C27" i="142"/>
  <c r="C28" i="142"/>
  <c r="C29" i="142"/>
  <c r="C30" i="142"/>
  <c r="C31" i="142"/>
  <c r="C32" i="142"/>
  <c r="C33" i="142"/>
  <c r="C34" i="142"/>
  <c r="C35" i="142"/>
  <c r="C36" i="142"/>
  <c r="C37" i="142"/>
  <c r="C38" i="142"/>
  <c r="C39" i="142"/>
  <c r="C40" i="142"/>
  <c r="C41" i="142"/>
  <c r="C42" i="142"/>
  <c r="C43" i="142"/>
  <c r="C44" i="142"/>
  <c r="C45" i="142"/>
  <c r="C46" i="142"/>
  <c r="C47" i="142"/>
  <c r="C48" i="142"/>
  <c r="C49" i="142"/>
  <c r="C50" i="142"/>
  <c r="C51" i="142"/>
  <c r="C52" i="142"/>
  <c r="C53" i="142"/>
  <c r="C54" i="142"/>
  <c r="C55" i="142"/>
  <c r="C56" i="142"/>
  <c r="C57" i="142"/>
  <c r="C58" i="142"/>
  <c r="C59" i="142"/>
  <c r="C60" i="142"/>
  <c r="C61" i="142"/>
  <c r="C62" i="142"/>
  <c r="C63" i="142"/>
  <c r="C64" i="142"/>
  <c r="C65" i="142"/>
  <c r="C66" i="142"/>
  <c r="C67" i="142"/>
  <c r="C68" i="142"/>
  <c r="D69" i="142"/>
  <c r="E69" i="142"/>
  <c r="F69" i="142"/>
  <c r="G69" i="142"/>
  <c r="H69" i="142"/>
  <c r="I69" i="142"/>
  <c r="J69" i="142"/>
  <c r="K69" i="142"/>
  <c r="L69" i="142"/>
  <c r="G12" i="143"/>
  <c r="G13" i="143"/>
  <c r="G14" i="143"/>
  <c r="G15" i="143"/>
  <c r="G16" i="143"/>
  <c r="G17" i="143"/>
  <c r="G18" i="143"/>
  <c r="G19" i="143"/>
  <c r="G20" i="143"/>
  <c r="G21" i="143"/>
  <c r="G22" i="143"/>
  <c r="G23" i="143"/>
  <c r="G24" i="143"/>
  <c r="G25" i="143"/>
  <c r="G26" i="143"/>
  <c r="G27" i="143"/>
  <c r="G28" i="143"/>
  <c r="G11" i="143"/>
  <c r="C72" i="203" l="1"/>
  <c r="D72" i="203"/>
  <c r="E72" i="203"/>
  <c r="F72" i="203"/>
  <c r="G72" i="203"/>
  <c r="H72" i="203"/>
  <c r="D16" i="220"/>
  <c r="E16" i="220"/>
  <c r="G16" i="220"/>
  <c r="H16" i="220"/>
  <c r="J16" i="220"/>
  <c r="K16" i="220"/>
  <c r="C14" i="220"/>
  <c r="C15" i="220"/>
  <c r="C13" i="220"/>
  <c r="F14" i="220"/>
  <c r="F15" i="220"/>
  <c r="F13" i="220"/>
  <c r="I14" i="220"/>
  <c r="I15" i="220"/>
  <c r="I13" i="220"/>
  <c r="D16" i="222"/>
  <c r="E16" i="222"/>
  <c r="G16" i="222"/>
  <c r="H16" i="222"/>
  <c r="C14" i="222"/>
  <c r="C15" i="222"/>
  <c r="C13" i="222"/>
  <c r="F14" i="222"/>
  <c r="F15" i="222"/>
  <c r="F13" i="222"/>
  <c r="D14" i="225"/>
  <c r="E14" i="225"/>
  <c r="F14" i="225"/>
  <c r="G14" i="225"/>
  <c r="H14" i="225"/>
  <c r="I14" i="225"/>
  <c r="J14" i="225"/>
  <c r="C12" i="225"/>
  <c r="C13" i="225"/>
  <c r="C11" i="225"/>
  <c r="C69" i="226"/>
  <c r="D69" i="226"/>
  <c r="E69" i="226"/>
  <c r="F69" i="226"/>
  <c r="G69" i="226"/>
  <c r="H69" i="226"/>
  <c r="I69" i="226"/>
  <c r="J69" i="226"/>
  <c r="D14" i="227"/>
  <c r="E14" i="227"/>
  <c r="F14" i="227"/>
  <c r="G14" i="227"/>
  <c r="H14" i="227"/>
  <c r="I14" i="227"/>
  <c r="J14" i="227"/>
  <c r="K14" i="227"/>
  <c r="L14" i="227"/>
  <c r="C12" i="227"/>
  <c r="C13" i="227"/>
  <c r="C11" i="227"/>
  <c r="C69" i="228"/>
  <c r="D69" i="228"/>
  <c r="E69" i="228"/>
  <c r="F69" i="228"/>
  <c r="G69" i="228"/>
  <c r="H69" i="228"/>
  <c r="I69" i="228"/>
  <c r="J69" i="228"/>
  <c r="K69" i="228"/>
  <c r="L69" i="228"/>
  <c r="C29" i="229"/>
  <c r="D29" i="229"/>
  <c r="E29" i="229"/>
  <c r="F29" i="229"/>
  <c r="G29" i="229"/>
  <c r="H29" i="229"/>
  <c r="I29" i="229"/>
  <c r="F14" i="230"/>
  <c r="F15" i="230"/>
  <c r="F13" i="230"/>
  <c r="C16" i="230"/>
  <c r="D16" i="230"/>
  <c r="E16" i="230"/>
  <c r="G16" i="230"/>
  <c r="H16" i="230"/>
  <c r="J16" i="230"/>
  <c r="K16" i="230"/>
  <c r="I14" i="230"/>
  <c r="I15" i="230"/>
  <c r="I13" i="230"/>
  <c r="C71" i="231"/>
  <c r="D71" i="231"/>
  <c r="E71" i="231"/>
  <c r="F71" i="231"/>
  <c r="G71" i="231"/>
  <c r="H71" i="231"/>
  <c r="I71" i="231"/>
  <c r="J71" i="231"/>
  <c r="K71" i="231"/>
  <c r="D69" i="212"/>
  <c r="E69" i="212"/>
  <c r="F69" i="212"/>
  <c r="G69" i="212"/>
  <c r="H69" i="212"/>
  <c r="I69" i="212"/>
  <c r="C12" i="212"/>
  <c r="C13" i="212"/>
  <c r="C14" i="212"/>
  <c r="C15" i="212"/>
  <c r="C16" i="212"/>
  <c r="C17" i="212"/>
  <c r="C18" i="212"/>
  <c r="C19" i="212"/>
  <c r="C20" i="212"/>
  <c r="C21" i="212"/>
  <c r="C22" i="212"/>
  <c r="C23" i="212"/>
  <c r="C24" i="212"/>
  <c r="C25" i="212"/>
  <c r="C26" i="212"/>
  <c r="C27" i="212"/>
  <c r="C28" i="212"/>
  <c r="C29" i="212"/>
  <c r="C30" i="212"/>
  <c r="C31" i="212"/>
  <c r="C32" i="212"/>
  <c r="C33" i="212"/>
  <c r="C34" i="212"/>
  <c r="C35" i="212"/>
  <c r="C36" i="212"/>
  <c r="C37" i="212"/>
  <c r="C38" i="212"/>
  <c r="C39" i="212"/>
  <c r="C40" i="212"/>
  <c r="C41" i="212"/>
  <c r="C42" i="212"/>
  <c r="C43" i="212"/>
  <c r="C44" i="212"/>
  <c r="C45" i="212"/>
  <c r="C46" i="212"/>
  <c r="C47" i="212"/>
  <c r="C48" i="212"/>
  <c r="C49" i="212"/>
  <c r="C50" i="212"/>
  <c r="C51" i="212"/>
  <c r="C52" i="212"/>
  <c r="C53" i="212"/>
  <c r="C54" i="212"/>
  <c r="C55" i="212"/>
  <c r="C56" i="212"/>
  <c r="C57" i="212"/>
  <c r="C58" i="212"/>
  <c r="C59" i="212"/>
  <c r="C60" i="212"/>
  <c r="C61" i="212"/>
  <c r="C62" i="212"/>
  <c r="C63" i="212"/>
  <c r="C64" i="212"/>
  <c r="C65" i="212"/>
  <c r="C66" i="212"/>
  <c r="C67" i="212"/>
  <c r="C68" i="212"/>
  <c r="C11" i="212"/>
  <c r="C14" i="209"/>
  <c r="C15" i="209"/>
  <c r="C16" i="209"/>
  <c r="C17" i="209"/>
  <c r="C18" i="209"/>
  <c r="C19" i="209"/>
  <c r="C20" i="209"/>
  <c r="C21" i="209"/>
  <c r="C22" i="209"/>
  <c r="C23" i="209"/>
  <c r="C24" i="209"/>
  <c r="C25" i="209"/>
  <c r="C26" i="209"/>
  <c r="C27" i="209"/>
  <c r="C28" i="209"/>
  <c r="C29" i="209"/>
  <c r="C30" i="209"/>
  <c r="C32" i="209"/>
  <c r="C33" i="209"/>
  <c r="C34" i="209"/>
  <c r="C35" i="209"/>
  <c r="C36" i="209"/>
  <c r="C37" i="209"/>
  <c r="C38" i="209"/>
  <c r="C39" i="209"/>
  <c r="C40" i="209"/>
  <c r="C41" i="209"/>
  <c r="C42" i="209"/>
  <c r="C43" i="209"/>
  <c r="C44" i="209"/>
  <c r="C45" i="209"/>
  <c r="C46" i="209"/>
  <c r="C47" i="209"/>
  <c r="C48" i="209"/>
  <c r="C49" i="209"/>
  <c r="C50" i="209"/>
  <c r="C51" i="209"/>
  <c r="C52" i="209"/>
  <c r="C53" i="209"/>
  <c r="C54" i="209"/>
  <c r="C55" i="209"/>
  <c r="C56" i="209"/>
  <c r="C57" i="209"/>
  <c r="C58" i="209"/>
  <c r="C59" i="209"/>
  <c r="C60" i="209"/>
  <c r="C61" i="209"/>
  <c r="C62" i="209"/>
  <c r="C63" i="209"/>
  <c r="C13" i="209"/>
  <c r="F14" i="209"/>
  <c r="F15" i="209"/>
  <c r="F16" i="209"/>
  <c r="F17" i="209"/>
  <c r="F18" i="209"/>
  <c r="F19" i="209"/>
  <c r="F20" i="209"/>
  <c r="F21" i="209"/>
  <c r="F22" i="209"/>
  <c r="F23" i="209"/>
  <c r="F24" i="209"/>
  <c r="F25" i="209"/>
  <c r="F26" i="209"/>
  <c r="F27" i="209"/>
  <c r="F28" i="209"/>
  <c r="F29" i="209"/>
  <c r="F30" i="209"/>
  <c r="F32" i="209"/>
  <c r="F33" i="209"/>
  <c r="F34" i="209"/>
  <c r="F35" i="209"/>
  <c r="F36" i="209"/>
  <c r="F37" i="209"/>
  <c r="F38" i="209"/>
  <c r="F39" i="209"/>
  <c r="F40" i="209"/>
  <c r="F41" i="209"/>
  <c r="F42" i="209"/>
  <c r="F43" i="209"/>
  <c r="F44" i="209"/>
  <c r="F45" i="209"/>
  <c r="F46" i="209"/>
  <c r="F47" i="209"/>
  <c r="F48" i="209"/>
  <c r="F49" i="209"/>
  <c r="F50" i="209"/>
  <c r="F51" i="209"/>
  <c r="F52" i="209"/>
  <c r="F53" i="209"/>
  <c r="F54" i="209"/>
  <c r="F55" i="209"/>
  <c r="F56" i="209"/>
  <c r="F57" i="209"/>
  <c r="F58" i="209"/>
  <c r="F59" i="209"/>
  <c r="F60" i="209"/>
  <c r="F61" i="209"/>
  <c r="F62" i="209"/>
  <c r="F63" i="209"/>
  <c r="F13" i="209"/>
  <c r="G64" i="205"/>
  <c r="H64" i="205"/>
  <c r="J64" i="205"/>
  <c r="K64" i="205"/>
  <c r="D14" i="205"/>
  <c r="D15" i="205"/>
  <c r="D16" i="205"/>
  <c r="D17" i="205"/>
  <c r="D18" i="205"/>
  <c r="D19" i="205"/>
  <c r="D20" i="205"/>
  <c r="D21" i="205"/>
  <c r="D22" i="205"/>
  <c r="D23" i="205"/>
  <c r="D24" i="205"/>
  <c r="D25" i="205"/>
  <c r="D26" i="205"/>
  <c r="D27" i="205"/>
  <c r="D28" i="205"/>
  <c r="D29" i="205"/>
  <c r="D30" i="205"/>
  <c r="D32" i="205"/>
  <c r="D33" i="205"/>
  <c r="D34" i="205"/>
  <c r="D35" i="205"/>
  <c r="D36" i="205"/>
  <c r="D37" i="205"/>
  <c r="D38" i="205"/>
  <c r="D39" i="205"/>
  <c r="D40" i="205"/>
  <c r="D41" i="205"/>
  <c r="D42" i="205"/>
  <c r="D43" i="205"/>
  <c r="D44" i="205"/>
  <c r="D45" i="205"/>
  <c r="D46" i="205"/>
  <c r="D47" i="205"/>
  <c r="D48" i="205"/>
  <c r="D49" i="205"/>
  <c r="D50" i="205"/>
  <c r="D51" i="205"/>
  <c r="D52" i="205"/>
  <c r="D53" i="205"/>
  <c r="D54" i="205"/>
  <c r="D55" i="205"/>
  <c r="D56" i="205"/>
  <c r="D57" i="205"/>
  <c r="D58" i="205"/>
  <c r="D59" i="205"/>
  <c r="D60" i="205"/>
  <c r="D61" i="205"/>
  <c r="D62" i="205"/>
  <c r="D13" i="205"/>
  <c r="E14" i="205"/>
  <c r="E15" i="205"/>
  <c r="E16" i="205"/>
  <c r="E17" i="205"/>
  <c r="E18" i="205"/>
  <c r="E19" i="205"/>
  <c r="E20" i="205"/>
  <c r="E21" i="205"/>
  <c r="E22" i="205"/>
  <c r="E23" i="205"/>
  <c r="E24" i="205"/>
  <c r="E25" i="205"/>
  <c r="E26" i="205"/>
  <c r="E27" i="205"/>
  <c r="E28" i="205"/>
  <c r="E29" i="205"/>
  <c r="E30" i="205"/>
  <c r="E32" i="205"/>
  <c r="E33" i="205"/>
  <c r="E34" i="205"/>
  <c r="E35" i="205"/>
  <c r="E36" i="205"/>
  <c r="E37" i="205"/>
  <c r="E38" i="205"/>
  <c r="E39" i="205"/>
  <c r="E40" i="205"/>
  <c r="E41" i="205"/>
  <c r="E42" i="205"/>
  <c r="E43" i="205"/>
  <c r="E44" i="205"/>
  <c r="E45" i="205"/>
  <c r="E46" i="205"/>
  <c r="E47" i="205"/>
  <c r="E48" i="205"/>
  <c r="E49" i="205"/>
  <c r="E50" i="205"/>
  <c r="E51" i="205"/>
  <c r="E52" i="205"/>
  <c r="E53" i="205"/>
  <c r="E54" i="205"/>
  <c r="E55" i="205"/>
  <c r="E56" i="205"/>
  <c r="E57" i="205"/>
  <c r="E58" i="205"/>
  <c r="E59" i="205"/>
  <c r="E60" i="205"/>
  <c r="E61" i="205"/>
  <c r="E62" i="205"/>
  <c r="E63" i="205"/>
  <c r="C63" i="205" s="1"/>
  <c r="E13" i="205"/>
  <c r="F14" i="205"/>
  <c r="F15" i="205"/>
  <c r="F16" i="205"/>
  <c r="F17" i="205"/>
  <c r="F18" i="205"/>
  <c r="F19" i="205"/>
  <c r="F20" i="205"/>
  <c r="F21" i="205"/>
  <c r="F22" i="205"/>
  <c r="F23" i="205"/>
  <c r="F24" i="205"/>
  <c r="F25" i="205"/>
  <c r="F26" i="205"/>
  <c r="F27" i="205"/>
  <c r="F28" i="205"/>
  <c r="F29" i="205"/>
  <c r="F30" i="205"/>
  <c r="F32" i="205"/>
  <c r="F33" i="205"/>
  <c r="F34" i="205"/>
  <c r="F35" i="205"/>
  <c r="F36" i="205"/>
  <c r="F37" i="205"/>
  <c r="F38" i="205"/>
  <c r="F39" i="205"/>
  <c r="F40" i="205"/>
  <c r="F41" i="205"/>
  <c r="F42" i="205"/>
  <c r="F43" i="205"/>
  <c r="F44" i="205"/>
  <c r="F45" i="205"/>
  <c r="F46" i="205"/>
  <c r="F47" i="205"/>
  <c r="F48" i="205"/>
  <c r="F49" i="205"/>
  <c r="F50" i="205"/>
  <c r="F51" i="205"/>
  <c r="F52" i="205"/>
  <c r="F53" i="205"/>
  <c r="F54" i="205"/>
  <c r="F55" i="205"/>
  <c r="F56" i="205"/>
  <c r="F57" i="205"/>
  <c r="F58" i="205"/>
  <c r="F59" i="205"/>
  <c r="F60" i="205"/>
  <c r="F61" i="205"/>
  <c r="F62" i="205"/>
  <c r="F63" i="205"/>
  <c r="F13" i="205"/>
  <c r="I14" i="205"/>
  <c r="I15" i="205"/>
  <c r="I16" i="205"/>
  <c r="I17" i="205"/>
  <c r="I18" i="205"/>
  <c r="I19" i="205"/>
  <c r="I20" i="205"/>
  <c r="I21" i="205"/>
  <c r="I22" i="205"/>
  <c r="I23" i="205"/>
  <c r="I24" i="205"/>
  <c r="I25" i="205"/>
  <c r="I26" i="205"/>
  <c r="I27" i="205"/>
  <c r="I28" i="205"/>
  <c r="I29" i="205"/>
  <c r="I30" i="205"/>
  <c r="I32" i="205"/>
  <c r="I33" i="205"/>
  <c r="I34" i="205"/>
  <c r="I35" i="205"/>
  <c r="I36" i="205"/>
  <c r="I37" i="205"/>
  <c r="I38" i="205"/>
  <c r="I39" i="205"/>
  <c r="I40" i="205"/>
  <c r="I41" i="205"/>
  <c r="I42" i="205"/>
  <c r="I43" i="205"/>
  <c r="I44" i="205"/>
  <c r="I45" i="205"/>
  <c r="I46" i="205"/>
  <c r="I47" i="205"/>
  <c r="I48" i="205"/>
  <c r="I49" i="205"/>
  <c r="I50" i="205"/>
  <c r="I51" i="205"/>
  <c r="I52" i="205"/>
  <c r="I53" i="205"/>
  <c r="I54" i="205"/>
  <c r="I55" i="205"/>
  <c r="I56" i="205"/>
  <c r="I57" i="205"/>
  <c r="I58" i="205"/>
  <c r="I59" i="205"/>
  <c r="I60" i="205"/>
  <c r="I61" i="205"/>
  <c r="I62" i="205"/>
  <c r="I63" i="205"/>
  <c r="I13" i="205"/>
  <c r="F14" i="204"/>
  <c r="F13" i="204"/>
  <c r="I14" i="204"/>
  <c r="I15" i="204"/>
  <c r="I13" i="204"/>
  <c r="C26" i="205" l="1"/>
  <c r="C18" i="205"/>
  <c r="C16" i="222"/>
  <c r="F16" i="230"/>
  <c r="I16" i="230"/>
  <c r="C14" i="227"/>
  <c r="F16" i="222"/>
  <c r="I16" i="220"/>
  <c r="C14" i="225"/>
  <c r="C29" i="205"/>
  <c r="C27" i="205"/>
  <c r="C25" i="205"/>
  <c r="C13" i="205"/>
  <c r="C23" i="205"/>
  <c r="C21" i="205"/>
  <c r="C19" i="205"/>
  <c r="C17" i="205"/>
  <c r="C15" i="205"/>
  <c r="C14" i="205"/>
  <c r="C62" i="205"/>
  <c r="C60" i="205"/>
  <c r="C58" i="205"/>
  <c r="C56" i="205"/>
  <c r="C54" i="205"/>
  <c r="C61" i="205"/>
  <c r="C59" i="205"/>
  <c r="C57" i="205"/>
  <c r="C55" i="205"/>
  <c r="C53" i="205"/>
  <c r="C51" i="205"/>
  <c r="C48" i="205"/>
  <c r="C46" i="205"/>
  <c r="C44" i="205"/>
  <c r="C42" i="205"/>
  <c r="C40" i="205"/>
  <c r="C49" i="205"/>
  <c r="C47" i="205"/>
  <c r="C45" i="205"/>
  <c r="C43" i="205"/>
  <c r="C41" i="205"/>
  <c r="C39" i="205"/>
  <c r="C37" i="205"/>
  <c r="C35" i="205"/>
  <c r="C33" i="205"/>
  <c r="C30" i="205"/>
  <c r="C28" i="205"/>
  <c r="C38" i="205"/>
  <c r="C36" i="205"/>
  <c r="C34" i="205"/>
  <c r="C32" i="205"/>
  <c r="C24" i="205"/>
  <c r="C22" i="205"/>
  <c r="C20" i="205"/>
  <c r="C16" i="220"/>
  <c r="F16" i="220"/>
  <c r="C69" i="212"/>
  <c r="C52" i="205"/>
  <c r="C50" i="205"/>
  <c r="I64" i="205"/>
  <c r="E64" i="205"/>
  <c r="F64" i="205"/>
  <c r="D64" i="205"/>
  <c r="C16" i="205"/>
  <c r="D14" i="213"/>
  <c r="D14" i="141" s="1"/>
  <c r="E14" i="213"/>
  <c r="F14" i="213"/>
  <c r="F14" i="141" s="1"/>
  <c r="G14" i="213"/>
  <c r="G14" i="141" s="1"/>
  <c r="H14" i="213"/>
  <c r="H14" i="141" s="1"/>
  <c r="I14" i="213"/>
  <c r="I14" i="141" s="1"/>
  <c r="J14" i="213"/>
  <c r="J14" i="141" s="1"/>
  <c r="K14" i="213"/>
  <c r="K14" i="141" s="1"/>
  <c r="L14" i="213"/>
  <c r="L14" i="141" s="1"/>
  <c r="C12" i="224"/>
  <c r="C13" i="224"/>
  <c r="C14" i="224"/>
  <c r="C15" i="224"/>
  <c r="C16" i="224"/>
  <c r="C17" i="224"/>
  <c r="C18" i="224"/>
  <c r="C19" i="224"/>
  <c r="C11" i="224"/>
  <c r="D20" i="224"/>
  <c r="E20" i="224"/>
  <c r="G20" i="224"/>
  <c r="H20" i="224"/>
  <c r="F12" i="224"/>
  <c r="F13" i="224"/>
  <c r="F14" i="224"/>
  <c r="F15" i="224"/>
  <c r="F16" i="224"/>
  <c r="F17" i="224"/>
  <c r="F18" i="224"/>
  <c r="F19" i="224"/>
  <c r="F11" i="224"/>
  <c r="C69" i="214"/>
  <c r="D69" i="214"/>
  <c r="E69" i="214"/>
  <c r="F69" i="214"/>
  <c r="G69" i="214"/>
  <c r="H69" i="214"/>
  <c r="I69" i="214"/>
  <c r="J69" i="214"/>
  <c r="K69" i="214"/>
  <c r="C64" i="209"/>
  <c r="D64" i="209"/>
  <c r="E64" i="209"/>
  <c r="F64" i="209"/>
  <c r="G64" i="209"/>
  <c r="H64" i="209"/>
  <c r="F20" i="224" l="1"/>
  <c r="C64" i="205"/>
  <c r="C20" i="224"/>
  <c r="C27" i="215"/>
  <c r="D27" i="215"/>
  <c r="E27" i="215"/>
  <c r="F27" i="215"/>
  <c r="I27" i="215" l="1"/>
  <c r="C13" i="140" l="1"/>
  <c r="C12" i="140"/>
  <c r="C11" i="140"/>
  <c r="C14" i="140" l="1"/>
  <c r="D71" i="217"/>
  <c r="G71" i="217"/>
  <c r="H71" i="217"/>
  <c r="J71" i="217"/>
  <c r="K71" i="217"/>
  <c r="F71" i="217" l="1"/>
  <c r="I71" i="217"/>
  <c r="G72" i="145"/>
  <c r="H72" i="145"/>
  <c r="J72" i="145"/>
  <c r="K72" i="145"/>
  <c r="D72" i="145"/>
  <c r="C29" i="143"/>
  <c r="F29" i="143"/>
  <c r="E29" i="143"/>
  <c r="C10" i="142"/>
  <c r="C69" i="142" s="1"/>
  <c r="C67" i="86"/>
  <c r="C68" i="86"/>
  <c r="C58" i="86"/>
  <c r="J70" i="86"/>
  <c r="I70" i="86"/>
  <c r="H70" i="86"/>
  <c r="G70" i="86"/>
  <c r="F70" i="86"/>
  <c r="E70" i="86"/>
  <c r="D70" i="86"/>
  <c r="C69" i="86"/>
  <c r="C66" i="86"/>
  <c r="C65" i="86"/>
  <c r="C64" i="86"/>
  <c r="C63" i="86"/>
  <c r="C62" i="86"/>
  <c r="C61" i="86"/>
  <c r="C60" i="86"/>
  <c r="C59" i="86"/>
  <c r="C57" i="86"/>
  <c r="C56" i="86"/>
  <c r="C55" i="86"/>
  <c r="C54" i="86"/>
  <c r="C53" i="86"/>
  <c r="C52" i="86"/>
  <c r="C51" i="86"/>
  <c r="C50" i="86"/>
  <c r="C49" i="86"/>
  <c r="C48" i="86"/>
  <c r="C47" i="86"/>
  <c r="C46" i="86"/>
  <c r="C45" i="86"/>
  <c r="C44" i="86"/>
  <c r="C43" i="86"/>
  <c r="C42" i="86"/>
  <c r="C41" i="86"/>
  <c r="C40" i="86"/>
  <c r="C39" i="86"/>
  <c r="C38" i="86"/>
  <c r="C37" i="86"/>
  <c r="C36" i="86"/>
  <c r="C35" i="86"/>
  <c r="C34" i="86"/>
  <c r="C33" i="86"/>
  <c r="C31" i="86"/>
  <c r="C30" i="86"/>
  <c r="C29" i="86"/>
  <c r="C28" i="86"/>
  <c r="C27" i="86"/>
  <c r="C26" i="86"/>
  <c r="C25" i="86"/>
  <c r="C24" i="86"/>
  <c r="C23" i="86"/>
  <c r="C22" i="86"/>
  <c r="C21" i="86"/>
  <c r="C20" i="86"/>
  <c r="C19" i="86"/>
  <c r="C18" i="86"/>
  <c r="C17" i="86"/>
  <c r="C16" i="86"/>
  <c r="C15" i="86"/>
  <c r="C14" i="86"/>
  <c r="C13" i="86"/>
  <c r="C12" i="86"/>
  <c r="C11" i="86"/>
  <c r="D12" i="139"/>
  <c r="E12" i="139"/>
  <c r="G12" i="139"/>
  <c r="G13" i="139"/>
  <c r="D14" i="139"/>
  <c r="G14" i="139"/>
  <c r="D15" i="139"/>
  <c r="G15" i="139"/>
  <c r="D16" i="139"/>
  <c r="E16" i="139"/>
  <c r="G16" i="139"/>
  <c r="H16" i="139"/>
  <c r="D17" i="139"/>
  <c r="G17" i="139"/>
  <c r="D18" i="139"/>
  <c r="G18" i="139"/>
  <c r="G19" i="139"/>
  <c r="D11" i="139"/>
  <c r="H71" i="138"/>
  <c r="G71" i="138"/>
  <c r="E71" i="138"/>
  <c r="D71" i="138"/>
  <c r="H14" i="137"/>
  <c r="E15" i="137"/>
  <c r="H15" i="137"/>
  <c r="D13" i="137"/>
  <c r="E13" i="137"/>
  <c r="G13" i="137"/>
  <c r="H13" i="137"/>
  <c r="E60" i="136"/>
  <c r="D60" i="136"/>
  <c r="D69" i="136"/>
  <c r="K72" i="136"/>
  <c r="J72" i="136"/>
  <c r="H72" i="136"/>
  <c r="G72" i="136"/>
  <c r="E71" i="136"/>
  <c r="D71" i="136"/>
  <c r="E70" i="136"/>
  <c r="D70" i="136"/>
  <c r="D68" i="136"/>
  <c r="D67" i="136"/>
  <c r="E66" i="136"/>
  <c r="D66" i="136"/>
  <c r="E65" i="136"/>
  <c r="D65" i="136"/>
  <c r="E64" i="136"/>
  <c r="D64" i="136"/>
  <c r="E63" i="136"/>
  <c r="D63" i="136"/>
  <c r="E62" i="136"/>
  <c r="D62" i="136"/>
  <c r="E61" i="136"/>
  <c r="D61" i="136"/>
  <c r="E59" i="136"/>
  <c r="D59" i="136"/>
  <c r="E58" i="136"/>
  <c r="D58" i="136"/>
  <c r="E57" i="136"/>
  <c r="D57" i="136"/>
  <c r="E56" i="136"/>
  <c r="D56" i="136"/>
  <c r="E55" i="136"/>
  <c r="D55" i="136"/>
  <c r="E54" i="136"/>
  <c r="D54" i="136"/>
  <c r="E53" i="136"/>
  <c r="D53" i="136"/>
  <c r="E52" i="136"/>
  <c r="D52" i="136"/>
  <c r="E51" i="136"/>
  <c r="D51" i="136"/>
  <c r="E50" i="136"/>
  <c r="D50" i="136"/>
  <c r="E49" i="136"/>
  <c r="D49" i="136"/>
  <c r="E48" i="136"/>
  <c r="D48" i="136"/>
  <c r="E47" i="136"/>
  <c r="D47" i="136"/>
  <c r="E46" i="136"/>
  <c r="D46" i="136"/>
  <c r="E45" i="136"/>
  <c r="D45" i="136"/>
  <c r="E44" i="136"/>
  <c r="D44" i="136"/>
  <c r="E43" i="136"/>
  <c r="D43" i="136"/>
  <c r="E42" i="136"/>
  <c r="D42" i="136"/>
  <c r="E41" i="136"/>
  <c r="D41" i="136"/>
  <c r="E40" i="136"/>
  <c r="D40" i="136"/>
  <c r="E39" i="136"/>
  <c r="D39" i="136"/>
  <c r="E38" i="136"/>
  <c r="D38" i="136"/>
  <c r="E37" i="136"/>
  <c r="D37" i="136"/>
  <c r="E36" i="136"/>
  <c r="D36" i="136"/>
  <c r="E35" i="136"/>
  <c r="D35" i="136"/>
  <c r="E33" i="136"/>
  <c r="D33" i="136"/>
  <c r="E32" i="136"/>
  <c r="D32" i="136"/>
  <c r="E31" i="136"/>
  <c r="D31" i="136"/>
  <c r="E30" i="136"/>
  <c r="D30" i="136"/>
  <c r="E29" i="136"/>
  <c r="D29" i="136"/>
  <c r="E28" i="136"/>
  <c r="D28" i="136"/>
  <c r="E27" i="136"/>
  <c r="D27" i="136"/>
  <c r="E26" i="136"/>
  <c r="D26" i="136"/>
  <c r="E25" i="136"/>
  <c r="D25" i="136"/>
  <c r="E24" i="136"/>
  <c r="D24" i="136"/>
  <c r="E23" i="136"/>
  <c r="D23" i="136"/>
  <c r="E22" i="136"/>
  <c r="D22" i="136"/>
  <c r="E21" i="136"/>
  <c r="D21" i="136"/>
  <c r="E20" i="136"/>
  <c r="D20" i="136"/>
  <c r="E19" i="136"/>
  <c r="D19" i="136"/>
  <c r="E18" i="136"/>
  <c r="D18" i="136"/>
  <c r="E17" i="136"/>
  <c r="D17" i="136"/>
  <c r="E16" i="136"/>
  <c r="D16" i="136"/>
  <c r="E15" i="136"/>
  <c r="D15" i="136"/>
  <c r="E14" i="136"/>
  <c r="D14" i="136"/>
  <c r="E13" i="136"/>
  <c r="D13" i="136"/>
  <c r="G14" i="135"/>
  <c r="H14" i="135"/>
  <c r="J14" i="135"/>
  <c r="K14" i="135"/>
  <c r="G15" i="135"/>
  <c r="H15" i="135"/>
  <c r="J15" i="135"/>
  <c r="K15" i="135"/>
  <c r="G13" i="135"/>
  <c r="H13" i="135"/>
  <c r="J13" i="135"/>
  <c r="K13" i="135"/>
  <c r="C69" i="136" l="1"/>
  <c r="C60" i="136"/>
  <c r="C50" i="136"/>
  <c r="E71" i="217"/>
  <c r="C71" i="217" s="1"/>
  <c r="C62" i="136"/>
  <c r="C64" i="136"/>
  <c r="F72" i="145"/>
  <c r="I72" i="145"/>
  <c r="C17" i="136"/>
  <c r="C70" i="86"/>
  <c r="C71" i="138"/>
  <c r="F71" i="138"/>
  <c r="C30" i="136"/>
  <c r="C28" i="136"/>
  <c r="C51" i="136"/>
  <c r="C55" i="136"/>
  <c r="C59" i="136"/>
  <c r="C15" i="136"/>
  <c r="C53" i="136"/>
  <c r="C71" i="136"/>
  <c r="C20" i="136"/>
  <c r="C22" i="136"/>
  <c r="C65" i="136"/>
  <c r="C67" i="136"/>
  <c r="C35" i="136"/>
  <c r="C37" i="136"/>
  <c r="C39" i="136"/>
  <c r="C43" i="136"/>
  <c r="C45" i="136"/>
  <c r="C47" i="136"/>
  <c r="C27" i="136"/>
  <c r="C31" i="136"/>
  <c r="C33" i="136"/>
  <c r="C36" i="136"/>
  <c r="C40" i="136"/>
  <c r="C42" i="136"/>
  <c r="C44" i="136"/>
  <c r="C48" i="136"/>
  <c r="C19" i="136"/>
  <c r="C25" i="136"/>
  <c r="C14" i="136"/>
  <c r="C56" i="136"/>
  <c r="C58" i="136"/>
  <c r="C61" i="136"/>
  <c r="C23" i="136"/>
  <c r="C18" i="136"/>
  <c r="C26" i="136"/>
  <c r="C70" i="136"/>
  <c r="I72" i="136"/>
  <c r="C63" i="136"/>
  <c r="C21" i="136"/>
  <c r="C38" i="136"/>
  <c r="D72" i="136"/>
  <c r="F72" i="136"/>
  <c r="E72" i="136"/>
  <c r="C16" i="136"/>
  <c r="C32" i="136"/>
  <c r="C49" i="136"/>
  <c r="C66" i="136"/>
  <c r="C68" i="136"/>
  <c r="C46" i="136"/>
  <c r="C24" i="136"/>
  <c r="C41" i="136"/>
  <c r="C57" i="136"/>
  <c r="C29" i="136"/>
  <c r="C52" i="136"/>
  <c r="C54" i="136"/>
  <c r="C13" i="136"/>
  <c r="E72" i="145" l="1"/>
  <c r="C72" i="145"/>
  <c r="C72" i="136"/>
  <c r="H27" i="215"/>
  <c r="C12" i="211"/>
  <c r="C13" i="211"/>
  <c r="C11" i="211"/>
  <c r="D15" i="204"/>
  <c r="D15" i="135" s="1"/>
  <c r="E15" i="204"/>
  <c r="E15" i="135" s="1"/>
  <c r="D14" i="204"/>
  <c r="D14" i="135" s="1"/>
  <c r="E14" i="204"/>
  <c r="E14" i="135" s="1"/>
  <c r="D13" i="204"/>
  <c r="D13" i="135" s="1"/>
  <c r="E13" i="204"/>
  <c r="E13" i="135" s="1"/>
  <c r="F15" i="135"/>
  <c r="F14" i="135"/>
  <c r="F13" i="135"/>
  <c r="I15" i="135"/>
  <c r="I14" i="135"/>
  <c r="I13" i="135"/>
  <c r="H16" i="202"/>
  <c r="C14" i="204" l="1"/>
  <c r="C14" i="135" s="1"/>
  <c r="C15" i="204"/>
  <c r="C15" i="135" s="1"/>
  <c r="C13" i="204"/>
  <c r="C13" i="135" s="1"/>
  <c r="K16" i="216" l="1"/>
  <c r="J16" i="216"/>
  <c r="H16" i="216"/>
  <c r="G16" i="216"/>
  <c r="D16" i="216"/>
  <c r="I15" i="216"/>
  <c r="F15" i="216"/>
  <c r="I14" i="216"/>
  <c r="F14" i="216"/>
  <c r="I13" i="216"/>
  <c r="F13" i="216"/>
  <c r="C13" i="213"/>
  <c r="C13" i="141" s="1"/>
  <c r="C12" i="213"/>
  <c r="C12" i="141" s="1"/>
  <c r="C11" i="213"/>
  <c r="C11" i="141" s="1"/>
  <c r="J14" i="211"/>
  <c r="I14" i="211"/>
  <c r="H14" i="211"/>
  <c r="G14" i="211"/>
  <c r="F14" i="211"/>
  <c r="E14" i="211"/>
  <c r="D14" i="211"/>
  <c r="H20" i="139"/>
  <c r="G20" i="139"/>
  <c r="E20" i="210"/>
  <c r="E20" i="139" s="1"/>
  <c r="D20" i="210"/>
  <c r="D20" i="139" s="1"/>
  <c r="F19" i="210"/>
  <c r="F19" i="139" s="1"/>
  <c r="C19" i="210"/>
  <c r="C19" i="139" s="1"/>
  <c r="F18" i="210"/>
  <c r="F18" i="139" s="1"/>
  <c r="C18" i="210"/>
  <c r="C18" i="139" s="1"/>
  <c r="F17" i="210"/>
  <c r="F17" i="139" s="1"/>
  <c r="C17" i="210"/>
  <c r="C17" i="139" s="1"/>
  <c r="F16" i="210"/>
  <c r="F16" i="139" s="1"/>
  <c r="C16" i="210"/>
  <c r="C16" i="139" s="1"/>
  <c r="F15" i="210"/>
  <c r="F15" i="139" s="1"/>
  <c r="C15" i="210"/>
  <c r="C15" i="139" s="1"/>
  <c r="F14" i="210"/>
  <c r="F14" i="139" s="1"/>
  <c r="C14" i="210"/>
  <c r="C14" i="139" s="1"/>
  <c r="F13" i="210"/>
  <c r="F13" i="139" s="1"/>
  <c r="C13" i="210"/>
  <c r="C13" i="139" s="1"/>
  <c r="F12" i="210"/>
  <c r="F12" i="139" s="1"/>
  <c r="C12" i="210"/>
  <c r="C12" i="139" s="1"/>
  <c r="F11" i="210"/>
  <c r="F11" i="139" s="1"/>
  <c r="C11" i="210"/>
  <c r="C11" i="139" s="1"/>
  <c r="H16" i="208"/>
  <c r="H16" i="137" s="1"/>
  <c r="G16" i="208"/>
  <c r="G16" i="137" s="1"/>
  <c r="E16" i="208"/>
  <c r="E16" i="137" s="1"/>
  <c r="D16" i="208"/>
  <c r="F15" i="208"/>
  <c r="F15" i="137" s="1"/>
  <c r="C15" i="208"/>
  <c r="F14" i="208"/>
  <c r="F14" i="137" s="1"/>
  <c r="C14" i="208"/>
  <c r="C14" i="137" s="1"/>
  <c r="F13" i="208"/>
  <c r="F13" i="137" s="1"/>
  <c r="C13" i="208"/>
  <c r="C13" i="137" s="1"/>
  <c r="K16" i="204"/>
  <c r="K16" i="135" s="1"/>
  <c r="J16" i="204"/>
  <c r="J16" i="135" s="1"/>
  <c r="I16" i="204"/>
  <c r="I16" i="135" s="1"/>
  <c r="H16" i="204"/>
  <c r="H16" i="135" s="1"/>
  <c r="G16" i="204"/>
  <c r="G16" i="135" s="1"/>
  <c r="F16" i="204"/>
  <c r="F16" i="135" s="1"/>
  <c r="G16" i="202"/>
  <c r="F16" i="202"/>
  <c r="E16" i="202"/>
  <c r="D15" i="202"/>
  <c r="C15" i="202"/>
  <c r="D14" i="202"/>
  <c r="C14" i="202"/>
  <c r="D13" i="202"/>
  <c r="C13" i="202"/>
  <c r="C16" i="202" l="1"/>
  <c r="D16" i="202"/>
  <c r="I16" i="216"/>
  <c r="E16" i="204"/>
  <c r="E16" i="135" s="1"/>
  <c r="C16" i="208"/>
  <c r="C14" i="211"/>
  <c r="F16" i="208"/>
  <c r="F16" i="137" s="1"/>
  <c r="C20" i="210"/>
  <c r="C20" i="139" s="1"/>
  <c r="C14" i="213"/>
  <c r="C14" i="141" s="1"/>
  <c r="F16" i="216"/>
  <c r="F20" i="210"/>
  <c r="F20" i="139" s="1"/>
  <c r="D16" i="204"/>
  <c r="D16" i="135" s="1"/>
  <c r="E16" i="216" l="1"/>
  <c r="C16" i="204"/>
  <c r="C16" i="135" s="1"/>
  <c r="C16" i="216" l="1"/>
  <c r="H29" i="143"/>
  <c r="I29" i="143"/>
  <c r="G29" i="143" l="1"/>
</calcChain>
</file>

<file path=xl/sharedStrings.xml><?xml version="1.0" encoding="utf-8"?>
<sst xmlns="http://schemas.openxmlformats.org/spreadsheetml/2006/main" count="4239" uniqueCount="801">
  <si>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</si>
  <si>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</si>
  <si>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11ـ إيرادات الأنشطة الأخرى:</t>
  </si>
  <si>
    <t>12ـ المستلزمات السلعية:</t>
  </si>
  <si>
    <t>13 المستلزمات الخدمية:</t>
  </si>
  <si>
    <t>14- القيمة المضافة:</t>
  </si>
  <si>
    <t>15- Depreciation:</t>
  </si>
  <si>
    <t>15ـ الاهتلاكات:</t>
  </si>
  <si>
    <r>
      <rPr>
        <b/>
        <sz val="16"/>
        <color indexed="8"/>
        <rFont val="Arial"/>
        <family val="2"/>
      </rPr>
      <t>16ـ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</si>
  <si>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</si>
  <si>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17- Subsidies:</t>
  </si>
  <si>
    <t>17-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</si>
  <si>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</si>
  <si>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</si>
  <si>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18- Operating surplus:</t>
  </si>
  <si>
    <t>18ـ فائض التشغيل:</t>
  </si>
  <si>
    <t>It It equals to total product on the basis of product value less intermediate consumption (Intermediate goods and services) on the basis of purchaser cost, compensation of employees, fixed capital depreciation and net indirect taxes (indirect taxes less production subsidies).</t>
  </si>
  <si>
    <t>19ـ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</si>
  <si>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</si>
  <si>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</si>
  <si>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20ـ الإضافات الرأسمالية الثابتة خلال العام:</t>
  </si>
  <si>
    <t>21- Stock:</t>
  </si>
  <si>
    <t>21ـ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</si>
  <si>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</si>
  <si>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t>
  </si>
  <si>
    <t>22- أرباح الأسهم:</t>
  </si>
  <si>
    <t>جدول رقم (35) القيمة ألف ريال قطري</t>
  </si>
  <si>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</si>
  <si>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prohibited in general from practicing activities of insurance, banking, saving, receiving deposits or investing funds for others.</t>
  </si>
  <si>
    <r>
      <t>*</t>
    </r>
    <r>
      <rPr>
        <sz val="16"/>
        <color indexed="8"/>
        <rFont val="Arial"/>
        <family val="2"/>
      </rPr>
      <t xml:space="preserve"> كل شريك من الشركاء مسؤول عن الالتزامات المالية للشركة بقدر حصته في رأس المال فقط.</t>
    </r>
  </si>
  <si>
    <t>* Each partner is responsible for company’s obligations within the amount of his share in capital only.</t>
  </si>
  <si>
    <t>* لا يقل رأس مال الشركة عن مبلغ تحدده قوانين الدولة المعنية.</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</si>
  <si>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</si>
  <si>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هي شركة يتطلب قيامها توفر الشروط الأساسية الآتية:</t>
  </si>
  <si>
    <t>The following conditions are required to establish such company:</t>
  </si>
  <si>
    <t>هـ ـ شركة ذات مسؤولية محدودة:</t>
  </si>
  <si>
    <t>د ـ شركة التوصية بالأسهم:</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</si>
  <si>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</si>
  <si>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</si>
  <si>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</si>
  <si>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</si>
  <si>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</si>
  <si>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</si>
  <si>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</si>
  <si>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ح ـ فرع لمنشأة أجنبية:</t>
  </si>
  <si>
    <t>زـ شركة مساهمة خاصة:</t>
  </si>
  <si>
    <t>جدول رقم (25) القيمة ألف ريال قطري</t>
  </si>
  <si>
    <t>جدول رقم (13) القيمة ألف ريال قطري</t>
  </si>
  <si>
    <t>جدول رقم (14) القيمة ألف ريال قطري</t>
  </si>
  <si>
    <t xml:space="preserve">نشاط تجارة الجملة والتجزئة </t>
  </si>
  <si>
    <t>جدول رقم (32)</t>
  </si>
  <si>
    <t>جمعت بيانات هذه النشرة عن سنة ميلادية تبدأ اعتباراً من أول يناير وتنتهي آخر ديسمبر.</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</si>
  <si>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</si>
  <si>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t>3 - فترة الإسناد الزمني:</t>
  </si>
  <si>
    <t>2 - الاستمارات المستخدمة:</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</si>
  <si>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</si>
  <si>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</si>
  <si>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</si>
  <si>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</si>
  <si>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</si>
  <si>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</si>
  <si>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Estimates of social and personal services activity (total of chapters two and three).</t>
  </si>
  <si>
    <t>الفصل الثالث:</t>
  </si>
  <si>
    <t>الفصل الثاني:</t>
  </si>
  <si>
    <t>الفصل الأول:</t>
  </si>
  <si>
    <t>إطار المنشآت العاملة.</t>
  </si>
  <si>
    <t>Operating establishments frame.</t>
  </si>
  <si>
    <t xml:space="preserve">       Data were presented in four chapters according to the following:</t>
  </si>
  <si>
    <t xml:space="preserve">       Data presentation </t>
  </si>
  <si>
    <t>شكل من أشكال دخل الملكية يستحقه حاملو الأسهم نتيجة لوضع أموالهم تحت تصرف الشركات.</t>
  </si>
  <si>
    <t>2- Questionnaires:</t>
  </si>
  <si>
    <t>3- Timing:</t>
  </si>
  <si>
    <t>الفصل الرابع:</t>
  </si>
  <si>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</si>
  <si>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Rents of non- residential buildings</t>
  </si>
  <si>
    <t>Work done &amp; industrial services rendered by other</t>
  </si>
  <si>
    <t>Machinery and equipment maintenance</t>
  </si>
  <si>
    <t>Transport Equipment Maintenance</t>
  </si>
  <si>
    <t>SALE, MAINTENANCE AND REPAIR OF MOTOR VEHICLES AND MOTORCYCLES, RETAIL SALE OF AUTOMOTIVE FUEL</t>
  </si>
  <si>
    <t>WHOLESALE TRADE AND COMMISSION TRADE, EXCEPT OF MOTOR VEHICLES AND MOTORCYCLES</t>
  </si>
  <si>
    <t>المشتريات والمبيعات والموجودات خلال السنة حسب نوع التجارة</t>
  </si>
  <si>
    <t>PURCHASES,SALE&amp; STOCKS DURING THE YEAR TYPE OF TRADE</t>
  </si>
  <si>
    <t>WHOLESALE &amp;RETAIL TRADE  STATISTICS (LESS THAN 10 EMPLOYEES)</t>
  </si>
  <si>
    <t>جدول رقم (26)</t>
  </si>
  <si>
    <t>مبيعات</t>
  </si>
  <si>
    <t>موجودات بضائع بغرض البيع</t>
  </si>
  <si>
    <t>المشتريات(بغرض البيع)</t>
  </si>
  <si>
    <t>Sales</t>
  </si>
  <si>
    <t>Goods Purchased for Sale</t>
  </si>
  <si>
    <t>بالتجزئه</t>
  </si>
  <si>
    <t>بالجملة</t>
  </si>
  <si>
    <t>اول العام</t>
  </si>
  <si>
    <t>مستوردة</t>
  </si>
  <si>
    <t>محلية</t>
  </si>
  <si>
    <t>Retail</t>
  </si>
  <si>
    <t>Whole Sale</t>
  </si>
  <si>
    <t>End of Year</t>
  </si>
  <si>
    <t>Beginning Of The Year</t>
  </si>
  <si>
    <t>Imported</t>
  </si>
  <si>
    <t>Local</t>
  </si>
  <si>
    <t>فهرس نشرة إحصاءات تجارة الجملة والتجزئة</t>
  </si>
  <si>
    <t>نشاط تجارة الجملة والتجزئة</t>
  </si>
  <si>
    <t>نشاط تجارة الجملة والتجزئة (أقل من 10 مشتغلين)</t>
  </si>
  <si>
    <t>نشاط اتجارة الجملة والتجزئة (منشأت تستخدم 10 مشتغلين فأكثر)</t>
  </si>
  <si>
    <t xml:space="preserve"> ومــاء</t>
  </si>
  <si>
    <t>كهرباء</t>
  </si>
  <si>
    <t xml:space="preserve">وقود وزيوت </t>
  </si>
  <si>
    <t>Electricity</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</si>
  <si>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</si>
  <si>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</si>
  <si>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t>نشاط تجارة الجملة والتجزئة (منشآت تستخدم 10 مستغلين فأكثر)</t>
  </si>
  <si>
    <t>جدول رقم (29)</t>
  </si>
  <si>
    <t>عدد المشتغلين حسب الجنسية والجنس والنشاط الإقتصادي الرئيسي</t>
  </si>
  <si>
    <t>NUMBER OF EMPLOYEES BY NATIONALITY, SEX &amp; MAIN ECONOMIC ACTIVITY</t>
  </si>
  <si>
    <t>جدول رقم (30)</t>
  </si>
  <si>
    <t>غير قطريين</t>
  </si>
  <si>
    <t>Bulletin of Wholesale And Retail Trade Statistics Index</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</si>
  <si>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</si>
  <si>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</si>
  <si>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</si>
  <si>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</si>
  <si>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</si>
  <si>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</si>
  <si>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</si>
  <si>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</si>
  <si>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جدول رقم (40)</t>
  </si>
  <si>
    <t>stock for sale</t>
  </si>
  <si>
    <t>Depreciations</t>
  </si>
  <si>
    <t>جدول رقم (42) القيمة ألف ريال قطري</t>
  </si>
  <si>
    <t>جدول رقم (43)</t>
  </si>
  <si>
    <t>Stock for sale</t>
  </si>
  <si>
    <t>1ـ تجارة الجملة:</t>
  </si>
  <si>
    <t>Reselling of new and used goods without making any alteration or after carrying out some minor operations, such as packing and sorting, to retail traders, commercial and industrial establishments, craftsmen, different agencies or other wholesale traders, as well as work for commission in buying goods for the account or selling goods to the aforementioned.</t>
  </si>
  <si>
    <t>هي إعادة بيع السلع الجديدة والمستعملة دون أجراء عمليات تحويلية عليها أو بعد إدخال بعض العمليات البسيطة مثل التعبئة والفرز وذلك لتجار التجزئة أو للمنشآت التجارية والصناعية وأصحاب الحرف والهيئات المختلفة أو لتجار جملة آخرين وكذلك العمل بالوكالة في شراء السلع لحساب من سبق ذكرهم أو بيع السلع إليهم.</t>
  </si>
  <si>
    <t>2ـ تجارة التجزئة:</t>
  </si>
  <si>
    <t>Reselling of new and used goods to the public without making any alteration for personal or household consumption or use through commercial stores and booths.</t>
  </si>
  <si>
    <t>هي إعادة بيع السلع الجديدة والمستعملة للجمهور دون إجراء عمليات تحويلية عليها وذلك للاستهلاك أو للاستخدام الشخصي أو العائلي وذلك بواسطة المحلات التجارية والأكشاك.</t>
  </si>
  <si>
    <t>3ـ الهامش التجاري لمشتريات بغرض البيع:</t>
  </si>
  <si>
    <t>The difference between actual or accounted price paid in order to buy a commodity for resell and the price that the distributor should pay to compensate the commodity at time of sell or dispose plus change in stock. Matured margins on some goods could be negative, if reduction in price is required. It should be negative for unsold goods due to damage or theft.</t>
  </si>
  <si>
    <t>الفرق بين السعر الفعلي أو المحتسب المدفوع لشراء سلعة ما لإعادة بيعها والسعر الذي يتعين على الموزع أن يدفعه لتعويض السلعة في الوقت الذي يبيعها أو يتخلص منها فيه مضافاً إليه التغير في المخزون. والهوامش المتحققة على بعض السلع قد تكون سالبة إذا تعين تخفيض أسعارها. ولابد أن تكون سالبة بالنسبة للسلع التي لا تباع لأنها تتلف أو تُسرق.</t>
  </si>
  <si>
    <t>4ـ الإنتاج في نشاط تجارة الجملة والتجزئة:</t>
  </si>
  <si>
    <t>Output equals commercial margin plus value of commission collected for goods on consignment.</t>
  </si>
  <si>
    <t>الإنتاج يساوي الهامش التجاري + قيمة العمولة المحصلة لبضائع الأمانة لحساب الغير.</t>
  </si>
  <si>
    <t>5- المنشأة:</t>
  </si>
  <si>
    <t>6- الكيان القانوني:</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</si>
  <si>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</si>
  <si>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</si>
  <si>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</si>
  <si>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</si>
  <si>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التزامات الشركة المالية إلا في حدود قيمة الأسهم التي ساهموا بها.</t>
  </si>
  <si>
    <t>* Composed of two or more partners with official contract and number of partners should not be more than a number stated in concerned country laws and mentioned namely in company’s contract.</t>
  </si>
  <si>
    <t>* Company’s capital should not be less than a specific amount determined by concerned country laws.</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</si>
  <si>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</si>
  <si>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(م.ع).</t>
  </si>
  <si>
    <t>Its capital is composed of equal value shares not for underwriting and circulation. Underwriting is for limited number of persons, usually founders, and responsibility of shareholder does not exceed the limit of his shares in company’s capital.</t>
  </si>
  <si>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 رأسمال الشركة.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</si>
  <si>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</si>
  <si>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</si>
  <si>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7ـ ملكية المنشأة:</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</si>
  <si>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</si>
  <si>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</si>
  <si>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</si>
  <si>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</si>
  <si>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The sector that includes establishments that the government contributes in its capital with another entity, whether this entity was national or foreign.</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</si>
  <si>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</si>
  <si>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</si>
  <si>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8ـ النشاط الاقتصادي الرئيسي:</t>
  </si>
  <si>
    <t>9ـ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</si>
  <si>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</si>
  <si>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</si>
  <si>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</si>
  <si>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</si>
  <si>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</si>
  <si>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10ـ تعويضات العاملين:</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</si>
  <si>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</si>
  <si>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</si>
  <si>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صيانة مباني</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</si>
  <si>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</si>
  <si>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</si>
  <si>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</si>
  <si>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</si>
  <si>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</si>
  <si>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</si>
  <si>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</si>
  <si>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</si>
  <si>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</si>
  <si>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</si>
  <si>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</si>
  <si>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</si>
  <si>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</si>
  <si>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جدول رقم (36) القيمة ألف ريال قطري</t>
  </si>
  <si>
    <t>Water</t>
  </si>
  <si>
    <t>آخر العام</t>
  </si>
  <si>
    <t xml:space="preserve">      والله ولي التوفيق،،،</t>
  </si>
  <si>
    <t xml:space="preserve">     Allah grants success</t>
  </si>
  <si>
    <r>
      <t xml:space="preserve">رمز نشاط
</t>
    </r>
    <r>
      <rPr>
        <sz val="9"/>
        <color indexed="8"/>
        <rFont val="Arial"/>
        <family val="2"/>
      </rPr>
      <t>Activity Code</t>
    </r>
  </si>
  <si>
    <t>جدول رقم (7) القيمة ألف ريال قطري</t>
  </si>
  <si>
    <t>نسبة المستلزمات السلعية إلى قيمة الإنتاج
(%)</t>
  </si>
  <si>
    <t>نسبة المستلزمات الخدمية إلى قيمة الإنتاج
(%)</t>
  </si>
  <si>
    <t>(1) يشمل الأجور والرواتب والمزايا العينية ومكافآت مجلس الإدارة</t>
  </si>
  <si>
    <t>تقديرات نشاط  تجارة الجملة والتجزئة (تشمل إجمالي الباب الثاني والثالث).</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</si>
  <si>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</si>
  <si>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</si>
  <si>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</si>
  <si>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</si>
  <si>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</si>
  <si>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</si>
  <si>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</si>
  <si>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</si>
  <si>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</si>
  <si>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</si>
  <si>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</si>
  <si>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</si>
  <si>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</si>
  <si>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</si>
  <si>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النشاط الاقتصادي الرئيسي</t>
  </si>
  <si>
    <t>جدول رقم (1)</t>
  </si>
  <si>
    <t>المشتغلون حسب الجنسية و الجنس و النشاط الإقتصادي الرئيسي</t>
  </si>
  <si>
    <t>EMPLOYEES BY SEX, NATIONALITY &amp; MAIN ECONOMIC ACTIVITY</t>
  </si>
  <si>
    <t>إناث</t>
  </si>
  <si>
    <t>ذكور</t>
  </si>
  <si>
    <t>Females</t>
  </si>
  <si>
    <t>Males</t>
  </si>
  <si>
    <t>جدول رقم (2)</t>
  </si>
  <si>
    <t>جدول رقم (12)</t>
  </si>
  <si>
    <t>Non-Qatari</t>
  </si>
  <si>
    <t>تعويضات العاملين</t>
  </si>
  <si>
    <t>عدد المشتغلين</t>
  </si>
  <si>
    <t>Number of Employees</t>
  </si>
  <si>
    <t>Working proprietors with payment</t>
  </si>
  <si>
    <t>اصحاب عمل يعملون بالمنشأة بأجر</t>
  </si>
  <si>
    <t>Working proprietors without payment</t>
  </si>
  <si>
    <t>اصحاب عمل يعملون بالمنشأة بدون اجر</t>
  </si>
  <si>
    <t>Managers</t>
  </si>
  <si>
    <t>مديرون</t>
  </si>
  <si>
    <t>Administrators</t>
  </si>
  <si>
    <t>اداريون</t>
  </si>
  <si>
    <t>Specialist and Technicians (engineers, technicians,accountants, purchases and sales staff...etc)</t>
  </si>
  <si>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</si>
  <si>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</si>
  <si>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</si>
  <si>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</si>
  <si>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</si>
  <si>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</si>
  <si>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</si>
  <si>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</si>
  <si>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</si>
  <si>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</si>
  <si>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</si>
  <si>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</si>
  <si>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</si>
  <si>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</si>
  <si>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</si>
  <si>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</si>
  <si>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</si>
  <si>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EMPLOYEES &amp; ESTIMATE COMPENSATION OF EMPLOYEES BY NATIONALITY &amp; MAIN ECONOMIC ACTIVITY</t>
  </si>
  <si>
    <t>المجمــوع</t>
  </si>
  <si>
    <t>مواد سلعيه أخــرى</t>
  </si>
  <si>
    <t>All services carried out to accomplish production, such as maintenance expenses, transport services, general transportation, shipping, unloading, rent of equipment and transportation means and others.</t>
  </si>
  <si>
    <t>All goods that are used as input of production, excluding fixed assets, i.e. raw materials, packing and wrapping materials, fuel, oil,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</si>
  <si>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production requirements of secondary activities from the main activity</t>
  </si>
  <si>
    <t>Concepts and Definitions</t>
  </si>
  <si>
    <t xml:space="preserve">WHOLESALE AND RETAIL TRADE STATISTICS </t>
  </si>
  <si>
    <t xml:space="preserve">WHOLESALE AND RETAIL TRADESTATISTICS </t>
  </si>
  <si>
    <t>WHOLESALE AND RETAIL TRADE STATISTICS (10 EMPLOYEES &amp; MORE)</t>
  </si>
  <si>
    <t>WHOLESALE  AND RETAIL TRADE STATISTICS (10 EMPLOYEES &amp; MORE)</t>
  </si>
  <si>
    <t>WHOLESALE AND RETAIL TRADE  STATISTICS (10 EMPLOYEES &amp; MORE)</t>
  </si>
  <si>
    <t>أسلوب عرض البيانات</t>
  </si>
  <si>
    <t xml:space="preserve"> الاستمارة السنوية لإحصاءات تجارة الجملة والتجزئة لجميع المنشآت.</t>
  </si>
  <si>
    <t>أدوات كتابية وقرطاسية ومطبوعات</t>
  </si>
  <si>
    <t>قطع غيار وعدد وأدوات مستهلكه</t>
  </si>
  <si>
    <t>مواد تعبئه وتغليف وحزم</t>
  </si>
  <si>
    <t>Other goods</t>
  </si>
  <si>
    <t>Stationery and Printed matters</t>
  </si>
  <si>
    <t>Spare Parts and Consumable tools</t>
  </si>
  <si>
    <t>Packing Material</t>
  </si>
  <si>
    <t>تقديرات قيمة المستلزمات السلعية حسب النشاط الاقتصادي</t>
  </si>
  <si>
    <t>ESTIMATES OF VALUE OF INTERMEDIATE GOODS BY MAIN ECONOMIC ACTIVITY</t>
  </si>
  <si>
    <t>Preface</t>
  </si>
  <si>
    <t>ـ تم جمع بيانات المنشآت التي يعمل بها عشرة مشتغلين فأكثر بالحصر الشامل، أما المنشآت التي يعمل بها أقل من عشرة مشتغلين فقد تمت دراستها بالعينة.</t>
  </si>
  <si>
    <r>
      <t xml:space="preserve"> - Data of establishments employing</t>
    </r>
    <r>
      <rPr>
        <sz val="11"/>
        <color indexed="8"/>
        <rFont val="Arial"/>
        <family val="2"/>
      </rPr>
      <t xml:space="preserve"> ten employees and more were collected through comprehensive counting, while establishments employing less than ten employees were studied through sample.</t>
    </r>
  </si>
  <si>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</si>
  <si>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</si>
  <si>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4 - أسلوب المسح:</t>
  </si>
  <si>
    <t>عدد المشتغلين و تقديرات تعويضات العاملين حسب الجنسية و النشاط الإقتصادي الرئيسي</t>
  </si>
  <si>
    <t>جدول رقم (33) القيمة ألف ريال قطري</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</si>
  <si>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</si>
  <si>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</si>
  <si>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</si>
  <si>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</si>
  <si>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</si>
  <si>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</si>
  <si>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</si>
  <si>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</si>
  <si>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</si>
  <si>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</si>
  <si>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أهم المفاهيم والتعاريف</t>
  </si>
  <si>
    <t>جدول رقم (22) القيمة ألف ريال قطري</t>
  </si>
  <si>
    <t>جدول رقم (23) القيمة ألف ريال قطري</t>
  </si>
  <si>
    <t>جدول رقم (24) القيمة ألف ريال قطري</t>
  </si>
  <si>
    <t>نشاط  تجارة الجملة والتجزئة (منشآت تستخدم 10 مستغلين فأكثر)</t>
  </si>
  <si>
    <t>بيع المركبات ذات المحركات</t>
  </si>
  <si>
    <t>بيع قطع غيار السيارات</t>
  </si>
  <si>
    <t>(بيع وقود السيارات بالتجزئة (محطات البترول</t>
  </si>
  <si>
    <t>أنواع تجارة الجملة الأخرى</t>
  </si>
  <si>
    <t>نشاط  تجارة الجملة والتجزئة</t>
  </si>
  <si>
    <t>نشاط تجارة الجملة والتجزئة (منشأت تستخدم 10 مشتغلين فأكثر)</t>
  </si>
  <si>
    <t xml:space="preserve">اخرى بريد- طباعة- دعاية- هاتف،فاكس </t>
  </si>
  <si>
    <t>ايجارات مباني غير سكنية</t>
  </si>
  <si>
    <t>ايجارات وسائل نقـــل</t>
  </si>
  <si>
    <t>ايجارات اّلات ومعدات</t>
  </si>
  <si>
    <t>نقل وانتقالات عامــة</t>
  </si>
  <si>
    <t>تشغيل لدى الغير وخدمات صناعية</t>
  </si>
  <si>
    <t>صيانة اّلات ومعدات</t>
  </si>
  <si>
    <t>صيانة وسائل نقـل</t>
  </si>
  <si>
    <t>Other services expenses (mail, publicity &amp; telephone)</t>
  </si>
  <si>
    <t xml:space="preserve"> تجارة الجملة والتجزئة</t>
  </si>
  <si>
    <t>جدول رقم (31)</t>
  </si>
  <si>
    <t>جدول رقم (38) القيمة ألف ريال قطري</t>
  </si>
  <si>
    <t>جدول رقم (41) القيمة ألف ريال قطري</t>
  </si>
  <si>
    <t>جدول رقم (44)</t>
  </si>
  <si>
    <t>Sale of Motor Vechiles</t>
  </si>
  <si>
    <t>Wholesale on A Commission Basis</t>
  </si>
  <si>
    <t>(تجارة الجملة بالعمولة ( القومسيون ، السماسرة</t>
  </si>
  <si>
    <t>Other Wholesale</t>
  </si>
  <si>
    <t>Retail Sale of Food, Beverages and Tobacco in Other Specialized Stores</t>
  </si>
  <si>
    <t>Maintenance and Repair of Motor Vehicles</t>
  </si>
  <si>
    <t>صيانة واصلاح السيارات ذات المركبات</t>
  </si>
  <si>
    <t>Other Retail Trade of New Goods in Specialized Stores</t>
  </si>
  <si>
    <t>أنواع تجارة التجزئة الاخرى الجديديه في المتاجر المتخصصه</t>
  </si>
  <si>
    <t>Sale, Maintenance &amp; Repair of Motorcycles &amp; Related Parts &amp;</t>
  </si>
  <si>
    <t>بيع وصيانة واصلاح الدراجات النارية وما يتصل بها</t>
  </si>
  <si>
    <t>Retail Sale of Automotive Fuel</t>
  </si>
  <si>
    <t>Wholesale of Household Goods</t>
  </si>
  <si>
    <t>تجارة الجملة في السلع المنزليـة</t>
  </si>
  <si>
    <t>Repair of Personal and Household Goods</t>
  </si>
  <si>
    <t>اصلاح السلع الشخصية والمنزلية</t>
  </si>
  <si>
    <t>Sale of Motor Vehicle Parts and Accessories</t>
  </si>
  <si>
    <t>Wholesale of Agricultural Raw Materials, Live Animals, Food, Beverages &amp; Tobacco</t>
  </si>
  <si>
    <t>تجارة الجملة في المواد الخام الزراعية والماشية الحية والأعذية</t>
  </si>
  <si>
    <t>Other Retail Trade, Computers, Stationary and Books, Watches &amp; Jewelry, Flowers, Sports Goods, Bottled Gas, Toys</t>
  </si>
  <si>
    <t>تجارة التجزئة الأخرى الحاسيات والمكتبات والساعات والمجوهرات والزهور والأدوات الرياضية والغاز المعبأ ولعب الاطفال</t>
  </si>
  <si>
    <t>Wholesale of Non-Agricultural Intermediate Products, Waste and Scrap</t>
  </si>
  <si>
    <t>تجارة الجملة في المنتجات الوسيطة غير الزراعية والنفايات والخرده</t>
  </si>
  <si>
    <t>Wholesale of Machinery, Equipment and Supplies</t>
  </si>
  <si>
    <t>تجارة الجملة في الآلات والمعدات والامدادات</t>
  </si>
  <si>
    <t>Non-Specialized Retail Trade in Stores</t>
  </si>
  <si>
    <t>تجارة التجزئة غير المتخصصة في المتاجر</t>
  </si>
  <si>
    <t>Retail Sale of Second-Hand Goods in Stores</t>
  </si>
  <si>
    <t>Retail Trade Not in Store</t>
  </si>
  <si>
    <t>تجارة التجزئة خارج المتاجر</t>
  </si>
  <si>
    <t>RETAIL TRADE, EXCEPT OF MOTOR VEHICLES AND MOTORCYCLES, REPAIR OF PERSONAL AND HOUSEHOLD GOODS</t>
  </si>
  <si>
    <t>جدول رقم (28) ألف ريال قطري</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</si>
  <si>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</si>
  <si>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جدول رقم (37) القيمة ألف ريال قطري</t>
  </si>
  <si>
    <t>Transportation</t>
  </si>
  <si>
    <t>جدول رقم (39) القيمة ألف ريال قطري</t>
  </si>
  <si>
    <t>ب ـ المزايا العينية:</t>
  </si>
  <si>
    <t>أ ـ الأجور والرواتب والمزايا النقدية:</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</si>
  <si>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</si>
  <si>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</si>
  <si>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</si>
  <si>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</si>
  <si>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</si>
  <si>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</si>
  <si>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</si>
  <si>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</si>
  <si>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</si>
  <si>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</si>
  <si>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</si>
  <si>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</si>
  <si>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</si>
  <si>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</si>
  <si>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</si>
  <si>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</si>
  <si>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</si>
  <si>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</si>
  <si>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</si>
  <si>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</si>
  <si>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</si>
  <si>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</si>
  <si>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</si>
  <si>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</si>
  <si>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</si>
  <si>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</si>
  <si>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</si>
  <si>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</si>
  <si>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</si>
  <si>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</si>
  <si>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</si>
  <si>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</si>
  <si>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</si>
  <si>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</si>
  <si>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متوسط الأجر السنوي 1
ريال قطري</t>
  </si>
  <si>
    <t>Distribution Of Net Value Added
(QR. 000)</t>
  </si>
  <si>
    <t>فائض التشغيل</t>
  </si>
  <si>
    <t>Productivity Of Employee
(QR.)</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</si>
  <si>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</si>
  <si>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</si>
  <si>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</si>
  <si>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</si>
  <si>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</si>
  <si>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</si>
  <si>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</si>
  <si>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Includes Wages, Salaries, Payments in-kind &amp; remuneration of board of directors.</t>
  </si>
  <si>
    <t>جدول رقم (6) القيمة ألف ريال قطري</t>
  </si>
  <si>
    <t>جدول رقم (5) القيمة ألف ريال قطري</t>
  </si>
  <si>
    <t>جدول رقم (8) القيمة ألف ريال قطري</t>
  </si>
  <si>
    <t>NUMBER OF EMPLOYEES &amp; ESTIMATE COMPENSATION OF EMPLOYEES BY NATIONALITY &amp; MAIN ECONOMIC ACTIVITY</t>
  </si>
  <si>
    <t>(1)Includes Wages, Salaries, Payments in-kind &amp; remuneration of board of directors.</t>
  </si>
  <si>
    <t>(1) يشمل الأجور و الرواتب و المزايا العينية و مكافآت مجلس الإدارة</t>
  </si>
  <si>
    <t>جدول رقم (27) القيمة ألف ريال قطري</t>
  </si>
  <si>
    <t>جدول رقم (34) القيمة ألف ريال قطري</t>
  </si>
  <si>
    <t>ب ـ قطاع عام ( مؤسسات حكومية ):</t>
  </si>
  <si>
    <t>WHOLESALE AND RETAILTRADE STATISTICS</t>
  </si>
  <si>
    <t>WHOLESALE AND RETAIL TRADE STATISTICS</t>
  </si>
  <si>
    <t>WHOLESALE AND RETAIL TRADE STATISTICS (LESS THAN 10 EMPLOYEES)</t>
  </si>
  <si>
    <t>جدول رقم (4)</t>
  </si>
  <si>
    <t>المشتغلون و تقديرات تعويضات العاملين حسب الجنسية و النشاط الإقتصادي الرئيسي</t>
  </si>
  <si>
    <t>SOCIAL &amp; PERSONAL SERVICE STATISTICS (LESS THAN 10 EMPLOYEES)</t>
  </si>
  <si>
    <t>نشاط  تجارة الجملة والتجزئة (أقل من 10 مشتغلين)</t>
  </si>
  <si>
    <t xml:space="preserve">Fuels and Oils  </t>
  </si>
  <si>
    <t>جدول رقم (9) القيمة ألف ريال قطري</t>
  </si>
  <si>
    <t>جدول رقم (10) القيمة ألف ريال قطري</t>
  </si>
  <si>
    <t>جدول رقم (11) القيمة ألف ريال قطري</t>
  </si>
  <si>
    <t>WHOLESALE &amp; RETAIL TRADE STATISTICS (LESS THAN 10 EMPLOYEES)</t>
  </si>
  <si>
    <t>جدول رقم (15)</t>
  </si>
  <si>
    <t>Gross Value  Per Worker
(QR.)</t>
  </si>
  <si>
    <t>جدول رقم (16)</t>
  </si>
  <si>
    <t>جدول رقم (17)</t>
  </si>
  <si>
    <t>جدول رقم (18)</t>
  </si>
  <si>
    <t>جدول رقم (19) القيمة ألف ريال قطري</t>
  </si>
  <si>
    <t>جدول رقم (20) القيمة ألف ريال قطري</t>
  </si>
  <si>
    <t>جدول رقم (21) القيمة ألف ريال قطري</t>
  </si>
  <si>
    <t xml:space="preserve">Fuels and Lubricants  </t>
  </si>
  <si>
    <t>و ـ شركة مساهمة:</t>
  </si>
  <si>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</si>
  <si>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 The company’s commercial name should be followed by the expression “with limited liability (W.L.L.)”, i.e. such companies could be identified by the address or commercial name.</t>
  </si>
  <si>
    <r>
      <t>*</t>
    </r>
    <r>
      <rPr>
        <sz val="16"/>
        <color indexed="8"/>
        <rFont val="Arial"/>
        <family val="2"/>
      </rPr>
      <t xml:space="preserve"> تؤسس الشركة لمدة محددة ويُنص بالمدة في عقد تأسيس الشركة.</t>
    </r>
  </si>
  <si>
    <t>* The company is established for a specific period that should be stated in the company’s articles of incorporation.</t>
  </si>
  <si>
    <t>تقديرات قيمة المستلزمات السلعيه حسب النشاط الإقتصادي</t>
  </si>
  <si>
    <t>WHOLESALE &amp;RETAIL TRADE  STATISTICS (More THAN 10 EMPLOYEES)</t>
  </si>
  <si>
    <r>
      <rPr>
        <b/>
        <sz val="10"/>
        <color indexed="8"/>
        <rFont val="Arial"/>
        <family val="2"/>
      </rPr>
      <t>رمز النشاط</t>
    </r>
    <r>
      <rPr>
        <sz val="10"/>
        <color indexed="8"/>
        <rFont val="Arial"/>
        <family val="2"/>
      </rPr>
      <t xml:space="preserve">
</t>
    </r>
    <r>
      <rPr>
        <sz val="8"/>
        <color indexed="8"/>
        <rFont val="Arial"/>
        <family val="2"/>
      </rPr>
      <t>Activity Code</t>
    </r>
  </si>
  <si>
    <r>
      <t xml:space="preserve">المجموع
</t>
    </r>
    <r>
      <rPr>
        <b/>
        <sz val="8"/>
        <color indexed="8"/>
        <rFont val="Arial"/>
        <family val="2"/>
      </rPr>
      <t>Total</t>
    </r>
  </si>
  <si>
    <r>
      <t xml:space="preserve">رمز النشاط
</t>
    </r>
    <r>
      <rPr>
        <sz val="8"/>
        <color indexed="8"/>
        <rFont val="Arial"/>
        <family val="2"/>
      </rPr>
      <t>Activity Code</t>
    </r>
  </si>
  <si>
    <r>
      <rPr>
        <b/>
        <sz val="10"/>
        <color indexed="8"/>
        <rFont val="Arial"/>
        <family val="2"/>
      </rPr>
      <t>رمز النشاط</t>
    </r>
    <r>
      <rPr>
        <b/>
        <sz val="11"/>
        <color indexed="8"/>
        <rFont val="Arial"/>
        <family val="2"/>
      </rPr>
      <t xml:space="preserve">
</t>
    </r>
    <r>
      <rPr>
        <sz val="8"/>
        <color indexed="8"/>
        <rFont val="Arial"/>
        <family val="2"/>
      </rPr>
      <t>Activity Code</t>
    </r>
  </si>
  <si>
    <r>
      <t xml:space="preserve">رمز النشاط
</t>
    </r>
    <r>
      <rPr>
        <sz val="9"/>
        <color indexed="8"/>
        <rFont val="Arial"/>
        <family val="2"/>
      </rPr>
      <t>Activity Code</t>
    </r>
  </si>
  <si>
    <t>تجارة التجزئه في السلع المستعملة بالمتاجر والأدوات المنزلية المستعملة  الحراج</t>
  </si>
  <si>
    <r>
      <t xml:space="preserve">رمز نشاط
</t>
    </r>
    <r>
      <rPr>
        <sz val="8"/>
        <color indexed="8"/>
        <rFont val="Arial"/>
        <family val="2"/>
      </rPr>
      <t>Activity Code</t>
    </r>
  </si>
  <si>
    <r>
      <t xml:space="preserve">رمز نشاط
</t>
    </r>
    <r>
      <rPr>
        <b/>
        <sz val="8"/>
        <color indexed="8"/>
        <rFont val="Arial"/>
        <family val="2"/>
      </rPr>
      <t>Activity Code</t>
    </r>
  </si>
  <si>
    <t>المشتريات (بغرض البيع)</t>
  </si>
  <si>
    <t>تجارة التجزئة في الأغذية والمشروبات والتبغ في المتاجر المتخصصه الاخرى</t>
  </si>
  <si>
    <t>رقم الصفحة
Page No.</t>
  </si>
  <si>
    <t>Table No.</t>
  </si>
  <si>
    <t>Data presentation</t>
  </si>
  <si>
    <t>Concepts and definitions</t>
  </si>
  <si>
    <t>Particulars</t>
  </si>
  <si>
    <t>البيـان</t>
  </si>
  <si>
    <t>رقم الجدول</t>
  </si>
  <si>
    <t xml:space="preserve">تقديم </t>
  </si>
  <si>
    <t xml:space="preserve">مقدمة </t>
  </si>
  <si>
    <t xml:space="preserve">أسلوب عرض البيانات </t>
  </si>
  <si>
    <t>ملحق
الاستمارة السنوية لإحصاءات تجارة الجملة والتجزئة</t>
  </si>
  <si>
    <t>Appendix
Annual questionnaire of Wholesal And Retail Trade Statistics</t>
  </si>
  <si>
    <r>
      <rPr>
        <b/>
        <sz val="10"/>
        <rFont val="Arial"/>
        <family val="2"/>
      </rPr>
      <t>رمز النشاط</t>
    </r>
    <r>
      <rPr>
        <b/>
        <sz val="11"/>
        <rFont val="Arial"/>
        <family val="2"/>
      </rPr>
      <t xml:space="preserve">
</t>
    </r>
    <r>
      <rPr>
        <sz val="8"/>
        <rFont val="Arial"/>
        <family val="2"/>
      </rPr>
      <t>Activity Code</t>
    </r>
  </si>
  <si>
    <r>
      <t xml:space="preserve">رمز النشاط
</t>
    </r>
    <r>
      <rPr>
        <sz val="8"/>
        <rFont val="Arial"/>
        <family val="2"/>
      </rPr>
      <t>Activity Code</t>
    </r>
  </si>
  <si>
    <r>
      <t>(1) Includes Wages, Salaries, Payments in-kind &amp; remuneration of board of directors.</t>
    </r>
    <r>
      <rPr>
        <b/>
        <sz val="8"/>
        <rFont val="Courier New"/>
        <family val="3"/>
      </rPr>
      <t xml:space="preserve"> </t>
    </r>
  </si>
  <si>
    <r>
      <t xml:space="preserve">رمز نشاط
</t>
    </r>
    <r>
      <rPr>
        <sz val="8"/>
        <rFont val="Arial"/>
        <family val="2"/>
      </rPr>
      <t>Activity Code</t>
    </r>
  </si>
  <si>
    <r>
      <rPr>
        <b/>
        <sz val="10"/>
        <rFont val="Arial"/>
        <family val="2"/>
      </rPr>
      <t>رمز النشاط</t>
    </r>
    <r>
      <rPr>
        <sz val="10"/>
        <rFont val="Arial"/>
        <family val="2"/>
      </rPr>
      <t xml:space="preserve">
</t>
    </r>
    <r>
      <rPr>
        <sz val="8"/>
        <rFont val="Arial"/>
        <family val="2"/>
      </rPr>
      <t>Activity Code</t>
    </r>
  </si>
  <si>
    <t>تجارة التجزئة في الأغذية والمشروبات والتبؤ في المتاجر المتخصصه الاخرى</t>
  </si>
  <si>
    <t>جدول رقم (3)</t>
  </si>
  <si>
    <t>4- Survey Method:</t>
  </si>
  <si>
    <t>Establishments estimates (less than 10 employees).</t>
  </si>
  <si>
    <t>Comprehensive counting estimates (10 employees and more).</t>
  </si>
  <si>
    <t>Chapter 1:</t>
  </si>
  <si>
    <t>Chapter 2:</t>
  </si>
  <si>
    <t>Chapter 3:</t>
  </si>
  <si>
    <t>Chapter 4:</t>
  </si>
  <si>
    <t>تقديرات المنشآت (أقل من 10 مشتغلين).</t>
  </si>
  <si>
    <t>تقديرات الحصر الشامل (10 مشتغلين فأكثر).</t>
  </si>
  <si>
    <t>1- 1- Wholesale Trade:</t>
  </si>
  <si>
    <t>2- Retail Trade:</t>
  </si>
  <si>
    <t>3- Commercial Margin of Purchases for Sale:</t>
  </si>
  <si>
    <t>4- Output of Wholesale and Retail Trade:</t>
  </si>
  <si>
    <t>5- The Establishment:</t>
  </si>
  <si>
    <t>6-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</si>
  <si>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</si>
  <si>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</si>
  <si>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</si>
  <si>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</si>
  <si>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</si>
  <si>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</si>
  <si>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</si>
  <si>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</si>
  <si>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7- Ownership of Establishment:</t>
  </si>
  <si>
    <t>a- Government Sector:</t>
  </si>
  <si>
    <t>b- Public Sector (Government Establishments):</t>
  </si>
  <si>
    <t>c- Joint sector (Mixed):</t>
  </si>
  <si>
    <t>d- Private Sector:</t>
  </si>
  <si>
    <t>8- Main Economic Activity:</t>
  </si>
  <si>
    <t>9- Employment (Employees):</t>
  </si>
  <si>
    <t>b- Unpaid Employees:</t>
  </si>
  <si>
    <t>a- Owners Working in The Establishment:</t>
  </si>
  <si>
    <t>c- Paid Employees:</t>
  </si>
  <si>
    <t>a) Wages, Salaries and Cash Benefits:</t>
  </si>
  <si>
    <t>b)    In-kind Benefits:</t>
  </si>
  <si>
    <t>12- Intermediate Goods:</t>
  </si>
  <si>
    <t>10- Compensations of Employees:</t>
  </si>
  <si>
    <t>11- Revenues of Other Activities:</t>
  </si>
  <si>
    <t>13- Intermediate Services:</t>
  </si>
  <si>
    <t>14- Value Added:</t>
  </si>
  <si>
    <t>16- Taxes on Production and Import (Indirect Taxes):</t>
  </si>
  <si>
    <t>19- Fixed Assets:</t>
  </si>
  <si>
    <t>20- Fixed Capital Additions During The Year:</t>
  </si>
  <si>
    <t>22- Profit of Shares:</t>
  </si>
  <si>
    <r>
      <t xml:space="preserve">الفصل الأول
(إطار المنشآت العاملة)
</t>
    </r>
    <r>
      <rPr>
        <b/>
        <sz val="14"/>
        <rFont val="Arial"/>
        <family val="2"/>
      </rPr>
      <t>CHAPTER 1</t>
    </r>
    <r>
      <rPr>
        <b/>
        <sz val="18"/>
        <rFont val="Arial"/>
        <family val="2"/>
      </rPr>
      <t xml:space="preserve">
 </t>
    </r>
    <r>
      <rPr>
        <b/>
        <sz val="14"/>
        <rFont val="Arial"/>
        <family val="2"/>
      </rPr>
      <t>OPERATING ESTABLISHMENTS FRAME</t>
    </r>
  </si>
  <si>
    <r>
      <t xml:space="preserve">الفصل الثاني
المنشآت التي تستخدم أقل من عشرة مشتغلين
</t>
    </r>
    <r>
      <rPr>
        <b/>
        <sz val="14"/>
        <rFont val="Arial"/>
        <family val="2"/>
      </rPr>
      <t>CHAPTER 2
ESTABLISHMENTS EMPLOYING
LESS THAN 10 EMPLOYEES</t>
    </r>
  </si>
  <si>
    <t>Qataris</t>
  </si>
  <si>
    <t>Compensations Of Employees</t>
  </si>
  <si>
    <t>أصحاب عمل يعملون بالمنشأة بدون اجر</t>
  </si>
  <si>
    <t>أصحاب عمل يعملون بالمنشأة بأجر</t>
  </si>
  <si>
    <t>إداريون</t>
  </si>
  <si>
    <t>أخصائيون وفنيون مهندسون وفنيون ومحاسبون و موظفو مشتريات ومبيعات</t>
  </si>
  <si>
    <t>كتبـــة</t>
  </si>
  <si>
    <r>
      <t xml:space="preserve">الفصل الثالث
المنشآت التي تستخدم 10 مشتغلين فأكثر
</t>
    </r>
    <r>
      <rPr>
        <b/>
        <sz val="14"/>
        <rFont val="Arial"/>
        <family val="2"/>
      </rPr>
      <t>CHAPTER 3
ESTABLISHMENTS EMPLOYING 
10 EMPLOYEES &amp; MORE</t>
    </r>
  </si>
  <si>
    <r>
      <rPr>
        <b/>
        <sz val="18"/>
        <rFont val="Arial"/>
        <family val="2"/>
      </rPr>
      <t>الفصل الرابع
(تقديرات نشاط تجارة الجملة والتجزئة)
(إجمالي الباب الثاني والثالث)</t>
    </r>
    <r>
      <rPr>
        <b/>
        <sz val="24"/>
        <rFont val="Arial"/>
        <family val="2"/>
      </rPr>
      <t xml:space="preserve">
</t>
    </r>
    <r>
      <rPr>
        <b/>
        <sz val="14"/>
        <rFont val="Arial"/>
        <family val="2"/>
      </rPr>
      <t>CHAPTER 4
 ESTIMATES of "WHOLESALE AND RETAIL TRADE  ACTIVITY"
(Total of chapters 2 and 3)</t>
    </r>
  </si>
  <si>
    <t>الفصل الثالث
المنشأت التي تستخدم 10 مشتغلين فأكثر</t>
  </si>
  <si>
    <t>الفصل الثاني
المنشأت التي تستخدم أقل من 10 مشتغلين</t>
  </si>
  <si>
    <t>CHAPTER 1 
OPERATING ESTABLISHMENTS FRAME</t>
  </si>
  <si>
    <t>CHAPTER 2
ESTABLISHMENTS EMPLOYING  LESS THAN 10 EMPLOYEES</t>
  </si>
  <si>
    <t>Chapter 3
ESTABLISHMENTS EMPLOYING "10 EMPLOYEES &amp; MORE"</t>
  </si>
  <si>
    <t>Chapter 4
ESTIMATES OF HOLESAL AND RETAIL TRADE  ACTIVITY
(Total of chapters 2 and 3)</t>
  </si>
  <si>
    <t>الفصل الرابع
مجموع نشاط تجارة الجملة والتجزئة
(إجمالي الفصل الثاني والثالث)</t>
  </si>
  <si>
    <t>wholesale and retail trade and repair of motor vehicles and motorcycles</t>
  </si>
  <si>
    <t>Wholesale trade, except of motor vehicles and motorcycles</t>
  </si>
  <si>
    <t>Retail trade, except of motor vehicles and motorcycles</t>
  </si>
  <si>
    <t xml:space="preserve">تجارة التجزئة،باستثناء المركبات ذات المحركات والدراجات النارية </t>
  </si>
  <si>
    <t>تجارة الجملة ، باستثناء المركبات ذات المحركات والدراجات النارية</t>
  </si>
  <si>
    <t xml:space="preserve">تجارة الجملة والتجزئة ،واصلاح المركبات ذات المحركات والدراجات النارية </t>
  </si>
  <si>
    <t>Wholesale on a fee or contract basis</t>
  </si>
  <si>
    <t>Wholesale of fruit and vegetables</t>
  </si>
  <si>
    <t>Wholesale of metals and metal ores</t>
  </si>
  <si>
    <t>Non-specialized wholesale trade</t>
  </si>
  <si>
    <t>Cooperative Societies</t>
  </si>
  <si>
    <t>Groceries and supplies shops</t>
  </si>
  <si>
    <t>Retail sale of sugar confectionery</t>
  </si>
  <si>
    <t>Retail sale of household furniture</t>
  </si>
  <si>
    <t>Retail sale of second-hand goods</t>
  </si>
  <si>
    <t>البيع بالجملة نظير رسم أو على أساس عقد</t>
  </si>
  <si>
    <t>البيع بالجملة للفواكه والخضراوات</t>
  </si>
  <si>
    <t>بيع الآلات والمعدات الاخرى بالجملة</t>
  </si>
  <si>
    <t>بيع المعادن وركازات المعادن بالجملة</t>
  </si>
  <si>
    <t>تجارة الجملة غير المتخصصة</t>
  </si>
  <si>
    <t>الجمعيات التعاونية</t>
  </si>
  <si>
    <t>محلات البقالة والتموينات</t>
  </si>
  <si>
    <t>البيع بالتجزئة للحلويات السكرية</t>
  </si>
  <si>
    <t>البيع بالتجزئة للأثاث المنزلي</t>
  </si>
  <si>
    <t>بيع البضائع المستعملة بالتجزئة</t>
  </si>
  <si>
    <t>البيع بالجملة والتجزئة للسيارات الخاصة الجديدة وتشمل سيارات الإسعاف والباصات الصغيرة</t>
  </si>
  <si>
    <t>wholesale and retail sale of new vehicles ssuch asambulances and minibus</t>
  </si>
  <si>
    <t>wholesale and retail sale of used vehicles ssuch asambulances and minibus</t>
  </si>
  <si>
    <t>البيع بالجملة والتجزئة للسيارات الخاصة المستعملة وتشمل سيارات الإسعاف والباصات الصغيرة</t>
  </si>
  <si>
    <t>Wholesale and retail sale of motor vehicles new spare parts and accessories</t>
  </si>
  <si>
    <t>Wholesale and retail sale of motor vehicles tyres and accessories</t>
  </si>
  <si>
    <t>Wholesale and retail sale of motor vehicle parts and accessories not listed above</t>
  </si>
  <si>
    <t>Wholesale of agricultural raw materials and live animals</t>
  </si>
  <si>
    <t>retail sale of non-food products not calssiffied anywhere else ,including (weapons and ammunition … etc)</t>
  </si>
  <si>
    <t>retail sale of household fuel coal, fuel wood ,and gas cylinder</t>
  </si>
  <si>
    <t>Retail sale of new goods in specialized stores Include flowers, plants, seeds, fertilizer and pets and domestic animals</t>
  </si>
  <si>
    <t>Retail sale of watches and jewellery, antiques, art galleries, stamps and archeological coins.</t>
  </si>
  <si>
    <t>البيع بالتجزئة للوقود المنزلي الفحم واخشاب الوقود واسطوانات الغاز</t>
  </si>
  <si>
    <t>البيع بالتجزئة للزهور والنباتات والبذور والاسمدة والحيوانات المنزليه</t>
  </si>
  <si>
    <t>البيع بالتجزئة للساعات وللمجوهرات والمصوغات والتحف والمعارض الفنية والطوابع والعملات الاثرية</t>
  </si>
  <si>
    <t>بيع المنتجات الصيدلانية والطبية ومستحضرات التجميل وأدوات الزينة بالتجزئة في متاجر متخصصة</t>
  </si>
  <si>
    <t>بيع الملبوسات والأحذية والاصناف الجلدية بالتجزئة في المتاجر المتخصصة وتشمل( الملابس الجاهزه والفراء والاحية والاكسسورات والمنتجات الجلدية وتوابع السفر..الخ)</t>
  </si>
  <si>
    <t>بيع الألعاب واللّعب بالتجزئة في المتاجر المتخصصة</t>
  </si>
  <si>
    <t>بيع الأدوات الرياضية بالتجزئة في المتاجر المتخصصة وتشمل( المعدات الرياضية والصيد والتخييم والقوارب والدراجات الهوائية ..الخ)</t>
  </si>
  <si>
    <t>بيع التسجيلات الموسيقية وتسجيلات الفيديو بالتجزئة في المتاجر المتخصصة</t>
  </si>
  <si>
    <t>بيع الكتب والصحف والأدوات الكتابية والقرطاسية والكروت مسبقة الدفع بالتجزئة في المتاجر المتخصصة</t>
  </si>
  <si>
    <t>البيع بالتجزئة لمستلزمات منزلية اخرى لم تصنف في مكان آخر</t>
  </si>
  <si>
    <t>البيع بالتجزئة للاجهزة المنزلية (الراديو،التلفزيون،الثلاجات،..الخ)</t>
  </si>
  <si>
    <t>بيع السجاد والبُسط وكسوة الأرضيات والحوائط بالتجزئة في المحلات المتخصصة</t>
  </si>
  <si>
    <t>بيع الأدوات المعدنية والطلاء والزجاج بالتجزئة في المتاجر المتخصصة وتشمل (تمديدات الادوات الكهربائية والصحية ومنتجات الديكور والاسقف الصناعية ومواد البناء..الخ)</t>
  </si>
  <si>
    <t>بيع المنسوجات بالتجزئة في المتاجر المتخصصة (تشمل المنسوجات والاقمشة والخيام ...الخ)</t>
  </si>
  <si>
    <t>بيع الحواسيب والمعدات الطرفية للحواسيب، والبرمجيات ، ومعدات الاتصالات واللعاب الفيديو بالتجزئة في المتاجر المتخصصة</t>
  </si>
  <si>
    <t>بيع وقود السيارات بالتجزئة في المتاجر المتخصصة</t>
  </si>
  <si>
    <t>البيع بالتجزئة للمواشي والاغنام والجمال الحية والدواجن الحية</t>
  </si>
  <si>
    <t>البيع بالتجزئة للمكسرات والبن والتوابل والعطارة</t>
  </si>
  <si>
    <t>البيع بالتجزئة للأسماك وغيرها من المأكولات البحرية ومنتجاتها</t>
  </si>
  <si>
    <t>البيع بالتجزئة لللحوم ومنتجات اللحوم والدواجن المذبوحة</t>
  </si>
  <si>
    <t>بيع منتجات التبغ بالتجزئة في المتاجر المتخصصة</t>
  </si>
  <si>
    <t>بيع المشروبات بالتجزئة في المتاجر المتخصصة (المشروبات بانواعها)</t>
  </si>
  <si>
    <t>البيع بالتجزئه للفواكة والخضروات الطازجة والمحفوظة</t>
  </si>
  <si>
    <t>انواع البيع الأخرى بالتجزئة في المتاجر غير المتخصصة(وتشمل محلات الاقسام )</t>
  </si>
  <si>
    <t>البيع بالجملة لأصناف أخرى من المعدات والأجهزة والإمدادات لم ترد في مكان آخر</t>
  </si>
  <si>
    <t>البيع بالجملة للآلات الصناعية مثل المناجر والمناشر</t>
  </si>
  <si>
    <t>بيع مواد البناء والمواد الإنشائية المعدنية ومعدات السباكة والتدفئة ولوازمها بالجملة</t>
  </si>
  <si>
    <t>بيع أنواع الوقود الصلبة والسائلة والغازية وما يتصل بها من منتجات بالجملة</t>
  </si>
  <si>
    <t>بيع الآلات والمعدات واللوازم الزراعية بالجملة</t>
  </si>
  <si>
    <t>بيع المعدات الإلكترونية ومعدات الاتصالات وقطع غيارها بالجملة</t>
  </si>
  <si>
    <t>بيع الحواسيب والمعدات الطرفية للحواسيب والبرمجيات بالجملة</t>
  </si>
  <si>
    <t>البيع بالجملة للسلع المنزلية الاخرى التي لم تذكر فيما سبق وتشمل ( الاثاث والسجاد والاجهزه الكهربائية المنزلية وأدوات الاضاءه والكتب وادوات القرطاسيه والمواد البصريه واشرطة الكاسيت والساعات والمجوهرات والاواني المنزليه وملحقاتها00الخ</t>
  </si>
  <si>
    <t>البيع بالجملة للسلع الصيدلانية والطبية والادوات والاجهزة الطبية والعطور ومستحضرات التجميل</t>
  </si>
  <si>
    <t>بيع المنسوجات والملبوسات والأحذية بالجملة ويشمل(البطاطين والبياضات والشراشف وملابس الرياضه والاحذية..الخ)</t>
  </si>
  <si>
    <t>البيع بالجملة للأغذية والمشروبات والتبغ لم ترد فيما سبق</t>
  </si>
  <si>
    <t>تجارة المواد الخام الزراعية والحيوانات الحية بالجملة</t>
  </si>
  <si>
    <t>البيع بالجملة والتجزئة لاجزاء وتوابع المركبات لم ترد فيما سبق</t>
  </si>
  <si>
    <t>البيع بالجملة والتجزئة لاطارات السيارات وتوابعها</t>
  </si>
  <si>
    <t>البيع بالجملة والتجزئة لقطع الغيار الجديده للسيارات وتوابعها</t>
  </si>
  <si>
    <t>Wholesale of other food, beverages and tobacco</t>
  </si>
  <si>
    <t>Wholesale of textiles, clothing and footwear includes (blankets, linens and bed sheets, clothes and sports shoes, etc. ..)</t>
  </si>
  <si>
    <t>Wholesale of pharmaceutical and medical goods،medical equipments and devices ,perfumes,and cosmetics</t>
  </si>
  <si>
    <t>Wholesale of other household goodsInclude (furniture, carpets, electrical appliances and lighting classes, books and stationery, materials and visual cassettes, watches, jewelry, household utensils and accessories 00, etc.)</t>
  </si>
  <si>
    <t>Wholesale of computers, computer peripheral equipment and software</t>
  </si>
  <si>
    <t>Wholesale of electronic and telecommunications equipment and parts</t>
  </si>
  <si>
    <t>Wholesale of agricultural machinery, equipment and supplies</t>
  </si>
  <si>
    <t>Wholesale of other machinery and equipment</t>
  </si>
  <si>
    <t>Wholesale of solid, liquid and gaseous fuels and related products</t>
  </si>
  <si>
    <t>Wholesale of construction materials, hardware, plumbing and heating equipment and supplies</t>
  </si>
  <si>
    <t>Wholesale of industrial machines ( Carpentry and sawmills )</t>
  </si>
  <si>
    <t>Wholesale to other items of equipment, devices and supplies are not included in another place</t>
  </si>
  <si>
    <t>Other retail sale in non-specialized stores</t>
  </si>
  <si>
    <t>Retail sale of fresh or preserved fruit and vegetables</t>
  </si>
  <si>
    <t>Retail sale of games and toys in specialized stores</t>
  </si>
  <si>
    <t>Retail sale of carpets, rugs, wall and floor coverings in specialized stores</t>
  </si>
  <si>
    <t>Retail sale of hardware, paints and glass in specialized storesInclude (extensions of Electrical and health and decorative products and industrial roofs, building materials, etc. ..)</t>
  </si>
  <si>
    <t>Retail sale of textiles in specialized stores including textiles and fabrics, tents, etc.</t>
  </si>
  <si>
    <t>Retail sale of automotive fuel in specialized stores</t>
  </si>
  <si>
    <t>Retail sale of nuts, coffee, spices and Perfumery</t>
  </si>
  <si>
    <t>Retail sale of fish, other seafood and products thereof</t>
  </si>
  <si>
    <t>Retail sale of meat and meat products and poultry</t>
  </si>
  <si>
    <t>Retail sale of tobacco products in specialized stores</t>
  </si>
  <si>
    <t>Retail sale of beverages in specialized stores</t>
  </si>
  <si>
    <t>Retail sale of cattle, sheep and camels live and live poultry</t>
  </si>
  <si>
    <t>Retail sale of computers, peripheral units, software and telecommunications equipment in specialized stores</t>
  </si>
  <si>
    <t>Retail sale other household items not classified elsewhere</t>
  </si>
  <si>
    <t>Retail sale of books, newspapers and stationary in specialized stores</t>
  </si>
  <si>
    <t>Retail sale of music and video recordings in specialized stores</t>
  </si>
  <si>
    <t>Retail sale of sporting equipment in specialized storesInclude (sports equipment, fishing, camping, boats, bicycles, etc. ..)</t>
  </si>
  <si>
    <t>Retail sale of clothing, footwear and leather articles in specialized stores Include (garments, fur and Alahih and fashion accessories, leather goods and travel accessories, etc. ..)</t>
  </si>
  <si>
    <t>Retail sale of pharmaceutical and medical goods, cosmetic and toilet articles in specialized stores</t>
  </si>
  <si>
    <t>Retail sale of household appliances( radio,T.V sets,refrigerators ….etc)</t>
  </si>
  <si>
    <t>Retail sale of other food products not classified elsewhere</t>
  </si>
  <si>
    <t>البيع بالتجزئة للمواد الغير غذائية لم تصنف في مكان آخر وتشمل (الاسلحه ...الخ)</t>
  </si>
  <si>
    <t>البيع بالتجزئةلأصناف أخرى من المنتجات الغذائية غير المصنفة في موضع آخر</t>
  </si>
  <si>
    <t>Other retail sale in non- specialized stores</t>
  </si>
  <si>
    <t>انواع البيع الأخرى بالتجزئة في المتاجر غير المتخصصة ( وتشمل محلات الاقسام )</t>
  </si>
  <si>
    <t>(45)</t>
  </si>
  <si>
    <t xml:space="preserve">  تجارة الجملة والتجزئة وإصلاح المركبات ذات المحركات والدراجات النارية </t>
  </si>
  <si>
    <t>(46)</t>
  </si>
  <si>
    <t>تجارة الجملة  ,بإستثناء المركبات ذات المحركات والدراجات النارية</t>
  </si>
  <si>
    <t>(47)</t>
  </si>
  <si>
    <t>تجارةالتجزئة ,بإستثناء المركبات ذات المحركات والدراجات النارية</t>
  </si>
  <si>
    <t>The annual questionnaire of WHOLESALE AND RETAIL TRADE Statistics for all establishments.</t>
  </si>
  <si>
    <t>الحد الثاني</t>
  </si>
  <si>
    <t>Two Digits</t>
  </si>
  <si>
    <t>الحد الرابع</t>
  </si>
  <si>
    <t>four digits</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</si>
  <si>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</si>
  <si>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</si>
  <si>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</si>
  <si>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</si>
  <si>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</si>
  <si>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</si>
  <si>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</si>
  <si>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</si>
  <si>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</si>
  <si>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</si>
  <si>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</si>
  <si>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</si>
  <si>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 Value QR.000</t>
  </si>
  <si>
    <t>Table No. (14) Value QR.000</t>
  </si>
  <si>
    <t>Table No. (15)</t>
  </si>
  <si>
    <t>Table No. (16)</t>
  </si>
  <si>
    <t>Table No. (17)</t>
  </si>
  <si>
    <t>Table No. (18)</t>
  </si>
  <si>
    <t>Table No. (19) Value QR.000</t>
  </si>
  <si>
    <t>Table No. (20) Value QR.000</t>
  </si>
  <si>
    <t>Table No. (21) Value QR.000</t>
  </si>
  <si>
    <t>Table No. (22) Value QR.000</t>
  </si>
  <si>
    <t>Table No. (23) Value QR.000</t>
  </si>
  <si>
    <t>Table No. (24) Value QR.000</t>
  </si>
  <si>
    <t>Table No. (26)</t>
  </si>
  <si>
    <t>Table No. (25) Value QR.000</t>
  </si>
  <si>
    <t>Table No. (27) Value QR.000</t>
  </si>
  <si>
    <t>Table No. (28) Value QR.000</t>
  </si>
  <si>
    <t>Table No. (29)</t>
  </si>
  <si>
    <t>Table No. (30)</t>
  </si>
  <si>
    <t>Table No .(31)</t>
  </si>
  <si>
    <t>Table No. (32)</t>
  </si>
  <si>
    <t>Table No. (33) Value QR.000</t>
  </si>
  <si>
    <t>Table No. (34) Value QR.000</t>
  </si>
  <si>
    <t>Table No. (35) Value QR.000</t>
  </si>
  <si>
    <t>Table No. (36) Value QR.000</t>
  </si>
  <si>
    <t>Table No. (37) Value QR.000</t>
  </si>
  <si>
    <t>Table No. (38) Value QR.000</t>
  </si>
  <si>
    <t>Table No. (39) Value QR.000</t>
  </si>
  <si>
    <t>Table No. (40)</t>
  </si>
  <si>
    <t>Table No. (41) Value QR.000</t>
  </si>
  <si>
    <t>Table No. (42) Value QR.000</t>
  </si>
  <si>
    <t>Table No. (43)</t>
  </si>
  <si>
    <t>Table No. (44)</t>
  </si>
  <si>
    <t>الفصل الأول
إطار المنشأت العاملة</t>
  </si>
  <si>
    <t xml:space="preserve">تغطي هذه النشرة السنوية نشاط تجارة الجملة والتجزئة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العدد السابق  للنشرة مفصلة على مستوى مجموعات تصنيف وطنية وذلك على النحو التالي :
 </t>
  </si>
  <si>
    <t xml:space="preserve">This bulletin covers the activities of Whole sale and Retail trade  of the National Classification of Economic Activities, derived from the fourth revision of the International Standard Industrial Classification of all Economic Activities (ISIC), which was adopted by the United Nations Statistical Division (UNSD).
As of the last issue of the bulletin, a shift to the 4th. revision of the classification has been achieved. National groups of classification are as follows :
</t>
  </si>
  <si>
    <t>البيع المعدات الصوتية والبصرية بالتجزئة في المتاجر المتخصصة</t>
  </si>
  <si>
    <t>Retail sale of audio and video equipment in specialized stores</t>
  </si>
  <si>
    <t xml:space="preserve">نشاط تجارة الجملة والتجزئة (منشأت تستخدم 10 مشتغلين فأكثر)                                                                          </t>
  </si>
  <si>
    <r>
      <t xml:space="preserve"> - </t>
    </r>
    <r>
      <rPr>
        <sz val="16"/>
        <color indexed="8"/>
        <rFont val="Arial"/>
        <family val="2"/>
      </rPr>
      <t>تم إعداد إطار متكامل بالمنشآت العاملة في الأنشطة الاقتصادية المختلفة مستنداً على بيانات تعداد منشآت عام 2015 م.</t>
    </r>
  </si>
  <si>
    <t xml:space="preserve"> - Comprehensive frame was prepared for operating economic activities based on data of the 2015 establishments’ census.</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</si>
  <si>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</si>
  <si>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</si>
  <si>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</si>
  <si>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r>
      <rPr>
        <sz val="11"/>
        <color indexed="8"/>
        <rFont val="Arial Black"/>
        <family val="2"/>
      </rPr>
      <t xml:space="preserve">Dr.Saleh Bin Mohammed Al-Nabit
</t>
    </r>
    <r>
      <rPr>
        <b/>
        <sz val="10"/>
        <color indexed="8"/>
        <rFont val="Arial"/>
        <family val="2"/>
      </rPr>
      <t>Head of Planning and Statistics Authority</t>
    </r>
  </si>
  <si>
    <t xml:space="preserve">يسر جهاز التخطيط والإحصاء أن يقدم هذا العدد من النشرة السنوية ضمن سلسلة نشراتها التخصصية المختلفة، وذلك في إطار خطة الجهاز الطموحة والمتوازنة في توفير وتطوير الإحصاءات الإقتصادية.
</t>
  </si>
  <si>
    <t>كما يسر الجهاز أن يتقدم بالشكر الجزيل لمسؤولي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</si>
  <si>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</si>
  <si>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welcomes any remarks and suggestions that could improve contents of this bulletin.</t>
  </si>
  <si>
    <r>
      <t>Planning and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</si>
  <si>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</si>
  <si>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Wholesale and retail trade in other types of motor vehicles not listed above</t>
  </si>
  <si>
    <t>تجارة الجملة والتجزئه في انواع اخرى من المركبات ذات المحركات لم ترد فيما سبق</t>
  </si>
  <si>
    <t>بيع السلع المنزلية الأخرى بالجملة وتشمل ( الاثاث والسجاد والاجهزه الكهربائية واصناف الاضاءه والكتب وادوات القرطاسيه والمواد البصريه واشرطة الكاسيت والساعات والمجوهرات والاواني المنزليه وملحقاتها00الخ)</t>
  </si>
  <si>
    <t>Retail sale of detergents and cleening materials</t>
  </si>
  <si>
    <t>البيع بالتجزئة لمواد التنظيف</t>
  </si>
  <si>
    <t>بيع السلع الأخرى بالتجزئة في الأكشاك والأسواق</t>
  </si>
  <si>
    <t>Retail sale via stalls and markets of other goods</t>
  </si>
  <si>
    <t>Wholesale of other household goodsInclude (furniture, carpets, electrical appliances and lighting classes, books and stationery, material</t>
  </si>
  <si>
    <t>بيع السلع المنزلية الأخرى بالجملة وتشمل ( الاثاث والسجاد والاجهزه الكهربائية واصناف الاضاءه والكتب وادوات القرطاسيه والمواد البصريه واشرط</t>
  </si>
  <si>
    <t>(تجارة التجزئه في السلع المستعملة بالمتاجر والأدوات المنزلية المستعملة ( الحراج</t>
  </si>
  <si>
    <t>(furniture, carpets, electrical appliances and lighting classes, books and stationery, materials and visual cassettes, watches, jewelry, household utensils and accessories 00, etc.)</t>
  </si>
  <si>
    <t xml:space="preserve"> مــاء</t>
  </si>
  <si>
    <t>مــاء</t>
  </si>
  <si>
    <t>تم عرض البيانات في أربعة فصول على الوجه التالي:-</t>
  </si>
  <si>
    <t>Wholesale of waste and scrap and other products n.e.c.</t>
  </si>
  <si>
    <t>بيع النفايات والخردة وغير ذلك من المنتجات غير المصنّفة في موضع آخر بالجملة</t>
  </si>
  <si>
    <r>
      <t xml:space="preserve">النشرة السنوية
لإحصاءات تجارة الجملة والتجزئة
</t>
    </r>
    <r>
      <rPr>
        <b/>
        <sz val="16"/>
        <color indexed="8"/>
        <rFont val="Arial"/>
        <family val="2"/>
      </rPr>
      <t>THE ANNUAL BULLETIN OF
 WHOLESALE AND RETAIL TRADE STATISTICS
2020</t>
    </r>
  </si>
  <si>
    <r>
      <rPr>
        <b/>
        <sz val="20"/>
        <color indexed="8"/>
        <rFont val="Arial"/>
        <family val="2"/>
      </rPr>
      <t>العدد الثالث والثلاثون</t>
    </r>
    <r>
      <rPr>
        <b/>
        <sz val="16"/>
        <color indexed="8"/>
        <rFont val="Arial"/>
        <family val="2"/>
      </rPr>
      <t xml:space="preserve">
33</t>
    </r>
    <r>
      <rPr>
        <b/>
        <vertAlign val="superscript"/>
        <sz val="16"/>
        <color indexed="8"/>
        <rFont val="Arial"/>
        <family val="2"/>
      </rPr>
      <t>th</t>
    </r>
    <r>
      <rPr>
        <b/>
        <sz val="16"/>
        <color indexed="8"/>
        <rFont val="Arial"/>
        <family val="2"/>
      </rPr>
      <t xml:space="preserve"> Issue</t>
    </r>
  </si>
  <si>
    <t>NUMBER OF ESTABLISHMENTS &amp; EMPLOYEES BY SIZE OF ESTABLISHMENT &amp; MAIN ECONOMIC CTIVITY 2020(two digits)</t>
  </si>
  <si>
    <t>عدد المنشآت والمشتغلين حسب حجم المنشأة و النشاط الإقتصادي الرئيسي (الحد الثاني)  2020</t>
  </si>
  <si>
    <t>NUMBER OF ESTABLISHMENTS &amp; EMPLOYEES BY SIZE OF ESTABLISHMENT &amp; MAIN ECONOMIC ACTIVITY 2020(four digits)</t>
  </si>
  <si>
    <t>عدد المنشآت والمشتغلين حسب حجم المنشأة و النشاط الإقتصادي الرئيسي  (الحد الرابع) 2020</t>
  </si>
  <si>
    <t>EMPLOYEES BY SEX, NATIONALITY &amp; MAIN ECONOMIC ACTIVITY  (two digits)  2020</t>
  </si>
  <si>
    <t>المشتغلون حسب الجنسية و الجنس و النشاط الإقتصادي الرئيسي (الحد الثاني) 2020</t>
  </si>
  <si>
    <t>EMPLOYEES BY SEX, NATIONALITY &amp; MAIN ECONOMIC ACTIVITY (four  digits)2020</t>
  </si>
  <si>
    <t>المشتغلون حسب الجنسية و الجنس و النشاط الإقتصادي الرئيسي  (الحد الرابع )2020</t>
  </si>
  <si>
    <t>EMPLOYEES &amp; ESTIMATE COMPENSATION OF EMPLOYEES BY NATIONALITY &amp; MAIN ECONOMIC ACTIVITY  (two digits)  2020</t>
  </si>
  <si>
    <t>المشتغلون و تقديرات تعويضات العاملين حسب الجنسية و النشاط الإقتصادي الرئيسي  (الحد الثاني)2020</t>
  </si>
  <si>
    <t>EMPLOYEES &amp; ESTIMATE COMPENSATION OF EMPLOYEES BY NATIONALITY &amp; MAIN ECONOMIC ACTIVITY( four digits)  2020</t>
  </si>
  <si>
    <t>المشتغلون و تقديرات تعويضات العاملين حسب الجنسية و النشاط الإقتصادي الرئيسي  (الحد الرابع)2020</t>
  </si>
  <si>
    <t>NUMBER OF EMPLOYEES &amp; ESTIMATES COMPENSATION OF EMPLOYEES BY SEX &amp; OCCUPATION  2020</t>
  </si>
  <si>
    <t>عدد المشتغلين وتقديرات تعويضات العاملين حسب الجنس والمهنة 2020</t>
  </si>
  <si>
    <t>ESTIMATES OF VALUE OF INTERMEDIATE GOODS BY MAIN ECONOMIC ACTIVITY (two digits)  2020</t>
  </si>
  <si>
    <t>تقديرات قيمة المستلزمات السلعية حسب النشاط الاقتصادي (الحد  الثاني ) 2020</t>
  </si>
  <si>
    <t>ESTIMATES OF VALUE OF INTERMEDIATE GOODS BY MAIN ECONOMIC ACTIVITY (four digits)  2020</t>
  </si>
  <si>
    <t>تقديرات قيمة المستلزمات السلعية حسب النشاط الاقتصادي (الحد الرابع) 2020</t>
  </si>
  <si>
    <t>ESTIMATES OF VALUE OF INTERMEDIATE SERVICES BY MAIN ECONOMIC ACTIVITY (two digits)  2020</t>
  </si>
  <si>
    <t>تقديرات قيمة المستلزمات الخدمية حسب النشاط الإقتصادي (الحد الثاني) 2020</t>
  </si>
  <si>
    <t>ESTIMATES OF VALUE OF INTERMEDIATE SERVICES BY MAIN ECONOMIC ACTIVITY (four digits)  2020</t>
  </si>
  <si>
    <t>تقديرات قيمة المستلزمات الخدمية حسب النشاط الإقتصادي (الحد الرابع) 2020</t>
  </si>
  <si>
    <t>PURCHASES,SALE&amp; STOCKS DURING THE YEAR by  TYPE OF TRADE 2020</t>
  </si>
  <si>
    <t>المشتريات والمبيعات والموجودات خلال السنة حسب نوع التجارة 2020</t>
  </si>
  <si>
    <t>ESTIMATES OF VALUE ADDED BY MAIN ECONOMIC ACTIVITY (two digits)  2020</t>
  </si>
  <si>
    <t>تقديرات القيمة المضافة حسب النشاط الاقتصادي الرئيسي (الحد الثاني) 2020</t>
  </si>
  <si>
    <t>ESTIMATES OF VALUE ADDED BY MAIN ECONOMIC ACTIVITY  (four digits)  2020</t>
  </si>
  <si>
    <t>تقديرات القيمة المضافة حسب النشاط الاقتصادي الرئيسي (الحد الرابع) 2020</t>
  </si>
  <si>
    <t>MAIN ECONOMIC INDICATORS BY MAIN ECONOMIC ACTIVITY  (two digits) 2020</t>
  </si>
  <si>
    <t>أهم المؤشرات الإقتصادية حسب النشاط الإقتصادي الرئيسي (الحد الثاني) 2020</t>
  </si>
  <si>
    <t>MAIN ECONOMIC INDICATORS BY MAIN ECONOMIC ACTIVITY (two digits)  2020</t>
  </si>
  <si>
    <t>أهم المؤشرات الإقتصادية حسب النشاط الإقتصادي الرئيسي (الحد الرابع) 2020</t>
  </si>
  <si>
    <t>NUMBER OF EMPLOYEES BY SEX, NATIONALITY &amp; MAIN ECONOMIC ACTIVITY (two digits) 2020</t>
  </si>
  <si>
    <t>عدد المشتغلين حسب الجنس و الجنسية و النشاط الإقتصادي الرئيسي (الحد الثاني) 2020</t>
  </si>
  <si>
    <t>NUMBER OF EMPLOYEES BY SEX, NATIONALITY &amp; MAIN ECONOMIC ACTIVITY (four digits)  2020</t>
  </si>
  <si>
    <t>عدد المشتغلين حسب الجنس و الجنسية و النشاط الإقتصادي الرئيسي (الحد الرابع) 2020</t>
  </si>
  <si>
    <t>NUMBER OF EMPLOYEES &amp; ESTIMATE COMPENSATION OF EMPLOYEES BY NATIONALITY &amp; MAIN ECONOMIC ACTIVITY  (two digits)  2020</t>
  </si>
  <si>
    <t>عدد المشتغلون و تقديرات تعويضات العاملين حسب الجنسية و النشاط الإقتصادي الرئيسي (الحد الثاني) 2020</t>
  </si>
  <si>
    <t>NUMBER OF EMPLOYEES &amp; ESTIMATE COMPENSATION OF EMPLOYEES BY NATIONALITY &amp; MAIN ECONOMIC ACTIVITY  (four digits) 2020</t>
  </si>
  <si>
    <t>عدد المشتغلون و تقديرات تعويضات العاملين حسب الجنسية و النشاط الإقتصادي الرئيسي (الحد الرابع) 2020</t>
  </si>
  <si>
    <t>تقديرات قيمة المستلزمات السلعية حسب النشاط الاقتصادي (الحد الثاني) 2020</t>
  </si>
  <si>
    <t>PURCHASES,SALE&amp; STOCKS DURING THE YEAR by TYPE OF TRADE  2020</t>
  </si>
  <si>
    <t>MAIN ECONOMIC INDICATORS BY MAIN ECONOMIC ACTIVITY (four digits)  2020</t>
  </si>
  <si>
    <t>NUMBER OF EMPLOYEES BY SEX, NATIONALITY &amp; MAIN ECONOMIC ACTIVITY  (two digits)  2020</t>
  </si>
  <si>
    <t>NUMBER OF EMPLOYEES &amp; ESTIMATE COMPENSATION OF EMPLOYEES BY NATIONALITY &amp; MAIN ECONOMIC ACTIVITY (two digits)  2020</t>
  </si>
  <si>
    <t>عدد المشتغلون و تقديرات تعويضات العاملين حسب الجنسية و النشاط الإقتصادي الرئيسي (الحد الرابع)2020</t>
  </si>
  <si>
    <t>ESTIMATES OF VALUE OF INTERMEDIATE GOODS BY MAIN ECONOMIC ACTIVITY   (two digits)  2020</t>
  </si>
  <si>
    <t>ESTIMATES OF VALUE OF INTERMEDIATE GOODS BY MAIN ECONOMIC ACTIVITY   (four digits)  2020</t>
  </si>
  <si>
    <t>ESTIMATES OF VALUE ADDED BY MAIN ECONOMIC ACTIVITY  (two digits)  2020</t>
  </si>
  <si>
    <t>ESTIMATES OF VALUE ADDED BY MAIN ECONOMIC ACTIVITY (four digits)  2020</t>
  </si>
  <si>
    <t>تقديرات القيمة المضافة حسب النشاط الاقتصادي الرئيسي (الحد الرابع ) 2020</t>
  </si>
  <si>
    <t>MAIN ECONOMIC INDICATORS BY MAIN ECONOMIC ACTIVITY  (two digits)  2020</t>
  </si>
  <si>
    <t>MAIN ECONOMIC INDICATORS BY MAIN ECONOMIC ACTIVITY  (four digits)  2020</t>
  </si>
  <si>
    <t xml:space="preserve"> تغطي النشرة بيانات عام 2020 
بيانات صيانة واصلاح المركبات ذات المحركات مضمنة في نشرة الخدمات الاجتماعيه والشخصيه </t>
  </si>
  <si>
    <t>The bulletin covers 2020 data                                                         Data for maintenance repair of motor vehicles includded  in Bulletin  of Social and personal services</t>
  </si>
  <si>
    <t>23</t>
  </si>
  <si>
    <t>1142</t>
  </si>
  <si>
    <t>17579</t>
  </si>
  <si>
    <t>157470</t>
  </si>
  <si>
    <t>175049</t>
  </si>
  <si>
    <t>1165</t>
  </si>
  <si>
    <t>260854</t>
  </si>
  <si>
    <t>10622877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</si>
</sst>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85">
    <font>
      <sz val="11"/>
      <color theme="1"/>
      <name val="Arial"/>
      <family val="2"/>
    </font>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1"/>
      <color indexed="10"/>
      <name val="Arial"/>
      <family val="2"/>
    </font>
    <font>
      <sz val="11"/>
      <color indexed="8"/>
      <name val="Arial"/>
      <family val="2"/>
    </font>
    <font>
      <b/>
      <sz val="9"/>
      <color indexed="8"/>
      <name val="Arial"/>
      <family val="2"/>
    </font>
    <font>
      <b/>
      <sz val="10"/>
      <color indexed="10"/>
      <name val="Arial"/>
      <family val="2"/>
    </font>
    <font>
      <b/>
      <sz val="8"/>
      <color indexed="8"/>
      <name val="Arial"/>
      <family val="2"/>
    </font>
    <font>
      <b/>
      <sz val="14"/>
      <color indexed="8"/>
      <name val="Arial"/>
      <family val="2"/>
    </font>
    <font>
      <b/>
      <sz val="8"/>
      <color indexed="10"/>
      <name val="Arial"/>
      <family val="2"/>
    </font>
    <font>
      <sz val="8"/>
      <name val="Arial"/>
      <family val="2"/>
    </font>
    <font>
      <b/>
      <sz val="20"/>
      <color indexed="8"/>
      <name val="Arial"/>
      <family val="2"/>
    </font>
    <font>
      <sz val="10"/>
      <name val="Arial"/>
      <family val="2"/>
    </font>
    <font>
      <sz val="18"/>
      <color indexed="8"/>
      <name val="Arial"/>
      <family val="2"/>
    </font>
    <font>
      <b/>
      <sz val="18"/>
      <color indexed="8"/>
      <name val="Arial"/>
      <family val="2"/>
    </font>
    <font>
      <sz val="16"/>
      <color indexed="8"/>
      <name val="Arial"/>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b/>
      <sz val="24"/>
      <color indexed="8"/>
      <name val="Arial"/>
      <family val="2"/>
    </font>
    <font>
      <b/>
      <sz val="10"/>
      <name val="Arial"/>
      <family val="2"/>
    </font>
    <font>
      <b/>
      <sz val="9"/>
      <name val="Arial"/>
      <family val="2"/>
    </font>
    <font>
      <b/>
      <sz val="11"/>
      <name val="Arial"/>
      <family val="2"/>
    </font>
    <font>
      <u/>
      <sz val="11"/>
      <color indexed="12"/>
      <name val="Calibri"/>
      <family val="2"/>
    </font>
    <font>
      <sz val="11"/>
      <color indexed="8"/>
      <name val="Arial"/>
      <family val="2"/>
      <charset val="178"/>
    </font>
    <font>
      <sz val="10"/>
      <color indexed="8"/>
      <name val="Arial"/>
      <family val="2"/>
    </font>
    <font>
      <b/>
      <sz val="12"/>
      <color indexed="10"/>
      <name val="Arial"/>
      <family val="2"/>
    </font>
    <font>
      <b/>
      <sz val="12"/>
      <color indexed="9"/>
      <name val="Arial"/>
      <family val="2"/>
    </font>
    <font>
      <sz val="9"/>
      <color indexed="8"/>
      <name val="Arial"/>
      <family val="2"/>
    </font>
    <font>
      <sz val="8"/>
      <color indexed="8"/>
      <name val="Arial"/>
      <family val="2"/>
    </font>
    <font>
      <b/>
      <sz val="11"/>
      <color indexed="25"/>
      <name val="Arial"/>
      <family val="2"/>
    </font>
    <font>
      <sz val="10"/>
      <name val="Arial"/>
      <family val="2"/>
    </font>
    <font>
      <sz val="7"/>
      <color indexed="8"/>
      <name val="Arial"/>
      <family val="2"/>
    </font>
    <font>
      <sz val="8"/>
      <color indexed="8"/>
      <name val="Calibri"/>
      <family val="2"/>
    </font>
    <font>
      <b/>
      <vertAlign val="superscript"/>
      <sz val="16"/>
      <color indexed="8"/>
      <name val="Arial"/>
      <family val="2"/>
    </font>
    <font>
      <sz val="12"/>
      <name val="Courier New"/>
      <family val="3"/>
    </font>
    <font>
      <b/>
      <sz val="10"/>
      <name val="Arabic Transparent"/>
      <charset val="178"/>
    </font>
    <font>
      <b/>
      <u/>
      <sz val="12"/>
      <name val="Arial"/>
      <family val="2"/>
    </font>
    <font>
      <b/>
      <sz val="8"/>
      <name val="Arial"/>
      <family val="2"/>
    </font>
    <font>
      <sz val="8"/>
      <name val="Calibri"/>
      <family val="2"/>
    </font>
    <font>
      <sz val="9"/>
      <name val="Arial"/>
      <family val="2"/>
    </font>
    <font>
      <sz val="10"/>
      <name val="Arial"/>
      <family val="2"/>
    </font>
    <font>
      <b/>
      <sz val="12"/>
      <name val="Courier New"/>
      <family val="3"/>
    </font>
    <font>
      <b/>
      <sz val="10"/>
      <name val="Courier New"/>
      <family val="3"/>
    </font>
    <font>
      <b/>
      <sz val="8"/>
      <name val="Arial Unicode MS"/>
      <family val="2"/>
    </font>
    <font>
      <b/>
      <sz val="8"/>
      <name val="Courier New"/>
      <family val="3"/>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theme="1"/>
      <name val="Calibri"/>
      <family val="2"/>
    </font>
    <font>
      <sz val="11"/>
      <color theme="1"/>
      <name val="Calibri"/>
      <family val="2"/>
      <scheme val="minor"/>
    </font>
    <font>
      <sz val="10"/>
      <color theme="1"/>
      <name val="Arial"/>
      <family val="2"/>
    </font>
    <font>
      <b/>
      <sz val="10"/>
      <color theme="1"/>
      <name val="Arial"/>
      <family val="2"/>
    </font>
    <font>
      <b/>
      <sz val="12"/>
      <color theme="1"/>
      <name val="Arial"/>
      <family val="2"/>
    </font>
    <font>
      <sz val="8"/>
      <color theme="1"/>
      <name val="Arial"/>
      <family val="2"/>
    </font>
    <font>
      <b/>
      <sz val="8"/>
      <color theme="1"/>
      <name val="Arial"/>
      <family val="2"/>
    </font>
    <font>
      <b/>
      <sz val="10"/>
      <color theme="1"/>
      <name val="Arial Unicode MS"/>
      <family val="2"/>
    </font>
    <font>
      <sz val="11"/>
      <color theme="1"/>
      <name val="Arial"/>
      <family val="2"/>
    </font>
    <font>
      <sz val="10"/>
      <name val="Arial"/>
      <family val="2"/>
    </font>
    <font>
      <sz val="10"/>
      <name val="Arial"/>
    </font>
    <font>
      <b/>
      <sz val="10"/>
      <name val="Calibri"/>
      <family val="2"/>
      <scheme val="minor"/>
    </font>
    <font>
      <sz val="10"/>
      <name val="Calibri"/>
      <family val="2"/>
      <scheme val="minor"/>
    </font>
    <font>
      <b/>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s>
  <borders count="41">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style="medium">
        <color theme="0"/>
      </left>
      <right/>
      <top/>
      <bottom style="thin">
        <color indexed="64"/>
      </bottom>
      <diagonal/>
    </border>
    <border>
      <left/>
      <right style="medium">
        <color theme="0"/>
      </right>
      <top/>
      <bottom/>
      <diagonal/>
    </border>
    <border>
      <left/>
      <right style="medium">
        <color theme="0"/>
      </right>
      <top/>
      <bottom style="thin">
        <color indexed="64"/>
      </bottom>
      <diagonal/>
    </border>
    <border>
      <left style="thick">
        <color theme="0"/>
      </left>
      <right style="thick">
        <color theme="0"/>
      </right>
      <top style="thin">
        <color indexed="64"/>
      </top>
      <bottom/>
      <diagonal/>
    </border>
    <border>
      <left/>
      <right/>
      <top style="thin">
        <color indexed="64"/>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ck">
        <color theme="0"/>
      </left>
      <right/>
      <top style="thin">
        <color indexed="64"/>
      </top>
      <bottom/>
      <diagonal/>
    </border>
    <border>
      <left style="thick">
        <color theme="0"/>
      </left>
      <right/>
      <top/>
      <bottom/>
      <diagonal/>
    </border>
    <border>
      <left style="thick">
        <color theme="0"/>
      </left>
      <right/>
      <top/>
      <bottom style="thin">
        <color indexed="64"/>
      </bottom>
      <diagonal/>
    </border>
    <border>
      <left style="medium">
        <color theme="0"/>
      </left>
      <right/>
      <top/>
      <bottom style="medium">
        <color theme="0"/>
      </bottom>
      <diagonal/>
    </border>
    <border>
      <left style="thick">
        <color theme="0"/>
      </left>
      <right style="medium">
        <color theme="0"/>
      </right>
      <top style="thin">
        <color indexed="64"/>
      </top>
      <bottom style="thin">
        <color indexed="64"/>
      </bottom>
      <diagonal/>
    </border>
    <border>
      <left/>
      <right style="medium">
        <color theme="0"/>
      </right>
      <top/>
      <bottom style="medium">
        <color theme="0"/>
      </bottom>
      <diagonal/>
    </border>
  </borders>
  <cellStyleXfs count="20">
    <xf numFmtId="0" fontId="0" fillId="0" borderId="0"/>
    <xf numFmtId="0" fontId="38" fillId="0" borderId="0" applyNumberFormat="0" applyFill="0" applyBorder="0" applyAlignment="0" applyProtection="0">
      <alignment vertical="top"/>
      <protection locked="0"/>
    </xf>
    <xf numFmtId="0" fontId="46" fillId="0" borderId="0"/>
    <xf numFmtId="0" fontId="21" fillId="0" borderId="0"/>
    <xf numFmtId="0" fontId="56" fillId="0" borderId="0"/>
    <xf numFmtId="0" fontId="71" fillId="0" borderId="0"/>
    <xf numFmtId="0" fontId="72" fillId="0" borderId="0"/>
    <xf numFmtId="0" fontId="2" fillId="0" borderId="0"/>
    <xf numFmtId="0" fontId="21" fillId="0" borderId="0"/>
    <xf numFmtId="0" fontId="21" fillId="0" borderId="0"/>
    <xf numFmtId="0" fontId="46" fillId="0" borderId="0"/>
    <xf numFmtId="0" fontId="46" fillId="0" borderId="0"/>
    <xf numFmtId="0" fontId="46" fillId="0" borderId="0"/>
    <xf numFmtId="0" fontId="46" fillId="0" borderId="0"/>
    <xf numFmtId="0" fontId="46" fillId="0" borderId="0"/>
    <xf numFmtId="0" fontId="46" fillId="0" borderId="0"/>
    <xf numFmtId="0" fontId="79" fillId="0" borderId="0"/>
    <xf numFmtId="0" fontId="80" fillId="0" borderId="0"/>
    <xf numFmtId="0" fontId="81" fillId="0" borderId="0"/>
    <xf numFmtId="0" fontId="1" fillId="0" borderId="0"/>
  </cellStyleXfs>
  <cellXfs count="703">
    <xf numFmtId="0" fontId="0" fillId="0" borderId="0" xfId="0"/>
    <xf numFmtId="0" fontId="13"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3" fillId="0" borderId="0" xfId="0" applyFont="1" applyAlignment="1">
      <alignment vertical="center" wrapText="1" readingOrder="1"/>
    </xf>
    <xf numFmtId="0" fontId="4" fillId="0" borderId="0" xfId="0" applyFont="1" applyAlignment="1">
      <alignment vertical="center" wrapText="1"/>
    </xf>
    <xf numFmtId="0" fontId="71" fillId="0" borderId="0" xfId="5" applyAlignment="1">
      <alignment vertical="center"/>
    </xf>
    <xf numFmtId="0" fontId="6" fillId="0" borderId="0" xfId="0" applyFont="1"/>
    <xf numFmtId="0" fontId="4" fillId="0" borderId="0" xfId="0" applyFont="1" applyAlignment="1">
      <alignment horizontal="right"/>
    </xf>
    <xf numFmtId="0" fontId="5" fillId="0" borderId="0" xfId="0" applyFont="1" applyAlignment="1">
      <alignment horizontal="center" vertical="center" wrapText="1"/>
    </xf>
    <xf numFmtId="0" fontId="0" fillId="0" borderId="0" xfId="0" applyFill="1"/>
    <xf numFmtId="0" fontId="5" fillId="0" borderId="0" xfId="0" applyFont="1" applyAlignment="1">
      <alignment vertical="center" wrapText="1"/>
    </xf>
    <xf numFmtId="0" fontId="4" fillId="0" borderId="0" xfId="0" applyFont="1" applyAlignment="1">
      <alignment horizontal="center" vertical="center" wrapText="1"/>
    </xf>
    <xf numFmtId="0" fontId="3" fillId="0" borderId="0" xfId="7" applyFont="1" applyAlignment="1">
      <alignment horizontal="center" vertical="center" wrapText="1" readingOrder="1"/>
    </xf>
    <xf numFmtId="0" fontId="4" fillId="0" borderId="0" xfId="7" applyFont="1" applyAlignment="1">
      <alignment vertical="center"/>
    </xf>
    <xf numFmtId="0" fontId="7" fillId="0" borderId="0" xfId="7" applyFont="1" applyAlignment="1">
      <alignment horizontal="center" vertical="center" wrapText="1"/>
    </xf>
    <xf numFmtId="0" fontId="3" fillId="0" borderId="0" xfId="7" applyFont="1" applyAlignment="1">
      <alignment vertical="center" wrapText="1" readingOrder="1"/>
    </xf>
    <xf numFmtId="0" fontId="6" fillId="0" borderId="0" xfId="7" applyFont="1" applyAlignment="1">
      <alignment vertical="center" wrapText="1" readingOrder="1"/>
    </xf>
    <xf numFmtId="0" fontId="4" fillId="0" borderId="0" xfId="7" applyFont="1" applyAlignment="1">
      <alignment vertical="center" wrapText="1"/>
    </xf>
    <xf numFmtId="0" fontId="4" fillId="0" borderId="0" xfId="7" applyFont="1" applyAlignment="1">
      <alignment vertical="top" wrapText="1"/>
    </xf>
    <xf numFmtId="0" fontId="22" fillId="0" borderId="0" xfId="7" applyFont="1" applyAlignment="1">
      <alignment horizontal="justify" vertical="center" wrapText="1" readingOrder="2"/>
    </xf>
    <xf numFmtId="0" fontId="22" fillId="0" borderId="0" xfId="7" applyFont="1" applyAlignment="1">
      <alignment vertical="center" wrapText="1"/>
    </xf>
    <xf numFmtId="0" fontId="3" fillId="0" borderId="0" xfId="7" applyFont="1" applyAlignment="1">
      <alignment horizontal="distributed" vertical="center" wrapText="1" readingOrder="1"/>
    </xf>
    <xf numFmtId="0" fontId="4" fillId="0" borderId="0" xfId="7" applyFont="1" applyAlignment="1">
      <alignment horizontal="distributed" vertical="center"/>
    </xf>
    <xf numFmtId="0" fontId="6" fillId="0" borderId="0" xfId="7" applyFont="1" applyAlignment="1">
      <alignment horizontal="distributed" vertical="center" wrapText="1" readingOrder="1"/>
    </xf>
    <xf numFmtId="0" fontId="4" fillId="0" borderId="0" xfId="7" applyFont="1" applyAlignment="1">
      <alignment horizontal="distributed" vertical="center" wrapText="1"/>
    </xf>
    <xf numFmtId="49" fontId="4" fillId="0" borderId="0" xfId="7" applyNumberFormat="1" applyFont="1" applyAlignment="1">
      <alignment horizontal="right" vertical="top" wrapText="1"/>
    </xf>
    <xf numFmtId="0" fontId="22" fillId="0" borderId="0" xfId="7" applyFont="1" applyAlignment="1">
      <alignment horizontal="distributed" vertical="center" wrapText="1"/>
    </xf>
    <xf numFmtId="0" fontId="4" fillId="0" borderId="0" xfId="7" applyFont="1" applyAlignment="1">
      <alignment horizontal="distributed" vertical="top" wrapText="1"/>
    </xf>
    <xf numFmtId="0" fontId="29" fillId="0" borderId="0" xfId="1" applyFont="1" applyFill="1" applyBorder="1" applyAlignment="1" applyProtection="1">
      <alignment horizontal="distributed" vertical="center"/>
    </xf>
    <xf numFmtId="0" fontId="5" fillId="0" borderId="0" xfId="7" applyFont="1" applyFill="1" applyAlignment="1">
      <alignment horizontal="distributed" vertical="center"/>
    </xf>
    <xf numFmtId="0" fontId="6" fillId="0" borderId="0" xfId="7" applyFont="1" applyAlignment="1">
      <alignment horizontal="left" vertical="top" wrapText="1" indent="2"/>
    </xf>
    <xf numFmtId="0" fontId="6" fillId="0" borderId="0" xfId="7" applyFont="1" applyAlignment="1">
      <alignment vertical="top" wrapText="1"/>
    </xf>
    <xf numFmtId="0" fontId="17" fillId="0" borderId="0" xfId="7" applyFont="1" applyAlignment="1">
      <alignment horizontal="distributed" vertical="top" wrapText="1"/>
    </xf>
    <xf numFmtId="0" fontId="17" fillId="0" borderId="0" xfId="7" applyFont="1" applyAlignment="1">
      <alignment horizontal="right" vertical="top" wrapText="1" indent="3" readingOrder="2"/>
    </xf>
    <xf numFmtId="0" fontId="2" fillId="0" borderId="0" xfId="7"/>
    <xf numFmtId="0" fontId="33" fillId="0" borderId="0" xfId="7" applyFont="1" applyAlignment="1">
      <alignment horizontal="justify" readingOrder="2"/>
    </xf>
    <xf numFmtId="0" fontId="17" fillId="0" borderId="0" xfId="7" applyFont="1" applyAlignment="1">
      <alignment horizontal="distributed" vertical="top" wrapText="1" readingOrder="2"/>
    </xf>
    <xf numFmtId="0" fontId="24" fillId="0" borderId="0" xfId="7" applyFont="1" applyAlignment="1">
      <alignment horizontal="distributed" vertical="top" wrapText="1" readingOrder="2"/>
    </xf>
    <xf numFmtId="0" fontId="4" fillId="0" borderId="0" xfId="0" applyFont="1" applyAlignment="1">
      <alignment vertical="top"/>
    </xf>
    <xf numFmtId="0" fontId="5" fillId="0" borderId="0" xfId="0" applyFont="1" applyAlignment="1">
      <alignment vertical="top"/>
    </xf>
    <xf numFmtId="0" fontId="0" fillId="0" borderId="0" xfId="0" applyBorder="1"/>
    <xf numFmtId="0" fontId="9" fillId="0" borderId="0" xfId="0" applyFont="1" applyAlignment="1">
      <alignment vertical="center" wrapText="1"/>
    </xf>
    <xf numFmtId="49" fontId="25" fillId="0" borderId="0" xfId="7" applyNumberFormat="1" applyFont="1" applyAlignment="1">
      <alignment horizontal="left" vertical="top" wrapText="1" readingOrder="2"/>
    </xf>
    <xf numFmtId="0" fontId="0" fillId="0" borderId="0" xfId="0" applyFont="1"/>
    <xf numFmtId="0" fontId="35" fillId="0" borderId="0" xfId="0" applyFont="1" applyBorder="1" applyAlignment="1">
      <alignment horizontal="right" vertical="center" wrapText="1" indent="1"/>
    </xf>
    <xf numFmtId="0" fontId="21" fillId="2"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14" fillId="3" borderId="7" xfId="0" applyFont="1" applyFill="1" applyBorder="1" applyAlignment="1">
      <alignment horizontal="center" vertical="top" wrapText="1"/>
    </xf>
    <xf numFmtId="0" fontId="47" fillId="2" borderId="3" xfId="0" applyFont="1" applyFill="1" applyBorder="1" applyAlignment="1">
      <alignment horizontal="left" vertical="center" wrapText="1" indent="1"/>
    </xf>
    <xf numFmtId="0" fontId="47" fillId="3" borderId="4" xfId="0" applyFont="1" applyFill="1" applyBorder="1" applyAlignment="1">
      <alignment horizontal="left" vertical="center" wrapText="1" indent="1"/>
    </xf>
    <xf numFmtId="0" fontId="21" fillId="2" borderId="3" xfId="0" applyFont="1" applyFill="1" applyBorder="1" applyAlignment="1">
      <alignment horizontal="right" vertical="center" wrapText="1" indent="1"/>
    </xf>
    <xf numFmtId="0" fontId="21" fillId="3" borderId="4" xfId="0" applyFont="1" applyFill="1" applyBorder="1" applyAlignment="1">
      <alignment horizontal="right" vertical="center" wrapText="1" indent="1"/>
    </xf>
    <xf numFmtId="0" fontId="47" fillId="2" borderId="6" xfId="0" applyFont="1" applyFill="1" applyBorder="1" applyAlignment="1">
      <alignment horizontal="left" vertical="center" wrapText="1" indent="1"/>
    </xf>
    <xf numFmtId="0" fontId="21" fillId="2" borderId="6" xfId="0" applyFont="1" applyFill="1" applyBorder="1" applyAlignment="1">
      <alignment horizontal="right" vertical="center" wrapText="1" indent="1"/>
    </xf>
    <xf numFmtId="0" fontId="9" fillId="0" borderId="0" xfId="0" applyFont="1" applyBorder="1" applyAlignment="1">
      <alignment vertical="center" wrapText="1"/>
    </xf>
    <xf numFmtId="0" fontId="47" fillId="2" borderId="5" xfId="0" applyFont="1" applyFill="1" applyBorder="1" applyAlignment="1">
      <alignment horizontal="left" vertical="center" wrapText="1" indent="1"/>
    </xf>
    <xf numFmtId="0" fontId="21" fillId="2" borderId="5" xfId="0" applyFont="1" applyFill="1" applyBorder="1" applyAlignment="1">
      <alignment horizontal="right" vertical="center" wrapText="1" indent="1"/>
    </xf>
    <xf numFmtId="0" fontId="0" fillId="0" borderId="0" xfId="0" applyAlignment="1">
      <alignment horizontal="center"/>
    </xf>
    <xf numFmtId="0" fontId="21" fillId="2" borderId="9" xfId="0" applyFont="1" applyFill="1" applyBorder="1" applyAlignment="1">
      <alignment horizontal="right" vertical="center" wrapText="1" indent="1"/>
    </xf>
    <xf numFmtId="0" fontId="21" fillId="2" borderId="10" xfId="0" applyFont="1" applyFill="1" applyBorder="1" applyAlignment="1">
      <alignment horizontal="right" vertical="center" wrapText="1" indent="1"/>
    </xf>
    <xf numFmtId="0" fontId="11" fillId="0" borderId="0" xfId="0" applyFont="1" applyBorder="1" applyAlignment="1">
      <alignment vertical="center" wrapText="1"/>
    </xf>
    <xf numFmtId="164" fontId="21" fillId="2" borderId="11" xfId="0" applyNumberFormat="1" applyFont="1" applyFill="1" applyBorder="1" applyAlignment="1">
      <alignment horizontal="center" vertical="center"/>
    </xf>
    <xf numFmtId="164" fontId="21" fillId="3" borderId="12" xfId="0" applyNumberFormat="1" applyFont="1" applyFill="1" applyBorder="1" applyAlignment="1">
      <alignment horizontal="center" vertical="center"/>
    </xf>
    <xf numFmtId="0" fontId="15" fillId="0" borderId="0" xfId="0" applyFont="1" applyBorder="1" applyAlignment="1">
      <alignment vertical="center" wrapText="1" readingOrder="2"/>
    </xf>
    <xf numFmtId="0" fontId="50" fillId="0" borderId="0" xfId="3" applyFont="1"/>
    <xf numFmtId="0" fontId="51" fillId="3" borderId="14" xfId="0" applyFont="1" applyFill="1" applyBorder="1" applyAlignment="1">
      <alignment horizontal="center" vertical="center" wrapText="1" readingOrder="1"/>
    </xf>
    <xf numFmtId="0" fontId="35" fillId="2" borderId="3"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26" fillId="0" borderId="0" xfId="0" applyFont="1" applyAlignment="1">
      <alignment vertical="center" wrapText="1"/>
    </xf>
    <xf numFmtId="0" fontId="35" fillId="3" borderId="14" xfId="0" applyFont="1" applyFill="1" applyBorder="1" applyAlignment="1">
      <alignment horizontal="right" vertical="center" wrapText="1" indent="1"/>
    </xf>
    <xf numFmtId="0" fontId="35" fillId="2" borderId="3" xfId="0" applyFont="1" applyFill="1" applyBorder="1" applyAlignment="1">
      <alignment vertical="center" wrapText="1"/>
    </xf>
    <xf numFmtId="0" fontId="21" fillId="2" borderId="3" xfId="0" applyFont="1" applyFill="1" applyBorder="1" applyAlignment="1">
      <alignment vertical="center" wrapText="1"/>
    </xf>
    <xf numFmtId="0" fontId="35" fillId="3" borderId="4" xfId="0" applyFont="1" applyFill="1" applyBorder="1" applyAlignment="1">
      <alignment vertical="center" wrapText="1"/>
    </xf>
    <xf numFmtId="0" fontId="21" fillId="3" borderId="4" xfId="0" applyFont="1" applyFill="1" applyBorder="1" applyAlignment="1">
      <alignment vertical="center" wrapText="1"/>
    </xf>
    <xf numFmtId="0" fontId="35" fillId="2" borderId="9" xfId="0" applyFont="1" applyFill="1" applyBorder="1" applyAlignment="1">
      <alignment horizontal="right" vertical="center" wrapText="1" indent="1"/>
    </xf>
    <xf numFmtId="0" fontId="35" fillId="2" borderId="10" xfId="0" applyFont="1" applyFill="1" applyBorder="1" applyAlignment="1">
      <alignment horizontal="right" vertical="center" wrapText="1" indent="1"/>
    </xf>
    <xf numFmtId="0" fontId="36" fillId="3" borderId="7" xfId="0" applyFont="1" applyFill="1" applyBorder="1" applyAlignment="1">
      <alignment horizontal="center" vertical="top" wrapText="1"/>
    </xf>
    <xf numFmtId="164" fontId="35" fillId="2" borderId="11" xfId="0" applyNumberFormat="1" applyFont="1" applyFill="1" applyBorder="1" applyAlignment="1">
      <alignment horizontal="center" vertical="center"/>
    </xf>
    <xf numFmtId="164" fontId="35" fillId="3" borderId="11" xfId="0" applyNumberFormat="1" applyFont="1" applyFill="1" applyBorder="1" applyAlignment="1">
      <alignment horizontal="center" vertical="center"/>
    </xf>
    <xf numFmtId="164" fontId="35" fillId="3" borderId="16" xfId="0" applyNumberFormat="1" applyFont="1" applyFill="1" applyBorder="1" applyAlignment="1">
      <alignment horizontal="center" vertical="center" wrapText="1"/>
    </xf>
    <xf numFmtId="0" fontId="0" fillId="2" borderId="0" xfId="0" applyFill="1"/>
    <xf numFmtId="2" fontId="35" fillId="3" borderId="14" xfId="0" applyNumberFormat="1" applyFont="1" applyFill="1" applyBorder="1" applyAlignment="1">
      <alignment horizontal="right" vertical="center" wrapText="1" indent="1"/>
    </xf>
    <xf numFmtId="0" fontId="47" fillId="3" borderId="6" xfId="0" applyFont="1" applyFill="1" applyBorder="1" applyAlignment="1">
      <alignment horizontal="left" vertical="center" wrapText="1" indent="1"/>
    </xf>
    <xf numFmtId="0" fontId="35" fillId="2" borderId="8" xfId="0" applyFont="1" applyFill="1" applyBorder="1" applyAlignment="1">
      <alignment horizontal="right" vertical="center" wrapText="1" indent="1"/>
    </xf>
    <xf numFmtId="2" fontId="21" fillId="2" borderId="3" xfId="0" applyNumberFormat="1" applyFont="1" applyFill="1" applyBorder="1" applyAlignment="1">
      <alignment horizontal="right" vertical="center" wrapText="1" indent="1"/>
    </xf>
    <xf numFmtId="2" fontId="21" fillId="3" borderId="4" xfId="0" applyNumberFormat="1" applyFont="1" applyFill="1" applyBorder="1" applyAlignment="1">
      <alignment horizontal="right" vertical="center" wrapText="1" indent="1"/>
    </xf>
    <xf numFmtId="2" fontId="21" fillId="2" borderId="6" xfId="0" applyNumberFormat="1" applyFont="1" applyFill="1" applyBorder="1" applyAlignment="1">
      <alignment horizontal="right" vertical="center" wrapText="1" indent="1"/>
    </xf>
    <xf numFmtId="0" fontId="35" fillId="3" borderId="7" xfId="0" applyFont="1" applyFill="1" applyBorder="1" applyAlignment="1">
      <alignment vertical="center" wrapText="1"/>
    </xf>
    <xf numFmtId="0" fontId="35" fillId="3" borderId="7" xfId="0" applyFont="1" applyFill="1" applyBorder="1" applyAlignment="1">
      <alignment horizontal="right" vertical="center" wrapText="1" indent="1"/>
    </xf>
    <xf numFmtId="164" fontId="35" fillId="2" borderId="11" xfId="0" applyNumberFormat="1" applyFont="1" applyFill="1" applyBorder="1" applyAlignment="1">
      <alignment horizontal="right" vertical="center"/>
    </xf>
    <xf numFmtId="164" fontId="35" fillId="3" borderId="11" xfId="0" applyNumberFormat="1" applyFont="1" applyFill="1" applyBorder="1" applyAlignment="1">
      <alignment horizontal="right" vertical="center"/>
    </xf>
    <xf numFmtId="0" fontId="51" fillId="3" borderId="14" xfId="0" applyFont="1" applyFill="1" applyBorder="1" applyAlignment="1">
      <alignment horizontal="center" vertical="center" wrapText="1" readingOrder="2"/>
    </xf>
    <xf numFmtId="0" fontId="37" fillId="3" borderId="4" xfId="0" applyFont="1" applyFill="1" applyBorder="1" applyAlignment="1">
      <alignment horizontal="center" vertical="center" readingOrder="1"/>
    </xf>
    <xf numFmtId="0" fontId="6" fillId="0" borderId="0" xfId="0" applyFont="1" applyAlignment="1">
      <alignment vertical="center"/>
    </xf>
    <xf numFmtId="0" fontId="37" fillId="2" borderId="3" xfId="0" applyFont="1" applyFill="1" applyBorder="1" applyAlignment="1">
      <alignment horizontal="center" vertical="center" readingOrder="1"/>
    </xf>
    <xf numFmtId="0" fontId="37" fillId="2" borderId="4" xfId="0" applyFont="1" applyFill="1" applyBorder="1" applyAlignment="1">
      <alignment horizontal="center" vertical="center" readingOrder="1"/>
    </xf>
    <xf numFmtId="0" fontId="73" fillId="0" borderId="0" xfId="0" applyFont="1" applyAlignment="1">
      <alignment vertical="center"/>
    </xf>
    <xf numFmtId="0" fontId="73" fillId="3" borderId="0" xfId="0" applyFont="1" applyFill="1" applyAlignment="1">
      <alignment vertical="center"/>
    </xf>
    <xf numFmtId="0" fontId="74" fillId="0" borderId="0" xfId="0" applyFont="1" applyAlignment="1">
      <alignment horizontal="center" wrapText="1"/>
    </xf>
    <xf numFmtId="0" fontId="75" fillId="0" borderId="0" xfId="0" applyFont="1" applyAlignment="1">
      <alignment horizontal="center" wrapText="1"/>
    </xf>
    <xf numFmtId="0" fontId="8" fillId="2" borderId="3" xfId="0" applyFont="1" applyFill="1" applyBorder="1" applyAlignment="1">
      <alignment horizontal="center" vertical="center" readingOrder="2"/>
    </xf>
    <xf numFmtId="0" fontId="8" fillId="3" borderId="4" xfId="0" applyFont="1" applyFill="1" applyBorder="1" applyAlignment="1">
      <alignment horizontal="center" vertical="center" readingOrder="2"/>
    </xf>
    <xf numFmtId="0" fontId="8" fillId="2" borderId="4" xfId="0" applyFont="1" applyFill="1" applyBorder="1" applyAlignment="1">
      <alignment horizontal="center" vertical="center" readingOrder="2"/>
    </xf>
    <xf numFmtId="0" fontId="8" fillId="2" borderId="4" xfId="0" applyFont="1" applyFill="1" applyBorder="1" applyAlignment="1">
      <alignment horizontal="center" vertical="top" readingOrder="2"/>
    </xf>
    <xf numFmtId="0" fontId="73" fillId="0" borderId="0" xfId="0" applyFont="1" applyAlignment="1">
      <alignment horizontal="right" vertical="center" wrapText="1" readingOrder="2"/>
    </xf>
    <xf numFmtId="0" fontId="73" fillId="3" borderId="0" xfId="0" applyFont="1" applyFill="1" applyAlignment="1">
      <alignment horizontal="right" vertical="center" wrapText="1" readingOrder="2"/>
    </xf>
    <xf numFmtId="0" fontId="6" fillId="3" borderId="0" xfId="0" applyFont="1" applyFill="1"/>
    <xf numFmtId="0" fontId="76" fillId="0" borderId="0" xfId="0" applyFont="1" applyAlignment="1">
      <alignment vertical="center"/>
    </xf>
    <xf numFmtId="0" fontId="76" fillId="3" borderId="0" xfId="0" applyFont="1" applyFill="1" applyAlignment="1">
      <alignment vertical="center"/>
    </xf>
    <xf numFmtId="0" fontId="76" fillId="3" borderId="0" xfId="0" applyFont="1" applyFill="1" applyAlignment="1">
      <alignment vertical="center" wrapText="1"/>
    </xf>
    <xf numFmtId="0" fontId="76" fillId="0" borderId="0" xfId="0" applyFont="1" applyAlignment="1">
      <alignment horizontal="left" vertical="center" wrapText="1"/>
    </xf>
    <xf numFmtId="0" fontId="74" fillId="3" borderId="0" xfId="0" applyFont="1" applyFill="1" applyAlignment="1">
      <alignment horizontal="center" vertical="center" wrapText="1"/>
    </xf>
    <xf numFmtId="0" fontId="75" fillId="3" borderId="0" xfId="0" applyFont="1" applyFill="1" applyAlignment="1">
      <alignment horizontal="center" vertical="center" wrapText="1"/>
    </xf>
    <xf numFmtId="0" fontId="6" fillId="2" borderId="0" xfId="0" applyFont="1" applyFill="1"/>
    <xf numFmtId="0" fontId="4" fillId="2" borderId="0" xfId="0" applyFont="1" applyFill="1"/>
    <xf numFmtId="0" fontId="75" fillId="2" borderId="0" xfId="0" applyFont="1" applyFill="1" applyAlignment="1">
      <alignment horizontal="center" vertical="center" wrapText="1"/>
    </xf>
    <xf numFmtId="0" fontId="35" fillId="2" borderId="4" xfId="0" applyFont="1" applyFill="1" applyBorder="1" applyAlignment="1">
      <alignment horizontal="center" vertical="top" readingOrder="1"/>
    </xf>
    <xf numFmtId="0" fontId="74" fillId="0" borderId="0" xfId="0" applyFont="1" applyAlignment="1">
      <alignment horizontal="center" vertical="center" wrapText="1"/>
    </xf>
    <xf numFmtId="0" fontId="35" fillId="3" borderId="4" xfId="0" applyFont="1" applyFill="1" applyBorder="1" applyAlignment="1">
      <alignment horizontal="center" vertical="center" readingOrder="1"/>
    </xf>
    <xf numFmtId="0" fontId="35" fillId="2" borderId="4" xfId="0" applyFont="1" applyFill="1" applyBorder="1" applyAlignment="1">
      <alignment horizontal="center" vertical="center" readingOrder="1"/>
    </xf>
    <xf numFmtId="0" fontId="75" fillId="3" borderId="0" xfId="0" applyFont="1" applyFill="1" applyAlignment="1">
      <alignment horizontal="center" vertical="center" wrapText="1" readingOrder="2"/>
    </xf>
    <xf numFmtId="0" fontId="35" fillId="2" borderId="3" xfId="0" applyFont="1" applyFill="1" applyBorder="1" applyAlignment="1">
      <alignment horizontal="center" vertical="center" readingOrder="1"/>
    </xf>
    <xf numFmtId="0" fontId="35" fillId="3" borderId="8" xfId="0" applyFont="1" applyFill="1" applyBorder="1" applyAlignment="1">
      <alignment horizontal="center" vertical="center" readingOrder="1"/>
    </xf>
    <xf numFmtId="0" fontId="76" fillId="3" borderId="1" xfId="0" applyFont="1" applyFill="1" applyBorder="1" applyAlignment="1">
      <alignment vertical="center" wrapText="1"/>
    </xf>
    <xf numFmtId="0" fontId="73" fillId="3" borderId="1" xfId="0" applyFont="1" applyFill="1" applyBorder="1" applyAlignment="1">
      <alignment horizontal="right" vertical="center" wrapText="1" readingOrder="2"/>
    </xf>
    <xf numFmtId="0" fontId="8" fillId="3" borderId="8" xfId="0" applyFont="1" applyFill="1" applyBorder="1" applyAlignment="1">
      <alignment horizontal="center" vertical="center" readingOrder="2"/>
    </xf>
    <xf numFmtId="164" fontId="58" fillId="0" borderId="0" xfId="0" applyNumberFormat="1" applyFont="1" applyAlignment="1">
      <alignment horizontal="right"/>
    </xf>
    <xf numFmtId="164" fontId="57" fillId="0" borderId="0" xfId="0" applyNumberFormat="1" applyFont="1" applyAlignment="1">
      <alignment horizontal="right" vertical="center"/>
    </xf>
    <xf numFmtId="0" fontId="78" fillId="0" borderId="0" xfId="0" applyFont="1" applyAlignment="1">
      <alignment vertical="center" wrapText="1"/>
    </xf>
    <xf numFmtId="0" fontId="26" fillId="0" borderId="0" xfId="0" applyFont="1" applyAlignment="1">
      <alignment vertical="center"/>
    </xf>
    <xf numFmtId="0" fontId="26" fillId="0" borderId="0" xfId="0" applyFont="1"/>
    <xf numFmtId="0" fontId="26" fillId="0" borderId="0" xfId="0" applyFont="1" applyAlignment="1">
      <alignment horizontal="center" vertical="center" wrapText="1"/>
    </xf>
    <xf numFmtId="0" fontId="37" fillId="0" borderId="0" xfId="0" applyFont="1" applyAlignment="1">
      <alignment vertical="center" wrapText="1" readingOrder="1"/>
    </xf>
    <xf numFmtId="2" fontId="21" fillId="2" borderId="5" xfId="0" applyNumberFormat="1" applyFont="1" applyFill="1" applyBorder="1" applyAlignment="1">
      <alignment horizontal="right" vertical="center" wrapText="1" indent="1"/>
    </xf>
    <xf numFmtId="0" fontId="59" fillId="0" borderId="0" xfId="0" applyFont="1"/>
    <xf numFmtId="0" fontId="35" fillId="0" borderId="0" xfId="0" applyFont="1" applyAlignment="1">
      <alignment horizontal="right" readingOrder="2"/>
    </xf>
    <xf numFmtId="0" fontId="21" fillId="3" borderId="6" xfId="0" applyFont="1" applyFill="1" applyBorder="1" applyAlignment="1">
      <alignment horizontal="right" vertical="center" wrapText="1" indent="1"/>
    </xf>
    <xf numFmtId="2" fontId="21" fillId="3" borderId="6" xfId="0" applyNumberFormat="1" applyFont="1" applyFill="1" applyBorder="1" applyAlignment="1">
      <alignment horizontal="right" vertical="center" wrapText="1" indent="1"/>
    </xf>
    <xf numFmtId="0" fontId="53" fillId="0" borderId="0" xfId="0" applyFont="1" applyAlignment="1">
      <alignment vertical="center"/>
    </xf>
    <xf numFmtId="0" fontId="26" fillId="0" borderId="0" xfId="0" applyFont="1" applyBorder="1" applyAlignment="1">
      <alignment vertical="center" wrapText="1"/>
    </xf>
    <xf numFmtId="0" fontId="35" fillId="0" borderId="0" xfId="0" applyFont="1" applyBorder="1" applyAlignment="1">
      <alignment horizontal="right" vertical="center" readingOrder="2"/>
    </xf>
    <xf numFmtId="0" fontId="27" fillId="0" borderId="0" xfId="0" applyFont="1" applyAlignment="1">
      <alignment horizontal="center" vertical="center" wrapText="1"/>
    </xf>
    <xf numFmtId="0" fontId="35"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35"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35"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35" fillId="3" borderId="14" xfId="0"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vertical="center" wrapText="1"/>
    </xf>
    <xf numFmtId="0" fontId="35" fillId="2" borderId="0" xfId="0" applyFont="1" applyFill="1" applyBorder="1" applyAlignment="1">
      <alignment horizontal="right" vertical="center" wrapText="1" indent="1"/>
    </xf>
    <xf numFmtId="0" fontId="19" fillId="3" borderId="15" xfId="0" applyFont="1" applyFill="1" applyBorder="1" applyAlignment="1">
      <alignment horizontal="center" vertical="top" wrapText="1"/>
    </xf>
    <xf numFmtId="0" fontId="35" fillId="3" borderId="13" xfId="0" applyFont="1" applyFill="1" applyBorder="1" applyAlignment="1">
      <alignment horizontal="center" wrapText="1"/>
    </xf>
    <xf numFmtId="0" fontId="35"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wrapText="1"/>
    </xf>
    <xf numFmtId="0" fontId="35" fillId="3"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164" fontId="26" fillId="0" borderId="0" xfId="0" applyNumberFormat="1" applyFont="1" applyAlignment="1">
      <alignment vertical="center" wrapText="1"/>
    </xf>
    <xf numFmtId="0" fontId="3" fillId="2" borderId="0" xfId="0" applyFont="1" applyFill="1" applyAlignment="1">
      <alignment vertical="center" wrapText="1" readingOrder="1"/>
    </xf>
    <xf numFmtId="0" fontId="4"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0" fillId="2" borderId="0" xfId="0" applyFill="1" applyBorder="1"/>
    <xf numFmtId="0" fontId="4" fillId="2" borderId="0" xfId="0" applyFont="1" applyFill="1" applyAlignment="1">
      <alignment horizontal="center" vertical="center" wrapText="1"/>
    </xf>
    <xf numFmtId="0" fontId="10" fillId="0" borderId="0" xfId="0" applyFont="1" applyAlignment="1">
      <alignment horizontal="center" vertical="center" wrapText="1" readingOrder="1"/>
    </xf>
    <xf numFmtId="0" fontId="77" fillId="0" borderId="0" xfId="0" applyFont="1" applyBorder="1" applyAlignment="1">
      <alignment horizontal="left" vertical="center" wrapText="1"/>
    </xf>
    <xf numFmtId="0" fontId="74" fillId="0" borderId="0" xfId="0" applyFont="1" applyBorder="1" applyAlignment="1">
      <alignment horizontal="right" vertical="center" wrapText="1" readingOrder="2"/>
    </xf>
    <xf numFmtId="0" fontId="4" fillId="0" borderId="0" xfId="7" applyFont="1" applyAlignment="1">
      <alignment horizontal="distributed" wrapText="1"/>
    </xf>
    <xf numFmtId="0" fontId="40" fillId="2" borderId="9" xfId="0" applyFont="1" applyFill="1" applyBorder="1" applyAlignment="1">
      <alignment horizontal="center" vertical="center" wrapText="1"/>
    </xf>
    <xf numFmtId="0" fontId="47" fillId="2" borderId="9" xfId="0" applyFont="1" applyFill="1" applyBorder="1" applyAlignment="1">
      <alignment horizontal="left" vertical="center" wrapText="1" indent="1"/>
    </xf>
    <xf numFmtId="0" fontId="27" fillId="0" borderId="0" xfId="0" applyFont="1" applyAlignment="1">
      <alignment horizontal="center" vertical="center" wrapText="1" readingOrder="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35" fillId="3" borderId="4" xfId="0" applyFont="1" applyFill="1" applyBorder="1" applyAlignment="1">
      <alignment horizontal="right" vertical="center" wrapText="1" indent="1"/>
    </xf>
    <xf numFmtId="0" fontId="35" fillId="2" borderId="5" xfId="0" applyFont="1" applyFill="1" applyBorder="1" applyAlignment="1">
      <alignment horizontal="right" vertical="center" wrapText="1" indent="1"/>
    </xf>
    <xf numFmtId="0" fontId="35" fillId="2" borderId="3" xfId="0" applyFont="1" applyFill="1" applyBorder="1" applyAlignment="1">
      <alignment horizontal="right" vertical="center" wrapText="1" indent="1"/>
    </xf>
    <xf numFmtId="0" fontId="19" fillId="3" borderId="7" xfId="0" applyFont="1" applyFill="1" applyBorder="1" applyAlignment="1">
      <alignment horizontal="center" vertical="top" wrapText="1"/>
    </xf>
    <xf numFmtId="0" fontId="35" fillId="3" borderId="10" xfId="0" applyFont="1" applyFill="1" applyBorder="1" applyAlignment="1">
      <alignment horizontal="center" wrapText="1"/>
    </xf>
    <xf numFmtId="0" fontId="35" fillId="3" borderId="6" xfId="0" applyFont="1" applyFill="1" applyBorder="1" applyAlignment="1">
      <alignment horizontal="center" wrapText="1"/>
    </xf>
    <xf numFmtId="0" fontId="40" fillId="2" borderId="8" xfId="0" applyFont="1" applyFill="1" applyBorder="1" applyAlignment="1">
      <alignment horizontal="center" vertical="center" wrapText="1"/>
    </xf>
    <xf numFmtId="0" fontId="47" fillId="2" borderId="8" xfId="0" applyFont="1" applyFill="1" applyBorder="1" applyAlignment="1">
      <alignment horizontal="left" vertical="center" wrapText="1" indent="1"/>
    </xf>
    <xf numFmtId="0" fontId="36" fillId="2" borderId="3" xfId="0" applyFont="1" applyFill="1" applyBorder="1" applyAlignment="1">
      <alignment vertical="center" wrapText="1"/>
    </xf>
    <xf numFmtId="0" fontId="36" fillId="3" borderId="4" xfId="0" applyFont="1" applyFill="1" applyBorder="1" applyAlignment="1">
      <alignment vertical="center" wrapText="1"/>
    </xf>
    <xf numFmtId="0" fontId="47" fillId="3" borderId="7" xfId="0" applyFont="1" applyFill="1" applyBorder="1" applyAlignment="1">
      <alignment horizontal="left" vertical="center" wrapText="1" indent="1"/>
    </xf>
    <xf numFmtId="0" fontId="47" fillId="2" borderId="10" xfId="0" applyFont="1" applyFill="1" applyBorder="1" applyAlignment="1">
      <alignment horizontal="left" vertical="center" wrapText="1" indent="1"/>
    </xf>
    <xf numFmtId="0" fontId="43" fillId="2" borderId="6"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3" fillId="2" borderId="10" xfId="0" applyFont="1" applyFill="1" applyBorder="1" applyAlignment="1">
      <alignment horizontal="center" vertical="center" wrapText="1"/>
    </xf>
    <xf numFmtId="0" fontId="25" fillId="0" borderId="0" xfId="7" applyFont="1" applyAlignment="1">
      <alignment horizontal="right" vertical="top" wrapText="1" readingOrder="2"/>
    </xf>
    <xf numFmtId="164" fontId="35" fillId="2" borderId="25" xfId="0" applyNumberFormat="1" applyFont="1" applyFill="1" applyBorder="1" applyAlignment="1">
      <alignment horizontal="center" vertical="center"/>
    </xf>
    <xf numFmtId="164" fontId="21" fillId="2" borderId="25" xfId="0" applyNumberFormat="1" applyFont="1" applyFill="1" applyBorder="1" applyAlignment="1">
      <alignment horizontal="center" vertical="center"/>
    </xf>
    <xf numFmtId="2" fontId="21" fillId="3" borderId="7" xfId="0" applyNumberFormat="1" applyFont="1" applyFill="1" applyBorder="1" applyAlignment="1">
      <alignment horizontal="right" vertical="center" wrapText="1" indent="1"/>
    </xf>
    <xf numFmtId="0" fontId="35" fillId="2" borderId="10" xfId="0" applyFont="1" applyFill="1" applyBorder="1" applyAlignment="1">
      <alignment vertical="center" wrapText="1"/>
    </xf>
    <xf numFmtId="0" fontId="21" fillId="2" borderId="10" xfId="0" applyFont="1" applyFill="1" applyBorder="1" applyAlignment="1">
      <alignment vertical="center" wrapText="1"/>
    </xf>
    <xf numFmtId="0" fontId="35" fillId="3" borderId="6" xfId="0" applyFont="1" applyFill="1" applyBorder="1" applyAlignment="1">
      <alignment vertical="center" wrapText="1"/>
    </xf>
    <xf numFmtId="0" fontId="21" fillId="3" borderId="6" xfId="0" applyFont="1" applyFill="1" applyBorder="1" applyAlignment="1">
      <alignment vertical="center" wrapText="1"/>
    </xf>
    <xf numFmtId="0" fontId="35" fillId="2" borderId="6" xfId="0" applyFont="1" applyFill="1" applyBorder="1" applyAlignment="1">
      <alignment vertical="center" wrapText="1"/>
    </xf>
    <xf numFmtId="0" fontId="21" fillId="2" borderId="6" xfId="0" applyFont="1" applyFill="1" applyBorder="1" applyAlignment="1">
      <alignment vertical="center" wrapText="1"/>
    </xf>
    <xf numFmtId="0" fontId="21" fillId="3" borderId="7" xfId="0" applyFont="1" applyFill="1" applyBorder="1" applyAlignment="1">
      <alignment vertical="center" wrapText="1"/>
    </xf>
    <xf numFmtId="0" fontId="21" fillId="3" borderId="0" xfId="0" applyFont="1" applyFill="1" applyBorder="1" applyAlignment="1">
      <alignment vertical="center" wrapText="1"/>
    </xf>
    <xf numFmtId="0" fontId="21" fillId="2" borderId="0" xfId="0" applyFont="1" applyFill="1" applyBorder="1" applyAlignment="1">
      <alignment vertical="center" wrapText="1"/>
    </xf>
    <xf numFmtId="0" fontId="21" fillId="3" borderId="1" xfId="0" applyFont="1" applyFill="1" applyBorder="1" applyAlignment="1">
      <alignment vertical="center" wrapText="1"/>
    </xf>
    <xf numFmtId="2" fontId="21" fillId="2" borderId="10" xfId="0" applyNumberFormat="1" applyFont="1" applyFill="1" applyBorder="1" applyAlignment="1">
      <alignment horizontal="right" vertical="center" wrapText="1" indent="1"/>
    </xf>
    <xf numFmtId="0" fontId="4" fillId="0" borderId="0" xfId="7" applyFont="1" applyAlignment="1">
      <alignment horizontal="left" vertical="top" wrapText="1" readingOrder="2"/>
    </xf>
    <xf numFmtId="0" fontId="17" fillId="0" borderId="0" xfId="0" applyFont="1" applyAlignment="1">
      <alignment horizontal="center" vertical="center" wrapText="1"/>
    </xf>
    <xf numFmtId="0" fontId="9" fillId="0" borderId="0" xfId="0" applyFont="1" applyAlignment="1">
      <alignment horizontal="center" vertical="center" wrapText="1"/>
    </xf>
    <xf numFmtId="0" fontId="35" fillId="2" borderId="8" xfId="0" applyFont="1" applyFill="1" applyBorder="1" applyAlignment="1">
      <alignment horizontal="center" vertical="center" readingOrder="1"/>
    </xf>
    <xf numFmtId="0" fontId="76" fillId="0" borderId="1" xfId="0" applyFont="1" applyBorder="1" applyAlignment="1">
      <alignment horizontal="left" vertical="center" wrapText="1"/>
    </xf>
    <xf numFmtId="0" fontId="73" fillId="0" borderId="1" xfId="0" applyFont="1" applyBorder="1" applyAlignment="1">
      <alignment horizontal="right" vertical="center" wrapText="1" readingOrder="2"/>
    </xf>
    <xf numFmtId="0" fontId="8" fillId="2" borderId="8" xfId="0" applyFont="1" applyFill="1" applyBorder="1" applyAlignment="1">
      <alignment horizontal="center" vertical="center" readingOrder="2"/>
    </xf>
    <xf numFmtId="0" fontId="35" fillId="3" borderId="10" xfId="0" applyFont="1" applyFill="1" applyBorder="1" applyAlignment="1">
      <alignment horizontal="center" vertical="center" readingOrder="1"/>
    </xf>
    <xf numFmtId="0" fontId="76" fillId="3" borderId="2" xfId="0" applyFont="1" applyFill="1" applyBorder="1" applyAlignment="1">
      <alignment vertical="center" wrapText="1"/>
    </xf>
    <xf numFmtId="0" fontId="73" fillId="3" borderId="2" xfId="0" applyFont="1" applyFill="1" applyBorder="1" applyAlignment="1">
      <alignment horizontal="right" vertical="center" wrapText="1" readingOrder="2"/>
    </xf>
    <xf numFmtId="0" fontId="8" fillId="3" borderId="10" xfId="0" applyFont="1" applyFill="1" applyBorder="1" applyAlignment="1">
      <alignment horizontal="center" vertical="center" readingOrder="2"/>
    </xf>
    <xf numFmtId="0" fontId="35" fillId="2" borderId="6" xfId="0" applyFont="1" applyFill="1" applyBorder="1" applyAlignment="1">
      <alignment horizontal="center" vertical="center" readingOrder="1"/>
    </xf>
    <xf numFmtId="0" fontId="76" fillId="0" borderId="0" xfId="0" applyFont="1" applyBorder="1" applyAlignment="1">
      <alignment horizontal="left" vertical="center" wrapText="1"/>
    </xf>
    <xf numFmtId="0" fontId="73" fillId="0" borderId="0" xfId="0" applyFont="1" applyBorder="1" applyAlignment="1">
      <alignment horizontal="right" vertical="center" wrapText="1" readingOrder="2"/>
    </xf>
    <xf numFmtId="0" fontId="8" fillId="2" borderId="6" xfId="0" applyFont="1" applyFill="1" applyBorder="1" applyAlignment="1">
      <alignment horizontal="center" vertical="center" readingOrder="2"/>
    </xf>
    <xf numFmtId="0" fontId="35" fillId="3" borderId="6" xfId="0" applyFont="1" applyFill="1" applyBorder="1" applyAlignment="1">
      <alignment horizontal="center" vertical="center" readingOrder="1"/>
    </xf>
    <xf numFmtId="0" fontId="76" fillId="3" borderId="0" xfId="0" applyFont="1" applyFill="1" applyBorder="1" applyAlignment="1">
      <alignment vertical="center" wrapText="1"/>
    </xf>
    <xf numFmtId="0" fontId="73" fillId="3" borderId="0" xfId="0" applyFont="1" applyFill="1" applyBorder="1" applyAlignment="1">
      <alignment horizontal="right" vertical="center" wrapText="1" readingOrder="2"/>
    </xf>
    <xf numFmtId="0" fontId="8" fillId="3" borderId="6" xfId="0" applyFont="1" applyFill="1" applyBorder="1" applyAlignment="1">
      <alignment horizontal="center" vertical="center" readingOrder="2"/>
    </xf>
    <xf numFmtId="0" fontId="37" fillId="2" borderId="7" xfId="0" applyFont="1" applyFill="1" applyBorder="1" applyAlignment="1">
      <alignment horizontal="center" vertical="top" readingOrder="1"/>
    </xf>
    <xf numFmtId="0" fontId="52" fillId="2" borderId="7" xfId="1" applyFont="1" applyFill="1" applyBorder="1" applyAlignment="1" applyProtection="1">
      <alignment horizontal="right" wrapText="1" indent="1"/>
    </xf>
    <xf numFmtId="0" fontId="35" fillId="2" borderId="7" xfId="0" applyFont="1" applyFill="1" applyBorder="1" applyAlignment="1">
      <alignment horizontal="center" vertical="center"/>
    </xf>
    <xf numFmtId="0" fontId="37" fillId="2" borderId="7" xfId="0" applyFont="1" applyFill="1" applyBorder="1" applyAlignment="1">
      <alignment horizontal="center" vertical="center" readingOrder="1"/>
    </xf>
    <xf numFmtId="0" fontId="35" fillId="2" borderId="3" xfId="16" applyFont="1" applyFill="1" applyBorder="1" applyAlignment="1">
      <alignment horizontal="center" vertical="center"/>
    </xf>
    <xf numFmtId="0" fontId="35" fillId="3" borderId="4" xfId="16" applyFont="1" applyFill="1" applyBorder="1" applyAlignment="1">
      <alignment horizontal="center" vertical="center"/>
    </xf>
    <xf numFmtId="0" fontId="35" fillId="2" borderId="4" xfId="16" applyFont="1" applyFill="1" applyBorder="1" applyAlignment="1">
      <alignment horizontal="center" vertical="center"/>
    </xf>
    <xf numFmtId="0" fontId="37" fillId="3" borderId="4" xfId="16" applyFont="1" applyFill="1" applyBorder="1" applyAlignment="1">
      <alignment horizontal="center" vertical="center" readingOrder="2"/>
    </xf>
    <xf numFmtId="0" fontId="76" fillId="3" borderId="0" xfId="16" applyFont="1" applyFill="1" applyAlignment="1">
      <alignment vertical="center" wrapText="1"/>
    </xf>
    <xf numFmtId="0" fontId="35" fillId="3" borderId="8" xfId="16" applyFont="1" applyFill="1" applyBorder="1" applyAlignment="1">
      <alignment horizontal="center" vertical="center"/>
    </xf>
    <xf numFmtId="0" fontId="37" fillId="2" borderId="3" xfId="16" applyFont="1" applyFill="1" applyBorder="1" applyAlignment="1">
      <alignment horizontal="center" vertical="center" readingOrder="2"/>
    </xf>
    <xf numFmtId="0" fontId="35" fillId="2" borderId="8" xfId="16" applyFont="1" applyFill="1" applyBorder="1" applyAlignment="1">
      <alignment horizontal="center" vertical="center"/>
    </xf>
    <xf numFmtId="0" fontId="35" fillId="3" borderId="10" xfId="16" applyFont="1" applyFill="1" applyBorder="1" applyAlignment="1">
      <alignment horizontal="center" vertical="center"/>
    </xf>
    <xf numFmtId="0" fontId="35" fillId="2" borderId="6" xfId="16" applyFont="1" applyFill="1" applyBorder="1" applyAlignment="1">
      <alignment horizontal="center" vertical="center"/>
    </xf>
    <xf numFmtId="0" fontId="35" fillId="3" borderId="6" xfId="16" applyFont="1" applyFill="1" applyBorder="1" applyAlignment="1">
      <alignment horizontal="center" vertical="center"/>
    </xf>
    <xf numFmtId="0" fontId="0" fillId="4" borderId="0" xfId="0" applyFill="1"/>
    <xf numFmtId="0" fontId="26" fillId="4" borderId="0" xfId="0" applyFont="1" applyFill="1"/>
    <xf numFmtId="0" fontId="8" fillId="0" borderId="1" xfId="0" applyFont="1" applyBorder="1" applyAlignment="1">
      <alignment vertical="center" wrapText="1"/>
    </xf>
    <xf numFmtId="0" fontId="9" fillId="0" borderId="1" xfId="0" applyFont="1" applyBorder="1" applyAlignment="1">
      <alignment vertical="center" wrapText="1"/>
    </xf>
    <xf numFmtId="0" fontId="21" fillId="2" borderId="6" xfId="0" applyFont="1" applyFill="1" applyBorder="1" applyAlignment="1">
      <alignment horizontal="right" vertical="center" wrapText="1"/>
    </xf>
    <xf numFmtId="0" fontId="21" fillId="3" borderId="6" xfId="0" applyFont="1" applyFill="1" applyBorder="1" applyAlignment="1">
      <alignment horizontal="right" vertical="center" wrapText="1"/>
    </xf>
    <xf numFmtId="0" fontId="21" fillId="2" borderId="9" xfId="0" applyFont="1" applyFill="1" applyBorder="1" applyAlignment="1">
      <alignment vertical="center" wrapText="1"/>
    </xf>
    <xf numFmtId="0" fontId="21" fillId="3" borderId="3" xfId="0" applyFont="1" applyFill="1" applyBorder="1" applyAlignment="1">
      <alignment vertical="center" wrapText="1"/>
    </xf>
    <xf numFmtId="0" fontId="21" fillId="3" borderId="7" xfId="0" applyFont="1" applyFill="1" applyBorder="1" applyAlignment="1">
      <alignment horizontal="right" vertical="center" wrapText="1"/>
    </xf>
    <xf numFmtId="0" fontId="36" fillId="3" borderId="10" xfId="0" applyFont="1" applyFill="1" applyBorder="1" applyAlignment="1">
      <alignment horizontal="center" wrapText="1"/>
    </xf>
    <xf numFmtId="0" fontId="53" fillId="3" borderId="10" xfId="0" applyFont="1" applyFill="1" applyBorder="1" applyAlignment="1">
      <alignment horizontal="center" wrapText="1"/>
    </xf>
    <xf numFmtId="0" fontId="21" fillId="3" borderId="5" xfId="0" applyFont="1" applyFill="1" applyBorder="1" applyAlignment="1">
      <alignment vertical="center" wrapText="1"/>
    </xf>
    <xf numFmtId="0" fontId="35" fillId="3" borderId="5" xfId="0" applyFont="1" applyFill="1" applyBorder="1" applyAlignment="1">
      <alignment vertical="center" wrapText="1"/>
    </xf>
    <xf numFmtId="0" fontId="21" fillId="2" borderId="10" xfId="0" applyFont="1" applyFill="1" applyBorder="1" applyAlignment="1">
      <alignment horizontal="right" vertical="center" wrapText="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17" fillId="0" borderId="0" xfId="0" applyFont="1" applyAlignment="1">
      <alignment horizontal="center" vertical="center" wrapText="1"/>
    </xf>
    <xf numFmtId="0" fontId="11" fillId="3" borderId="6" xfId="0" applyFont="1" applyFill="1" applyBorder="1" applyAlignment="1">
      <alignment horizontal="center" vertical="center" wrapText="1"/>
    </xf>
    <xf numFmtId="0" fontId="9" fillId="0" borderId="0" xfId="0" applyFont="1" applyAlignment="1">
      <alignment horizontal="center" vertical="center" wrapText="1"/>
    </xf>
    <xf numFmtId="0" fontId="44" fillId="3" borderId="7" xfId="0" applyFont="1" applyFill="1" applyBorder="1" applyAlignment="1">
      <alignment horizontal="center" vertical="top" wrapText="1"/>
    </xf>
    <xf numFmtId="0" fontId="11" fillId="0" borderId="0" xfId="0" applyFont="1" applyBorder="1" applyAlignment="1">
      <alignment vertical="center" wrapText="1"/>
    </xf>
    <xf numFmtId="0" fontId="19" fillId="3" borderId="15"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10" xfId="0" applyFont="1" applyFill="1" applyBorder="1" applyAlignment="1">
      <alignment horizont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5" fillId="3" borderId="13" xfId="0" applyFont="1" applyFill="1" applyBorder="1" applyAlignment="1">
      <alignment horizont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2" borderId="8" xfId="0" applyFont="1" applyFill="1" applyBorder="1" applyAlignment="1">
      <alignment horizontal="right" vertical="center" wrapText="1"/>
    </xf>
    <xf numFmtId="0" fontId="35" fillId="3" borderId="7" xfId="0" applyFont="1" applyFill="1" applyBorder="1" applyAlignment="1">
      <alignment horizontal="right" vertical="center" wrapText="1"/>
    </xf>
    <xf numFmtId="0" fontId="47" fillId="2" borderId="17" xfId="0" applyFont="1" applyFill="1" applyBorder="1" applyAlignment="1">
      <alignment horizontal="left" vertical="center" wrapText="1" indent="1"/>
    </xf>
    <xf numFmtId="0" fontId="21" fillId="2" borderId="18" xfId="0" applyFont="1" applyFill="1" applyBorder="1" applyAlignment="1">
      <alignment horizontal="right" vertical="center" wrapText="1" indent="1"/>
    </xf>
    <xf numFmtId="0" fontId="47" fillId="3" borderId="19" xfId="0" applyFont="1" applyFill="1" applyBorder="1" applyAlignment="1">
      <alignment horizontal="left" vertical="center" wrapText="1" indent="1"/>
    </xf>
    <xf numFmtId="0" fontId="21" fillId="3" borderId="21" xfId="0" applyFont="1" applyFill="1" applyBorder="1" applyAlignment="1">
      <alignment horizontal="right" vertical="center" wrapText="1" indent="1"/>
    </xf>
    <xf numFmtId="0" fontId="47" fillId="2" borderId="19" xfId="0" applyFont="1" applyFill="1" applyBorder="1" applyAlignment="1">
      <alignment horizontal="left" vertical="center" wrapText="1" indent="1"/>
    </xf>
    <xf numFmtId="0" fontId="21" fillId="2" borderId="21" xfId="0" applyFont="1" applyFill="1" applyBorder="1" applyAlignment="1">
      <alignment horizontal="right" vertical="center" wrapText="1" indent="1"/>
    </xf>
    <xf numFmtId="2" fontId="26" fillId="0" borderId="0" xfId="0" applyNumberFormat="1" applyFont="1"/>
    <xf numFmtId="0" fontId="11" fillId="3" borderId="10"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55" fillId="2" borderId="3" xfId="0" applyFont="1" applyFill="1" applyBorder="1" applyAlignment="1">
      <alignment horizontal="right" vertical="center" wrapText="1"/>
    </xf>
    <xf numFmtId="0" fontId="55" fillId="3" borderId="4" xfId="0" applyFont="1" applyFill="1" applyBorder="1" applyAlignment="1">
      <alignment horizontal="right" vertical="center" wrapText="1"/>
    </xf>
    <xf numFmtId="1" fontId="21" fillId="2" borderId="10" xfId="0" applyNumberFormat="1" applyFont="1" applyFill="1" applyBorder="1" applyAlignment="1">
      <alignment horizontal="right" vertical="center" wrapText="1" indent="1"/>
    </xf>
    <xf numFmtId="1" fontId="21" fillId="3" borderId="6" xfId="0" applyNumberFormat="1" applyFont="1" applyFill="1" applyBorder="1" applyAlignment="1">
      <alignment horizontal="right" vertical="center" wrapText="1" indent="1"/>
    </xf>
    <xf numFmtId="1" fontId="21" fillId="2" borderId="6" xfId="0" applyNumberFormat="1" applyFont="1" applyFill="1" applyBorder="1" applyAlignment="1">
      <alignment horizontal="right" vertical="center" wrapText="1" indent="1"/>
    </xf>
    <xf numFmtId="1" fontId="35" fillId="2" borderId="0" xfId="0" applyNumberFormat="1" applyFont="1" applyFill="1" applyBorder="1" applyAlignment="1">
      <alignment horizontal="right" vertical="center" wrapText="1" indent="1"/>
    </xf>
    <xf numFmtId="1" fontId="6" fillId="3" borderId="24" xfId="0" applyNumberFormat="1" applyFont="1" applyFill="1" applyBorder="1" applyAlignment="1">
      <alignment vertical="center" wrapText="1"/>
    </xf>
    <xf numFmtId="0" fontId="21" fillId="3" borderId="5" xfId="0" applyFont="1" applyFill="1" applyBorder="1" applyAlignment="1">
      <alignment horizontal="right" vertical="center" wrapText="1"/>
    </xf>
    <xf numFmtId="0" fontId="35" fillId="2" borderId="10" xfId="0" applyFont="1" applyFill="1" applyBorder="1" applyAlignment="1">
      <alignment horizontal="right" vertical="center" wrapText="1"/>
    </xf>
    <xf numFmtId="0" fontId="35" fillId="3" borderId="6" xfId="0" applyFont="1" applyFill="1" applyBorder="1" applyAlignment="1">
      <alignment horizontal="right" vertical="center" wrapText="1"/>
    </xf>
    <xf numFmtId="0" fontId="35" fillId="2" borderId="6" xfId="0" applyFont="1" applyFill="1" applyBorder="1" applyAlignment="1">
      <alignment horizontal="right" vertical="center" wrapText="1"/>
    </xf>
    <xf numFmtId="0" fontId="9" fillId="0" borderId="0" xfId="0" applyFont="1" applyAlignment="1">
      <alignment horizontal="center"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19"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35" fillId="3" borderId="6" xfId="0" applyFont="1" applyFill="1" applyBorder="1" applyAlignment="1">
      <alignment horizontal="center" wrapText="1"/>
    </xf>
    <xf numFmtId="0" fontId="35" fillId="3" borderId="0" xfId="0" applyFont="1" applyFill="1" applyBorder="1" applyAlignment="1">
      <alignment vertical="center" wrapText="1"/>
    </xf>
    <xf numFmtId="0" fontId="21" fillId="3" borderId="0" xfId="0" applyFont="1" applyFill="1" applyBorder="1" applyAlignment="1">
      <alignment horizontal="right" vertical="center" wrapText="1"/>
    </xf>
    <xf numFmtId="164" fontId="21" fillId="2" borderId="11" xfId="0" applyNumberFormat="1" applyFont="1" applyFill="1" applyBorder="1" applyAlignment="1">
      <alignment horizontal="right" vertical="center"/>
    </xf>
    <xf numFmtId="164" fontId="21" fillId="3" borderId="12" xfId="0" applyNumberFormat="1" applyFont="1" applyFill="1" applyBorder="1" applyAlignment="1">
      <alignment horizontal="right" vertical="center"/>
    </xf>
    <xf numFmtId="0" fontId="35" fillId="2" borderId="9" xfId="0" applyFont="1" applyFill="1" applyBorder="1" applyAlignment="1">
      <alignment vertical="center" wrapText="1"/>
    </xf>
    <xf numFmtId="164" fontId="21" fillId="3" borderId="11" xfId="0" applyNumberFormat="1" applyFont="1" applyFill="1" applyBorder="1" applyAlignment="1">
      <alignment horizontal="right" vertical="center"/>
    </xf>
    <xf numFmtId="0" fontId="35" fillId="2" borderId="6" xfId="0" applyFont="1" applyFill="1" applyBorder="1" applyAlignment="1">
      <alignment horizontal="right" vertical="center" wrapText="1" indent="1"/>
    </xf>
    <xf numFmtId="164" fontId="84" fillId="0" borderId="0" xfId="0" applyNumberFormat="1" applyFont="1" applyAlignment="1">
      <alignment horizontal="right" vertical="center"/>
    </xf>
    <xf numFmtId="164" fontId="84" fillId="0" borderId="0" xfId="0" applyNumberFormat="1" applyFont="1" applyAlignment="1">
      <alignment horizontal="left"/>
    </xf>
    <xf numFmtId="0" fontId="35"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6" fillId="2" borderId="0" xfId="0" applyFont="1" applyFill="1" applyBorder="1" applyAlignment="1">
      <alignment vertical="center" wrapText="1"/>
    </xf>
    <xf numFmtId="0" fontId="4" fillId="0" borderId="0" xfId="0" applyFont="1" applyBorder="1" applyAlignment="1">
      <alignment vertical="center" wrapText="1"/>
    </xf>
    <xf numFmtId="164" fontId="35" fillId="2" borderId="13" xfId="0" applyNumberFormat="1" applyFont="1" applyFill="1" applyBorder="1" applyAlignment="1">
      <alignment horizontal="center" vertical="center"/>
    </xf>
    <xf numFmtId="0" fontId="35" fillId="3" borderId="14" xfId="0" applyFont="1" applyFill="1" applyBorder="1" applyAlignment="1">
      <alignment horizontal="center" vertical="center" wrapText="1"/>
    </xf>
    <xf numFmtId="0" fontId="21" fillId="2" borderId="18" xfId="0" applyFont="1" applyFill="1" applyBorder="1" applyAlignment="1">
      <alignment vertical="center" wrapText="1"/>
    </xf>
    <xf numFmtId="0" fontId="21" fillId="3" borderId="21" xfId="0" applyFont="1" applyFill="1" applyBorder="1" applyAlignment="1">
      <alignment vertical="center" wrapText="1"/>
    </xf>
    <xf numFmtId="0" fontId="21" fillId="2" borderId="21" xfId="0" applyFont="1" applyFill="1" applyBorder="1" applyAlignment="1">
      <alignment vertical="center" wrapText="1"/>
    </xf>
    <xf numFmtId="0" fontId="53" fillId="3" borderId="6" xfId="0" applyFont="1" applyFill="1" applyBorder="1" applyAlignment="1">
      <alignment horizontal="center" vertical="top" wrapText="1"/>
    </xf>
    <xf numFmtId="0" fontId="35" fillId="2" borderId="0" xfId="0" applyFont="1" applyFill="1" applyBorder="1" applyAlignment="1">
      <alignment vertical="center" wrapText="1"/>
    </xf>
    <xf numFmtId="0" fontId="35" fillId="2" borderId="2" xfId="0" applyFont="1" applyFill="1" applyBorder="1" applyAlignment="1">
      <alignment vertical="center" wrapText="1"/>
    </xf>
    <xf numFmtId="0" fontId="19" fillId="3" borderId="6" xfId="0" applyFont="1" applyFill="1" applyBorder="1" applyAlignment="1">
      <alignment horizontal="center" vertical="top" wrapText="1"/>
    </xf>
    <xf numFmtId="0" fontId="21" fillId="0" borderId="3" xfId="0" applyFont="1" applyFill="1" applyBorder="1" applyAlignment="1">
      <alignment horizontal="right" vertical="center" wrapText="1"/>
    </xf>
    <xf numFmtId="0" fontId="36" fillId="3" borderId="14" xfId="0" applyFont="1" applyFill="1" applyBorder="1" applyAlignment="1">
      <alignment horizontal="right" vertical="center" wrapText="1"/>
    </xf>
    <xf numFmtId="0" fontId="6" fillId="3" borderId="29" xfId="0" applyFont="1" applyFill="1" applyBorder="1" applyAlignment="1">
      <alignment vertical="center" wrapText="1"/>
    </xf>
    <xf numFmtId="0" fontId="6" fillId="3" borderId="14" xfId="0" applyFont="1" applyFill="1" applyBorder="1" applyAlignment="1">
      <alignment vertical="center" wrapText="1"/>
    </xf>
    <xf numFmtId="0" fontId="35" fillId="3" borderId="14" xfId="0" applyFont="1" applyFill="1" applyBorder="1" applyAlignment="1">
      <alignment vertical="center" wrapText="1"/>
    </xf>
    <xf numFmtId="49" fontId="82" fillId="3" borderId="24" xfId="0" applyNumberFormat="1" applyFont="1" applyFill="1" applyBorder="1" applyAlignment="1">
      <alignment horizontal="center" vertical="center"/>
    </xf>
    <xf numFmtId="0" fontId="83" fillId="3" borderId="24" xfId="0" applyFont="1" applyFill="1" applyBorder="1" applyAlignment="1">
      <alignment vertical="center"/>
    </xf>
    <xf numFmtId="1" fontId="82" fillId="3" borderId="28" xfId="0" applyNumberFormat="1" applyFont="1" applyFill="1" applyBorder="1" applyAlignment="1">
      <alignment horizontal="right" vertical="center"/>
    </xf>
    <xf numFmtId="1" fontId="82" fillId="3" borderId="24" xfId="0" applyNumberFormat="1" applyFont="1" applyFill="1" applyBorder="1" applyAlignment="1">
      <alignment horizontal="right" vertical="center"/>
    </xf>
    <xf numFmtId="0" fontId="21" fillId="3" borderId="5" xfId="0" applyFont="1" applyFill="1" applyBorder="1" applyAlignment="1">
      <alignment horizontal="right" vertical="center" wrapText="1" indent="1"/>
    </xf>
    <xf numFmtId="2" fontId="21" fillId="3" borderId="5" xfId="0" applyNumberFormat="1" applyFont="1" applyFill="1" applyBorder="1" applyAlignment="1">
      <alignment horizontal="right" vertical="center" wrapText="1" indent="1"/>
    </xf>
    <xf numFmtId="49" fontId="11" fillId="3" borderId="24" xfId="0" applyNumberFormat="1" applyFont="1" applyFill="1" applyBorder="1" applyAlignment="1">
      <alignment horizontal="right" vertical="center" wrapText="1"/>
    </xf>
    <xf numFmtId="0" fontId="35" fillId="3" borderId="3"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7" fillId="3" borderId="3" xfId="0" applyFont="1" applyFill="1" applyBorder="1" applyAlignment="1">
      <alignment horizontal="left" vertical="center" wrapText="1" indent="1"/>
    </xf>
    <xf numFmtId="0" fontId="36" fillId="3" borderId="3" xfId="0" applyFont="1" applyFill="1" applyBorder="1" applyAlignment="1">
      <alignment vertical="center" wrapText="1"/>
    </xf>
    <xf numFmtId="0" fontId="55" fillId="3" borderId="3" xfId="0" applyFont="1" applyFill="1" applyBorder="1" applyAlignment="1">
      <alignment horizontal="right" vertical="center" wrapText="1"/>
    </xf>
    <xf numFmtId="0" fontId="35" fillId="3" borderId="9" xfId="0" applyFont="1" applyFill="1" applyBorder="1" applyAlignment="1">
      <alignment horizontal="right" vertical="center" wrapText="1" indent="1"/>
    </xf>
    <xf numFmtId="0" fontId="21" fillId="3" borderId="9" xfId="0" applyFont="1" applyFill="1" applyBorder="1" applyAlignment="1">
      <alignment horizontal="right" vertical="center" wrapText="1" indent="1"/>
    </xf>
    <xf numFmtId="0" fontId="11" fillId="3" borderId="24" xfId="0" applyFont="1" applyFill="1" applyBorder="1" applyAlignment="1">
      <alignment horizontal="right" vertical="center" wrapText="1"/>
    </xf>
    <xf numFmtId="0" fontId="4" fillId="3" borderId="0" xfId="0" applyFont="1" applyFill="1" applyAlignment="1">
      <alignment vertical="center" wrapText="1"/>
    </xf>
    <xf numFmtId="164" fontId="21" fillId="2" borderId="13" xfId="0" applyNumberFormat="1" applyFont="1" applyFill="1" applyBorder="1" applyAlignment="1">
      <alignment horizontal="right" vertical="center"/>
    </xf>
    <xf numFmtId="164" fontId="35" fillId="2" borderId="13" xfId="0" applyNumberFormat="1" applyFont="1" applyFill="1" applyBorder="1" applyAlignment="1">
      <alignment horizontal="right" vertical="center"/>
    </xf>
    <xf numFmtId="164" fontId="35" fillId="3" borderId="14" xfId="0" applyNumberFormat="1" applyFont="1" applyFill="1" applyBorder="1" applyAlignment="1">
      <alignment vertical="center" wrapText="1"/>
    </xf>
    <xf numFmtId="0" fontId="11" fillId="3" borderId="24" xfId="0" applyFont="1" applyFill="1" applyBorder="1" applyAlignment="1">
      <alignment vertical="center" wrapText="1"/>
    </xf>
    <xf numFmtId="2" fontId="11" fillId="3" borderId="24" xfId="0" applyNumberFormat="1" applyFont="1" applyFill="1" applyBorder="1" applyAlignment="1">
      <alignment vertical="center" wrapText="1"/>
    </xf>
    <xf numFmtId="0" fontId="37" fillId="3" borderId="24" xfId="0" applyFont="1" applyFill="1" applyBorder="1" applyAlignment="1">
      <alignment vertical="center"/>
    </xf>
    <xf numFmtId="0" fontId="47" fillId="3" borderId="38" xfId="0" applyFont="1" applyFill="1" applyBorder="1" applyAlignment="1">
      <alignment horizontal="left" vertical="center" wrapText="1" indent="1"/>
    </xf>
    <xf numFmtId="0" fontId="55" fillId="3" borderId="0"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11" fillId="3" borderId="28" xfId="0" applyFont="1" applyFill="1" applyBorder="1" applyAlignment="1">
      <alignment horizontal="right" vertical="center" wrapText="1"/>
    </xf>
    <xf numFmtId="0" fontId="35" fillId="3" borderId="9" xfId="0" applyFont="1" applyFill="1" applyBorder="1" applyAlignment="1">
      <alignment vertical="center" wrapText="1"/>
    </xf>
    <xf numFmtId="0" fontId="35" fillId="3" borderId="10" xfId="0" applyFont="1" applyFill="1" applyBorder="1" applyAlignment="1">
      <alignment vertical="center" wrapText="1"/>
    </xf>
    <xf numFmtId="164" fontId="35" fillId="3" borderId="39" xfId="0" applyNumberFormat="1" applyFont="1" applyFill="1" applyBorder="1" applyAlignment="1">
      <alignment vertical="center" wrapText="1"/>
    </xf>
    <xf numFmtId="0" fontId="21" fillId="3" borderId="3" xfId="0" applyFont="1" applyFill="1" applyBorder="1" applyAlignment="1">
      <alignment horizontal="right" vertical="center" wrapText="1" indent="1"/>
    </xf>
    <xf numFmtId="2" fontId="21" fillId="3" borderId="3" xfId="0" applyNumberFormat="1" applyFont="1" applyFill="1" applyBorder="1" applyAlignment="1">
      <alignment horizontal="right" vertical="center" wrapText="1" indent="1"/>
    </xf>
    <xf numFmtId="0" fontId="19" fillId="3" borderId="6" xfId="0" applyFont="1" applyFill="1" applyBorder="1" applyAlignment="1">
      <alignment horizontal="center" vertical="top" wrapText="1"/>
    </xf>
    <xf numFmtId="0" fontId="47" fillId="3" borderId="20" xfId="0" applyFont="1" applyFill="1" applyBorder="1" applyAlignment="1">
      <alignment horizontal="left" vertical="center" wrapText="1" indent="1"/>
    </xf>
    <xf numFmtId="0" fontId="21" fillId="2" borderId="18"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1" fillId="3" borderId="22" xfId="0" applyFont="1" applyFill="1" applyBorder="1" applyAlignment="1">
      <alignment horizontal="right" vertical="center" wrapText="1"/>
    </xf>
    <xf numFmtId="0" fontId="36" fillId="3" borderId="40" xfId="0" applyFont="1" applyFill="1" applyBorder="1" applyAlignment="1">
      <alignment vertical="center" wrapText="1"/>
    </xf>
    <xf numFmtId="0" fontId="35" fillId="0" borderId="0" xfId="0" applyFont="1" applyFill="1" applyBorder="1" applyAlignment="1">
      <alignment vertical="center" wrapText="1"/>
    </xf>
    <xf numFmtId="49" fontId="11" fillId="3" borderId="28" xfId="0" applyNumberFormat="1" applyFont="1" applyFill="1" applyBorder="1" applyAlignment="1">
      <alignment horizontal="right" vertical="center" wrapText="1"/>
    </xf>
    <xf numFmtId="0" fontId="35" fillId="0" borderId="2" xfId="0" applyFont="1" applyFill="1" applyBorder="1" applyAlignment="1">
      <alignment vertical="center" wrapText="1"/>
    </xf>
    <xf numFmtId="0" fontId="21" fillId="2" borderId="17" xfId="0" applyFont="1" applyFill="1" applyBorder="1" applyAlignment="1">
      <alignment horizontal="right" vertical="center" wrapText="1"/>
    </xf>
    <xf numFmtId="0" fontId="21" fillId="3" borderId="19" xfId="0" applyFont="1" applyFill="1" applyBorder="1" applyAlignment="1">
      <alignment horizontal="right" vertical="center" wrapText="1"/>
    </xf>
    <xf numFmtId="0" fontId="21" fillId="2" borderId="19" xfId="0" applyFont="1" applyFill="1" applyBorder="1" applyAlignment="1">
      <alignment horizontal="right" vertical="center" wrapText="1"/>
    </xf>
    <xf numFmtId="0" fontId="21" fillId="3" borderId="20" xfId="0" applyFont="1" applyFill="1" applyBorder="1" applyAlignment="1">
      <alignment horizontal="right" vertical="center" wrapText="1"/>
    </xf>
    <xf numFmtId="0" fontId="55" fillId="3" borderId="38" xfId="0" applyFont="1" applyFill="1" applyBorder="1" applyAlignment="1">
      <alignment horizontal="right" vertical="center" wrapText="1"/>
    </xf>
    <xf numFmtId="0" fontId="55" fillId="3" borderId="40" xfId="0" applyFont="1" applyFill="1" applyBorder="1" applyAlignment="1">
      <alignment horizontal="right" vertical="center" wrapText="1"/>
    </xf>
    <xf numFmtId="0" fontId="36" fillId="3" borderId="6" xfId="0" applyFont="1" applyFill="1" applyBorder="1" applyAlignment="1">
      <alignment horizontal="center" vertical="center" wrapText="1"/>
    </xf>
    <xf numFmtId="0" fontId="21" fillId="3" borderId="22" xfId="0" applyFont="1" applyFill="1" applyBorder="1" applyAlignment="1">
      <alignment vertical="center" wrapText="1"/>
    </xf>
    <xf numFmtId="0" fontId="36" fillId="3" borderId="6"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35" fillId="3" borderId="6" xfId="0" applyFont="1" applyFill="1" applyBorder="1" applyAlignment="1">
      <alignment horizontal="right" vertical="center" wrapText="1" indent="1"/>
    </xf>
    <xf numFmtId="0" fontId="35" fillId="3" borderId="3" xfId="0" applyFont="1" applyFill="1" applyBorder="1" applyAlignment="1">
      <alignment horizontal="right" vertical="center" wrapText="1"/>
    </xf>
    <xf numFmtId="0" fontId="43" fillId="0" borderId="6" xfId="0" applyFont="1" applyFill="1" applyBorder="1" applyAlignment="1">
      <alignment horizontal="center" vertical="center" wrapText="1"/>
    </xf>
    <xf numFmtId="0" fontId="47" fillId="0" borderId="6" xfId="0" applyFont="1" applyFill="1" applyBorder="1" applyAlignment="1">
      <alignment horizontal="left" vertical="center" wrapText="1" indent="1"/>
    </xf>
    <xf numFmtId="0" fontId="35" fillId="0" borderId="6" xfId="0" applyFont="1" applyFill="1" applyBorder="1" applyAlignment="1">
      <alignment vertical="center" wrapText="1"/>
    </xf>
    <xf numFmtId="0" fontId="21" fillId="0" borderId="6" xfId="0" applyFont="1" applyFill="1" applyBorder="1" applyAlignment="1">
      <alignment horizontal="right" vertical="center" wrapText="1"/>
    </xf>
    <xf numFmtId="0" fontId="21" fillId="0" borderId="19" xfId="0" applyFont="1" applyFill="1" applyBorder="1" applyAlignment="1">
      <alignment horizontal="right" vertical="center" wrapText="1"/>
    </xf>
    <xf numFmtId="0" fontId="21" fillId="0" borderId="21" xfId="0" applyFont="1" applyFill="1" applyBorder="1" applyAlignment="1">
      <alignment horizontal="right" vertical="center" wrapText="1"/>
    </xf>
    <xf numFmtId="0" fontId="6" fillId="3" borderId="0" xfId="0" applyFont="1" applyFill="1" applyAlignment="1">
      <alignment vertical="center" wrapText="1"/>
    </xf>
    <xf numFmtId="0" fontId="36" fillId="3" borderId="3" xfId="0" applyFont="1" applyFill="1" applyBorder="1" applyAlignment="1">
      <alignment horizontal="right" vertical="center" wrapText="1"/>
    </xf>
    <xf numFmtId="0" fontId="6" fillId="0" borderId="0" xfId="19" applyFont="1" applyAlignment="1">
      <alignment vertical="center" readingOrder="1"/>
    </xf>
    <xf numFmtId="0" fontId="4" fillId="0" borderId="0" xfId="19" applyFont="1" applyAlignment="1">
      <alignment vertical="center"/>
    </xf>
    <xf numFmtId="0" fontId="1" fillId="0" borderId="0" xfId="19" applyAlignment="1">
      <alignment vertical="center"/>
    </xf>
    <xf numFmtId="0" fontId="19" fillId="3" borderId="15" xfId="0" applyFont="1" applyFill="1" applyBorder="1" applyAlignment="1">
      <alignment horizontal="center" vertical="top" wrapText="1"/>
    </xf>
    <xf numFmtId="0" fontId="19" fillId="3" borderId="6"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1" fillId="0" borderId="5" xfId="0" applyFont="1" applyFill="1" applyBorder="1" applyAlignment="1">
      <alignment horizontal="right" vertical="center" wrapText="1"/>
    </xf>
    <xf numFmtId="0" fontId="40" fillId="2" borderId="6" xfId="0" applyFont="1" applyFill="1" applyBorder="1" applyAlignment="1">
      <alignment horizontal="center" vertical="center" wrapText="1"/>
    </xf>
    <xf numFmtId="0" fontId="36" fillId="2" borderId="6" xfId="0" applyFont="1" applyFill="1" applyBorder="1" applyAlignment="1">
      <alignment vertical="center" wrapText="1"/>
    </xf>
    <xf numFmtId="0" fontId="55" fillId="2" borderId="6" xfId="0" applyFont="1" applyFill="1" applyBorder="1" applyAlignment="1">
      <alignment horizontal="right" vertical="center" wrapText="1"/>
    </xf>
    <xf numFmtId="2" fontId="21" fillId="2" borderId="10" xfId="0" applyNumberFormat="1" applyFont="1" applyFill="1" applyBorder="1" applyAlignment="1">
      <alignment vertical="center" wrapText="1"/>
    </xf>
    <xf numFmtId="2" fontId="21" fillId="3" borderId="6" xfId="0" applyNumberFormat="1" applyFont="1" applyFill="1" applyBorder="1" applyAlignment="1">
      <alignment vertical="center" wrapText="1"/>
    </xf>
    <xf numFmtId="2" fontId="21" fillId="2" borderId="6" xfId="0" applyNumberFormat="1" applyFont="1" applyFill="1" applyBorder="1" applyAlignment="1">
      <alignment vertical="center" wrapText="1"/>
    </xf>
    <xf numFmtId="2" fontId="21" fillId="3" borderId="7" xfId="0" applyNumberFormat="1" applyFont="1" applyFill="1" applyBorder="1" applyAlignment="1">
      <alignment vertical="center" wrapText="1"/>
    </xf>
    <xf numFmtId="0" fontId="55" fillId="3" borderId="3" xfId="0" applyFont="1" applyFill="1" applyBorder="1" applyAlignment="1">
      <alignment vertical="center" wrapText="1"/>
    </xf>
    <xf numFmtId="0" fontId="4" fillId="5" borderId="0" xfId="0" applyFont="1" applyFill="1" applyAlignment="1">
      <alignment vertical="center" wrapText="1"/>
    </xf>
    <xf numFmtId="164" fontId="35" fillId="3" borderId="13" xfId="0" applyNumberFormat="1" applyFont="1" applyFill="1" applyBorder="1" applyAlignment="1">
      <alignment horizontal="center" vertical="center"/>
    </xf>
    <xf numFmtId="164" fontId="21" fillId="3" borderId="13" xfId="0" applyNumberFormat="1" applyFont="1" applyFill="1" applyBorder="1" applyAlignment="1">
      <alignment horizontal="right" vertical="center"/>
    </xf>
    <xf numFmtId="164" fontId="35" fillId="3" borderId="13" xfId="0" applyNumberFormat="1" applyFont="1" applyFill="1" applyBorder="1" applyAlignment="1">
      <alignment horizontal="right" vertical="center"/>
    </xf>
    <xf numFmtId="0" fontId="35" fillId="3" borderId="19" xfId="0" applyFont="1" applyFill="1" applyBorder="1" applyAlignment="1">
      <alignment horizontal="right" vertical="center" wrapText="1"/>
    </xf>
    <xf numFmtId="0" fontId="35" fillId="3" borderId="0" xfId="0" applyFont="1" applyFill="1" applyBorder="1" applyAlignment="1">
      <alignment horizontal="right" vertical="center" wrapText="1"/>
    </xf>
    <xf numFmtId="0" fontId="35" fillId="0" borderId="0" xfId="0" applyFont="1" applyFill="1" applyBorder="1" applyAlignment="1">
      <alignment horizontal="right" vertical="center" wrapText="1"/>
    </xf>
    <xf numFmtId="0" fontId="21" fillId="0" borderId="0" xfId="0" applyFont="1" applyFill="1" applyBorder="1" applyAlignment="1">
      <alignment horizontal="right" vertical="center" wrapText="1"/>
    </xf>
    <xf numFmtId="0" fontId="35" fillId="2" borderId="0" xfId="0" applyFont="1" applyFill="1" applyBorder="1" applyAlignment="1">
      <alignment horizontal="right" vertical="center" wrapText="1"/>
    </xf>
    <xf numFmtId="0" fontId="35" fillId="2" borderId="17" xfId="0" applyFont="1" applyFill="1" applyBorder="1" applyAlignment="1">
      <alignment horizontal="right" vertical="center" wrapText="1"/>
    </xf>
    <xf numFmtId="0" fontId="35" fillId="2" borderId="19" xfId="0" applyFont="1" applyFill="1" applyBorder="1" applyAlignment="1">
      <alignment horizontal="right" vertical="center" wrapText="1"/>
    </xf>
    <xf numFmtId="0" fontId="35" fillId="2" borderId="17" xfId="0" applyFont="1" applyFill="1" applyBorder="1" applyAlignment="1">
      <alignment vertical="center" wrapText="1"/>
    </xf>
    <xf numFmtId="0" fontId="35" fillId="3" borderId="19" xfId="0" applyFont="1" applyFill="1" applyBorder="1" applyAlignment="1">
      <alignment vertical="center" wrapText="1"/>
    </xf>
    <xf numFmtId="0" fontId="35" fillId="2" borderId="19" xfId="0" applyFont="1" applyFill="1" applyBorder="1" applyAlignment="1">
      <alignment vertical="center" wrapText="1"/>
    </xf>
    <xf numFmtId="0" fontId="16" fillId="3" borderId="6" xfId="0" applyFont="1" applyFill="1" applyBorder="1" applyAlignment="1">
      <alignment horizontal="right" vertical="center" wrapText="1" indent="1"/>
    </xf>
    <xf numFmtId="0" fontId="35" fillId="3" borderId="14"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0" fillId="3" borderId="0" xfId="0" applyFill="1"/>
    <xf numFmtId="0" fontId="0" fillId="3" borderId="0" xfId="0" applyFill="1" applyBorder="1"/>
    <xf numFmtId="0" fontId="21" fillId="3" borderId="3" xfId="0" applyFont="1" applyFill="1" applyBorder="1" applyAlignment="1">
      <alignment horizontal="right" vertical="center" wrapText="1"/>
    </xf>
    <xf numFmtId="0" fontId="0" fillId="3" borderId="0" xfId="0" applyFont="1" applyFill="1"/>
    <xf numFmtId="0" fontId="26" fillId="3" borderId="0" xfId="0" applyFont="1" applyFill="1"/>
    <xf numFmtId="0" fontId="26" fillId="3" borderId="0" xfId="0" applyFont="1" applyFill="1" applyAlignment="1">
      <alignment vertical="center" wrapText="1"/>
    </xf>
    <xf numFmtId="0" fontId="9" fillId="0" borderId="0" xfId="0" applyFont="1" applyFill="1" applyBorder="1" applyAlignment="1">
      <alignment horizontal="center" vertical="center" wrapText="1"/>
    </xf>
    <xf numFmtId="2" fontId="21" fillId="3" borderId="0" xfId="0" applyNumberFormat="1" applyFont="1" applyFill="1" applyBorder="1" applyAlignment="1">
      <alignment horizontal="right" vertical="center" wrapText="1" indent="1"/>
    </xf>
    <xf numFmtId="0" fontId="40" fillId="3" borderId="0" xfId="0" applyFont="1" applyFill="1" applyAlignment="1">
      <alignment vertical="center" wrapText="1"/>
    </xf>
    <xf numFmtId="0" fontId="17" fillId="0" borderId="0" xfId="5" applyFont="1" applyAlignment="1">
      <alignment horizontal="left" vertical="center" wrapText="1" indent="2"/>
    </xf>
    <xf numFmtId="0" fontId="7" fillId="0" borderId="0" xfId="5" applyFont="1" applyAlignment="1">
      <alignment horizontal="right" vertical="center" wrapText="1" indent="2"/>
    </xf>
    <xf numFmtId="0" fontId="3" fillId="0" borderId="0" xfId="19" applyFont="1" applyAlignment="1">
      <alignment horizontal="center" vertical="center" wrapText="1" readingOrder="1"/>
    </xf>
    <xf numFmtId="0" fontId="34" fillId="0" borderId="0" xfId="19" applyFont="1" applyAlignment="1">
      <alignment horizontal="center" vertical="center" wrapText="1" readingOrder="1"/>
    </xf>
    <xf numFmtId="0" fontId="20" fillId="0" borderId="0" xfId="19" applyFont="1" applyAlignment="1">
      <alignment horizontal="center" vertical="center" wrapText="1" readingOrder="1"/>
    </xf>
    <xf numFmtId="0" fontId="7" fillId="0" borderId="0" xfId="19" applyFont="1" applyAlignment="1">
      <alignment horizontal="center" vertical="center" wrapText="1" readingOrder="1"/>
    </xf>
    <xf numFmtId="0" fontId="61" fillId="0" borderId="0" xfId="0" applyFont="1" applyAlignment="1">
      <alignment horizontal="left" vertical="center" wrapText="1" indent="11" readingOrder="2"/>
    </xf>
    <xf numFmtId="0" fontId="9" fillId="0" borderId="0" xfId="7" applyFont="1" applyAlignment="1">
      <alignment horizontal="left" vertical="top" wrapText="1"/>
    </xf>
    <xf numFmtId="0" fontId="3" fillId="0" borderId="0" xfId="7" applyFont="1" applyAlignment="1">
      <alignment horizontal="center" vertical="center" wrapText="1" readingOrder="1"/>
    </xf>
    <xf numFmtId="0" fontId="7" fillId="0" borderId="0" xfId="7" applyFont="1" applyAlignment="1">
      <alignment horizontal="right" vertical="top" wrapText="1" readingOrder="2"/>
    </xf>
    <xf numFmtId="0" fontId="63" fillId="0" borderId="0" xfId="0" applyFont="1" applyAlignment="1">
      <alignment horizontal="left" vertical="center" wrapText="1" readingOrder="2"/>
    </xf>
    <xf numFmtId="0" fontId="63" fillId="0" borderId="0" xfId="0" applyFont="1" applyAlignment="1">
      <alignment horizontal="left" vertical="center" readingOrder="2"/>
    </xf>
    <xf numFmtId="0" fontId="45" fillId="0" borderId="0" xfId="7" applyFont="1" applyAlignment="1">
      <alignment horizontal="center" vertical="center" wrapText="1" readingOrder="1"/>
    </xf>
    <xf numFmtId="0" fontId="9" fillId="0" borderId="0" xfId="7" applyFont="1" applyAlignment="1">
      <alignment horizontal="left" vertical="top" wrapText="1" readingOrder="1"/>
    </xf>
    <xf numFmtId="0" fontId="28" fillId="0" borderId="0" xfId="7" applyFont="1" applyAlignment="1">
      <alignment horizontal="center" vertical="center" wrapText="1" readingOrder="1"/>
    </xf>
    <xf numFmtId="0" fontId="7" fillId="0" borderId="0" xfId="0" applyFont="1" applyAlignment="1">
      <alignment horizontal="center"/>
    </xf>
    <xf numFmtId="0" fontId="8" fillId="0" borderId="1" xfId="0" applyFont="1" applyBorder="1" applyAlignment="1">
      <alignment horizontal="center"/>
    </xf>
    <xf numFmtId="0" fontId="4" fillId="0" borderId="0" xfId="7" applyFont="1" applyAlignment="1">
      <alignment horizontal="left" vertical="top" wrapText="1" readingOrder="1"/>
    </xf>
    <xf numFmtId="0" fontId="25" fillId="0" borderId="0" xfId="7" applyFont="1" applyAlignment="1">
      <alignment horizontal="right" vertical="top" wrapText="1" indent="3" readingOrder="2"/>
    </xf>
    <xf numFmtId="0" fontId="28" fillId="0" borderId="0" xfId="7" applyFont="1" applyAlignment="1">
      <alignment horizontal="distributed" vertical="center" wrapText="1" readingOrder="1"/>
    </xf>
    <xf numFmtId="0" fontId="27" fillId="0" borderId="0" xfId="7" applyFont="1" applyAlignment="1">
      <alignment horizontal="center" vertical="center" wrapText="1" readingOrder="1"/>
    </xf>
    <xf numFmtId="0" fontId="17" fillId="0" borderId="0" xfId="7" applyFont="1" applyAlignment="1">
      <alignment horizontal="left" vertical="center" wrapText="1" readingOrder="1"/>
    </xf>
    <xf numFmtId="0" fontId="7" fillId="0" borderId="0" xfId="7" applyFont="1" applyAlignment="1">
      <alignment horizontal="right" vertical="center" readingOrder="2"/>
    </xf>
    <xf numFmtId="0" fontId="4" fillId="0" borderId="0" xfId="7" applyFont="1" applyAlignment="1">
      <alignment horizontal="left" vertical="top" wrapText="1" indent="3"/>
    </xf>
    <xf numFmtId="0" fontId="17" fillId="0" borderId="0" xfId="7" applyFont="1" applyAlignment="1">
      <alignment horizontal="left" wrapText="1" readingOrder="1"/>
    </xf>
    <xf numFmtId="0" fontId="7" fillId="0" borderId="0" xfId="7" applyFont="1" applyAlignment="1">
      <alignment horizontal="right" readingOrder="2"/>
    </xf>
    <xf numFmtId="0" fontId="25" fillId="0" borderId="0" xfId="7" applyFont="1" applyAlignment="1">
      <alignment horizontal="right" vertical="top" wrapText="1" readingOrder="2"/>
    </xf>
    <xf numFmtId="0" fontId="24" fillId="0" borderId="0" xfId="7" applyFont="1" applyAlignment="1">
      <alignment horizontal="center" vertical="top" wrapText="1" readingOrder="2"/>
    </xf>
    <xf numFmtId="0" fontId="31" fillId="0" borderId="0" xfId="7" applyFont="1" applyAlignment="1">
      <alignment horizontal="left" vertical="top" wrapText="1"/>
    </xf>
    <xf numFmtId="0" fontId="30" fillId="0" borderId="0" xfId="7" applyFont="1" applyAlignment="1">
      <alignment horizontal="right" vertical="top" wrapText="1" readingOrder="2"/>
    </xf>
    <xf numFmtId="0" fontId="7" fillId="0" borderId="0" xfId="7" applyFont="1" applyAlignment="1">
      <alignment horizontal="right" vertical="top" wrapText="1" indent="3" readingOrder="2"/>
    </xf>
    <xf numFmtId="0" fontId="9" fillId="0" borderId="0" xfId="7" applyFont="1" applyAlignment="1">
      <alignment horizontal="left" wrapText="1"/>
    </xf>
    <xf numFmtId="0" fontId="7" fillId="0" borderId="0" xfId="7" applyFont="1" applyAlignment="1">
      <alignment horizontal="right" wrapText="1" readingOrder="2"/>
    </xf>
    <xf numFmtId="0" fontId="25" fillId="0" borderId="0" xfId="7" applyFont="1" applyAlignment="1">
      <alignment horizontal="right" vertical="top" wrapText="1" indent="2" readingOrder="2"/>
    </xf>
    <xf numFmtId="0" fontId="17" fillId="0" borderId="0" xfId="7" applyFont="1" applyAlignment="1">
      <alignment horizontal="center" wrapText="1"/>
    </xf>
    <xf numFmtId="0" fontId="23" fillId="0" borderId="0" xfId="7" applyFont="1" applyAlignment="1">
      <alignment horizontal="center" wrapText="1" readingOrder="2"/>
    </xf>
    <xf numFmtId="0" fontId="4" fillId="0" borderId="0" xfId="7" applyFont="1" applyAlignment="1">
      <alignment horizontal="left" vertical="top" wrapText="1" indent="3" readingOrder="1"/>
    </xf>
    <xf numFmtId="0" fontId="6" fillId="0" borderId="0" xfId="7" applyFont="1" applyAlignment="1">
      <alignment horizontal="left" wrapText="1" indent="3"/>
    </xf>
    <xf numFmtId="0" fontId="7" fillId="0" borderId="0" xfId="7" applyFont="1" applyAlignment="1">
      <alignment horizontal="right" wrapText="1" indent="2" readingOrder="2"/>
    </xf>
    <xf numFmtId="0" fontId="6" fillId="0" borderId="0" xfId="7" applyFont="1" applyAlignment="1">
      <alignment horizontal="left" vertical="top" wrapText="1" indent="3"/>
    </xf>
    <xf numFmtId="0" fontId="7" fillId="0" borderId="0" xfId="7" applyFont="1" applyAlignment="1">
      <alignment horizontal="right" vertical="top" wrapText="1" indent="2" readingOrder="2"/>
    </xf>
    <xf numFmtId="0" fontId="23" fillId="0" borderId="0" xfId="7" applyFont="1" applyAlignment="1">
      <alignment horizontal="right" vertical="top" wrapText="1" indent="2" readingOrder="2"/>
    </xf>
    <xf numFmtId="0" fontId="24" fillId="0" borderId="0" xfId="7" applyFont="1" applyAlignment="1">
      <alignment horizontal="right" vertical="top" wrapText="1" indent="2" readingOrder="2"/>
    </xf>
    <xf numFmtId="0" fontId="26" fillId="0" borderId="0" xfId="7" applyFont="1" applyAlignment="1">
      <alignment horizontal="left" vertical="top" wrapText="1" indent="3"/>
    </xf>
    <xf numFmtId="0" fontId="23" fillId="0" borderId="0" xfId="7" applyFont="1" applyAlignment="1">
      <alignment horizontal="right" wrapText="1" indent="2" readingOrder="2"/>
    </xf>
    <xf numFmtId="0" fontId="26" fillId="0" borderId="0" xfId="7" applyFont="1" applyAlignment="1">
      <alignment horizontal="left" vertical="top" wrapText="1" indent="3" readingOrder="1"/>
    </xf>
    <xf numFmtId="0" fontId="23" fillId="0" borderId="0" xfId="7" applyFont="1" applyAlignment="1">
      <alignment horizontal="right" vertical="top" wrapText="1" readingOrder="2"/>
    </xf>
    <xf numFmtId="0" fontId="11" fillId="3" borderId="4" xfId="0" applyFont="1" applyFill="1" applyBorder="1" applyAlignment="1">
      <alignment horizontal="right" vertical="center" wrapText="1" indent="1"/>
    </xf>
    <xf numFmtId="0" fontId="9" fillId="0" borderId="0" xfId="0" applyFont="1" applyAlignment="1">
      <alignment horizontal="center" vertical="center" wrapText="1"/>
    </xf>
    <xf numFmtId="0" fontId="3" fillId="0" borderId="0" xfId="0" applyFont="1" applyAlignment="1">
      <alignment horizontal="center" vertical="center" wrapText="1" readingOrder="1"/>
    </xf>
    <xf numFmtId="0" fontId="17" fillId="0" borderId="0" xfId="0" applyFont="1" applyAlignment="1">
      <alignment horizontal="center" vertical="center" wrapText="1"/>
    </xf>
    <xf numFmtId="0" fontId="11" fillId="2" borderId="5" xfId="0" applyFont="1" applyFill="1" applyBorder="1" applyAlignment="1">
      <alignment horizontal="right" vertical="center" wrapText="1" indent="1"/>
    </xf>
    <xf numFmtId="0" fontId="16" fillId="3" borderId="1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0" borderId="0" xfId="0" applyFont="1" applyAlignment="1">
      <alignment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11" fillId="2" borderId="3" xfId="0" applyFont="1" applyFill="1" applyBorder="1" applyAlignment="1">
      <alignment horizontal="right" vertical="center" wrapText="1" indent="1"/>
    </xf>
    <xf numFmtId="0" fontId="11" fillId="0" borderId="0" xfId="0" applyFont="1" applyBorder="1" applyAlignment="1">
      <alignment vertical="center" wrapText="1"/>
    </xf>
    <xf numFmtId="0" fontId="9" fillId="0" borderId="0" xfId="0" applyFont="1" applyBorder="1" applyAlignment="1">
      <alignment horizontal="right" vertical="center" wrapText="1"/>
    </xf>
    <xf numFmtId="0" fontId="16" fillId="2" borderId="3" xfId="0" applyFont="1" applyFill="1" applyBorder="1" applyAlignment="1">
      <alignment horizontal="right" vertical="center" wrapText="1" indent="1"/>
    </xf>
    <xf numFmtId="0" fontId="16" fillId="3" borderId="4" xfId="0" applyFont="1" applyFill="1" applyBorder="1" applyAlignment="1">
      <alignment horizontal="right" vertical="center" wrapText="1" indent="1"/>
    </xf>
    <xf numFmtId="0" fontId="16" fillId="3" borderId="3" xfId="0" applyFont="1" applyFill="1" applyBorder="1" applyAlignment="1">
      <alignment horizontal="right" vertical="center" wrapText="1" inden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6" fillId="2" borderId="6" xfId="0" applyFont="1" applyFill="1" applyBorder="1" applyAlignment="1">
      <alignment horizontal="right" vertical="center" wrapText="1" indent="1"/>
    </xf>
    <xf numFmtId="0" fontId="35" fillId="3" borderId="1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8" xfId="0" applyFont="1" applyFill="1" applyBorder="1" applyAlignment="1">
      <alignment horizontal="center" vertical="center" wrapText="1"/>
    </xf>
    <xf numFmtId="0" fontId="53" fillId="3" borderId="7" xfId="0" applyFont="1" applyFill="1" applyBorder="1" applyAlignment="1">
      <alignment horizontal="center" vertical="top" wrapText="1"/>
    </xf>
    <xf numFmtId="0" fontId="16" fillId="3" borderId="6" xfId="0" applyFont="1" applyFill="1" applyBorder="1" applyAlignment="1">
      <alignment horizontal="right" vertical="center" wrapText="1" indent="1"/>
    </xf>
    <xf numFmtId="0" fontId="40" fillId="3" borderId="17"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2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16" fillId="2" borderId="10" xfId="0" applyFont="1" applyFill="1" applyBorder="1" applyAlignment="1">
      <alignment horizontal="right" vertical="center" wrapText="1" indent="1"/>
    </xf>
    <xf numFmtId="0" fontId="11" fillId="3" borderId="10" xfId="0" applyFont="1" applyFill="1" applyBorder="1" applyAlignment="1">
      <alignment horizontal="center" wrapText="1"/>
    </xf>
    <xf numFmtId="0" fontId="16" fillId="3" borderId="7" xfId="0" applyFont="1" applyFill="1" applyBorder="1" applyAlignment="1">
      <alignment horizontal="center" vertical="top" wrapText="1"/>
    </xf>
    <xf numFmtId="0" fontId="9" fillId="0" borderId="0" xfId="0" applyFont="1" applyFill="1" applyBorder="1" applyAlignment="1">
      <alignment horizontal="center" vertical="center" wrapText="1"/>
    </xf>
    <xf numFmtId="0" fontId="11" fillId="0" borderId="0" xfId="0" applyFont="1" applyBorder="1" applyAlignment="1">
      <alignment horizontal="left" vertical="center" wrapTex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44" fillId="2" borderId="9" xfId="0" applyFont="1" applyFill="1" applyBorder="1" applyAlignment="1">
      <alignment horizontal="left" vertical="center" wrapText="1" indent="1"/>
    </xf>
    <xf numFmtId="0" fontId="11" fillId="2" borderId="9" xfId="0" applyFont="1" applyFill="1" applyBorder="1" applyAlignment="1">
      <alignment horizontal="right" vertical="center" wrapText="1" indent="1"/>
    </xf>
    <xf numFmtId="0" fontId="44" fillId="3" borderId="4" xfId="0" applyFont="1" applyFill="1" applyBorder="1" applyAlignment="1">
      <alignment horizontal="left" vertical="center" wrapText="1" indent="1"/>
    </xf>
    <xf numFmtId="0" fontId="44" fillId="2" borderId="10" xfId="0" applyFont="1" applyFill="1" applyBorder="1" applyAlignment="1">
      <alignment horizontal="left" vertical="center" wrapText="1" indent="1"/>
    </xf>
    <xf numFmtId="0" fontId="11" fillId="2" borderId="10" xfId="0" applyFont="1" applyFill="1" applyBorder="1" applyAlignment="1">
      <alignment horizontal="right" vertical="center" wrapText="1" indent="1"/>
    </xf>
    <xf numFmtId="0" fontId="9" fillId="2" borderId="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8" fillId="0" borderId="0" xfId="0" applyFont="1" applyBorder="1" applyAlignment="1">
      <alignment horizontal="left" vertical="center" wrapText="1"/>
    </xf>
    <xf numFmtId="0" fontId="15" fillId="0" borderId="0" xfId="0" applyFont="1" applyBorder="1" applyAlignment="1">
      <alignment horizontal="right" vertical="center" wrapText="1" readingOrder="2"/>
    </xf>
    <xf numFmtId="0" fontId="16" fillId="3" borderId="1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48" fillId="3" borderId="7" xfId="0" applyFont="1" applyFill="1" applyBorder="1" applyAlignment="1">
      <alignment horizontal="center" vertical="top"/>
    </xf>
    <xf numFmtId="0" fontId="44" fillId="2" borderId="26" xfId="0" applyFont="1" applyFill="1" applyBorder="1" applyAlignment="1">
      <alignment horizontal="left" vertical="center" wrapText="1" indent="1"/>
    </xf>
    <xf numFmtId="0" fontId="44" fillId="2" borderId="27" xfId="0" applyFont="1" applyFill="1" applyBorder="1" applyAlignment="1">
      <alignment horizontal="left" vertical="center" wrapText="1" indent="1"/>
    </xf>
    <xf numFmtId="0" fontId="11" fillId="2" borderId="3" xfId="0" applyFont="1" applyFill="1" applyBorder="1" applyAlignment="1">
      <alignment horizontal="right" vertical="center" wrapText="1" indent="1" readingOrder="1"/>
    </xf>
    <xf numFmtId="0" fontId="44" fillId="2" borderId="33" xfId="0" applyFont="1" applyFill="1" applyBorder="1" applyAlignment="1">
      <alignment horizontal="left" vertical="center" wrapText="1" indent="1"/>
    </xf>
    <xf numFmtId="0" fontId="44" fillId="2" borderId="34" xfId="0" applyFont="1" applyFill="1" applyBorder="1" applyAlignment="1">
      <alignment horizontal="left" vertical="center" wrapText="1" indent="1"/>
    </xf>
    <xf numFmtId="0" fontId="44" fillId="3" borderId="33" xfId="0" applyFont="1" applyFill="1" applyBorder="1" applyAlignment="1">
      <alignment horizontal="left" vertical="center" wrapText="1" indent="1"/>
    </xf>
    <xf numFmtId="0" fontId="44" fillId="3" borderId="34" xfId="0" applyFont="1" applyFill="1" applyBorder="1" applyAlignment="1">
      <alignment horizontal="left" vertical="center" wrapText="1" indent="1"/>
    </xf>
    <xf numFmtId="0" fontId="11" fillId="3" borderId="4" xfId="0" applyFont="1" applyFill="1" applyBorder="1" applyAlignment="1">
      <alignment horizontal="right" vertical="center" wrapText="1" indent="1" readingOrder="1"/>
    </xf>
    <xf numFmtId="0" fontId="11" fillId="0" borderId="3" xfId="0" applyFont="1" applyFill="1" applyBorder="1" applyAlignment="1">
      <alignment horizontal="right" vertical="center" wrapText="1" indent="1" readingOrder="1"/>
    </xf>
    <xf numFmtId="0" fontId="44" fillId="3" borderId="31" xfId="0" applyFont="1" applyFill="1" applyBorder="1" applyAlignment="1">
      <alignment horizontal="left" vertical="center" wrapText="1" indent="1"/>
    </xf>
    <xf numFmtId="0" fontId="44" fillId="3" borderId="32" xfId="0" applyFont="1" applyFill="1" applyBorder="1" applyAlignment="1">
      <alignment horizontal="left" vertical="center" wrapText="1" indent="1"/>
    </xf>
    <xf numFmtId="0" fontId="11" fillId="3" borderId="5" xfId="0" applyFont="1" applyFill="1" applyBorder="1" applyAlignment="1">
      <alignment horizontal="right" vertical="center" wrapText="1" indent="1" readingOrder="1"/>
    </xf>
    <xf numFmtId="0" fontId="8" fillId="0" borderId="0" xfId="0" applyFont="1" applyAlignment="1">
      <alignment horizontal="center" vertical="center" wrapText="1"/>
    </xf>
    <xf numFmtId="0" fontId="37" fillId="0" borderId="0" xfId="0" applyFont="1" applyAlignment="1">
      <alignment horizontal="center" vertical="center" wrapText="1" readingOrder="1"/>
    </xf>
    <xf numFmtId="0" fontId="28" fillId="0" borderId="0" xfId="0" applyFont="1" applyAlignment="1">
      <alignment horizontal="center" vertical="center" wrapText="1"/>
    </xf>
    <xf numFmtId="0" fontId="35" fillId="0" borderId="0" xfId="0" applyFont="1" applyAlignment="1">
      <alignment vertical="center" wrapText="1"/>
    </xf>
    <xf numFmtId="0" fontId="8" fillId="0" borderId="0" xfId="0" applyFont="1" applyBorder="1" applyAlignment="1">
      <alignment horizontal="center" vertical="center" wrapText="1"/>
    </xf>
    <xf numFmtId="0" fontId="8" fillId="0" borderId="0" xfId="0" applyFont="1" applyAlignment="1">
      <alignment horizontal="right" vertical="center" wrapText="1"/>
    </xf>
    <xf numFmtId="0" fontId="37" fillId="3" borderId="23"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37" fillId="3" borderId="15" xfId="0" applyFont="1" applyFill="1" applyBorder="1" applyAlignment="1">
      <alignment horizontal="center" vertical="center" wrapText="1"/>
    </xf>
    <xf numFmtId="0" fontId="53" fillId="3" borderId="23" xfId="0" applyFont="1" applyFill="1" applyBorder="1" applyAlignment="1">
      <alignment horizontal="center" vertical="center"/>
    </xf>
    <xf numFmtId="0" fontId="53" fillId="3" borderId="13" xfId="0" applyFont="1" applyFill="1" applyBorder="1" applyAlignment="1">
      <alignment horizontal="center" vertical="center"/>
    </xf>
    <xf numFmtId="0" fontId="53" fillId="3" borderId="15" xfId="0" applyFont="1" applyFill="1" applyBorder="1" applyAlignment="1">
      <alignment horizontal="center" vertical="center"/>
    </xf>
    <xf numFmtId="0" fontId="35" fillId="3" borderId="23"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53" fillId="0" borderId="0" xfId="0" applyFont="1" applyBorder="1" applyAlignment="1">
      <alignment horizontal="left" vertical="center" wrapText="1"/>
    </xf>
    <xf numFmtId="0" fontId="35" fillId="0" borderId="0" xfId="0" applyFont="1" applyBorder="1" applyAlignment="1">
      <alignment horizontal="right" vertical="center" wrapText="1" readingOrder="2"/>
    </xf>
    <xf numFmtId="0" fontId="35" fillId="3" borderId="23"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5" xfId="0" applyFont="1" applyFill="1" applyBorder="1" applyAlignment="1">
      <alignment horizontal="center" vertical="center"/>
    </xf>
    <xf numFmtId="0" fontId="19" fillId="3" borderId="15" xfId="0" applyFont="1" applyFill="1" applyBorder="1" applyAlignment="1">
      <alignment horizontal="center" vertical="center" wrapText="1"/>
    </xf>
    <xf numFmtId="0" fontId="19" fillId="3" borderId="13" xfId="0" applyFont="1" applyFill="1" applyBorder="1" applyAlignment="1">
      <alignment horizontal="center" vertical="top" wrapText="1"/>
    </xf>
    <xf numFmtId="0" fontId="19" fillId="3" borderId="15" xfId="0" applyFont="1" applyFill="1" applyBorder="1" applyAlignment="1">
      <alignment horizontal="center" vertical="top" wrapText="1"/>
    </xf>
    <xf numFmtId="0" fontId="53" fillId="3" borderId="16"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0" fillId="3" borderId="23" xfId="0" applyFont="1" applyFill="1" applyBorder="1" applyAlignment="1">
      <alignment horizontal="center" vertical="center"/>
    </xf>
    <xf numFmtId="0" fontId="40" fillId="3" borderId="13" xfId="0" applyFont="1" applyFill="1" applyBorder="1" applyAlignment="1">
      <alignment horizontal="center" vertical="center"/>
    </xf>
    <xf numFmtId="0" fontId="40" fillId="3" borderId="15"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35" fillId="0" borderId="0" xfId="0" applyFont="1" applyBorder="1" applyAlignment="1">
      <alignment horizontal="left"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3" fillId="3" borderId="10" xfId="0" applyFont="1" applyFill="1" applyBorder="1" applyAlignment="1">
      <alignment horizontal="center" vertical="center"/>
    </xf>
    <xf numFmtId="0" fontId="53" fillId="3" borderId="6" xfId="0" applyFont="1" applyFill="1" applyBorder="1" applyAlignment="1">
      <alignment horizontal="center" vertical="center"/>
    </xf>
    <xf numFmtId="0" fontId="53" fillId="3" borderId="7" xfId="0" applyFont="1" applyFill="1" applyBorder="1" applyAlignment="1">
      <alignment horizontal="center" vertical="center"/>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19" fillId="3" borderId="7" xfId="0" applyFont="1" applyFill="1" applyBorder="1" applyAlignment="1">
      <alignment horizontal="center" vertical="top" wrapText="1"/>
    </xf>
    <xf numFmtId="0" fontId="19" fillId="3" borderId="6" xfId="0" applyFont="1" applyFill="1" applyBorder="1" applyAlignment="1">
      <alignment horizontal="center" vertical="top" wrapText="1"/>
    </xf>
    <xf numFmtId="0" fontId="53"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21" fillId="3" borderId="10"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35" fillId="3" borderId="10" xfId="0" applyFont="1" applyFill="1" applyBorder="1" applyAlignment="1">
      <alignment horizontal="center" wrapText="1"/>
    </xf>
    <xf numFmtId="0" fontId="35" fillId="3" borderId="17" xfId="0" applyFont="1" applyFill="1" applyBorder="1" applyAlignment="1">
      <alignment horizontal="center" wrapText="1"/>
    </xf>
    <xf numFmtId="0" fontId="35" fillId="3" borderId="2" xfId="0" applyFont="1" applyFill="1" applyBorder="1" applyAlignment="1">
      <alignment horizontal="center" wrapText="1"/>
    </xf>
    <xf numFmtId="0" fontId="35" fillId="3" borderId="18" xfId="0" applyFont="1" applyFill="1" applyBorder="1" applyAlignment="1">
      <alignment horizontal="center" wrapText="1"/>
    </xf>
    <xf numFmtId="0" fontId="16" fillId="0" borderId="6" xfId="0" applyFont="1" applyFill="1" applyBorder="1" applyAlignment="1">
      <alignment horizontal="right" vertical="center" wrapText="1" indent="1"/>
    </xf>
    <xf numFmtId="0" fontId="44" fillId="0" borderId="2" xfId="0" applyFont="1" applyBorder="1" applyAlignment="1">
      <alignment horizontal="left" vertical="center" wrapText="1"/>
    </xf>
    <xf numFmtId="0" fontId="40" fillId="0" borderId="2" xfId="0" applyFont="1" applyBorder="1" applyAlignment="1">
      <alignment horizontal="right" vertical="center" wrapText="1" readingOrder="2"/>
    </xf>
    <xf numFmtId="0" fontId="9" fillId="2" borderId="0" xfId="0" applyFont="1" applyFill="1" applyAlignment="1">
      <alignment horizontal="center" vertical="center" wrapText="1"/>
    </xf>
    <xf numFmtId="0" fontId="11" fillId="2" borderId="0" xfId="0" applyFont="1" applyFill="1" applyAlignment="1">
      <alignment vertic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 fillId="2" borderId="0" xfId="0" applyFont="1" applyFill="1" applyAlignment="1">
      <alignment horizontal="center" vertical="center" wrapText="1" readingOrder="1"/>
    </xf>
    <xf numFmtId="0" fontId="17" fillId="2" borderId="0" xfId="0" applyFont="1" applyFill="1" applyAlignment="1">
      <alignment horizontal="center" vertical="center" wrapText="1"/>
    </xf>
    <xf numFmtId="0" fontId="16" fillId="2" borderId="19" xfId="0" applyFont="1" applyFill="1" applyBorder="1" applyAlignment="1">
      <alignment horizontal="right" vertical="center" wrapText="1" indent="1"/>
    </xf>
    <xf numFmtId="0" fontId="16" fillId="2" borderId="21" xfId="0" applyFont="1" applyFill="1" applyBorder="1" applyAlignment="1">
      <alignment horizontal="right" vertical="center" wrapText="1" indent="1"/>
    </xf>
    <xf numFmtId="0" fontId="6" fillId="3" borderId="14" xfId="0" applyFont="1" applyFill="1" applyBorder="1" applyAlignment="1">
      <alignment horizontal="center" vertical="center" wrapText="1"/>
    </xf>
    <xf numFmtId="0" fontId="16" fillId="3" borderId="7" xfId="0" applyFont="1" applyFill="1" applyBorder="1" applyAlignment="1">
      <alignment horizontal="right" vertical="center" wrapText="1" indent="1"/>
    </xf>
    <xf numFmtId="0" fontId="11" fillId="2" borderId="26" xfId="0" applyFont="1" applyFill="1" applyBorder="1" applyAlignment="1">
      <alignment horizontal="right" vertical="center" wrapText="1" indent="1"/>
    </xf>
    <xf numFmtId="0" fontId="11" fillId="2" borderId="27" xfId="0" applyFont="1" applyFill="1" applyBorder="1" applyAlignment="1">
      <alignment horizontal="right" vertical="center" wrapText="1" indent="1"/>
    </xf>
    <xf numFmtId="0" fontId="54" fillId="3" borderId="7" xfId="0" applyFont="1" applyFill="1" applyBorder="1" applyAlignment="1">
      <alignment horizontal="center" vertical="top"/>
    </xf>
    <xf numFmtId="0" fontId="44" fillId="2" borderId="3" xfId="0" applyFont="1" applyFill="1" applyBorder="1" applyAlignment="1">
      <alignment horizontal="left" vertical="center" wrapText="1" indent="1"/>
    </xf>
    <xf numFmtId="0" fontId="44" fillId="3" borderId="5" xfId="0" applyFont="1" applyFill="1" applyBorder="1" applyAlignment="1">
      <alignment horizontal="left" vertical="center" wrapText="1" indent="1"/>
    </xf>
    <xf numFmtId="0" fontId="11" fillId="3" borderId="5" xfId="0" applyFont="1" applyFill="1" applyBorder="1" applyAlignment="1">
      <alignment horizontal="right" vertical="center" wrapText="1" indent="1"/>
    </xf>
    <xf numFmtId="0" fontId="16" fillId="3" borderId="23"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15" xfId="0" applyFont="1" applyFill="1" applyBorder="1" applyAlignment="1">
      <alignment horizontal="center" vertical="center"/>
    </xf>
    <xf numFmtId="0" fontId="35" fillId="3" borderId="23" xfId="0" applyFont="1" applyFill="1" applyBorder="1" applyAlignment="1">
      <alignment horizontal="center" wrapText="1"/>
    </xf>
    <xf numFmtId="0" fontId="35" fillId="3" borderId="13" xfId="0" applyFont="1" applyFill="1" applyBorder="1" applyAlignment="1">
      <alignment horizontal="center" wrapText="1"/>
    </xf>
    <xf numFmtId="0" fontId="16" fillId="3" borderId="1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6" fillId="3" borderId="19" xfId="0" applyFont="1" applyFill="1" applyBorder="1" applyAlignment="1">
      <alignment horizontal="right" vertical="center" wrapText="1"/>
    </xf>
    <xf numFmtId="0" fontId="16" fillId="3" borderId="0" xfId="0" applyFont="1" applyFill="1" applyBorder="1" applyAlignment="1">
      <alignment horizontal="right" vertical="center" wrapText="1"/>
    </xf>
    <xf numFmtId="0" fontId="16" fillId="2" borderId="19" xfId="0" applyFont="1" applyFill="1" applyBorder="1" applyAlignment="1">
      <alignment horizontal="right" vertical="center" wrapText="1"/>
    </xf>
    <xf numFmtId="0" fontId="16" fillId="2" borderId="0" xfId="0" applyFont="1" applyFill="1" applyBorder="1" applyAlignment="1">
      <alignment horizontal="right" vertical="center" wrapText="1"/>
    </xf>
    <xf numFmtId="0" fontId="16" fillId="2" borderId="17" xfId="0" applyFont="1" applyFill="1" applyBorder="1" applyAlignment="1">
      <alignment horizontal="right" vertical="center" wrapText="1"/>
    </xf>
    <xf numFmtId="0" fontId="16" fillId="2" borderId="2" xfId="0" applyFont="1" applyFill="1" applyBorder="1" applyAlignment="1">
      <alignment horizontal="right" vertical="center" wrapText="1"/>
    </xf>
    <xf numFmtId="0" fontId="11" fillId="3" borderId="3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1" xfId="0" applyFont="1" applyFill="1" applyBorder="1" applyAlignment="1">
      <alignment horizontal="center" vertical="center"/>
    </xf>
    <xf numFmtId="0" fontId="16" fillId="3" borderId="3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16" fillId="3" borderId="1" xfId="0" applyFont="1" applyFill="1" applyBorder="1" applyAlignment="1">
      <alignment horizontal="right" vertical="center" wrapText="1"/>
    </xf>
    <xf numFmtId="0" fontId="53" fillId="3" borderId="10" xfId="0" applyFont="1" applyFill="1" applyBorder="1" applyAlignment="1">
      <alignment horizontal="center" vertical="center" wrapText="1"/>
    </xf>
    <xf numFmtId="0" fontId="53" fillId="3" borderId="6" xfId="0" applyFont="1" applyFill="1" applyBorder="1" applyAlignment="1">
      <alignment horizontal="center" vertical="center" wrapText="1"/>
    </xf>
    <xf numFmtId="0" fontId="53" fillId="3" borderId="7" xfId="0" applyFont="1" applyFill="1" applyBorder="1" applyAlignment="1">
      <alignment horizontal="center" vertic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0" borderId="1" xfId="0" applyFont="1" applyBorder="1" applyAlignment="1">
      <alignment vertical="center" wrapText="1"/>
    </xf>
    <xf numFmtId="0" fontId="35" fillId="3" borderId="19" xfId="0" applyFont="1" applyFill="1" applyBorder="1" applyAlignment="1">
      <alignment horizontal="center" vertical="center" wrapText="1"/>
    </xf>
    <xf numFmtId="0" fontId="35" fillId="3" borderId="21"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35"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0" fontId="17" fillId="0" borderId="0" xfId="0" applyFont="1" applyAlignment="1">
      <alignment horizontal="center" wrapText="1"/>
    </xf>
    <xf numFmtId="0" fontId="9" fillId="0" borderId="1" xfId="0" applyFont="1" applyBorder="1" applyAlignment="1">
      <alignment horizontal="righ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0" fontId="44" fillId="2" borderId="4" xfId="0" applyFont="1" applyFill="1" applyBorder="1" applyAlignment="1">
      <alignment horizontal="left" vertical="center" wrapText="1" indent="1"/>
    </xf>
    <xf numFmtId="0" fontId="11" fillId="2" borderId="4"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3" borderId="2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24" xfId="0" applyFont="1" applyFill="1" applyBorder="1" applyAlignment="1">
      <alignment vertical="center" wrapText="1"/>
    </xf>
    <xf numFmtId="0" fontId="35" fillId="3" borderId="28" xfId="0" applyFont="1" applyFill="1" applyBorder="1" applyAlignment="1">
      <alignment vertical="center" wrapText="1"/>
    </xf>
    <xf numFmtId="0" fontId="35" fillId="3" borderId="1" xfId="0" applyFont="1" applyFill="1" applyBorder="1" applyAlignment="1">
      <alignment vertical="center" wrapText="1"/>
    </xf>
  </cellXfs>
  <cellStyles count="20">
    <cellStyle name="Hyperlink_نشره التجاره الداخليه 21" xfId="1" xr:uid="{00000000-0005-0000-0000-000000000000}"/>
    <cellStyle name="Normal" xfId="0" builtinId="0"/>
    <cellStyle name="Normal 10" xfId="2" xr:uid="{00000000-0005-0000-0000-000002000000}"/>
    <cellStyle name="Normal 11" xfId="3" xr:uid="{00000000-0005-0000-0000-000003000000}"/>
    <cellStyle name="Normal 12" xfId="4" xr:uid="{00000000-0005-0000-0000-000004000000}"/>
    <cellStyle name="Normal 13" xfId="16" xr:uid="{00000000-0005-0000-0000-000005000000}"/>
    <cellStyle name="Normal 14" xfId="17" xr:uid="{00000000-0005-0000-0000-000006000000}"/>
    <cellStyle name="Normal 15" xfId="18" xr:uid="{00000000-0005-0000-0000-000007000000}"/>
    <cellStyle name="Normal 2" xfId="5" xr:uid="{00000000-0005-0000-0000-000008000000}"/>
    <cellStyle name="Normal 2 2" xfId="6" xr:uid="{00000000-0005-0000-0000-000009000000}"/>
    <cellStyle name="Normal 2 2 2" xfId="19" xr:uid="{00000000-0005-0000-0000-00000A000000}"/>
    <cellStyle name="Normal 2_نشره التجاره الداخليه 21" xfId="7" xr:uid="{00000000-0005-0000-0000-00000B000000}"/>
    <cellStyle name="Normal 3" xfId="8" xr:uid="{00000000-0005-0000-0000-00000C000000}"/>
    <cellStyle name="Normal 3 2" xfId="9" xr:uid="{00000000-0005-0000-0000-00000D000000}"/>
    <cellStyle name="Normal 4" xfId="10" xr:uid="{00000000-0005-0000-0000-00000E000000}"/>
    <cellStyle name="Normal 5" xfId="11" xr:uid="{00000000-0005-0000-0000-00000F000000}"/>
    <cellStyle name="Normal 6" xfId="12" xr:uid="{00000000-0005-0000-0000-000010000000}"/>
    <cellStyle name="Normal 7" xfId="13" xr:uid="{00000000-0005-0000-0000-000011000000}"/>
    <cellStyle name="Normal 8" xfId="14" xr:uid="{00000000-0005-0000-0000-000012000000}"/>
    <cellStyle name="Normal 9" xfId="15"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4.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wmf"/></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2.png"/><Relationship Id="rId1" Type="http://schemas.openxmlformats.org/officeDocument/2006/relationships/image" Target="../media/image9.png"/><Relationship Id="rId5" Type="http://schemas.openxmlformats.org/officeDocument/2006/relationships/image" Target="../media/image7.png"/><Relationship Id="rId4"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4.png"/></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wmf"/></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2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2.png"/><Relationship Id="rId1" Type="http://schemas.openxmlformats.org/officeDocument/2006/relationships/image" Target="../media/image8.png"/><Relationship Id="rId4" Type="http://schemas.openxmlformats.org/officeDocument/2006/relationships/image" Target="../media/image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7.png"/><Relationship Id="rId1" Type="http://schemas.openxmlformats.org/officeDocument/2006/relationships/image" Target="../media/image8.png"/><Relationship Id="rId4" Type="http://schemas.openxmlformats.org/officeDocument/2006/relationships/image" Target="../media/image7.png"/></Relationships>
</file>

<file path=xl/drawings/_rels/drawing3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4.png"/><Relationship Id="rId1" Type="http://schemas.openxmlformats.org/officeDocument/2006/relationships/image" Target="../media/image8.png"/><Relationship Id="rId4"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wmf"/></Relationships>
</file>

<file path=xl/drawings/_rels/drawing4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8.png"/><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9.png"/><Relationship Id="rId1" Type="http://schemas.openxmlformats.org/officeDocument/2006/relationships/image" Target="../media/image19.png"/><Relationship Id="rId4" Type="http://schemas.openxmlformats.org/officeDocument/2006/relationships/image" Target="../media/image7.png"/></Relationships>
</file>

<file path=xl/drawings/_rels/drawing4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1.png"/><Relationship Id="rId1" Type="http://schemas.openxmlformats.org/officeDocument/2006/relationships/image" Target="../media/image20.png"/></Relationships>
</file>

<file path=xl/drawings/_rels/drawing4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1.png"/><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9.png"/></Relationships>
</file>

<file path=xl/drawings/_rels/drawing5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5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5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8.png"/><Relationship Id="rId4"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0</xdr:row>
      <xdr:rowOff>38099</xdr:rowOff>
    </xdr:from>
    <xdr:to>
      <xdr:col>4</xdr:col>
      <xdr:colOff>657224</xdr:colOff>
      <xdr:row>38</xdr:row>
      <xdr:rowOff>171450</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099" y="38099"/>
          <a:ext cx="10048875" cy="7372351"/>
        </a:xfrm>
        <a:prstGeom prst="rect">
          <a:avLst/>
        </a:prstGeom>
      </xdr:spPr>
    </xdr:pic>
    <xdr:clientData/>
  </xdr:twoCellAnchor>
  <xdr:twoCellAnchor editAs="oneCell">
    <xdr:from>
      <xdr:col>3</xdr:col>
      <xdr:colOff>695325</xdr:colOff>
      <xdr:row>1</xdr:row>
      <xdr:rowOff>66675</xdr:rowOff>
    </xdr:from>
    <xdr:to>
      <xdr:col>3</xdr:col>
      <xdr:colOff>695325</xdr:colOff>
      <xdr:row>2</xdr:row>
      <xdr:rowOff>0</xdr:rowOff>
    </xdr:to>
    <xdr:pic>
      <xdr:nvPicPr>
        <xdr:cNvPr id="3" name="Picture 8"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12</xdr:row>
      <xdr:rowOff>160020</xdr:rowOff>
    </xdr:to>
    <xdr:sp macro="" textlink="">
      <xdr:nvSpPr>
        <xdr:cNvPr id="4" name="AutoShape 1">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295275</xdr:colOff>
      <xdr:row>12</xdr:row>
      <xdr:rowOff>146846</xdr:rowOff>
    </xdr:from>
    <xdr:to>
      <xdr:col>4</xdr:col>
      <xdr:colOff>133350</xdr:colOff>
      <xdr:row>21</xdr:row>
      <xdr:rowOff>1109</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295275" y="2432846"/>
          <a:ext cx="9267825" cy="1568763"/>
        </a:xfrm>
        <a:prstGeom prst="rect">
          <a:avLst/>
        </a:prstGeom>
        <a:noFill/>
        <a:ln w="76200" cmpd="thickThin">
          <a:noFill/>
          <a:miter lim="800000"/>
          <a:headEnd/>
          <a:tailEnd/>
        </a:ln>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تجارة الجملة والتجزئة</a:t>
          </a:r>
          <a:endParaRPr lang="en-US" sz="1100">
            <a:effectLst/>
            <a:latin typeface="Calibri"/>
            <a:ea typeface="Calibri"/>
            <a:cs typeface="Arial"/>
          </a:endParaRPr>
        </a:p>
        <a:p>
          <a:pPr algn="ctr" rtl="0">
            <a:lnSpc>
              <a:spcPct val="115000"/>
            </a:lnSpc>
            <a:spcAft>
              <a:spcPts val="0"/>
            </a:spcAft>
          </a:pPr>
          <a:r>
            <a:rPr lang="en-US" sz="2000">
              <a:effectLst/>
              <a:latin typeface="Bernard MT Condensed"/>
              <a:ea typeface="Times New Roman"/>
              <a:cs typeface="AL-Mohanad Bold"/>
            </a:rPr>
            <a:t>THE ANNUAL BULLETIN OF WHOLESALE AND RETAIL TRADE STATISTICS</a:t>
          </a:r>
          <a:endParaRPr lang="en-US" sz="1100">
            <a:effectLst/>
            <a:latin typeface="Calibri"/>
            <a:ea typeface="Calibri"/>
            <a:cs typeface="Arial"/>
          </a:endParaRPr>
        </a:p>
        <a:p>
          <a:pPr algn="ctr" rtl="0">
            <a:lnSpc>
              <a:spcPct val="115000"/>
            </a:lnSpc>
            <a:spcAft>
              <a:spcPts val="0"/>
            </a:spcAft>
          </a:pPr>
          <a:r>
            <a:rPr lang="en-US" sz="2000">
              <a:effectLst/>
              <a:latin typeface="Arial Black"/>
              <a:ea typeface="Times New Roman"/>
              <a:cs typeface="AL-Mohanad Bold"/>
            </a:rPr>
            <a:t>2020</a:t>
          </a:r>
          <a:endParaRPr lang="en-US" sz="1100">
            <a:effectLst/>
            <a:latin typeface="Calibri"/>
            <a:ea typeface="Calibri"/>
            <a:cs typeface="Arial"/>
          </a:endParaRPr>
        </a:p>
      </xdr:txBody>
    </xdr:sp>
    <xdr:clientData/>
  </xdr:twoCellAnchor>
  <xdr:twoCellAnchor editAs="oneCell">
    <xdr:from>
      <xdr:col>1</xdr:col>
      <xdr:colOff>1663700</xdr:colOff>
      <xdr:row>1</xdr:row>
      <xdr:rowOff>123825</xdr:rowOff>
    </xdr:from>
    <xdr:to>
      <xdr:col>2</xdr:col>
      <xdr:colOff>1434465</xdr:colOff>
      <xdr:row>9</xdr:row>
      <xdr:rowOff>39370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97325" y="314325"/>
          <a:ext cx="2152015" cy="1439545"/>
        </a:xfrm>
        <a:prstGeom prst="rect">
          <a:avLst/>
        </a:prstGeom>
      </xdr:spPr>
    </xdr:pic>
    <xdr:clientData/>
  </xdr:twoCellAnchor>
  <xdr:twoCellAnchor>
    <xdr:from>
      <xdr:col>0</xdr:col>
      <xdr:colOff>133350</xdr:colOff>
      <xdr:row>34</xdr:row>
      <xdr:rowOff>94648</xdr:rowOff>
    </xdr:from>
    <xdr:to>
      <xdr:col>4</xdr:col>
      <xdr:colOff>581025</xdr:colOff>
      <xdr:row>38</xdr:row>
      <xdr:rowOff>85726</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133350" y="6571648"/>
          <a:ext cx="9877425" cy="753078"/>
        </a:xfrm>
        <a:prstGeom prst="rect">
          <a:avLst/>
        </a:prstGeom>
        <a:noFill/>
        <a:ln w="76200" cmpd="thickThin">
          <a:noFill/>
          <a:miter lim="800000"/>
          <a:headEnd/>
          <a:tailEnd/>
        </a:ln>
      </xdr:spPr>
      <xdr:txBody>
        <a:bodyPr rot="0" vert="horz" wrap="square" lIns="137160" tIns="91440" rIns="137160" bIns="91440" anchor="ctr" anchorCtr="0" upright="1">
          <a:noAutofit/>
        </a:bodyPr>
        <a:lstStyle/>
        <a:p>
          <a:pPr algn="ctr" rtl="1">
            <a:lnSpc>
              <a:spcPct val="115000"/>
            </a:lnSpc>
            <a:spcAft>
              <a:spcPts val="0"/>
            </a:spcAft>
          </a:pPr>
          <a:r>
            <a:rPr lang="ar-SA" sz="1400" b="1">
              <a:effectLst/>
              <a:latin typeface="Cambria"/>
              <a:ea typeface="Times New Roman"/>
              <a:cs typeface="Sultan bold"/>
            </a:rPr>
            <a:t>العدد الثالث والثلاثون</a:t>
          </a:r>
          <a:endParaRPr lang="en-US" sz="1100">
            <a:effectLst/>
            <a:latin typeface="Calibri"/>
            <a:ea typeface="Calibri"/>
            <a:cs typeface="Arial"/>
          </a:endParaRPr>
        </a:p>
        <a:p>
          <a:pPr algn="ctr" rtl="0">
            <a:lnSpc>
              <a:spcPct val="115000"/>
            </a:lnSpc>
            <a:spcAft>
              <a:spcPts val="0"/>
            </a:spcAft>
          </a:pPr>
          <a:r>
            <a:rPr lang="en-US" sz="1200" b="1">
              <a:effectLst/>
              <a:latin typeface="Arial Black"/>
              <a:ea typeface="Times New Roman"/>
              <a:cs typeface="Arial"/>
            </a:rPr>
            <a:t>33</a:t>
          </a:r>
          <a:r>
            <a:rPr lang="en-US" sz="1200" b="1" baseline="30000">
              <a:effectLst/>
              <a:latin typeface="Arial Black"/>
              <a:ea typeface="Times New Roman"/>
              <a:cs typeface="Arial"/>
            </a:rPr>
            <a:t>th</a:t>
          </a:r>
          <a:r>
            <a:rPr lang="en-US" sz="1200" b="1">
              <a:effectLst/>
              <a:latin typeface="Arial Black"/>
              <a:ea typeface="Times New Roman"/>
              <a:cs typeface="Arial"/>
            </a:rPr>
            <a:t> Issue</a:t>
          </a:r>
          <a:endParaRPr lang="en-US" sz="1100">
            <a:effectLst/>
            <a:latin typeface="Calibri"/>
            <a:ea typeface="Calibri"/>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2284095</xdr:colOff>
      <xdr:row>3</xdr:row>
      <xdr:rowOff>0</xdr:rowOff>
    </xdr:from>
    <xdr:to>
      <xdr:col>2</xdr:col>
      <xdr:colOff>2316480</xdr:colOff>
      <xdr:row>3</xdr:row>
      <xdr:rowOff>2659380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4095" y="2628900"/>
          <a:ext cx="4747260" cy="2659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3</xdr:row>
      <xdr:rowOff>1874520</xdr:rowOff>
    </xdr:to>
    <xdr:sp macro="" textlink="">
      <xdr:nvSpPr>
        <xdr:cNvPr id="4" name="AutoShape 1">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1310640</xdr:colOff>
      <xdr:row>0</xdr:row>
      <xdr:rowOff>213359</xdr:rowOff>
    </xdr:from>
    <xdr:to>
      <xdr:col>2</xdr:col>
      <xdr:colOff>1093200</xdr:colOff>
      <xdr:row>1</xdr:row>
      <xdr:rowOff>298171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44265" y="213359"/>
          <a:ext cx="2163810" cy="1504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19680" name="Picture 8" descr="logo">
          <a:extLst>
            <a:ext uri="{FF2B5EF4-FFF2-40B4-BE49-F238E27FC236}">
              <a16:creationId xmlns:a16="http://schemas.microsoft.com/office/drawing/2014/main" id="{00000000-0008-0000-0200-0000C0E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37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82947" name="Object 3" hidden="1">
              <a:extLst>
                <a:ext uri="{63B3BB69-23CF-44E3-9099-C40C66FF867C}">
                  <a14:compatExt spid="_x0000_s82947"/>
                </a:ext>
                <a:ext uri="{FF2B5EF4-FFF2-40B4-BE49-F238E27FC236}">
                  <a16:creationId xmlns:a16="http://schemas.microsoft.com/office/drawing/2014/main" id="{00000000-0008-0000-0200-0000034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0</xdr:colOff>
      <xdr:row>0</xdr:row>
      <xdr:rowOff>0</xdr:rowOff>
    </xdr:from>
    <xdr:to>
      <xdr:col>1</xdr:col>
      <xdr:colOff>293280</xdr:colOff>
      <xdr:row>1</xdr:row>
      <xdr:rowOff>95160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0</xdr:row>
      <xdr:rowOff>66675</xdr:rowOff>
    </xdr:from>
    <xdr:to>
      <xdr:col>5</xdr:col>
      <xdr:colOff>0</xdr:colOff>
      <xdr:row>0</xdr:row>
      <xdr:rowOff>190500</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56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293280</xdr:colOff>
      <xdr:row>1</xdr:row>
      <xdr:rowOff>49440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1727" name="Picture 8" descr="logo">
          <a:extLst>
            <a:ext uri="{FF2B5EF4-FFF2-40B4-BE49-F238E27FC236}">
              <a16:creationId xmlns:a16="http://schemas.microsoft.com/office/drawing/2014/main" id="{00000000-0008-0000-0500-0000BFE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2751" name="Picture 8" descr="logo">
          <a:extLst>
            <a:ext uri="{FF2B5EF4-FFF2-40B4-BE49-F238E27FC236}">
              <a16:creationId xmlns:a16="http://schemas.microsoft.com/office/drawing/2014/main" id="{00000000-0008-0000-0600-0000BFE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38100</xdr:rowOff>
    </xdr:from>
    <xdr:to>
      <xdr:col>0</xdr:col>
      <xdr:colOff>4791075</xdr:colOff>
      <xdr:row>0</xdr:row>
      <xdr:rowOff>2971800</xdr:rowOff>
    </xdr:to>
    <xdr:pic>
      <xdr:nvPicPr>
        <xdr:cNvPr id="291119" name="Picture 1">
          <a:extLst>
            <a:ext uri="{FF2B5EF4-FFF2-40B4-BE49-F238E27FC236}">
              <a16:creationId xmlns:a16="http://schemas.microsoft.com/office/drawing/2014/main" id="{00000000-0008-0000-0700-00002F71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47244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1438275</xdr:colOff>
      <xdr:row>0</xdr:row>
      <xdr:rowOff>0</xdr:rowOff>
    </xdr:from>
    <xdr:to>
      <xdr:col>3</xdr:col>
      <xdr:colOff>9525</xdr:colOff>
      <xdr:row>0</xdr:row>
      <xdr:rowOff>180975</xdr:rowOff>
    </xdr:to>
    <xdr:pic>
      <xdr:nvPicPr>
        <xdr:cNvPr id="291118" name="Picture 8" descr="logo">
          <a:extLst>
            <a:ext uri="{FF2B5EF4-FFF2-40B4-BE49-F238E27FC236}">
              <a16:creationId xmlns:a16="http://schemas.microsoft.com/office/drawing/2014/main" id="{00000000-0008-0000-0700-00002E71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64680</xdr:colOff>
      <xdr:row>1</xdr:row>
      <xdr:rowOff>125640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135800</xdr:colOff>
      <xdr:row>2</xdr:row>
      <xdr:rowOff>135800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4829175</xdr:colOff>
      <xdr:row>0</xdr:row>
      <xdr:rowOff>2562225</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85725"/>
          <a:ext cx="474345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1</xdr:row>
      <xdr:rowOff>0</xdr:rowOff>
    </xdr:from>
    <xdr:to>
      <xdr:col>14</xdr:col>
      <xdr:colOff>9525</xdr:colOff>
      <xdr:row>1</xdr:row>
      <xdr:rowOff>171450</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214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1</xdr:row>
      <xdr:rowOff>0</xdr:rowOff>
    </xdr:from>
    <xdr:to>
      <xdr:col>14</xdr:col>
      <xdr:colOff>9525</xdr:colOff>
      <xdr:row>1</xdr:row>
      <xdr:rowOff>171450</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3643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2962</xdr:colOff>
      <xdr:row>0</xdr:row>
      <xdr:rowOff>542925</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9023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7" name="Pictur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9155</xdr:colOff>
      <xdr:row>2</xdr:row>
      <xdr:rowOff>19050</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3" name="Picture 9"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9155</xdr:colOff>
      <xdr:row>2</xdr:row>
      <xdr:rowOff>19050</xdr:rowOff>
    </xdr:to>
    <xdr:pic>
      <xdr:nvPicPr>
        <xdr:cNvPr id="4" name="Picture 8" descr="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5" name="Picture 9" descr="logo">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2</xdr:row>
      <xdr:rowOff>201840</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9525</xdr:colOff>
      <xdr:row>0</xdr:row>
      <xdr:rowOff>542925</xdr:rowOff>
    </xdr:to>
    <xdr:pic>
      <xdr:nvPicPr>
        <xdr:cNvPr id="2" name="Picture 9" descr="logo">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241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1457325</xdr:colOff>
      <xdr:row>1</xdr:row>
      <xdr:rowOff>0</xdr:rowOff>
    </xdr:from>
    <xdr:to>
      <xdr:col>13</xdr:col>
      <xdr:colOff>9525</xdr:colOff>
      <xdr:row>1</xdr:row>
      <xdr:rowOff>171450</xdr:rowOff>
    </xdr:to>
    <xdr:pic>
      <xdr:nvPicPr>
        <xdr:cNvPr id="2" name="Picture 8" descr="logo">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1165" y="3581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209550</xdr:rowOff>
    </xdr:to>
    <xdr:pic>
      <xdr:nvPicPr>
        <xdr:cNvPr id="3" name="Picture 4" descr="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35840" y="0"/>
          <a:ext cx="254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288200</xdr:colOff>
      <xdr:row>2</xdr:row>
      <xdr:rowOff>142150</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1</xdr:row>
      <xdr:rowOff>0</xdr:rowOff>
    </xdr:from>
    <xdr:to>
      <xdr:col>16</xdr:col>
      <xdr:colOff>9525</xdr:colOff>
      <xdr:row>1</xdr:row>
      <xdr:rowOff>171450</xdr:rowOff>
    </xdr:to>
    <xdr:pic>
      <xdr:nvPicPr>
        <xdr:cNvPr id="2" name="Picture 8" descr="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622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1276350</xdr:colOff>
      <xdr:row>1</xdr:row>
      <xdr:rowOff>0</xdr:rowOff>
    </xdr:from>
    <xdr:to>
      <xdr:col>13</xdr:col>
      <xdr:colOff>9525</xdr:colOff>
      <xdr:row>1</xdr:row>
      <xdr:rowOff>171450</xdr:rowOff>
    </xdr:to>
    <xdr:pic>
      <xdr:nvPicPr>
        <xdr:cNvPr id="3" name="Picture 8" descr="logo">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381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209550</xdr:rowOff>
    </xdr:to>
    <xdr:pic>
      <xdr:nvPicPr>
        <xdr:cNvPr id="4" name="Picture 6" descr="logo">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2280" y="0"/>
          <a:ext cx="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0</xdr:colOff>
      <xdr:row>0</xdr:row>
      <xdr:rowOff>542925</xdr:rowOff>
    </xdr:to>
    <xdr:pic>
      <xdr:nvPicPr>
        <xdr:cNvPr id="2" name="Picture 7"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10215</xdr:colOff>
      <xdr:row>2</xdr:row>
      <xdr:rowOff>183906</xdr:rowOff>
    </xdr:to>
    <xdr:pic>
      <xdr:nvPicPr>
        <xdr:cNvPr id="2" name="Picture 6"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12120" cy="5268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3</xdr:row>
      <xdr:rowOff>151964</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1</xdr:row>
      <xdr:rowOff>125640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9525</xdr:colOff>
      <xdr:row>10</xdr:row>
      <xdr:rowOff>171450</xdr:rowOff>
    </xdr:to>
    <xdr:pic>
      <xdr:nvPicPr>
        <xdr:cNvPr id="2" name="Picture 8" descr="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924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10</xdr:row>
      <xdr:rowOff>0</xdr:rowOff>
    </xdr:from>
    <xdr:ext cx="9525" cy="171450"/>
    <xdr:pic>
      <xdr:nvPicPr>
        <xdr:cNvPr id="5" name="Picture 8" descr="logo">
          <a:extLst>
            <a:ext uri="{FF2B5EF4-FFF2-40B4-BE49-F238E27FC236}">
              <a16:creationId xmlns:a16="http://schemas.microsoft.com/office/drawing/2014/main" id="{00000000-0008-0000-1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1</xdr:col>
      <xdr:colOff>285660</xdr:colOff>
      <xdr:row>3</xdr:row>
      <xdr:rowOff>102780</xdr:rowOff>
    </xdr:to>
    <xdr:pic>
      <xdr:nvPicPr>
        <xdr:cNvPr id="7" name="Picture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12700</xdr:colOff>
      <xdr:row>1</xdr:row>
      <xdr:rowOff>171450</xdr:rowOff>
    </xdr:to>
    <xdr:pic>
      <xdr:nvPicPr>
        <xdr:cNvPr id="2" name="Picture 8" descr="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282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123100</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4234</xdr:colOff>
      <xdr:row>0</xdr:row>
      <xdr:rowOff>542925</xdr:rowOff>
    </xdr:to>
    <xdr:pic>
      <xdr:nvPicPr>
        <xdr:cNvPr id="4" name="Picture 6" descr="logo">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5" name="Pictur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13</xdr:col>
      <xdr:colOff>1276350</xdr:colOff>
      <xdr:row>1</xdr:row>
      <xdr:rowOff>0</xdr:rowOff>
    </xdr:from>
    <xdr:ext cx="12700" cy="171450"/>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2743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1285875</xdr:colOff>
      <xdr:row>1</xdr:row>
      <xdr:rowOff>0</xdr:rowOff>
    </xdr:from>
    <xdr:ext cx="1588" cy="430213"/>
    <xdr:pic>
      <xdr:nvPicPr>
        <xdr:cNvPr id="3" name="Picture 8" descr="logo">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35915" y="594360"/>
          <a:ext cx="1588" cy="430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1104900</xdr:colOff>
      <xdr:row>0</xdr:row>
      <xdr:rowOff>0</xdr:rowOff>
    </xdr:from>
    <xdr:ext cx="0" cy="542925"/>
    <xdr:pic>
      <xdr:nvPicPr>
        <xdr:cNvPr id="4" name="Picture 6" descr="logo">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70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1076325</xdr:colOff>
      <xdr:row>0</xdr:row>
      <xdr:rowOff>0</xdr:rowOff>
    </xdr:from>
    <xdr:ext cx="1587" cy="542925"/>
    <xdr:pic>
      <xdr:nvPicPr>
        <xdr:cNvPr id="5" name="Picture 8" descr="logo">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04045" y="0"/>
          <a:ext cx="158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1</xdr:col>
      <xdr:colOff>283582</xdr:colOff>
      <xdr:row>1</xdr:row>
      <xdr:rowOff>124255</xdr:rowOff>
    </xdr:to>
    <xdr:pic>
      <xdr:nvPicPr>
        <xdr:cNvPr id="8" name="Picture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1076325</xdr:colOff>
      <xdr:row>0</xdr:row>
      <xdr:rowOff>0</xdr:rowOff>
    </xdr:from>
    <xdr:to>
      <xdr:col>12</xdr:col>
      <xdr:colOff>3810</xdr:colOff>
      <xdr:row>0</xdr:row>
      <xdr:rowOff>581025</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1965" y="0"/>
          <a:ext cx="190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0</xdr:colOff>
      <xdr:row>0</xdr:row>
      <xdr:rowOff>542925</xdr:rowOff>
    </xdr:to>
    <xdr:pic>
      <xdr:nvPicPr>
        <xdr:cNvPr id="3" name="Picture 5" descr="logo">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00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1162050</xdr:colOff>
      <xdr:row>1</xdr:row>
      <xdr:rowOff>0</xdr:rowOff>
    </xdr:from>
    <xdr:to>
      <xdr:col>9</xdr:col>
      <xdr:colOff>1162050</xdr:colOff>
      <xdr:row>4</xdr:row>
      <xdr:rowOff>20955</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5110" y="594360"/>
          <a:ext cx="0"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9</xdr:col>
      <xdr:colOff>1266825</xdr:colOff>
      <xdr:row>2</xdr:row>
      <xdr:rowOff>146685</xdr:rowOff>
    </xdr:to>
    <xdr:pic>
      <xdr:nvPicPr>
        <xdr:cNvPr id="3" name="Picture 8" descr="logo">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0988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184785</xdr:rowOff>
    </xdr:to>
    <xdr:pic>
      <xdr:nvPicPr>
        <xdr:cNvPr id="4" name="Picture 8" descr="logo">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146685</xdr:rowOff>
    </xdr:to>
    <xdr:pic>
      <xdr:nvPicPr>
        <xdr:cNvPr id="5" name="Picture 7" descr="logo">
          <a:extLst>
            <a:ext uri="{FF2B5EF4-FFF2-40B4-BE49-F238E27FC236}">
              <a16:creationId xmlns:a16="http://schemas.microsoft.com/office/drawing/2014/main" id="{00000000-0008-0000-18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102780</xdr:rowOff>
    </xdr:to>
    <xdr:pic>
      <xdr:nvPicPr>
        <xdr:cNvPr id="8" name="Picture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72390</xdr:colOff>
      <xdr:row>18</xdr:row>
      <xdr:rowOff>53341</xdr:rowOff>
    </xdr:from>
    <xdr:to>
      <xdr:col>0</xdr:col>
      <xdr:colOff>4815840</xdr:colOff>
      <xdr:row>18</xdr:row>
      <xdr:rowOff>2346961</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 y="3208021"/>
          <a:ext cx="4743450" cy="229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2722</xdr:colOff>
      <xdr:row>0</xdr:row>
      <xdr:rowOff>542925</xdr:rowOff>
    </xdr:to>
    <xdr:pic>
      <xdr:nvPicPr>
        <xdr:cNvPr id="2" name="Picture 8" descr="logo">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0235" y="0"/>
          <a:ext cx="462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2722</xdr:colOff>
      <xdr:row>0</xdr:row>
      <xdr:rowOff>542925</xdr:rowOff>
    </xdr:to>
    <xdr:pic>
      <xdr:nvPicPr>
        <xdr:cNvPr id="4" name="Picture 8" descr="logo">
          <a:extLst>
            <a:ext uri="{FF2B5EF4-FFF2-40B4-BE49-F238E27FC236}">
              <a16:creationId xmlns:a16="http://schemas.microsoft.com/office/drawing/2014/main" id="{00000000-0008-0000-1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0235" y="0"/>
          <a:ext cx="462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6" name="Picture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9524</xdr:colOff>
      <xdr:row>0</xdr:row>
      <xdr:rowOff>180975</xdr:rowOff>
    </xdr:to>
    <xdr:pic>
      <xdr:nvPicPr>
        <xdr:cNvPr id="2" name="Picture 8" descr="logo">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5345" y="9525"/>
          <a:ext cx="761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0</xdr:row>
      <xdr:rowOff>9525</xdr:rowOff>
    </xdr:from>
    <xdr:to>
      <xdr:col>14</xdr:col>
      <xdr:colOff>9524</xdr:colOff>
      <xdr:row>0</xdr:row>
      <xdr:rowOff>180975</xdr:rowOff>
    </xdr:to>
    <xdr:pic>
      <xdr:nvPicPr>
        <xdr:cNvPr id="3" name="Picture 8" descr="logo">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79630" y="9525"/>
          <a:ext cx="1333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1057275</xdr:colOff>
      <xdr:row>0</xdr:row>
      <xdr:rowOff>47625</xdr:rowOff>
    </xdr:from>
    <xdr:to>
      <xdr:col>13</xdr:col>
      <xdr:colOff>4749</xdr:colOff>
      <xdr:row>1</xdr:row>
      <xdr:rowOff>200891</xdr:rowOff>
    </xdr:to>
    <xdr:pic>
      <xdr:nvPicPr>
        <xdr:cNvPr id="4" name="Picture 8" descr="logo">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88115" y="47625"/>
          <a:ext cx="2598" cy="442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2</xdr:row>
      <xdr:rowOff>200455</xdr:rowOff>
    </xdr:to>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796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542925</xdr:rowOff>
    </xdr:to>
    <xdr:pic>
      <xdr:nvPicPr>
        <xdr:cNvPr id="3" name="Picture 9" descr="logo">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86060" y="0"/>
          <a:ext cx="254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142150</xdr:colOff>
      <xdr:row>1</xdr:row>
      <xdr:rowOff>123100</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5100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3" name="Picture 8" descr="logo">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6889</xdr:colOff>
      <xdr:row>0</xdr:row>
      <xdr:rowOff>209550</xdr:rowOff>
    </xdr:to>
    <xdr:pic>
      <xdr:nvPicPr>
        <xdr:cNvPr id="4" name="Picture 4" descr="logo">
          <a:extLst>
            <a:ext uri="{FF2B5EF4-FFF2-40B4-BE49-F238E27FC236}">
              <a16:creationId xmlns:a16="http://schemas.microsoft.com/office/drawing/2014/main" id="{00000000-0008-0000-1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49100" y="0"/>
          <a:ext cx="2637"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5" name="Picture 8" descr="logo">
          <a:extLst>
            <a:ext uri="{FF2B5EF4-FFF2-40B4-BE49-F238E27FC236}">
              <a16:creationId xmlns:a16="http://schemas.microsoft.com/office/drawing/2014/main" id="{00000000-0008-0000-1D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292108</xdr:colOff>
      <xdr:row>1</xdr:row>
      <xdr:rowOff>127985</xdr:rowOff>
    </xdr:to>
    <xdr:pic>
      <xdr:nvPicPr>
        <xdr:cNvPr id="8" name="Picture 7">
          <a:extLst>
            <a:ext uri="{FF2B5EF4-FFF2-40B4-BE49-F238E27FC236}">
              <a16:creationId xmlns:a16="http://schemas.microsoft.com/office/drawing/2014/main" id="{00000000-0008-0000-1D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14</xdr:col>
      <xdr:colOff>1457325</xdr:colOff>
      <xdr:row>1</xdr:row>
      <xdr:rowOff>0</xdr:rowOff>
    </xdr:from>
    <xdr:to>
      <xdr:col>15</xdr:col>
      <xdr:colOff>9525</xdr:colOff>
      <xdr:row>1</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8000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1847850</xdr:colOff>
      <xdr:row>1</xdr:row>
      <xdr:rowOff>0</xdr:rowOff>
    </xdr:from>
    <xdr:to>
      <xdr:col>10</xdr:col>
      <xdr:colOff>0</xdr:colOff>
      <xdr:row>3</xdr:row>
      <xdr:rowOff>38100</xdr:rowOff>
    </xdr:to>
    <xdr:pic>
      <xdr:nvPicPr>
        <xdr:cNvPr id="3" name="Picture 8" descr="logo">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44990" y="594360"/>
          <a:ext cx="381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1123950</xdr:colOff>
      <xdr:row>0</xdr:row>
      <xdr:rowOff>0</xdr:rowOff>
    </xdr:from>
    <xdr:to>
      <xdr:col>10</xdr:col>
      <xdr:colOff>0</xdr:colOff>
      <xdr:row>1</xdr:row>
      <xdr:rowOff>0</xdr:rowOff>
    </xdr:to>
    <xdr:pic>
      <xdr:nvPicPr>
        <xdr:cNvPr id="4" name="Picture 8" descr="logo">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4990" y="0"/>
          <a:ext cx="381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952500</xdr:colOff>
      <xdr:row>1</xdr:row>
      <xdr:rowOff>0</xdr:rowOff>
    </xdr:from>
    <xdr:to>
      <xdr:col>12</xdr:col>
      <xdr:colOff>0</xdr:colOff>
      <xdr:row>2</xdr:row>
      <xdr:rowOff>266700</xdr:rowOff>
    </xdr:to>
    <xdr:pic>
      <xdr:nvPicPr>
        <xdr:cNvPr id="2" name="Picture 8" descr="logo">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2640" y="594360"/>
          <a:ext cx="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283582</xdr:colOff>
      <xdr:row>3</xdr:row>
      <xdr:rowOff>96545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0</xdr:colOff>
      <xdr:row>4</xdr:row>
      <xdr:rowOff>0</xdr:rowOff>
    </xdr:from>
    <xdr:to>
      <xdr:col>14</xdr:col>
      <xdr:colOff>9525</xdr:colOff>
      <xdr:row>4</xdr:row>
      <xdr:rowOff>171450</xdr:rowOff>
    </xdr:to>
    <xdr:pic>
      <xdr:nvPicPr>
        <xdr:cNvPr id="2" name="Picture 8" descr="logo">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2880" y="12573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138109</xdr:colOff>
      <xdr:row>1</xdr:row>
      <xdr:rowOff>124255</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283582</xdr:colOff>
      <xdr:row>3</xdr:row>
      <xdr:rowOff>193527</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9525</xdr:colOff>
      <xdr:row>1</xdr:row>
      <xdr:rowOff>171450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4760" y="3429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173900</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0</xdr:colOff>
      <xdr:row>0</xdr:row>
      <xdr:rowOff>542925</xdr:rowOff>
    </xdr:to>
    <xdr:pic>
      <xdr:nvPicPr>
        <xdr:cNvPr id="2" name="Picture 6" descr="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13</xdr:col>
      <xdr:colOff>0</xdr:colOff>
      <xdr:row>0</xdr:row>
      <xdr:rowOff>542925</xdr:rowOff>
    </xdr:to>
    <xdr:pic>
      <xdr:nvPicPr>
        <xdr:cNvPr id="4" name="Picture 6" descr="logo">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3</xdr:row>
      <xdr:rowOff>15464</xdr:rowOff>
    </xdr:to>
    <xdr:pic>
      <xdr:nvPicPr>
        <xdr:cNvPr id="2" name="Picture 4"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11</xdr:col>
      <xdr:colOff>1104900</xdr:colOff>
      <xdr:row>3</xdr:row>
      <xdr:rowOff>15464</xdr:rowOff>
    </xdr:to>
    <xdr:pic>
      <xdr:nvPicPr>
        <xdr:cNvPr id="4" name="Picture 4"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3</xdr:row>
      <xdr:rowOff>200455</xdr:rowOff>
    </xdr:to>
    <xdr:pic>
      <xdr:nvPicPr>
        <xdr:cNvPr id="5" name="Picture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1276350</xdr:colOff>
      <xdr:row>2</xdr:row>
      <xdr:rowOff>0</xdr:rowOff>
    </xdr:from>
    <xdr:to>
      <xdr:col>11</xdr:col>
      <xdr:colOff>9525</xdr:colOff>
      <xdr:row>2</xdr:row>
      <xdr:rowOff>171450</xdr:rowOff>
    </xdr:to>
    <xdr:pic>
      <xdr:nvPicPr>
        <xdr:cNvPr id="2" name="Picture 8" descr="logo">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5710" y="8229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1</xdr:row>
      <xdr:rowOff>125640</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10795</xdr:colOff>
      <xdr:row>1</xdr:row>
      <xdr:rowOff>171450</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2930" y="83820"/>
          <a:ext cx="1460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4445</xdr:colOff>
      <xdr:row>3</xdr:row>
      <xdr:rowOff>34925</xdr:rowOff>
    </xdr:to>
    <xdr:pic>
      <xdr:nvPicPr>
        <xdr:cNvPr id="3" name="Picture 8" descr="logo">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12065" y="0"/>
          <a:ext cx="4445" cy="575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2540</xdr:colOff>
      <xdr:row>2</xdr:row>
      <xdr:rowOff>225425</xdr:rowOff>
    </xdr:to>
    <xdr:pic>
      <xdr:nvPicPr>
        <xdr:cNvPr id="4" name="Picture 5" descr="logo">
          <a:extLst>
            <a:ext uri="{FF2B5EF4-FFF2-40B4-BE49-F238E27FC236}">
              <a16:creationId xmlns:a16="http://schemas.microsoft.com/office/drawing/2014/main" id="{00000000-0008-0000-2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10160" y="0"/>
          <a:ext cx="2540" cy="53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178980</xdr:rowOff>
    </xdr:to>
    <xdr:pic>
      <xdr:nvPicPr>
        <xdr:cNvPr id="6" name="Picture 5">
          <a:extLst>
            <a:ext uri="{FF2B5EF4-FFF2-40B4-BE49-F238E27FC236}">
              <a16:creationId xmlns:a16="http://schemas.microsoft.com/office/drawing/2014/main" id="{00000000-0008-0000-27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9525</xdr:colOff>
      <xdr:row>0</xdr:row>
      <xdr:rowOff>2257425</xdr:rowOff>
    </xdr:to>
    <xdr:pic>
      <xdr:nvPicPr>
        <xdr:cNvPr id="334907" name="Picture 1">
          <a:extLst>
            <a:ext uri="{FF2B5EF4-FFF2-40B4-BE49-F238E27FC236}">
              <a16:creationId xmlns:a16="http://schemas.microsoft.com/office/drawing/2014/main" id="{00000000-0008-0000-2800-00003B1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24425"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13</xdr:col>
      <xdr:colOff>1276350</xdr:colOff>
      <xdr:row>1</xdr:row>
      <xdr:rowOff>0</xdr:rowOff>
    </xdr:from>
    <xdr:to>
      <xdr:col>14</xdr:col>
      <xdr:colOff>9525</xdr:colOff>
      <xdr:row>1</xdr:row>
      <xdr:rowOff>171450</xdr:rowOff>
    </xdr:to>
    <xdr:pic>
      <xdr:nvPicPr>
        <xdr:cNvPr id="308823" name="Picture 8" descr="logo">
          <a:extLst>
            <a:ext uri="{FF2B5EF4-FFF2-40B4-BE49-F238E27FC236}">
              <a16:creationId xmlns:a16="http://schemas.microsoft.com/office/drawing/2014/main" id="{00000000-0008-0000-2900-000057B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31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4" name="Picture 8" descr="logo">
          <a:extLst>
            <a:ext uri="{FF2B5EF4-FFF2-40B4-BE49-F238E27FC236}">
              <a16:creationId xmlns:a16="http://schemas.microsoft.com/office/drawing/2014/main" id="{00000000-0008-0000-2900-000058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6" name="Picture 8" descr="logo">
          <a:extLst>
            <a:ext uri="{FF2B5EF4-FFF2-40B4-BE49-F238E27FC236}">
              <a16:creationId xmlns:a16="http://schemas.microsoft.com/office/drawing/2014/main" id="{00000000-0008-0000-2900-00005A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6" name="Picture 5">
          <a:extLst>
            <a:ext uri="{FF2B5EF4-FFF2-40B4-BE49-F238E27FC236}">
              <a16:creationId xmlns:a16="http://schemas.microsoft.com/office/drawing/2014/main" id="{00000000-0008-0000-29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11283</xdr:colOff>
      <xdr:row>1</xdr:row>
      <xdr:rowOff>171450</xdr:rowOff>
    </xdr:to>
    <xdr:pic>
      <xdr:nvPicPr>
        <xdr:cNvPr id="309845" name="Picture 8" descr="logo">
          <a:extLst>
            <a:ext uri="{FF2B5EF4-FFF2-40B4-BE49-F238E27FC236}">
              <a16:creationId xmlns:a16="http://schemas.microsoft.com/office/drawing/2014/main" id="{00000000-0008-0000-2A00-000055BA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6" name="Picture 8" descr="logo">
          <a:extLst>
            <a:ext uri="{FF2B5EF4-FFF2-40B4-BE49-F238E27FC236}">
              <a16:creationId xmlns:a16="http://schemas.microsoft.com/office/drawing/2014/main" id="{00000000-0008-0000-2A00-000056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8" name="Picture 8" descr="logo">
          <a:extLst>
            <a:ext uri="{FF2B5EF4-FFF2-40B4-BE49-F238E27FC236}">
              <a16:creationId xmlns:a16="http://schemas.microsoft.com/office/drawing/2014/main" id="{00000000-0008-0000-2A00-000058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2</xdr:row>
      <xdr:rowOff>201840</xdr:rowOff>
    </xdr:to>
    <xdr:pic>
      <xdr:nvPicPr>
        <xdr:cNvPr id="6" name="Picture 5">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9525</xdr:colOff>
      <xdr:row>12</xdr:row>
      <xdr:rowOff>152400</xdr:rowOff>
    </xdr:to>
    <xdr:pic>
      <xdr:nvPicPr>
        <xdr:cNvPr id="310947" name="Picture 8" descr="logo">
          <a:extLst>
            <a:ext uri="{FF2B5EF4-FFF2-40B4-BE49-F238E27FC236}">
              <a16:creationId xmlns:a16="http://schemas.microsoft.com/office/drawing/2014/main" id="{00000000-0008-0000-2B00-0000A3BE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2225" y="26289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1</xdr:row>
      <xdr:rowOff>0</xdr:rowOff>
    </xdr:from>
    <xdr:to>
      <xdr:col>10</xdr:col>
      <xdr:colOff>9525</xdr:colOff>
      <xdr:row>1</xdr:row>
      <xdr:rowOff>171450</xdr:rowOff>
    </xdr:to>
    <xdr:pic>
      <xdr:nvPicPr>
        <xdr:cNvPr id="310948" name="Picture 8" descr="logo">
          <a:extLst>
            <a:ext uri="{FF2B5EF4-FFF2-40B4-BE49-F238E27FC236}">
              <a16:creationId xmlns:a16="http://schemas.microsoft.com/office/drawing/2014/main" id="{00000000-0008-0000-2B00-0000A4B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869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6008</xdr:colOff>
      <xdr:row>0</xdr:row>
      <xdr:rowOff>542925</xdr:rowOff>
    </xdr:to>
    <xdr:pic>
      <xdr:nvPicPr>
        <xdr:cNvPr id="310949" name="Picture 9" descr="logo">
          <a:extLst>
            <a:ext uri="{FF2B5EF4-FFF2-40B4-BE49-F238E27FC236}">
              <a16:creationId xmlns:a16="http://schemas.microsoft.com/office/drawing/2014/main" id="{00000000-0008-0000-2B00-0000A5BE04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139708</xdr:colOff>
      <xdr:row>0</xdr:row>
      <xdr:rowOff>720000</xdr:rowOff>
    </xdr:to>
    <xdr:pic>
      <xdr:nvPicPr>
        <xdr:cNvPr id="6" name="Picture 5">
          <a:extLst>
            <a:ext uri="{FF2B5EF4-FFF2-40B4-BE49-F238E27FC236}">
              <a16:creationId xmlns:a16="http://schemas.microsoft.com/office/drawing/2014/main" id="{00000000-0008-0000-2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9526</xdr:colOff>
      <xdr:row>12</xdr:row>
      <xdr:rowOff>228600</xdr:rowOff>
    </xdr:to>
    <xdr:pic>
      <xdr:nvPicPr>
        <xdr:cNvPr id="311970" name="Picture 8" descr="logo">
          <a:extLst>
            <a:ext uri="{FF2B5EF4-FFF2-40B4-BE49-F238E27FC236}">
              <a16:creationId xmlns:a16="http://schemas.microsoft.com/office/drawing/2014/main" id="{00000000-0008-0000-2C00-0000A2C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2495550"/>
          <a:ext cx="95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3907</xdr:colOff>
      <xdr:row>0</xdr:row>
      <xdr:rowOff>542925</xdr:rowOff>
    </xdr:to>
    <xdr:pic>
      <xdr:nvPicPr>
        <xdr:cNvPr id="311972" name="Picture 9" descr="logo">
          <a:extLst>
            <a:ext uri="{FF2B5EF4-FFF2-40B4-BE49-F238E27FC236}">
              <a16:creationId xmlns:a16="http://schemas.microsoft.com/office/drawing/2014/main" id="{00000000-0008-0000-2C00-0000A4C2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253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283582</xdr:colOff>
      <xdr:row>0</xdr:row>
      <xdr:rowOff>720000</xdr:rowOff>
    </xdr:to>
    <xdr:pic>
      <xdr:nvPicPr>
        <xdr:cNvPr id="6" name="Picture 5">
          <a:extLst>
            <a:ext uri="{FF2B5EF4-FFF2-40B4-BE49-F238E27FC236}">
              <a16:creationId xmlns:a16="http://schemas.microsoft.com/office/drawing/2014/main" id="{00000000-0008-0000-2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1171575</xdr:colOff>
      <xdr:row>0</xdr:row>
      <xdr:rowOff>0</xdr:rowOff>
    </xdr:from>
    <xdr:to>
      <xdr:col>10</xdr:col>
      <xdr:colOff>1</xdr:colOff>
      <xdr:row>1</xdr:row>
      <xdr:rowOff>0</xdr:rowOff>
    </xdr:to>
    <xdr:pic>
      <xdr:nvPicPr>
        <xdr:cNvPr id="312841" name="Picture 7" descr="logo">
          <a:extLst>
            <a:ext uri="{FF2B5EF4-FFF2-40B4-BE49-F238E27FC236}">
              <a16:creationId xmlns:a16="http://schemas.microsoft.com/office/drawing/2014/main" id="{00000000-0008-0000-2D00-000009C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1143000</xdr:colOff>
      <xdr:row>0</xdr:row>
      <xdr:rowOff>0</xdr:rowOff>
    </xdr:from>
    <xdr:to>
      <xdr:col>13</xdr:col>
      <xdr:colOff>0</xdr:colOff>
      <xdr:row>1</xdr:row>
      <xdr:rowOff>0</xdr:rowOff>
    </xdr:to>
    <xdr:pic>
      <xdr:nvPicPr>
        <xdr:cNvPr id="312842" name="Picture 8" descr="logo">
          <a:extLst>
            <a:ext uri="{FF2B5EF4-FFF2-40B4-BE49-F238E27FC236}">
              <a16:creationId xmlns:a16="http://schemas.microsoft.com/office/drawing/2014/main" id="{00000000-0008-0000-2D00-00000AC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1</xdr:row>
      <xdr:rowOff>125640</xdr:rowOff>
    </xdr:to>
    <xdr:pic>
      <xdr:nvPicPr>
        <xdr:cNvPr id="5" name="Picture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5443</xdr:colOff>
      <xdr:row>0</xdr:row>
      <xdr:rowOff>542925</xdr:rowOff>
    </xdr:to>
    <xdr:pic>
      <xdr:nvPicPr>
        <xdr:cNvPr id="331926" name="Picture 8" descr="logo">
          <a:extLst>
            <a:ext uri="{FF2B5EF4-FFF2-40B4-BE49-F238E27FC236}">
              <a16:creationId xmlns:a16="http://schemas.microsoft.com/office/drawing/2014/main" id="{00000000-0008-0000-2E00-00009610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1</xdr:row>
      <xdr:rowOff>124255</xdr:rowOff>
    </xdr:to>
    <xdr:pic>
      <xdr:nvPicPr>
        <xdr:cNvPr id="4" name="Picture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13</xdr:col>
      <xdr:colOff>0</xdr:colOff>
      <xdr:row>1</xdr:row>
      <xdr:rowOff>0</xdr:rowOff>
    </xdr:from>
    <xdr:to>
      <xdr:col>13</xdr:col>
      <xdr:colOff>9525</xdr:colOff>
      <xdr:row>1</xdr:row>
      <xdr:rowOff>171450</xdr:rowOff>
    </xdr:to>
    <xdr:pic>
      <xdr:nvPicPr>
        <xdr:cNvPr id="313712" name="Picture 8" descr="logo">
          <a:extLst>
            <a:ext uri="{FF2B5EF4-FFF2-40B4-BE49-F238E27FC236}">
              <a16:creationId xmlns:a16="http://schemas.microsoft.com/office/drawing/2014/main" id="{00000000-0008-0000-2F00-000070C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522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287815</xdr:colOff>
      <xdr:row>3</xdr:row>
      <xdr:rowOff>219119</xdr:rowOff>
    </xdr:to>
    <xdr:pic>
      <xdr:nvPicPr>
        <xdr:cNvPr id="5" name="Picture 4">
          <a:extLst>
            <a:ext uri="{FF2B5EF4-FFF2-40B4-BE49-F238E27FC236}">
              <a16:creationId xmlns:a16="http://schemas.microsoft.com/office/drawing/2014/main" id="{00000000-0008-0000-2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15</xdr:col>
      <xdr:colOff>1276350</xdr:colOff>
      <xdr:row>1</xdr:row>
      <xdr:rowOff>0</xdr:rowOff>
    </xdr:from>
    <xdr:to>
      <xdr:col>16</xdr:col>
      <xdr:colOff>9525</xdr:colOff>
      <xdr:row>1</xdr:row>
      <xdr:rowOff>171450</xdr:rowOff>
    </xdr:to>
    <xdr:pic>
      <xdr:nvPicPr>
        <xdr:cNvPr id="314951" name="Picture 8" descr="logo">
          <a:extLst>
            <a:ext uri="{FF2B5EF4-FFF2-40B4-BE49-F238E27FC236}">
              <a16:creationId xmlns:a16="http://schemas.microsoft.com/office/drawing/2014/main" id="{00000000-0008-0000-3000-000047CE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02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2" name="Picture 6" descr="logo">
          <a:extLst>
            <a:ext uri="{FF2B5EF4-FFF2-40B4-BE49-F238E27FC236}">
              <a16:creationId xmlns:a16="http://schemas.microsoft.com/office/drawing/2014/main" id="{00000000-0008-0000-3000-000048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4" name="Picture 6" descr="logo">
          <a:extLst>
            <a:ext uri="{FF2B5EF4-FFF2-40B4-BE49-F238E27FC236}">
              <a16:creationId xmlns:a16="http://schemas.microsoft.com/office/drawing/2014/main" id="{00000000-0008-0000-3000-00004A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294550</xdr:colOff>
      <xdr:row>1</xdr:row>
      <xdr:rowOff>123100</xdr:rowOff>
    </xdr:to>
    <xdr:pic>
      <xdr:nvPicPr>
        <xdr:cNvPr id="7" name="Picture 6">
          <a:extLst>
            <a:ext uri="{FF2B5EF4-FFF2-40B4-BE49-F238E27FC236}">
              <a16:creationId xmlns:a16="http://schemas.microsoft.com/office/drawing/2014/main" id="{00000000-0008-0000-3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9525</xdr:colOff>
      <xdr:row>1</xdr:row>
      <xdr:rowOff>171450</xdr:rowOff>
    </xdr:to>
    <xdr:pic>
      <xdr:nvPicPr>
        <xdr:cNvPr id="315909" name="Picture 8" descr="logo">
          <a:extLst>
            <a:ext uri="{FF2B5EF4-FFF2-40B4-BE49-F238E27FC236}">
              <a16:creationId xmlns:a16="http://schemas.microsoft.com/office/drawing/2014/main" id="{00000000-0008-0000-3100-000005D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015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12</xdr:col>
      <xdr:colOff>1485900</xdr:colOff>
      <xdr:row>1</xdr:row>
      <xdr:rowOff>161925</xdr:rowOff>
    </xdr:to>
    <xdr:pic>
      <xdr:nvPicPr>
        <xdr:cNvPr id="315910" name="Picture 6" descr="logo">
          <a:extLst>
            <a:ext uri="{FF2B5EF4-FFF2-40B4-BE49-F238E27FC236}">
              <a16:creationId xmlns:a16="http://schemas.microsoft.com/office/drawing/2014/main" id="{00000000-0008-0000-3100-000006D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38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294550</xdr:colOff>
      <xdr:row>2</xdr:row>
      <xdr:rowOff>135800</xdr:rowOff>
    </xdr:to>
    <xdr:pic>
      <xdr:nvPicPr>
        <xdr:cNvPr id="6" name="Picture 5">
          <a:extLst>
            <a:ext uri="{FF2B5EF4-FFF2-40B4-BE49-F238E27FC236}">
              <a16:creationId xmlns:a16="http://schemas.microsoft.com/office/drawing/2014/main" id="{00000000-0008-0000-3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9525</xdr:colOff>
      <xdr:row>1</xdr:row>
      <xdr:rowOff>171450</xdr:rowOff>
    </xdr:to>
    <xdr:pic>
      <xdr:nvPicPr>
        <xdr:cNvPr id="332946" name="Picture 8" descr="logo">
          <a:extLst>
            <a:ext uri="{FF2B5EF4-FFF2-40B4-BE49-F238E27FC236}">
              <a16:creationId xmlns:a16="http://schemas.microsoft.com/office/drawing/2014/main" id="{00000000-0008-0000-3200-00009214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123100</xdr:rowOff>
    </xdr:to>
    <xdr:pic>
      <xdr:nvPicPr>
        <xdr:cNvPr id="4" name="Pictur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4396</xdr:colOff>
      <xdr:row>0</xdr:row>
      <xdr:rowOff>542925</xdr:rowOff>
    </xdr:to>
    <xdr:pic>
      <xdr:nvPicPr>
        <xdr:cNvPr id="333969" name="Picture 6" descr="logo">
          <a:extLst>
            <a:ext uri="{FF2B5EF4-FFF2-40B4-BE49-F238E27FC236}">
              <a16:creationId xmlns:a16="http://schemas.microsoft.com/office/drawing/2014/main" id="{00000000-0008-0000-3300-00009118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061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138109</xdr:colOff>
      <xdr:row>1</xdr:row>
      <xdr:rowOff>124255</xdr:rowOff>
    </xdr:to>
    <xdr:pic>
      <xdr:nvPicPr>
        <xdr:cNvPr id="4" name="Picture 3">
          <a:extLst>
            <a:ext uri="{FF2B5EF4-FFF2-40B4-BE49-F238E27FC236}">
              <a16:creationId xmlns:a16="http://schemas.microsoft.com/office/drawing/2014/main" id="{00000000-0008-0000-3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2</xdr:row>
      <xdr:rowOff>172316</xdr:rowOff>
    </xdr:to>
    <xdr:pic>
      <xdr:nvPicPr>
        <xdr:cNvPr id="330957" name="Picture 4" descr="logo">
          <a:extLst>
            <a:ext uri="{FF2B5EF4-FFF2-40B4-BE49-F238E27FC236}">
              <a16:creationId xmlns:a16="http://schemas.microsoft.com/office/drawing/2014/main" id="{00000000-0008-0000-3400-0000CD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1</xdr:row>
      <xdr:rowOff>0</xdr:rowOff>
    </xdr:from>
    <xdr:to>
      <xdr:col>11</xdr:col>
      <xdr:colOff>1104900</xdr:colOff>
      <xdr:row>3</xdr:row>
      <xdr:rowOff>114300</xdr:rowOff>
    </xdr:to>
    <xdr:pic>
      <xdr:nvPicPr>
        <xdr:cNvPr id="330959" name="Picture 4" descr="logo">
          <a:extLst>
            <a:ext uri="{FF2B5EF4-FFF2-40B4-BE49-F238E27FC236}">
              <a16:creationId xmlns:a16="http://schemas.microsoft.com/office/drawing/2014/main" id="{00000000-0008-0000-3400-0000CF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600075"/>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3</xdr:row>
      <xdr:rowOff>145036</xdr:rowOff>
    </xdr:to>
    <xdr:pic>
      <xdr:nvPicPr>
        <xdr:cNvPr id="6" name="Picture 5">
          <a:extLst>
            <a:ext uri="{FF2B5EF4-FFF2-40B4-BE49-F238E27FC236}">
              <a16:creationId xmlns:a16="http://schemas.microsoft.com/office/drawing/2014/main" id="{00000000-0008-0000-3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1</xdr:row>
      <xdr:rowOff>125640</xdr:rowOff>
    </xdr:to>
    <xdr:pic>
      <xdr:nvPicPr>
        <xdr:cNvPr id="4" name="Picture 3">
          <a:extLst>
            <a:ext uri="{FF2B5EF4-FFF2-40B4-BE49-F238E27FC236}">
              <a16:creationId xmlns:a16="http://schemas.microsoft.com/office/drawing/2014/main" id="{00000000-0008-0000-3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9525</xdr:colOff>
      <xdr:row>1</xdr:row>
      <xdr:rowOff>171450</xdr:rowOff>
    </xdr:to>
    <xdr:pic>
      <xdr:nvPicPr>
        <xdr:cNvPr id="317077" name="Picture 8" descr="logo">
          <a:extLst>
            <a:ext uri="{FF2B5EF4-FFF2-40B4-BE49-F238E27FC236}">
              <a16:creationId xmlns:a16="http://schemas.microsoft.com/office/drawing/2014/main" id="{00000000-0008-0000-3600-000095D6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13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1076325</xdr:colOff>
      <xdr:row>0</xdr:row>
      <xdr:rowOff>0</xdr:rowOff>
    </xdr:from>
    <xdr:to>
      <xdr:col>12</xdr:col>
      <xdr:colOff>5196</xdr:colOff>
      <xdr:row>3</xdr:row>
      <xdr:rowOff>66675</xdr:rowOff>
    </xdr:to>
    <xdr:pic>
      <xdr:nvPicPr>
        <xdr:cNvPr id="317078" name="Picture 8" descr="logo">
          <a:extLst>
            <a:ext uri="{FF2B5EF4-FFF2-40B4-BE49-F238E27FC236}">
              <a16:creationId xmlns:a16="http://schemas.microsoft.com/office/drawing/2014/main" id="{00000000-0008-0000-3600-000096D6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96675"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5714</xdr:colOff>
      <xdr:row>3</xdr:row>
      <xdr:rowOff>28575</xdr:rowOff>
    </xdr:to>
    <xdr:pic>
      <xdr:nvPicPr>
        <xdr:cNvPr id="317079" name="Picture 5" descr="logo">
          <a:extLst>
            <a:ext uri="{FF2B5EF4-FFF2-40B4-BE49-F238E27FC236}">
              <a16:creationId xmlns:a16="http://schemas.microsoft.com/office/drawing/2014/main" id="{00000000-0008-0000-3600-000097D604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966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290509</xdr:colOff>
      <xdr:row>3</xdr:row>
      <xdr:rowOff>207382</xdr:rowOff>
    </xdr:to>
    <xdr:pic>
      <xdr:nvPicPr>
        <xdr:cNvPr id="6" name="Picture 5">
          <a:extLst>
            <a:ext uri="{FF2B5EF4-FFF2-40B4-BE49-F238E27FC236}">
              <a16:creationId xmlns:a16="http://schemas.microsoft.com/office/drawing/2014/main" id="{00000000-0008-0000-36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K2"/>
  <sheetViews>
    <sheetView view="pageBreakPreview" zoomScaleSheetLayoutView="100" workbookViewId="0">
      <selection activeCell="F39" sqref="F39"/>
    </sheetView>
  </sheetViews>
  <sheetFormatPr defaultColWidth="9" defaultRowHeight="15"/>
  <cols>
    <col min="1" max="1" width="30.625" style="402" customWidth="1"/>
    <col min="2" max="3" width="31.25" style="402" customWidth="1"/>
    <col min="4" max="4" width="30.625" style="402" customWidth="1"/>
    <col min="5" max="16384" width="9" style="402"/>
  </cols>
  <sheetData>
    <row r="1" spans="1:11" s="8" customFormat="1">
      <c r="A1" s="402"/>
      <c r="B1" s="402"/>
      <c r="C1" s="402"/>
      <c r="D1" s="402"/>
    </row>
    <row r="2" spans="1:11" s="401" customFormat="1">
      <c r="A2" s="402"/>
      <c r="B2" s="402"/>
      <c r="C2" s="402"/>
      <c r="D2" s="402"/>
      <c r="E2" s="400"/>
      <c r="F2" s="400"/>
      <c r="G2" s="400"/>
      <c r="H2" s="400"/>
      <c r="I2" s="400"/>
      <c r="J2" s="400"/>
      <c r="K2" s="400"/>
    </row>
  </sheetData>
  <printOptions horizontalCentered="1" verticalCentered="1"/>
  <pageMargins left="0" right="0" top="0" bottom="0" header="0.31496062992125984" footer="0.31496062992125984"/>
  <pageSetup paperSize="9" orientation="landscape"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zoomScaleSheetLayoutView="100" workbookViewId="0">
      <selection activeCell="F39" sqref="F39"/>
    </sheetView>
  </sheetViews>
  <sheetFormatPr defaultColWidth="9" defaultRowHeight="15"/>
  <cols>
    <col min="1" max="1" width="30.625" style="402" customWidth="1"/>
    <col min="2" max="3" width="31.25" style="402" customWidth="1"/>
    <col min="4" max="4" width="30.625" style="402" customWidth="1"/>
    <col min="5" max="16384" width="9" style="402"/>
  </cols>
  <sheetData>
    <row r="1" spans="1:11" s="8" customFormat="1" ht="111.75" customHeight="1">
      <c r="A1" s="443" t="s">
        <v>711</v>
      </c>
      <c r="B1" s="443"/>
      <c r="C1" s="444" t="s">
        <v>710</v>
      </c>
      <c r="D1" s="444"/>
    </row>
    <row r="2" spans="1:11" s="401" customFormat="1" ht="50.25" customHeight="1">
      <c r="A2" s="445"/>
      <c r="B2" s="445"/>
      <c r="C2" s="445"/>
      <c r="D2" s="445"/>
      <c r="E2" s="400"/>
      <c r="F2" s="400"/>
      <c r="G2" s="400"/>
      <c r="H2" s="400"/>
      <c r="I2" s="400"/>
      <c r="J2" s="400"/>
      <c r="K2" s="400"/>
    </row>
    <row r="3" spans="1:11" ht="45" customHeight="1"/>
    <row r="4" spans="1:11" ht="214.9" customHeight="1">
      <c r="B4" s="446" t="s">
        <v>736</v>
      </c>
      <c r="C4" s="447"/>
    </row>
    <row r="5" spans="1:11" ht="67.5" customHeight="1"/>
    <row r="6" spans="1:11" ht="43.5" customHeight="1">
      <c r="A6" s="448" t="s">
        <v>737</v>
      </c>
      <c r="B6" s="448"/>
      <c r="C6" s="448"/>
      <c r="D6" s="448"/>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view="pageBreakPreview" zoomScaleSheetLayoutView="100" workbookViewId="0">
      <selection activeCell="F39" sqref="F39"/>
    </sheetView>
  </sheetViews>
  <sheetFormatPr defaultColWidth="9" defaultRowHeight="23.25"/>
  <cols>
    <col min="1" max="1" width="5.625" style="23" customWidth="1"/>
    <col min="2" max="2" width="50.625" style="23" customWidth="1"/>
    <col min="3" max="3" width="1.625" style="20" customWidth="1"/>
    <col min="4" max="4" width="50.625" style="20" customWidth="1"/>
    <col min="5" max="5" width="5.625" style="20" customWidth="1"/>
    <col min="6" max="16384" width="9" style="20"/>
  </cols>
  <sheetData>
    <row r="1" spans="1:11" s="16" customFormat="1" ht="49.5" customHeight="1">
      <c r="A1" s="455"/>
      <c r="B1" s="455"/>
      <c r="C1" s="455"/>
      <c r="D1" s="455"/>
      <c r="E1" s="455"/>
      <c r="F1" s="15"/>
      <c r="G1" s="18"/>
      <c r="H1" s="18"/>
    </row>
    <row r="2" spans="1:11" ht="57.75" customHeight="1">
      <c r="A2" s="457" t="s">
        <v>278</v>
      </c>
      <c r="B2" s="457"/>
      <c r="C2" s="19"/>
      <c r="D2" s="451"/>
      <c r="E2" s="451"/>
      <c r="I2" s="19"/>
      <c r="J2" s="19"/>
      <c r="K2" s="19"/>
    </row>
    <row r="3" spans="1:11" ht="86.25" customHeight="1">
      <c r="A3" s="456" t="s">
        <v>718</v>
      </c>
      <c r="B3" s="456"/>
      <c r="D3" s="452" t="s">
        <v>714</v>
      </c>
      <c r="E3" s="452"/>
    </row>
    <row r="4" spans="1:11" ht="69" customHeight="1">
      <c r="A4" s="456" t="s">
        <v>719</v>
      </c>
      <c r="B4" s="456"/>
      <c r="D4" s="452" t="s">
        <v>715</v>
      </c>
      <c r="E4" s="452"/>
    </row>
    <row r="5" spans="1:11" ht="51" customHeight="1">
      <c r="A5" s="450" t="s">
        <v>717</v>
      </c>
      <c r="B5" s="450"/>
      <c r="D5" s="452" t="s">
        <v>716</v>
      </c>
      <c r="E5" s="452"/>
    </row>
    <row r="6" spans="1:11" ht="34.5" customHeight="1">
      <c r="A6" s="450" t="s">
        <v>194</v>
      </c>
      <c r="B6" s="450"/>
      <c r="C6" s="21"/>
      <c r="D6" s="452" t="s">
        <v>193</v>
      </c>
      <c r="E6" s="452"/>
    </row>
    <row r="7" spans="1:11" ht="99.75" customHeight="1">
      <c r="A7" s="449" t="s">
        <v>713</v>
      </c>
      <c r="B7" s="449"/>
      <c r="C7" s="7"/>
      <c r="D7" s="453" t="s">
        <v>712</v>
      </c>
      <c r="E7" s="454"/>
    </row>
    <row r="8" spans="1:11" ht="67.5" customHeight="1">
      <c r="A8" s="22"/>
    </row>
    <row r="9" spans="1:11" ht="67.5" customHeight="1">
      <c r="E9" s="17"/>
    </row>
    <row r="10" spans="1:11" ht="43.5" customHeight="1">
      <c r="A10" s="17"/>
      <c r="B10" s="17"/>
      <c r="D10" s="17"/>
    </row>
  </sheetData>
  <mergeCells count="13">
    <mergeCell ref="A1:E1"/>
    <mergeCell ref="D4:E4"/>
    <mergeCell ref="A3:B3"/>
    <mergeCell ref="A4:B4"/>
    <mergeCell ref="A2:B2"/>
    <mergeCell ref="D3:E3"/>
    <mergeCell ref="A7:B7"/>
    <mergeCell ref="A6:B6"/>
    <mergeCell ref="D2:E2"/>
    <mergeCell ref="A5:B5"/>
    <mergeCell ref="D5:E5"/>
    <mergeCell ref="D6:E6"/>
    <mergeCell ref="D7:E7"/>
  </mergeCells>
  <phoneticPr fontId="19" type="noConversion"/>
  <printOptions horizontalCentered="1" verticalCentered="1"/>
  <pageMargins left="0" right="0" top="0" bottom="0" header="0.3" footer="0.3"/>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82947"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8294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M59"/>
  <sheetViews>
    <sheetView view="pageBreakPreview" zoomScale="90" zoomScaleSheetLayoutView="90" workbookViewId="0">
      <selection activeCell="F39" sqref="F39"/>
    </sheetView>
  </sheetViews>
  <sheetFormatPr defaultColWidth="9.125" defaultRowHeight="15"/>
  <cols>
    <col min="1" max="1" width="5.625" style="5" customWidth="1"/>
    <col min="2" max="2" width="59.625" style="5" customWidth="1"/>
    <col min="3" max="3" width="9.125" style="5" customWidth="1"/>
    <col min="4" max="4" width="60.625" style="5" customWidth="1"/>
    <col min="5" max="5" width="5.625" style="42" customWidth="1"/>
    <col min="6" max="16384" width="9.125" style="5"/>
  </cols>
  <sheetData>
    <row r="1" spans="1:12" s="3" customFormat="1" ht="53.25" customHeight="1">
      <c r="C1" s="451"/>
      <c r="D1" s="451"/>
      <c r="E1" s="451"/>
      <c r="F1" s="18"/>
      <c r="G1" s="18"/>
      <c r="H1" s="4"/>
      <c r="I1" s="4"/>
      <c r="J1" s="4"/>
      <c r="K1" s="4"/>
      <c r="L1" s="4"/>
    </row>
    <row r="2" spans="1:12" ht="20.25">
      <c r="A2" s="458" t="s">
        <v>100</v>
      </c>
      <c r="B2" s="458"/>
      <c r="C2" s="458"/>
      <c r="D2" s="458"/>
      <c r="E2" s="458"/>
    </row>
    <row r="3" spans="1:12" ht="14.25" customHeight="1">
      <c r="A3" s="459" t="s">
        <v>116</v>
      </c>
      <c r="B3" s="459"/>
      <c r="C3" s="459"/>
      <c r="D3" s="459"/>
      <c r="E3" s="41"/>
    </row>
    <row r="4" spans="1:12" ht="37.5" customHeight="1">
      <c r="A4" s="72" t="s">
        <v>453</v>
      </c>
      <c r="B4" s="99" t="s">
        <v>456</v>
      </c>
      <c r="C4" s="72" t="s">
        <v>452</v>
      </c>
      <c r="D4" s="99" t="s">
        <v>457</v>
      </c>
      <c r="E4" s="99" t="s">
        <v>458</v>
      </c>
    </row>
    <row r="5" spans="1:12" s="3" customFormat="1" ht="24" customHeight="1" thickBot="1">
      <c r="A5" s="102"/>
      <c r="B5" s="115" t="s">
        <v>278</v>
      </c>
      <c r="C5" s="241"/>
      <c r="D5" s="104" t="s">
        <v>459</v>
      </c>
      <c r="E5" s="108"/>
      <c r="F5" s="101"/>
    </row>
    <row r="6" spans="1:12" s="3" customFormat="1" ht="24" customHeight="1" thickBot="1">
      <c r="A6" s="100"/>
      <c r="B6" s="116" t="s">
        <v>58</v>
      </c>
      <c r="C6" s="242"/>
      <c r="D6" s="105" t="s">
        <v>460</v>
      </c>
      <c r="E6" s="109"/>
      <c r="F6" s="101"/>
    </row>
    <row r="7" spans="1:12" s="3" customFormat="1" ht="24" customHeight="1" thickBot="1">
      <c r="A7" s="103"/>
      <c r="B7" s="115" t="s">
        <v>454</v>
      </c>
      <c r="C7" s="241"/>
      <c r="D7" s="104" t="s">
        <v>461</v>
      </c>
      <c r="E7" s="110"/>
      <c r="F7" s="101"/>
    </row>
    <row r="8" spans="1:12" s="3" customFormat="1" ht="24" customHeight="1" thickBot="1">
      <c r="A8" s="100"/>
      <c r="B8" s="116" t="s">
        <v>455</v>
      </c>
      <c r="C8" s="242"/>
      <c r="D8" s="105" t="s">
        <v>296</v>
      </c>
      <c r="E8" s="109"/>
      <c r="F8" s="101"/>
    </row>
    <row r="9" spans="1:12" ht="42.75" customHeight="1" thickBot="1">
      <c r="A9" s="124"/>
      <c r="B9" s="106" t="s">
        <v>528</v>
      </c>
      <c r="C9" s="243"/>
      <c r="D9" s="107" t="s">
        <v>702</v>
      </c>
      <c r="E9" s="111"/>
      <c r="F9" s="9"/>
    </row>
    <row r="10" spans="1:12" s="114" customFormat="1" ht="23.25" thickBot="1">
      <c r="A10" s="126">
        <v>1</v>
      </c>
      <c r="B10" s="117" t="s">
        <v>738</v>
      </c>
      <c r="C10" s="242"/>
      <c r="D10" s="113" t="s">
        <v>739</v>
      </c>
      <c r="E10" s="109">
        <v>1</v>
      </c>
    </row>
    <row r="11" spans="1:12" s="9" customFormat="1" ht="23.25" thickBot="1">
      <c r="A11" s="127">
        <v>2</v>
      </c>
      <c r="B11" s="118" t="s">
        <v>740</v>
      </c>
      <c r="C11" s="243"/>
      <c r="D11" s="112" t="s">
        <v>741</v>
      </c>
      <c r="E11" s="110">
        <v>2</v>
      </c>
    </row>
    <row r="12" spans="1:12" ht="42.75" customHeight="1" thickBot="1">
      <c r="A12" s="126"/>
      <c r="B12" s="119" t="s">
        <v>529</v>
      </c>
      <c r="C12" s="244"/>
      <c r="D12" s="120" t="s">
        <v>527</v>
      </c>
      <c r="E12" s="109"/>
      <c r="F12" s="9"/>
    </row>
    <row r="13" spans="1:12" s="9" customFormat="1" ht="16.5" thickBot="1">
      <c r="A13" s="127">
        <v>3</v>
      </c>
      <c r="B13" s="118" t="s">
        <v>742</v>
      </c>
      <c r="C13" s="243"/>
      <c r="D13" s="112" t="s">
        <v>743</v>
      </c>
      <c r="E13" s="110">
        <v>3</v>
      </c>
    </row>
    <row r="14" spans="1:12" s="114" customFormat="1" ht="16.5" thickBot="1">
      <c r="A14" s="126">
        <v>4</v>
      </c>
      <c r="B14" s="117" t="s">
        <v>744</v>
      </c>
      <c r="C14" s="242"/>
      <c r="D14" s="113" t="s">
        <v>745</v>
      </c>
      <c r="E14" s="109">
        <v>4</v>
      </c>
    </row>
    <row r="15" spans="1:12" s="9" customFormat="1" ht="23.25" thickBot="1">
      <c r="A15" s="127">
        <v>5</v>
      </c>
      <c r="B15" s="118" t="s">
        <v>746</v>
      </c>
      <c r="C15" s="243"/>
      <c r="D15" s="112" t="s">
        <v>747</v>
      </c>
      <c r="E15" s="110">
        <v>5</v>
      </c>
      <c r="F15" s="118"/>
      <c r="G15" s="118"/>
      <c r="H15" s="118"/>
      <c r="I15" s="118"/>
      <c r="J15" s="118"/>
      <c r="K15" s="118"/>
    </row>
    <row r="16" spans="1:12" s="114" customFormat="1" ht="23.25" thickBot="1">
      <c r="A16" s="117">
        <v>6</v>
      </c>
      <c r="B16" s="117" t="s">
        <v>748</v>
      </c>
      <c r="C16" s="242"/>
      <c r="D16" s="113" t="s">
        <v>749</v>
      </c>
      <c r="E16" s="109">
        <v>6</v>
      </c>
    </row>
    <row r="17" spans="1:13" s="9" customFormat="1" ht="22.5" customHeight="1" thickBot="1">
      <c r="A17" s="127">
        <v>7</v>
      </c>
      <c r="B17" s="118" t="s">
        <v>750</v>
      </c>
      <c r="C17" s="243"/>
      <c r="D17" s="112" t="s">
        <v>751</v>
      </c>
      <c r="E17" s="110">
        <v>7</v>
      </c>
    </row>
    <row r="18" spans="1:13" s="114" customFormat="1" ht="22.5" customHeight="1" thickBot="1">
      <c r="A18" s="126">
        <v>8</v>
      </c>
      <c r="B18" s="117" t="s">
        <v>752</v>
      </c>
      <c r="C18" s="245"/>
      <c r="D18" s="113" t="s">
        <v>753</v>
      </c>
      <c r="E18" s="109">
        <v>8</v>
      </c>
      <c r="F18" s="117"/>
      <c r="G18" s="117"/>
      <c r="H18" s="117"/>
      <c r="I18" s="117"/>
      <c r="J18" s="117"/>
      <c r="K18" s="117"/>
      <c r="L18" s="117"/>
      <c r="M18" s="117"/>
    </row>
    <row r="19" spans="1:13" s="9" customFormat="1" ht="23.25" thickBot="1">
      <c r="A19" s="127">
        <v>9</v>
      </c>
      <c r="B19" s="118" t="s">
        <v>754</v>
      </c>
      <c r="C19" s="243"/>
      <c r="D19" s="112" t="s">
        <v>755</v>
      </c>
      <c r="E19" s="110">
        <v>9</v>
      </c>
    </row>
    <row r="20" spans="1:13" s="114" customFormat="1" ht="23.25" thickBot="1">
      <c r="A20" s="126">
        <v>10</v>
      </c>
      <c r="B20" s="117" t="s">
        <v>756</v>
      </c>
      <c r="C20" s="242"/>
      <c r="D20" s="113" t="s">
        <v>757</v>
      </c>
      <c r="E20" s="109">
        <v>10</v>
      </c>
    </row>
    <row r="21" spans="1:13" s="9" customFormat="1" ht="23.25" thickBot="1">
      <c r="A21" s="127">
        <v>11</v>
      </c>
      <c r="B21" s="118" t="s">
        <v>758</v>
      </c>
      <c r="C21" s="243"/>
      <c r="D21" s="112" t="s">
        <v>759</v>
      </c>
      <c r="E21" s="110">
        <v>11</v>
      </c>
    </row>
    <row r="22" spans="1:13" s="114" customFormat="1" ht="16.5" thickBot="1">
      <c r="A22" s="126">
        <v>12</v>
      </c>
      <c r="B22" s="117" t="s">
        <v>760</v>
      </c>
      <c r="C22" s="242"/>
      <c r="D22" s="113" t="s">
        <v>761</v>
      </c>
      <c r="E22" s="109">
        <v>12</v>
      </c>
    </row>
    <row r="23" spans="1:13" s="9" customFormat="1" ht="16.5" thickBot="1">
      <c r="A23" s="127">
        <v>13</v>
      </c>
      <c r="B23" s="118" t="s">
        <v>762</v>
      </c>
      <c r="C23" s="243"/>
      <c r="D23" s="112" t="s">
        <v>763</v>
      </c>
      <c r="E23" s="110">
        <v>13</v>
      </c>
    </row>
    <row r="24" spans="1:13" s="114" customFormat="1" ht="16.5" thickBot="1">
      <c r="A24" s="126">
        <v>14</v>
      </c>
      <c r="B24" s="117" t="s">
        <v>764</v>
      </c>
      <c r="C24" s="242"/>
      <c r="D24" s="113" t="s">
        <v>765</v>
      </c>
      <c r="E24" s="109">
        <v>14</v>
      </c>
    </row>
    <row r="25" spans="1:13" s="9" customFormat="1" ht="16.5" thickBot="1">
      <c r="A25" s="127">
        <v>15</v>
      </c>
      <c r="B25" s="118" t="s">
        <v>766</v>
      </c>
      <c r="C25" s="243"/>
      <c r="D25" s="112" t="s">
        <v>767</v>
      </c>
      <c r="E25" s="110">
        <v>15</v>
      </c>
    </row>
    <row r="26" spans="1:13" s="114" customFormat="1" ht="15.75">
      <c r="A26" s="130">
        <v>16</v>
      </c>
      <c r="B26" s="131" t="s">
        <v>768</v>
      </c>
      <c r="C26" s="246"/>
      <c r="D26" s="132" t="s">
        <v>769</v>
      </c>
      <c r="E26" s="133">
        <v>16</v>
      </c>
    </row>
    <row r="27" spans="1:13" s="122" customFormat="1" ht="37.5" customHeight="1" thickBot="1">
      <c r="A27" s="129"/>
      <c r="B27" s="125" t="s">
        <v>530</v>
      </c>
      <c r="C27" s="247"/>
      <c r="D27" s="123" t="s">
        <v>526</v>
      </c>
      <c r="E27" s="108"/>
      <c r="F27" s="121"/>
    </row>
    <row r="28" spans="1:13" s="114" customFormat="1" ht="23.25" thickBot="1">
      <c r="A28" s="126">
        <v>17</v>
      </c>
      <c r="B28" s="117" t="s">
        <v>770</v>
      </c>
      <c r="C28" s="242"/>
      <c r="D28" s="113" t="s">
        <v>771</v>
      </c>
      <c r="E28" s="109">
        <v>17</v>
      </c>
    </row>
    <row r="29" spans="1:13" s="9" customFormat="1" ht="23.25" thickBot="1">
      <c r="A29" s="127">
        <v>18</v>
      </c>
      <c r="B29" s="118" t="s">
        <v>772</v>
      </c>
      <c r="C29" s="243"/>
      <c r="D29" s="112" t="s">
        <v>773</v>
      </c>
      <c r="E29" s="110">
        <v>18</v>
      </c>
    </row>
    <row r="30" spans="1:13" s="114" customFormat="1" ht="23.25" thickBot="1">
      <c r="A30" s="126">
        <v>19</v>
      </c>
      <c r="B30" s="117" t="s">
        <v>774</v>
      </c>
      <c r="C30" s="242"/>
      <c r="D30" s="113" t="s">
        <v>775</v>
      </c>
      <c r="E30" s="109">
        <v>19</v>
      </c>
    </row>
    <row r="31" spans="1:13" s="9" customFormat="1" ht="23.25" thickBot="1">
      <c r="A31" s="127">
        <v>20</v>
      </c>
      <c r="B31" s="118" t="s">
        <v>776</v>
      </c>
      <c r="C31" s="243"/>
      <c r="D31" s="112" t="s">
        <v>777</v>
      </c>
      <c r="E31" s="110">
        <v>20</v>
      </c>
    </row>
    <row r="32" spans="1:13" s="114" customFormat="1" ht="23.25" thickBot="1">
      <c r="A32" s="126">
        <v>21</v>
      </c>
      <c r="B32" s="117" t="s">
        <v>750</v>
      </c>
      <c r="C32" s="242"/>
      <c r="D32" s="113" t="s">
        <v>751</v>
      </c>
      <c r="E32" s="109">
        <v>21</v>
      </c>
    </row>
    <row r="33" spans="1:5" s="9" customFormat="1" ht="23.25" thickBot="1">
      <c r="A33" s="127">
        <v>22</v>
      </c>
      <c r="B33" s="118" t="s">
        <v>752</v>
      </c>
      <c r="C33" s="243"/>
      <c r="D33" s="112" t="s">
        <v>778</v>
      </c>
      <c r="E33" s="110">
        <v>22</v>
      </c>
    </row>
    <row r="34" spans="1:5" s="114" customFormat="1" ht="23.25" thickBot="1">
      <c r="A34" s="126">
        <v>23</v>
      </c>
      <c r="B34" s="117" t="s">
        <v>754</v>
      </c>
      <c r="C34" s="242"/>
      <c r="D34" s="113" t="s">
        <v>755</v>
      </c>
      <c r="E34" s="109">
        <v>23</v>
      </c>
    </row>
    <row r="35" spans="1:5" s="9" customFormat="1" ht="23.25" thickBot="1">
      <c r="A35" s="127">
        <v>24</v>
      </c>
      <c r="B35" s="118" t="s">
        <v>756</v>
      </c>
      <c r="C35" s="243"/>
      <c r="D35" s="112" t="s">
        <v>757</v>
      </c>
      <c r="E35" s="110">
        <v>24</v>
      </c>
    </row>
    <row r="36" spans="1:5" s="114" customFormat="1" ht="23.25" thickBot="1">
      <c r="A36" s="126">
        <v>25</v>
      </c>
      <c r="B36" s="117" t="s">
        <v>758</v>
      </c>
      <c r="C36" s="242"/>
      <c r="D36" s="113" t="s">
        <v>759</v>
      </c>
      <c r="E36" s="109">
        <v>25</v>
      </c>
    </row>
    <row r="37" spans="1:5" s="9" customFormat="1" ht="16.5" thickBot="1">
      <c r="A37" s="127">
        <v>26</v>
      </c>
      <c r="B37" s="118" t="s">
        <v>779</v>
      </c>
      <c r="C37" s="243"/>
      <c r="D37" s="112" t="s">
        <v>761</v>
      </c>
      <c r="E37" s="110">
        <v>26</v>
      </c>
    </row>
    <row r="38" spans="1:5" s="114" customFormat="1" ht="16.5" thickBot="1">
      <c r="A38" s="126">
        <v>27</v>
      </c>
      <c r="B38" s="117" t="s">
        <v>762</v>
      </c>
      <c r="C38" s="242"/>
      <c r="D38" s="113" t="s">
        <v>763</v>
      </c>
      <c r="E38" s="109">
        <v>27</v>
      </c>
    </row>
    <row r="39" spans="1:5" s="9" customFormat="1" ht="16.5" thickBot="1">
      <c r="A39" s="127">
        <v>28</v>
      </c>
      <c r="B39" s="118" t="s">
        <v>764</v>
      </c>
      <c r="C39" s="243"/>
      <c r="D39" s="112" t="s">
        <v>765</v>
      </c>
      <c r="E39" s="110">
        <v>28</v>
      </c>
    </row>
    <row r="40" spans="1:5" s="114" customFormat="1" ht="16.5" thickBot="1">
      <c r="A40" s="126">
        <v>29</v>
      </c>
      <c r="B40" s="117" t="s">
        <v>768</v>
      </c>
      <c r="C40" s="242"/>
      <c r="D40" s="113" t="s">
        <v>767</v>
      </c>
      <c r="E40" s="109">
        <v>29</v>
      </c>
    </row>
    <row r="41" spans="1:5" s="9" customFormat="1" ht="16.5" thickBot="1">
      <c r="A41" s="127">
        <v>30</v>
      </c>
      <c r="B41" s="118" t="s">
        <v>780</v>
      </c>
      <c r="C41" s="243"/>
      <c r="D41" s="112" t="s">
        <v>769</v>
      </c>
      <c r="E41" s="110">
        <v>30</v>
      </c>
    </row>
    <row r="42" spans="1:5" s="114" customFormat="1" ht="48" thickBot="1">
      <c r="A42" s="126"/>
      <c r="B42" s="119" t="s">
        <v>531</v>
      </c>
      <c r="C42" s="242"/>
      <c r="D42" s="128" t="s">
        <v>532</v>
      </c>
      <c r="E42" s="109"/>
    </row>
    <row r="43" spans="1:5" s="9" customFormat="1" ht="23.25" thickBot="1">
      <c r="A43" s="127">
        <v>31</v>
      </c>
      <c r="B43" s="118" t="s">
        <v>781</v>
      </c>
      <c r="C43" s="243"/>
      <c r="D43" s="112" t="s">
        <v>771</v>
      </c>
      <c r="E43" s="110">
        <v>31</v>
      </c>
    </row>
    <row r="44" spans="1:5" s="114" customFormat="1" ht="23.25" thickBot="1">
      <c r="A44" s="126">
        <v>32</v>
      </c>
      <c r="B44" s="117" t="s">
        <v>772</v>
      </c>
      <c r="C44" s="242"/>
      <c r="D44" s="113" t="s">
        <v>773</v>
      </c>
      <c r="E44" s="109">
        <v>32</v>
      </c>
    </row>
    <row r="45" spans="1:5" s="9" customFormat="1" ht="24.75" customHeight="1" thickBot="1">
      <c r="A45" s="127">
        <v>33</v>
      </c>
      <c r="B45" s="118" t="s">
        <v>774</v>
      </c>
      <c r="C45" s="243"/>
      <c r="D45" s="112" t="s">
        <v>775</v>
      </c>
      <c r="E45" s="110">
        <v>33</v>
      </c>
    </row>
    <row r="46" spans="1:5" s="114" customFormat="1" ht="24.75" customHeight="1" thickBot="1">
      <c r="A46" s="126">
        <v>34</v>
      </c>
      <c r="B46" s="117" t="s">
        <v>782</v>
      </c>
      <c r="C46" s="242"/>
      <c r="D46" s="113" t="s">
        <v>783</v>
      </c>
      <c r="E46" s="109">
        <v>34</v>
      </c>
    </row>
    <row r="47" spans="1:5" s="9" customFormat="1" ht="24.75" customHeight="1">
      <c r="A47" s="221">
        <v>35</v>
      </c>
      <c r="B47" s="222" t="s">
        <v>750</v>
      </c>
      <c r="C47" s="248"/>
      <c r="D47" s="223" t="s">
        <v>751</v>
      </c>
      <c r="E47" s="224">
        <v>35</v>
      </c>
    </row>
    <row r="48" spans="1:5" s="114" customFormat="1" ht="22.5">
      <c r="A48" s="225">
        <v>36</v>
      </c>
      <c r="B48" s="226" t="s">
        <v>784</v>
      </c>
      <c r="C48" s="249"/>
      <c r="D48" s="227" t="s">
        <v>778</v>
      </c>
      <c r="E48" s="228">
        <v>36</v>
      </c>
    </row>
    <row r="49" spans="1:5" s="9" customFormat="1" ht="22.5">
      <c r="A49" s="229">
        <v>37</v>
      </c>
      <c r="B49" s="230" t="s">
        <v>785</v>
      </c>
      <c r="C49" s="250"/>
      <c r="D49" s="231" t="s">
        <v>755</v>
      </c>
      <c r="E49" s="232">
        <v>37</v>
      </c>
    </row>
    <row r="50" spans="1:5" s="114" customFormat="1" ht="22.5">
      <c r="A50" s="233">
        <v>38</v>
      </c>
      <c r="B50" s="234" t="s">
        <v>756</v>
      </c>
      <c r="C50" s="251"/>
      <c r="D50" s="235" t="s">
        <v>757</v>
      </c>
      <c r="E50" s="236">
        <v>38</v>
      </c>
    </row>
    <row r="51" spans="1:5" s="9" customFormat="1" ht="22.5">
      <c r="A51" s="229">
        <v>39</v>
      </c>
      <c r="B51" s="230" t="s">
        <v>758</v>
      </c>
      <c r="C51" s="250"/>
      <c r="D51" s="231" t="s">
        <v>759</v>
      </c>
      <c r="E51" s="232">
        <v>39</v>
      </c>
    </row>
    <row r="52" spans="1:5" s="114" customFormat="1" ht="15.75">
      <c r="A52" s="233">
        <v>40</v>
      </c>
      <c r="B52" s="234" t="s">
        <v>760</v>
      </c>
      <c r="C52" s="251"/>
      <c r="D52" s="235" t="s">
        <v>761</v>
      </c>
      <c r="E52" s="236">
        <v>40</v>
      </c>
    </row>
    <row r="53" spans="1:5" s="9" customFormat="1" ht="15.75">
      <c r="A53" s="229">
        <v>41</v>
      </c>
      <c r="B53" s="230" t="s">
        <v>786</v>
      </c>
      <c r="C53" s="250"/>
      <c r="D53" s="231" t="s">
        <v>763</v>
      </c>
      <c r="E53" s="232">
        <v>41</v>
      </c>
    </row>
    <row r="54" spans="1:5" s="114" customFormat="1" ht="15.75">
      <c r="A54" s="233">
        <v>42</v>
      </c>
      <c r="B54" s="234" t="s">
        <v>787</v>
      </c>
      <c r="C54" s="251"/>
      <c r="D54" s="235" t="s">
        <v>788</v>
      </c>
      <c r="E54" s="236">
        <v>42</v>
      </c>
    </row>
    <row r="55" spans="1:5" s="9" customFormat="1" ht="15.75">
      <c r="A55" s="229">
        <v>43</v>
      </c>
      <c r="B55" s="230" t="s">
        <v>789</v>
      </c>
      <c r="C55" s="250"/>
      <c r="D55" s="231" t="s">
        <v>767</v>
      </c>
      <c r="E55" s="232">
        <v>43</v>
      </c>
    </row>
    <row r="56" spans="1:5" s="114" customFormat="1" ht="15.75">
      <c r="A56" s="233">
        <v>44</v>
      </c>
      <c r="B56" s="234" t="s">
        <v>790</v>
      </c>
      <c r="C56" s="251"/>
      <c r="D56" s="235" t="s">
        <v>769</v>
      </c>
      <c r="E56" s="236">
        <v>44</v>
      </c>
    </row>
    <row r="57" spans="1:5" s="9" customFormat="1" ht="25.5">
      <c r="A57" s="229"/>
      <c r="B57" s="178" t="s">
        <v>463</v>
      </c>
      <c r="C57" s="250"/>
      <c r="D57" s="179" t="s">
        <v>462</v>
      </c>
      <c r="E57" s="232"/>
    </row>
    <row r="58" spans="1:5" ht="15.75">
      <c r="A58" s="237"/>
      <c r="B58" s="238"/>
      <c r="C58" s="239"/>
      <c r="D58" s="238"/>
      <c r="E58" s="240"/>
    </row>
    <row r="59" spans="1:5">
      <c r="B59" s="10"/>
      <c r="D59" s="10"/>
    </row>
  </sheetData>
  <mergeCells count="3">
    <mergeCell ref="C1:E1"/>
    <mergeCell ref="A2:E2"/>
    <mergeCell ref="A3:D3"/>
  </mergeCells>
  <printOptions horizontalCentered="1"/>
  <pageMargins left="0" right="0" top="0" bottom="0" header="0.31496062992125984" footer="0.31496062992125984"/>
  <pageSetup paperSize="9" scale="92" orientation="landscape" r:id="rId1"/>
  <rowBreaks count="2" manualBreakCount="2">
    <brk id="26" max="4" man="1"/>
    <brk id="47"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0"/>
  <sheetViews>
    <sheetView view="pageBreakPreview" topLeftCell="A10" zoomScaleSheetLayoutView="100" workbookViewId="0">
      <selection activeCell="F39" sqref="F3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11" s="25" customFormat="1" ht="81" customHeight="1">
      <c r="A1" s="451"/>
      <c r="B1" s="451"/>
      <c r="C1" s="451"/>
      <c r="D1" s="451"/>
      <c r="E1" s="451"/>
      <c r="F1" s="24"/>
      <c r="G1" s="24"/>
      <c r="H1" s="24"/>
    </row>
    <row r="2" spans="1:11" ht="57.75" customHeight="1">
      <c r="A2" s="462" t="s">
        <v>58</v>
      </c>
      <c r="B2" s="462"/>
      <c r="C2" s="26"/>
      <c r="D2" s="463" t="s">
        <v>57</v>
      </c>
      <c r="E2" s="463"/>
      <c r="I2" s="26"/>
      <c r="J2" s="26"/>
      <c r="K2" s="26"/>
    </row>
    <row r="3" spans="1:11" ht="20.25" customHeight="1">
      <c r="A3" s="464" t="s">
        <v>56</v>
      </c>
      <c r="B3" s="464"/>
      <c r="D3" s="465" t="s">
        <v>55</v>
      </c>
      <c r="E3" s="465"/>
    </row>
    <row r="4" spans="1:11" ht="124.5" customHeight="1">
      <c r="A4" s="460" t="s">
        <v>704</v>
      </c>
      <c r="B4" s="460"/>
      <c r="D4" s="461" t="s">
        <v>703</v>
      </c>
      <c r="E4" s="461"/>
    </row>
    <row r="5" spans="1:11" ht="36">
      <c r="A5" s="28" t="s">
        <v>647</v>
      </c>
      <c r="B5" s="218" t="s">
        <v>533</v>
      </c>
      <c r="D5" s="203" t="s">
        <v>648</v>
      </c>
      <c r="E5" s="45" t="s">
        <v>647</v>
      </c>
    </row>
    <row r="6" spans="1:11" ht="36">
      <c r="A6" s="28" t="s">
        <v>649</v>
      </c>
      <c r="B6" s="218" t="s">
        <v>534</v>
      </c>
      <c r="D6" s="203" t="s">
        <v>650</v>
      </c>
      <c r="E6" s="45" t="s">
        <v>649</v>
      </c>
    </row>
    <row r="7" spans="1:11" ht="36">
      <c r="A7" s="28" t="s">
        <v>651</v>
      </c>
      <c r="B7" s="218" t="s">
        <v>535</v>
      </c>
      <c r="D7" s="203" t="s">
        <v>652</v>
      </c>
      <c r="E7" s="45" t="s">
        <v>651</v>
      </c>
    </row>
    <row r="8" spans="1:11" ht="61.5" customHeight="1">
      <c r="A8" s="466" t="s">
        <v>792</v>
      </c>
      <c r="B8" s="466"/>
      <c r="D8" s="461" t="s">
        <v>791</v>
      </c>
      <c r="E8" s="461"/>
    </row>
    <row r="9" spans="1:11" ht="69.75" customHeight="1">
      <c r="A9" s="467" t="s">
        <v>70</v>
      </c>
      <c r="B9" s="467"/>
      <c r="C9" s="180"/>
      <c r="D9" s="468" t="s">
        <v>54</v>
      </c>
      <c r="E9" s="468"/>
    </row>
    <row r="10" spans="1:11" ht="43.5" customHeight="1">
      <c r="A10" s="466" t="s">
        <v>653</v>
      </c>
      <c r="B10" s="466"/>
      <c r="D10" s="461" t="s">
        <v>268</v>
      </c>
      <c r="E10" s="461"/>
    </row>
    <row r="11" spans="1:11" ht="23.25" customHeight="1">
      <c r="A11" s="464" t="s">
        <v>71</v>
      </c>
      <c r="B11" s="464"/>
      <c r="D11" s="465" t="s">
        <v>53</v>
      </c>
      <c r="E11" s="465"/>
    </row>
    <row r="12" spans="1:11" ht="44.25" customHeight="1">
      <c r="A12" s="466" t="s">
        <v>52</v>
      </c>
      <c r="B12" s="466"/>
      <c r="D12" s="461" t="s">
        <v>51</v>
      </c>
      <c r="E12" s="461"/>
    </row>
    <row r="13" spans="1:11" ht="23.25" customHeight="1">
      <c r="A13" s="464" t="s">
        <v>471</v>
      </c>
      <c r="B13" s="464"/>
      <c r="D13" s="465" t="s">
        <v>283</v>
      </c>
      <c r="E13" s="465"/>
    </row>
    <row r="14" spans="1:11" ht="45.75" customHeight="1">
      <c r="A14" s="466" t="s">
        <v>709</v>
      </c>
      <c r="B14" s="466"/>
      <c r="D14" s="469" t="s">
        <v>708</v>
      </c>
      <c r="E14" s="469"/>
    </row>
    <row r="15" spans="1:11" ht="44.25" customHeight="1">
      <c r="A15" s="466" t="s">
        <v>282</v>
      </c>
      <c r="B15" s="466"/>
      <c r="D15" s="469" t="s">
        <v>281</v>
      </c>
      <c r="E15" s="469"/>
    </row>
    <row r="16" spans="1:11" ht="61.5" customHeight="1">
      <c r="A16" s="466" t="s">
        <v>280</v>
      </c>
      <c r="B16" s="466"/>
      <c r="D16" s="469" t="s">
        <v>279</v>
      </c>
      <c r="E16" s="469"/>
    </row>
    <row r="17" spans="4:5">
      <c r="D17" s="30"/>
      <c r="E17" s="30"/>
    </row>
    <row r="18" spans="4:5">
      <c r="D18" s="30"/>
      <c r="E18" s="30"/>
    </row>
    <row r="19" spans="4:5">
      <c r="D19" s="30"/>
      <c r="E19" s="30"/>
    </row>
    <row r="20" spans="4:5">
      <c r="D20" s="30"/>
      <c r="E20" s="30"/>
    </row>
  </sheetData>
  <mergeCells count="25">
    <mergeCell ref="A14:B14"/>
    <mergeCell ref="D14:E14"/>
    <mergeCell ref="A15:B15"/>
    <mergeCell ref="D15:E15"/>
    <mergeCell ref="A16:B16"/>
    <mergeCell ref="D16:E16"/>
    <mergeCell ref="A11:B11"/>
    <mergeCell ref="D11:E11"/>
    <mergeCell ref="A12:B12"/>
    <mergeCell ref="D12:E12"/>
    <mergeCell ref="A13:B13"/>
    <mergeCell ref="D13:E13"/>
    <mergeCell ref="A8:B8"/>
    <mergeCell ref="D8:E8"/>
    <mergeCell ref="A9:B9"/>
    <mergeCell ref="D9:E9"/>
    <mergeCell ref="A10:B10"/>
    <mergeCell ref="D10:E10"/>
    <mergeCell ref="A4:B4"/>
    <mergeCell ref="D4:E4"/>
    <mergeCell ref="A1:E1"/>
    <mergeCell ref="A2:B2"/>
    <mergeCell ref="D2:E2"/>
    <mergeCell ref="A3:B3"/>
    <mergeCell ref="D3:E3"/>
  </mergeCells>
  <printOptions horizontalCentered="1" verticalCentered="1"/>
  <pageMargins left="0" right="0" top="0" bottom="0" header="0.3" footer="0.3"/>
  <pageSetup paperSize="9" scale="97" orientation="landscape" r:id="rId1"/>
  <headerFooter alignWithMargins="0"/>
  <rowBreaks count="1" manualBreakCount="1">
    <brk id="8"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view="pageBreakPreview" topLeftCell="B1" zoomScaleNormal="100" zoomScaleSheetLayoutView="100" workbookViewId="0">
      <selection activeCell="F39" sqref="F3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20.25" style="27" customWidth="1"/>
    <col min="6" max="7" width="9" style="27"/>
    <col min="8" max="8" width="54.625" style="27" customWidth="1"/>
    <col min="9" max="16384" width="9" style="27"/>
  </cols>
  <sheetData>
    <row r="1" spans="1:12" s="25" customFormat="1" ht="49.5" customHeight="1">
      <c r="A1" s="451"/>
      <c r="B1" s="451"/>
      <c r="C1" s="451"/>
      <c r="D1" s="451"/>
      <c r="E1" s="451"/>
      <c r="F1" s="24"/>
      <c r="G1" s="24"/>
      <c r="H1" s="24"/>
    </row>
    <row r="2" spans="1:12" s="32" customFormat="1" ht="42" customHeight="1">
      <c r="A2" s="31"/>
      <c r="E2" s="31"/>
    </row>
    <row r="3" spans="1:12" ht="20.25" customHeight="1">
      <c r="A3" s="450" t="s">
        <v>68</v>
      </c>
      <c r="B3" s="450"/>
      <c r="D3" s="473" t="s">
        <v>267</v>
      </c>
      <c r="E3" s="473"/>
    </row>
    <row r="4" spans="1:12" ht="23.25" customHeight="1">
      <c r="A4" s="466" t="s">
        <v>67</v>
      </c>
      <c r="B4" s="466"/>
      <c r="D4" s="470" t="s">
        <v>733</v>
      </c>
      <c r="E4" s="470"/>
    </row>
    <row r="5" spans="1:12" ht="21.75" customHeight="1">
      <c r="A5" s="33" t="s">
        <v>474</v>
      </c>
      <c r="B5" s="34" t="s">
        <v>66</v>
      </c>
      <c r="D5" s="35" t="s">
        <v>65</v>
      </c>
      <c r="E5" s="36" t="s">
        <v>64</v>
      </c>
      <c r="J5" s="37"/>
      <c r="K5" s="38"/>
      <c r="L5" s="38"/>
    </row>
    <row r="6" spans="1:12" ht="30">
      <c r="A6" s="33" t="s">
        <v>475</v>
      </c>
      <c r="B6" s="34" t="s">
        <v>472</v>
      </c>
      <c r="D6" s="35" t="s">
        <v>478</v>
      </c>
      <c r="E6" s="36" t="s">
        <v>63</v>
      </c>
      <c r="J6" s="37"/>
      <c r="K6" s="38"/>
      <c r="L6" s="38"/>
    </row>
    <row r="7" spans="1:12" ht="30">
      <c r="A7" s="33" t="s">
        <v>476</v>
      </c>
      <c r="B7" s="34" t="s">
        <v>473</v>
      </c>
      <c r="D7" s="35" t="s">
        <v>479</v>
      </c>
      <c r="E7" s="36" t="s">
        <v>62</v>
      </c>
      <c r="J7" s="37"/>
      <c r="K7" s="38"/>
      <c r="L7" s="38"/>
    </row>
    <row r="8" spans="1:12" ht="39.75" customHeight="1">
      <c r="A8" s="33" t="s">
        <v>477</v>
      </c>
      <c r="B8" s="34" t="s">
        <v>61</v>
      </c>
      <c r="D8" s="39" t="s">
        <v>200</v>
      </c>
      <c r="E8" s="36" t="s">
        <v>72</v>
      </c>
      <c r="H8" s="40"/>
      <c r="J8" s="38"/>
      <c r="K8" s="38"/>
      <c r="L8" s="37"/>
    </row>
    <row r="9" spans="1:12" ht="47.25" customHeight="1">
      <c r="A9" s="471" t="s">
        <v>60</v>
      </c>
      <c r="B9" s="471"/>
      <c r="D9" s="472" t="s">
        <v>59</v>
      </c>
      <c r="E9" s="472"/>
    </row>
  </sheetData>
  <mergeCells count="7">
    <mergeCell ref="A1:E1"/>
    <mergeCell ref="A4:B4"/>
    <mergeCell ref="D4:E4"/>
    <mergeCell ref="A9:B9"/>
    <mergeCell ref="D9:E9"/>
    <mergeCell ref="A3:B3"/>
    <mergeCell ref="D3:E3"/>
  </mergeCells>
  <phoneticPr fontId="19" type="noConversion"/>
  <printOptions horizontalCentered="1" verticalCentered="1"/>
  <pageMargins left="0" right="0" top="0" bottom="0" header="0.3" footer="0.3"/>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view="pageBreakPreview" topLeftCell="A103" zoomScaleSheetLayoutView="100" workbookViewId="0">
      <selection activeCell="F39" sqref="F39"/>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8" s="25" customFormat="1" ht="84" customHeight="1">
      <c r="A1" s="451"/>
      <c r="B1" s="451"/>
      <c r="C1" s="451"/>
      <c r="D1" s="451"/>
      <c r="E1" s="451"/>
      <c r="F1" s="24"/>
      <c r="G1" s="24"/>
      <c r="H1" s="24"/>
    </row>
    <row r="2" spans="1:8" s="180" customFormat="1" ht="23.25" customHeight="1">
      <c r="A2" s="477" t="s">
        <v>261</v>
      </c>
      <c r="B2" s="477"/>
      <c r="D2" s="478" t="s">
        <v>296</v>
      </c>
      <c r="E2" s="478"/>
    </row>
    <row r="3" spans="1:8" ht="20.25" customHeight="1">
      <c r="A3" s="450" t="s">
        <v>480</v>
      </c>
      <c r="B3" s="450"/>
      <c r="D3" s="465" t="s">
        <v>131</v>
      </c>
      <c r="E3" s="465" t="s">
        <v>131</v>
      </c>
    </row>
    <row r="4" spans="1:8" ht="99" customHeight="1">
      <c r="A4" s="479" t="s">
        <v>132</v>
      </c>
      <c r="B4" s="479"/>
      <c r="D4" s="476" t="s">
        <v>133</v>
      </c>
      <c r="E4" s="476"/>
    </row>
    <row r="5" spans="1:8" ht="20.25" customHeight="1">
      <c r="A5" s="450" t="s">
        <v>481</v>
      </c>
      <c r="B5" s="450"/>
      <c r="D5" s="465" t="s">
        <v>134</v>
      </c>
      <c r="E5" s="465"/>
    </row>
    <row r="6" spans="1:8" ht="57" customHeight="1">
      <c r="A6" s="479" t="s">
        <v>135</v>
      </c>
      <c r="B6" s="479"/>
      <c r="D6" s="476" t="s">
        <v>136</v>
      </c>
      <c r="E6" s="476"/>
    </row>
    <row r="7" spans="1:8" ht="20.25" customHeight="1">
      <c r="A7" s="450" t="s">
        <v>482</v>
      </c>
      <c r="B7" s="450"/>
      <c r="D7" s="465" t="s">
        <v>137</v>
      </c>
      <c r="E7" s="465"/>
    </row>
    <row r="8" spans="1:8" ht="95.25" customHeight="1">
      <c r="A8" s="479" t="s">
        <v>138</v>
      </c>
      <c r="B8" s="479"/>
      <c r="D8" s="476" t="s">
        <v>139</v>
      </c>
      <c r="E8" s="476"/>
    </row>
    <row r="9" spans="1:8" ht="20.25" customHeight="1">
      <c r="A9" s="450" t="s">
        <v>483</v>
      </c>
      <c r="B9" s="450"/>
      <c r="D9" s="465" t="s">
        <v>140</v>
      </c>
      <c r="E9" s="465"/>
    </row>
    <row r="10" spans="1:8" ht="41.25" customHeight="1">
      <c r="A10" s="479" t="s">
        <v>141</v>
      </c>
      <c r="B10" s="479"/>
      <c r="D10" s="476" t="s">
        <v>142</v>
      </c>
      <c r="E10" s="476"/>
    </row>
    <row r="11" spans="1:8" ht="20.25" customHeight="1">
      <c r="A11" s="450" t="s">
        <v>484</v>
      </c>
      <c r="B11" s="450"/>
      <c r="D11" s="465" t="s">
        <v>143</v>
      </c>
      <c r="E11" s="465"/>
    </row>
    <row r="12" spans="1:8" ht="63.75" customHeight="1">
      <c r="A12" s="479" t="s">
        <v>295</v>
      </c>
      <c r="B12" s="479"/>
      <c r="D12" s="476" t="s">
        <v>294</v>
      </c>
      <c r="E12" s="476"/>
    </row>
    <row r="13" spans="1:8" s="180" customFormat="1" ht="36" customHeight="1">
      <c r="A13" s="474" t="s">
        <v>485</v>
      </c>
      <c r="B13" s="474"/>
      <c r="D13" s="475" t="s">
        <v>144</v>
      </c>
      <c r="E13" s="475"/>
    </row>
    <row r="14" spans="1:8" ht="78.75" customHeight="1">
      <c r="A14" s="479" t="s">
        <v>293</v>
      </c>
      <c r="B14" s="479"/>
      <c r="D14" s="476" t="s">
        <v>292</v>
      </c>
      <c r="E14" s="476"/>
    </row>
    <row r="15" spans="1:8" ht="23.25" customHeight="1">
      <c r="A15" s="482" t="s">
        <v>486</v>
      </c>
      <c r="B15" s="482"/>
      <c r="D15" s="483" t="s">
        <v>291</v>
      </c>
      <c r="E15" s="484"/>
    </row>
    <row r="16" spans="1:8" ht="36.75" customHeight="1">
      <c r="A16" s="479" t="s">
        <v>290</v>
      </c>
      <c r="B16" s="479"/>
      <c r="D16" s="476" t="s">
        <v>289</v>
      </c>
      <c r="E16" s="476"/>
    </row>
    <row r="17" spans="1:5" ht="23.25" customHeight="1">
      <c r="A17" s="482" t="s">
        <v>487</v>
      </c>
      <c r="B17" s="482"/>
      <c r="D17" s="483" t="s">
        <v>288</v>
      </c>
      <c r="E17" s="483"/>
    </row>
    <row r="18" spans="1:5" ht="75.75" customHeight="1">
      <c r="A18" s="479" t="s">
        <v>145</v>
      </c>
      <c r="B18" s="479"/>
      <c r="D18" s="476" t="s">
        <v>287</v>
      </c>
      <c r="E18" s="476"/>
    </row>
    <row r="19" spans="1:5" ht="23.25" customHeight="1">
      <c r="A19" s="482" t="s">
        <v>488</v>
      </c>
      <c r="B19" s="482"/>
      <c r="D19" s="483" t="s">
        <v>286</v>
      </c>
      <c r="E19" s="483"/>
    </row>
    <row r="20" spans="1:5" ht="134.25" customHeight="1">
      <c r="A20" s="479" t="s">
        <v>146</v>
      </c>
      <c r="B20" s="479"/>
      <c r="D20" s="476" t="s">
        <v>147</v>
      </c>
      <c r="E20" s="476"/>
    </row>
    <row r="21" spans="1:5" ht="36.75" customHeight="1">
      <c r="A21" s="480" t="s">
        <v>489</v>
      </c>
      <c r="B21" s="480"/>
      <c r="D21" s="481" t="s">
        <v>36</v>
      </c>
      <c r="E21" s="481"/>
    </row>
    <row r="22" spans="1:5" ht="115.5" customHeight="1">
      <c r="A22" s="479" t="s">
        <v>148</v>
      </c>
      <c r="B22" s="479"/>
      <c r="D22" s="476" t="s">
        <v>149</v>
      </c>
      <c r="E22" s="476"/>
    </row>
    <row r="23" spans="1:5" ht="23.25" customHeight="1">
      <c r="A23" s="482" t="s">
        <v>490</v>
      </c>
      <c r="B23" s="482"/>
      <c r="D23" s="483" t="s">
        <v>35</v>
      </c>
      <c r="E23" s="484"/>
    </row>
    <row r="24" spans="1:5" ht="21.75" customHeight="1">
      <c r="A24" s="466" t="s">
        <v>34</v>
      </c>
      <c r="B24" s="466"/>
      <c r="D24" s="476" t="s">
        <v>33</v>
      </c>
      <c r="E24" s="476"/>
    </row>
    <row r="25" spans="1:5" ht="60.75" customHeight="1">
      <c r="A25" s="466" t="s">
        <v>150</v>
      </c>
      <c r="B25" s="466"/>
      <c r="D25" s="476" t="s">
        <v>32</v>
      </c>
      <c r="E25" s="476"/>
    </row>
    <row r="26" spans="1:5" ht="36.75" customHeight="1">
      <c r="A26" s="466" t="s">
        <v>151</v>
      </c>
      <c r="B26" s="466"/>
      <c r="D26" s="485" t="s">
        <v>31</v>
      </c>
      <c r="E26" s="476"/>
    </row>
    <row r="27" spans="1:5" ht="42.75" customHeight="1">
      <c r="A27" s="466" t="s">
        <v>30</v>
      </c>
      <c r="B27" s="466"/>
      <c r="D27" s="476" t="s">
        <v>29</v>
      </c>
      <c r="E27" s="476"/>
    </row>
    <row r="28" spans="1:5" ht="67.5" customHeight="1">
      <c r="A28" s="466" t="s">
        <v>28</v>
      </c>
      <c r="B28" s="466"/>
      <c r="D28" s="476" t="s">
        <v>27</v>
      </c>
      <c r="E28" s="476"/>
    </row>
    <row r="29" spans="1:5" ht="35.25" customHeight="1">
      <c r="A29" s="466" t="s">
        <v>439</v>
      </c>
      <c r="B29" s="466"/>
      <c r="D29" s="476" t="s">
        <v>438</v>
      </c>
      <c r="E29" s="476"/>
    </row>
    <row r="30" spans="1:5" ht="68.25" customHeight="1">
      <c r="A30" s="466" t="s">
        <v>437</v>
      </c>
      <c r="B30" s="466"/>
      <c r="D30" s="476" t="s">
        <v>436</v>
      </c>
      <c r="E30" s="476"/>
    </row>
    <row r="31" spans="1:5" ht="23.25" customHeight="1">
      <c r="A31" s="480" t="s">
        <v>491</v>
      </c>
      <c r="B31" s="480"/>
      <c r="D31" s="481" t="s">
        <v>435</v>
      </c>
      <c r="E31" s="487"/>
    </row>
    <row r="32" spans="1:5" ht="129" customHeight="1">
      <c r="A32" s="488" t="s">
        <v>152</v>
      </c>
      <c r="B32" s="479"/>
      <c r="D32" s="476" t="s">
        <v>153</v>
      </c>
      <c r="E32" s="476"/>
    </row>
    <row r="33" spans="1:5" ht="23.25" customHeight="1">
      <c r="A33" s="482" t="s">
        <v>492</v>
      </c>
      <c r="B33" s="482"/>
      <c r="D33" s="483" t="s">
        <v>45</v>
      </c>
      <c r="E33" s="483"/>
    </row>
    <row r="34" spans="1:5" ht="78.75" customHeight="1">
      <c r="A34" s="486" t="s">
        <v>154</v>
      </c>
      <c r="B34" s="466"/>
      <c r="D34" s="476" t="s">
        <v>155</v>
      </c>
      <c r="E34" s="476"/>
    </row>
    <row r="35" spans="1:5" ht="23.25" customHeight="1">
      <c r="A35" s="482" t="s">
        <v>493</v>
      </c>
      <c r="B35" s="482"/>
      <c r="D35" s="483" t="s">
        <v>44</v>
      </c>
      <c r="E35" s="483"/>
    </row>
    <row r="36" spans="1:5" ht="88.5" customHeight="1">
      <c r="A36" s="486" t="s">
        <v>156</v>
      </c>
      <c r="B36" s="466"/>
      <c r="D36" s="476" t="s">
        <v>157</v>
      </c>
      <c r="E36" s="476"/>
    </row>
    <row r="37" spans="1:5" ht="22.5" customHeight="1">
      <c r="A37" s="482" t="s">
        <v>43</v>
      </c>
      <c r="B37" s="482"/>
      <c r="D37" s="483" t="s">
        <v>42</v>
      </c>
      <c r="E37" s="483"/>
    </row>
    <row r="38" spans="1:5" ht="42" customHeight="1">
      <c r="A38" s="466" t="s">
        <v>41</v>
      </c>
      <c r="B38" s="466"/>
      <c r="D38" s="476" t="s">
        <v>40</v>
      </c>
      <c r="E38" s="476"/>
    </row>
    <row r="39" spans="1:5" ht="23.25" customHeight="1">
      <c r="A39" s="450" t="s">
        <v>494</v>
      </c>
      <c r="B39" s="450"/>
      <c r="D39" s="452" t="s">
        <v>158</v>
      </c>
      <c r="E39" s="452"/>
    </row>
    <row r="40" spans="1:5" ht="34.5" customHeight="1">
      <c r="A40" s="466" t="s">
        <v>39</v>
      </c>
      <c r="B40" s="466"/>
      <c r="D40" s="476" t="s">
        <v>38</v>
      </c>
      <c r="E40" s="476"/>
    </row>
    <row r="41" spans="1:5" ht="33" customHeight="1">
      <c r="A41" s="480" t="s">
        <v>495</v>
      </c>
      <c r="B41" s="480"/>
      <c r="D41" s="481" t="s">
        <v>37</v>
      </c>
      <c r="E41" s="481"/>
    </row>
    <row r="42" spans="1:5" ht="103.5" customHeight="1">
      <c r="A42" s="466" t="s">
        <v>159</v>
      </c>
      <c r="B42" s="466"/>
      <c r="D42" s="476" t="s">
        <v>160</v>
      </c>
      <c r="E42" s="476"/>
    </row>
    <row r="43" spans="1:5" ht="23.25" customHeight="1">
      <c r="A43" s="482" t="s">
        <v>496</v>
      </c>
      <c r="B43" s="482"/>
      <c r="D43" s="483" t="s">
        <v>413</v>
      </c>
      <c r="E43" s="483"/>
    </row>
    <row r="44" spans="1:5" ht="130.5" customHeight="1">
      <c r="A44" s="466" t="s">
        <v>161</v>
      </c>
      <c r="B44" s="466"/>
      <c r="D44" s="476" t="s">
        <v>162</v>
      </c>
      <c r="E44" s="476"/>
    </row>
    <row r="45" spans="1:5" ht="23.25" customHeight="1">
      <c r="A45" s="482" t="s">
        <v>497</v>
      </c>
      <c r="B45" s="482"/>
      <c r="D45" s="483" t="s">
        <v>189</v>
      </c>
      <c r="E45" s="483"/>
    </row>
    <row r="46" spans="1:5" ht="47.25" customHeight="1">
      <c r="A46" s="466" t="s">
        <v>163</v>
      </c>
      <c r="B46" s="466"/>
      <c r="D46" s="476" t="s">
        <v>188</v>
      </c>
      <c r="E46" s="476"/>
    </row>
    <row r="47" spans="1:5" ht="23.25" customHeight="1">
      <c r="A47" s="482" t="s">
        <v>498</v>
      </c>
      <c r="B47" s="482"/>
      <c r="D47" s="483" t="s">
        <v>187</v>
      </c>
      <c r="E47" s="483"/>
    </row>
    <row r="48" spans="1:5" ht="96.75" customHeight="1">
      <c r="A48" s="466" t="s">
        <v>164</v>
      </c>
      <c r="B48" s="466"/>
      <c r="D48" s="476" t="s">
        <v>165</v>
      </c>
      <c r="E48" s="476"/>
    </row>
    <row r="49" spans="1:5" s="180" customFormat="1" ht="31.5" customHeight="1">
      <c r="A49" s="474" t="s">
        <v>499</v>
      </c>
      <c r="B49" s="474"/>
      <c r="D49" s="475" t="s">
        <v>166</v>
      </c>
      <c r="E49" s="475"/>
    </row>
    <row r="50" spans="1:5" ht="57.75" customHeight="1">
      <c r="A50" s="466" t="s">
        <v>186</v>
      </c>
      <c r="B50" s="466"/>
      <c r="D50" s="476" t="s">
        <v>185</v>
      </c>
      <c r="E50" s="476"/>
    </row>
    <row r="51" spans="1:5" ht="23.25" customHeight="1">
      <c r="A51" s="450" t="s">
        <v>500</v>
      </c>
      <c r="B51" s="450"/>
      <c r="D51" s="452" t="s">
        <v>167</v>
      </c>
      <c r="E51" s="452"/>
    </row>
    <row r="52" spans="1:5" ht="105.75" customHeight="1">
      <c r="A52" s="466" t="s">
        <v>168</v>
      </c>
      <c r="B52" s="466"/>
      <c r="D52" s="476" t="s">
        <v>169</v>
      </c>
      <c r="E52" s="476"/>
    </row>
    <row r="53" spans="1:5" ht="23.25" customHeight="1">
      <c r="A53" s="482" t="s">
        <v>502</v>
      </c>
      <c r="B53" s="482"/>
      <c r="D53" s="483" t="s">
        <v>184</v>
      </c>
      <c r="E53" s="483"/>
    </row>
    <row r="54" spans="1:5" ht="21.75" customHeight="1">
      <c r="A54" s="466" t="s">
        <v>183</v>
      </c>
      <c r="B54" s="466"/>
      <c r="D54" s="476" t="s">
        <v>182</v>
      </c>
      <c r="E54" s="476"/>
    </row>
    <row r="55" spans="1:5" ht="23.25" customHeight="1">
      <c r="A55" s="482" t="s">
        <v>501</v>
      </c>
      <c r="B55" s="482"/>
      <c r="D55" s="483" t="s">
        <v>181</v>
      </c>
      <c r="E55" s="483"/>
    </row>
    <row r="56" spans="1:5" ht="88.5" customHeight="1">
      <c r="A56" s="466" t="s">
        <v>170</v>
      </c>
      <c r="B56" s="466"/>
      <c r="D56" s="476" t="s">
        <v>180</v>
      </c>
      <c r="E56" s="476"/>
    </row>
    <row r="57" spans="1:5" ht="23.25" customHeight="1">
      <c r="A57" s="482" t="s">
        <v>503</v>
      </c>
      <c r="B57" s="482"/>
      <c r="D57" s="483" t="s">
        <v>179</v>
      </c>
      <c r="E57" s="483"/>
    </row>
    <row r="58" spans="1:5" ht="60.75" customHeight="1">
      <c r="A58" s="466" t="s">
        <v>178</v>
      </c>
      <c r="B58" s="466"/>
      <c r="D58" s="476" t="s">
        <v>177</v>
      </c>
      <c r="E58" s="476"/>
    </row>
    <row r="59" spans="1:5" ht="23.25" customHeight="1">
      <c r="A59" s="482" t="s">
        <v>364</v>
      </c>
      <c r="B59" s="482"/>
      <c r="D59" s="483" t="s">
        <v>363</v>
      </c>
      <c r="E59" s="483"/>
    </row>
    <row r="60" spans="1:5" ht="41.25" customHeight="1">
      <c r="A60" s="466" t="s">
        <v>362</v>
      </c>
      <c r="B60" s="466"/>
      <c r="D60" s="476" t="s">
        <v>361</v>
      </c>
      <c r="E60" s="476"/>
    </row>
    <row r="61" spans="1:5" ht="30" customHeight="1">
      <c r="A61" s="480" t="s">
        <v>360</v>
      </c>
      <c r="B61" s="480"/>
      <c r="D61" s="481" t="s">
        <v>359</v>
      </c>
      <c r="E61" s="481"/>
    </row>
    <row r="62" spans="1:5" ht="112.5" customHeight="1">
      <c r="A62" s="466" t="s">
        <v>171</v>
      </c>
      <c r="B62" s="466"/>
      <c r="D62" s="476" t="s">
        <v>172</v>
      </c>
      <c r="E62" s="476"/>
    </row>
    <row r="63" spans="1:5" ht="23.25" customHeight="1">
      <c r="A63" s="450" t="s">
        <v>507</v>
      </c>
      <c r="B63" s="450"/>
      <c r="D63" s="452" t="s">
        <v>173</v>
      </c>
      <c r="E63" s="452"/>
    </row>
    <row r="64" spans="1:5" ht="23.25" customHeight="1">
      <c r="A64" s="482" t="s">
        <v>504</v>
      </c>
      <c r="B64" s="482"/>
      <c r="D64" s="483" t="s">
        <v>358</v>
      </c>
      <c r="E64" s="483"/>
    </row>
    <row r="65" spans="1:5" ht="192" customHeight="1">
      <c r="A65" s="466" t="s">
        <v>174</v>
      </c>
      <c r="B65" s="466"/>
      <c r="D65" s="476" t="s">
        <v>175</v>
      </c>
      <c r="E65" s="476"/>
    </row>
    <row r="66" spans="1:5" ht="23.25" customHeight="1">
      <c r="A66" s="480" t="s">
        <v>505</v>
      </c>
      <c r="B66" s="480"/>
      <c r="D66" s="481" t="s">
        <v>357</v>
      </c>
      <c r="E66" s="481"/>
    </row>
    <row r="67" spans="1:5" ht="189.75" customHeight="1">
      <c r="A67" s="466" t="s">
        <v>0</v>
      </c>
      <c r="B67" s="466"/>
      <c r="D67" s="476" t="s">
        <v>1</v>
      </c>
      <c r="E67" s="476"/>
    </row>
    <row r="68" spans="1:5" ht="23.25" customHeight="1">
      <c r="A68" s="450" t="s">
        <v>508</v>
      </c>
      <c r="B68" s="450"/>
      <c r="D68" s="452" t="s">
        <v>2</v>
      </c>
      <c r="E68" s="452"/>
    </row>
    <row r="69" spans="1:5" ht="74.25" customHeight="1">
      <c r="A69" s="466" t="s">
        <v>260</v>
      </c>
      <c r="B69" s="466"/>
      <c r="D69" s="476" t="s">
        <v>124</v>
      </c>
      <c r="E69" s="476"/>
    </row>
    <row r="70" spans="1:5" ht="23.25" customHeight="1">
      <c r="A70" s="450" t="s">
        <v>506</v>
      </c>
      <c r="B70" s="450"/>
      <c r="D70" s="452" t="s">
        <v>3</v>
      </c>
      <c r="E70" s="452"/>
    </row>
    <row r="71" spans="1:5" ht="76.5" customHeight="1">
      <c r="A71" s="466" t="s">
        <v>259</v>
      </c>
      <c r="B71" s="466"/>
      <c r="D71" s="476" t="s">
        <v>123</v>
      </c>
      <c r="E71" s="476"/>
    </row>
    <row r="72" spans="1:5" ht="23.25" customHeight="1">
      <c r="A72" s="450" t="s">
        <v>509</v>
      </c>
      <c r="B72" s="450"/>
      <c r="D72" s="452" t="s">
        <v>4</v>
      </c>
      <c r="E72" s="452"/>
    </row>
    <row r="73" spans="1:5" ht="59.25" customHeight="1">
      <c r="A73" s="466" t="s">
        <v>258</v>
      </c>
      <c r="B73" s="466"/>
      <c r="D73" s="476" t="s">
        <v>122</v>
      </c>
      <c r="E73" s="476"/>
    </row>
    <row r="74" spans="1:5" s="180" customFormat="1" ht="23.25" customHeight="1">
      <c r="A74" s="474" t="s">
        <v>510</v>
      </c>
      <c r="B74" s="474"/>
      <c r="D74" s="475" t="s">
        <v>5</v>
      </c>
      <c r="E74" s="475"/>
    </row>
    <row r="75" spans="1:5" ht="43.5" customHeight="1">
      <c r="A75" s="466" t="s">
        <v>121</v>
      </c>
      <c r="B75" s="466"/>
      <c r="D75" s="476" t="s">
        <v>120</v>
      </c>
      <c r="E75" s="476"/>
    </row>
    <row r="76" spans="1:5" ht="23.25" customHeight="1">
      <c r="A76" s="450" t="s">
        <v>6</v>
      </c>
      <c r="B76" s="450"/>
      <c r="D76" s="452" t="s">
        <v>7</v>
      </c>
      <c r="E76" s="452"/>
    </row>
    <row r="77" spans="1:5" ht="60" customHeight="1">
      <c r="A77" s="466" t="s">
        <v>119</v>
      </c>
      <c r="B77" s="466"/>
      <c r="D77" s="476" t="s">
        <v>118</v>
      </c>
      <c r="E77" s="476"/>
    </row>
    <row r="78" spans="1:5" ht="23.25" customHeight="1">
      <c r="A78" s="450" t="s">
        <v>511</v>
      </c>
      <c r="B78" s="450"/>
      <c r="D78" s="489" t="s">
        <v>8</v>
      </c>
      <c r="E78" s="489"/>
    </row>
    <row r="79" spans="1:5" ht="78" customHeight="1">
      <c r="A79" s="466" t="s">
        <v>9</v>
      </c>
      <c r="B79" s="466"/>
      <c r="D79" s="476" t="s">
        <v>117</v>
      </c>
      <c r="E79" s="476"/>
    </row>
    <row r="80" spans="1:5" ht="23.25" customHeight="1">
      <c r="A80" s="450" t="s">
        <v>10</v>
      </c>
      <c r="B80" s="450"/>
      <c r="D80" s="452" t="s">
        <v>11</v>
      </c>
      <c r="E80" s="452"/>
    </row>
    <row r="81" spans="1:5" ht="134.25" customHeight="1">
      <c r="A81" s="466" t="s">
        <v>12</v>
      </c>
      <c r="B81" s="466"/>
      <c r="D81" s="476" t="s">
        <v>13</v>
      </c>
      <c r="E81" s="476"/>
    </row>
    <row r="82" spans="1:5" ht="23.25" customHeight="1">
      <c r="A82" s="450" t="s">
        <v>14</v>
      </c>
      <c r="B82" s="450"/>
      <c r="D82" s="452" t="s">
        <v>15</v>
      </c>
      <c r="E82" s="452"/>
    </row>
    <row r="83" spans="1:5" ht="74.25" customHeight="1">
      <c r="A83" s="466" t="s">
        <v>16</v>
      </c>
      <c r="B83" s="466"/>
      <c r="D83" s="476" t="s">
        <v>353</v>
      </c>
      <c r="E83" s="476"/>
    </row>
    <row r="84" spans="1:5" s="180" customFormat="1" ht="23.25" customHeight="1">
      <c r="A84" s="474" t="s">
        <v>512</v>
      </c>
      <c r="B84" s="474"/>
      <c r="D84" s="475" t="s">
        <v>17</v>
      </c>
      <c r="E84" s="475"/>
    </row>
    <row r="85" spans="1:5" ht="148.5" customHeight="1">
      <c r="A85" s="466" t="s">
        <v>18</v>
      </c>
      <c r="B85" s="466"/>
      <c r="D85" s="476" t="s">
        <v>19</v>
      </c>
      <c r="E85" s="476"/>
    </row>
    <row r="86" spans="1:5" ht="23.25" customHeight="1">
      <c r="A86" s="450" t="s">
        <v>513</v>
      </c>
      <c r="B86" s="450"/>
      <c r="D86" s="452" t="s">
        <v>20</v>
      </c>
      <c r="E86" s="452"/>
    </row>
    <row r="87" spans="1:5" ht="59.25" customHeight="1">
      <c r="A87" s="466" t="s">
        <v>109</v>
      </c>
      <c r="B87" s="466"/>
      <c r="D87" s="476" t="s">
        <v>108</v>
      </c>
      <c r="E87" s="476"/>
    </row>
    <row r="88" spans="1:5" ht="23.25" customHeight="1">
      <c r="A88" s="450" t="s">
        <v>21</v>
      </c>
      <c r="B88" s="450"/>
      <c r="D88" s="452" t="s">
        <v>22</v>
      </c>
      <c r="E88" s="452"/>
    </row>
    <row r="89" spans="1:5" ht="115.5" customHeight="1">
      <c r="A89" s="466" t="s">
        <v>23</v>
      </c>
      <c r="B89" s="466"/>
      <c r="D89" s="476" t="s">
        <v>24</v>
      </c>
      <c r="E89" s="476"/>
    </row>
    <row r="90" spans="1:5" ht="23.25" customHeight="1">
      <c r="A90" s="450" t="s">
        <v>514</v>
      </c>
      <c r="B90" s="450"/>
      <c r="D90" s="452" t="s">
        <v>25</v>
      </c>
      <c r="E90" s="452"/>
    </row>
    <row r="91" spans="1:5" ht="45" customHeight="1">
      <c r="A91" s="466" t="s">
        <v>73</v>
      </c>
      <c r="B91" s="466"/>
      <c r="D91" s="476" t="s">
        <v>69</v>
      </c>
      <c r="E91" s="476"/>
    </row>
    <row r="92" spans="1:5">
      <c r="D92" s="30"/>
      <c r="E92" s="30"/>
    </row>
    <row r="93" spans="1:5">
      <c r="D93" s="30"/>
      <c r="E93" s="30"/>
    </row>
    <row r="94" spans="1:5">
      <c r="D94" s="30"/>
      <c r="E94" s="30"/>
    </row>
    <row r="95" spans="1:5" ht="14.25">
      <c r="A95" s="27"/>
      <c r="B95" s="27"/>
      <c r="D95" s="30"/>
      <c r="E95" s="30"/>
    </row>
    <row r="96" spans="1:5" ht="14.25">
      <c r="A96" s="27"/>
      <c r="B96" s="27"/>
      <c r="D96" s="30"/>
      <c r="E96" s="30"/>
    </row>
    <row r="97" spans="1:5" ht="14.25">
      <c r="A97" s="27"/>
      <c r="B97" s="27"/>
      <c r="D97" s="30"/>
      <c r="E97" s="30"/>
    </row>
    <row r="98" spans="1:5" ht="14.25">
      <c r="A98" s="27"/>
      <c r="B98" s="27"/>
      <c r="D98" s="30"/>
      <c r="E98" s="30"/>
    </row>
    <row r="99" spans="1:5" ht="14.25">
      <c r="A99" s="27"/>
      <c r="B99" s="27"/>
      <c r="D99" s="30"/>
      <c r="E99" s="30"/>
    </row>
    <row r="100" spans="1:5" ht="14.25">
      <c r="A100" s="27"/>
      <c r="B100" s="27"/>
      <c r="D100" s="30"/>
      <c r="E100" s="30"/>
    </row>
    <row r="101" spans="1:5" ht="14.25">
      <c r="A101" s="27"/>
      <c r="B101" s="27"/>
      <c r="D101" s="30"/>
      <c r="E101" s="30"/>
    </row>
    <row r="102" spans="1:5" ht="14.25">
      <c r="A102" s="27"/>
      <c r="B102" s="27"/>
      <c r="D102" s="30"/>
      <c r="E102" s="30"/>
    </row>
    <row r="103" spans="1:5" ht="14.25">
      <c r="A103" s="27"/>
      <c r="B103" s="27"/>
      <c r="D103" s="30"/>
      <c r="E103" s="30"/>
    </row>
    <row r="104" spans="1:5" ht="14.25">
      <c r="A104" s="27"/>
      <c r="B104" s="27"/>
      <c r="D104" s="30"/>
      <c r="E104" s="30"/>
    </row>
    <row r="105" spans="1:5" ht="14.25">
      <c r="A105" s="27"/>
      <c r="B105" s="27"/>
      <c r="D105" s="30"/>
      <c r="E105" s="30"/>
    </row>
    <row r="106" spans="1:5" ht="14.25">
      <c r="A106" s="27"/>
      <c r="B106" s="27"/>
      <c r="D106" s="30"/>
      <c r="E106" s="30"/>
    </row>
    <row r="107" spans="1:5" ht="14.25">
      <c r="A107" s="27"/>
      <c r="B107" s="27"/>
      <c r="D107" s="30"/>
      <c r="E107" s="30"/>
    </row>
    <row r="108" spans="1:5" ht="14.25">
      <c r="A108" s="27"/>
      <c r="B108" s="27"/>
      <c r="D108" s="30"/>
      <c r="E108" s="30"/>
    </row>
    <row r="109" spans="1:5" ht="14.25">
      <c r="A109" s="27"/>
      <c r="B109" s="27"/>
      <c r="D109" s="30"/>
      <c r="E109" s="30"/>
    </row>
    <row r="110" spans="1:5" ht="14.25">
      <c r="A110" s="27"/>
      <c r="B110" s="27"/>
      <c r="D110" s="30"/>
      <c r="E110" s="30"/>
    </row>
    <row r="111" spans="1:5" ht="14.25">
      <c r="A111" s="27"/>
      <c r="B111" s="27"/>
      <c r="D111" s="30"/>
      <c r="E111" s="30"/>
    </row>
    <row r="112" spans="1:5" ht="14.25">
      <c r="A112" s="27"/>
      <c r="B112" s="27"/>
      <c r="D112" s="30"/>
      <c r="E112" s="30"/>
    </row>
    <row r="113" spans="1:5" ht="14.25">
      <c r="A113" s="27"/>
      <c r="B113" s="27"/>
      <c r="D113" s="30"/>
      <c r="E113" s="30"/>
    </row>
    <row r="114" spans="1:5" ht="14.25">
      <c r="A114" s="27"/>
      <c r="B114" s="27"/>
      <c r="D114" s="30"/>
      <c r="E114" s="30"/>
    </row>
    <row r="115" spans="1:5" ht="14.25">
      <c r="A115" s="27"/>
      <c r="B115" s="27"/>
      <c r="D115" s="30"/>
      <c r="E115" s="30"/>
    </row>
    <row r="116" spans="1:5" ht="14.25">
      <c r="A116" s="27"/>
      <c r="B116" s="27"/>
      <c r="D116" s="30"/>
      <c r="E116" s="30"/>
    </row>
    <row r="117" spans="1:5" ht="14.25">
      <c r="A117" s="27"/>
      <c r="B117" s="27"/>
      <c r="D117" s="30"/>
      <c r="E117" s="30"/>
    </row>
    <row r="118" spans="1:5" ht="14.25">
      <c r="A118" s="27"/>
      <c r="B118" s="27"/>
      <c r="D118" s="30"/>
      <c r="E118" s="30"/>
    </row>
    <row r="119" spans="1:5" ht="14.25">
      <c r="A119" s="27"/>
      <c r="B119" s="27"/>
      <c r="D119" s="30"/>
      <c r="E119" s="30"/>
    </row>
    <row r="120" spans="1:5" ht="14.25">
      <c r="A120" s="27"/>
      <c r="B120" s="27"/>
      <c r="D120" s="30"/>
      <c r="E120" s="30"/>
    </row>
    <row r="121" spans="1:5" ht="14.25">
      <c r="A121" s="27"/>
      <c r="B121" s="27"/>
      <c r="D121" s="30"/>
      <c r="E121" s="30"/>
    </row>
    <row r="122" spans="1:5" ht="14.25">
      <c r="A122" s="27"/>
      <c r="B122" s="27"/>
      <c r="D122" s="30"/>
      <c r="E122" s="30"/>
    </row>
  </sheetData>
  <mergeCells count="181">
    <mergeCell ref="A78:B78"/>
    <mergeCell ref="D78:E78"/>
    <mergeCell ref="A83:B83"/>
    <mergeCell ref="D83:E83"/>
    <mergeCell ref="A80:B80"/>
    <mergeCell ref="D80:E80"/>
    <mergeCell ref="A81:B81"/>
    <mergeCell ref="D81:E81"/>
    <mergeCell ref="A82:B82"/>
    <mergeCell ref="D82:E82"/>
    <mergeCell ref="A79:B79"/>
    <mergeCell ref="D79:E79"/>
    <mergeCell ref="A74:B74"/>
    <mergeCell ref="D74:E74"/>
    <mergeCell ref="A75:B75"/>
    <mergeCell ref="D75:E75"/>
    <mergeCell ref="A76:B76"/>
    <mergeCell ref="D76:E76"/>
    <mergeCell ref="A77:B77"/>
    <mergeCell ref="D77:E77"/>
    <mergeCell ref="A71:B71"/>
    <mergeCell ref="D71:E71"/>
    <mergeCell ref="A66:B66"/>
    <mergeCell ref="D66:E66"/>
    <mergeCell ref="A70:B70"/>
    <mergeCell ref="D70:E70"/>
    <mergeCell ref="A67:B67"/>
    <mergeCell ref="D67:E67"/>
    <mergeCell ref="A64:B64"/>
    <mergeCell ref="D64:E64"/>
    <mergeCell ref="A73:B73"/>
    <mergeCell ref="D73:E73"/>
    <mergeCell ref="A68:B68"/>
    <mergeCell ref="D68:E68"/>
    <mergeCell ref="A69:B69"/>
    <mergeCell ref="D69:E69"/>
    <mergeCell ref="A72:B72"/>
    <mergeCell ref="D72:E72"/>
    <mergeCell ref="A65:B65"/>
    <mergeCell ref="D65:E65"/>
    <mergeCell ref="A59:B59"/>
    <mergeCell ref="D59:E59"/>
    <mergeCell ref="A60:B60"/>
    <mergeCell ref="D60:E60"/>
    <mergeCell ref="A62:B62"/>
    <mergeCell ref="D62:E62"/>
    <mergeCell ref="A63:B63"/>
    <mergeCell ref="D63:E63"/>
    <mergeCell ref="A61:B61"/>
    <mergeCell ref="D61:E61"/>
    <mergeCell ref="A56:B56"/>
    <mergeCell ref="D56:E56"/>
    <mergeCell ref="A57:B57"/>
    <mergeCell ref="D57:E57"/>
    <mergeCell ref="A58:B58"/>
    <mergeCell ref="D58:E58"/>
    <mergeCell ref="A55:B55"/>
    <mergeCell ref="D55:E55"/>
    <mergeCell ref="A50:B50"/>
    <mergeCell ref="D50:E50"/>
    <mergeCell ref="A51:B51"/>
    <mergeCell ref="D51:E51"/>
    <mergeCell ref="A53:B53"/>
    <mergeCell ref="D53:E53"/>
    <mergeCell ref="A54:B54"/>
    <mergeCell ref="D54:E54"/>
    <mergeCell ref="A47:B47"/>
    <mergeCell ref="D47:E47"/>
    <mergeCell ref="A52:B52"/>
    <mergeCell ref="D52:E52"/>
    <mergeCell ref="A49:B49"/>
    <mergeCell ref="D49:E49"/>
    <mergeCell ref="A48:B48"/>
    <mergeCell ref="D48:E48"/>
    <mergeCell ref="A46:B46"/>
    <mergeCell ref="D46:E46"/>
    <mergeCell ref="A44:B44"/>
    <mergeCell ref="D44:E44"/>
    <mergeCell ref="A43:B43"/>
    <mergeCell ref="D43:E43"/>
    <mergeCell ref="A45:B45"/>
    <mergeCell ref="D45:E45"/>
    <mergeCell ref="A42:B42"/>
    <mergeCell ref="D42:E42"/>
    <mergeCell ref="A35:B35"/>
    <mergeCell ref="D35:E35"/>
    <mergeCell ref="A40:B40"/>
    <mergeCell ref="D40:E40"/>
    <mergeCell ref="A39:B39"/>
    <mergeCell ref="D39:E39"/>
    <mergeCell ref="A41:B41"/>
    <mergeCell ref="D41:E41"/>
    <mergeCell ref="A28:B28"/>
    <mergeCell ref="D28:E28"/>
    <mergeCell ref="A29:B29"/>
    <mergeCell ref="D29:E29"/>
    <mergeCell ref="A30:B30"/>
    <mergeCell ref="D30:E30"/>
    <mergeCell ref="A34:B34"/>
    <mergeCell ref="D34:E34"/>
    <mergeCell ref="A38:B38"/>
    <mergeCell ref="D38:E38"/>
    <mergeCell ref="A31:B31"/>
    <mergeCell ref="D31:E31"/>
    <mergeCell ref="A37:B37"/>
    <mergeCell ref="D37:E37"/>
    <mergeCell ref="A36:B36"/>
    <mergeCell ref="D36:E36"/>
    <mergeCell ref="A33:B33"/>
    <mergeCell ref="D33:E33"/>
    <mergeCell ref="A32:B32"/>
    <mergeCell ref="D32:E32"/>
    <mergeCell ref="A23:B23"/>
    <mergeCell ref="D23:E23"/>
    <mergeCell ref="A24:B24"/>
    <mergeCell ref="D24:E24"/>
    <mergeCell ref="A27:B27"/>
    <mergeCell ref="D27:E27"/>
    <mergeCell ref="A25:B25"/>
    <mergeCell ref="D25:E25"/>
    <mergeCell ref="A26:B26"/>
    <mergeCell ref="D26:E26"/>
    <mergeCell ref="A20:B20"/>
    <mergeCell ref="D20:E20"/>
    <mergeCell ref="A21:B21"/>
    <mergeCell ref="D21:E21"/>
    <mergeCell ref="A22:B22"/>
    <mergeCell ref="D22:E22"/>
    <mergeCell ref="A19:B19"/>
    <mergeCell ref="D19:E19"/>
    <mergeCell ref="A14:B14"/>
    <mergeCell ref="D14:E14"/>
    <mergeCell ref="A15:B15"/>
    <mergeCell ref="A17:B17"/>
    <mergeCell ref="D17:E17"/>
    <mergeCell ref="A18:B18"/>
    <mergeCell ref="D18:E18"/>
    <mergeCell ref="D15:E15"/>
    <mergeCell ref="A13:B13"/>
    <mergeCell ref="D13:E13"/>
    <mergeCell ref="A11:B11"/>
    <mergeCell ref="D11:E11"/>
    <mergeCell ref="A12:B12"/>
    <mergeCell ref="D12:E12"/>
    <mergeCell ref="D6:E6"/>
    <mergeCell ref="A16:B16"/>
    <mergeCell ref="D16:E16"/>
    <mergeCell ref="A1:E1"/>
    <mergeCell ref="A2:B2"/>
    <mergeCell ref="D2:E2"/>
    <mergeCell ref="A3:B3"/>
    <mergeCell ref="D3:E3"/>
    <mergeCell ref="D8:E8"/>
    <mergeCell ref="A9:B9"/>
    <mergeCell ref="A8:B8"/>
    <mergeCell ref="A10:B10"/>
    <mergeCell ref="D4:E4"/>
    <mergeCell ref="A7:B7"/>
    <mergeCell ref="D7:E7"/>
    <mergeCell ref="D10:E10"/>
    <mergeCell ref="A5:B5"/>
    <mergeCell ref="A4:B4"/>
    <mergeCell ref="D5:E5"/>
    <mergeCell ref="A6:B6"/>
    <mergeCell ref="D9:E9"/>
    <mergeCell ref="A86:B86"/>
    <mergeCell ref="D86:E86"/>
    <mergeCell ref="A90:B90"/>
    <mergeCell ref="D90:E90"/>
    <mergeCell ref="A84:B84"/>
    <mergeCell ref="D84:E84"/>
    <mergeCell ref="A85:B85"/>
    <mergeCell ref="D85:E85"/>
    <mergeCell ref="A91:B91"/>
    <mergeCell ref="D91:E91"/>
    <mergeCell ref="A87:B87"/>
    <mergeCell ref="D87:E87"/>
    <mergeCell ref="A88:B88"/>
    <mergeCell ref="D88:E88"/>
    <mergeCell ref="A89:B89"/>
    <mergeCell ref="D89:E89"/>
  </mergeCells>
  <phoneticPr fontId="19" type="noConversion"/>
  <printOptions horizontalCentered="1" verticalCentered="1"/>
  <pageMargins left="0" right="0" top="0" bottom="0" header="0.31496062992125984" footer="0.31496062992125984"/>
  <pageSetup paperSize="9" scale="93" orientation="landscape" r:id="rId1"/>
  <headerFooter alignWithMargins="0"/>
  <rowBreaks count="9" manualBreakCount="9">
    <brk id="12" max="4" man="1"/>
    <brk id="20" max="4" man="1"/>
    <brk id="30" max="4" man="1"/>
    <brk id="40" max="4" man="1"/>
    <brk id="48" max="4" man="1"/>
    <brk id="60" max="4" man="1"/>
    <brk id="65" max="4" man="1"/>
    <brk id="73" max="4" man="1"/>
    <brk id="83"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
  <sheetViews>
    <sheetView view="pageBreakPreview" zoomScaleSheetLayoutView="100" workbookViewId="0">
      <selection activeCell="F39" sqref="F39"/>
    </sheetView>
  </sheetViews>
  <sheetFormatPr defaultRowHeight="14.25"/>
  <cols>
    <col min="1" max="1" width="64.125" customWidth="1"/>
  </cols>
  <sheetData>
    <row r="1" spans="1:1" ht="240" customHeight="1">
      <c r="A1" s="149" t="s">
        <v>515</v>
      </c>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8"/>
  <sheetViews>
    <sheetView view="pageBreakPreview" topLeftCell="B1" zoomScaleSheetLayoutView="100" workbookViewId="0">
      <selection activeCell="F39" sqref="F39"/>
    </sheetView>
  </sheetViews>
  <sheetFormatPr defaultColWidth="9.125" defaultRowHeight="14.25"/>
  <cols>
    <col min="1" max="1" width="8.625" style="14" customWidth="1"/>
    <col min="2" max="2" width="25.625" style="7" customWidth="1"/>
    <col min="3" max="8" width="8.625" style="7" customWidth="1"/>
    <col min="9" max="9" width="25.625" style="7" customWidth="1"/>
    <col min="10" max="10" width="8.625" style="7" customWidth="1"/>
    <col min="11" max="16384" width="9.125" style="7"/>
  </cols>
  <sheetData>
    <row r="1" spans="1:11" s="3" customFormat="1" ht="47.25" customHeight="1">
      <c r="A1" s="492"/>
      <c r="B1" s="492"/>
      <c r="C1" s="492"/>
      <c r="D1" s="492"/>
      <c r="E1" s="492"/>
      <c r="F1" s="492"/>
      <c r="G1" s="492"/>
      <c r="H1" s="492"/>
      <c r="I1" s="492"/>
      <c r="J1" s="492"/>
      <c r="K1" s="6"/>
    </row>
    <row r="2" spans="1:11" ht="25.5" customHeight="1">
      <c r="A2" s="493" t="s">
        <v>202</v>
      </c>
      <c r="B2" s="493"/>
      <c r="C2" s="493"/>
      <c r="D2" s="493"/>
      <c r="E2" s="493"/>
      <c r="F2" s="493"/>
      <c r="G2" s="493"/>
      <c r="H2" s="493"/>
      <c r="I2" s="493"/>
      <c r="J2" s="493"/>
    </row>
    <row r="3" spans="1:11" ht="16.5" customHeight="1">
      <c r="A3" s="493" t="s">
        <v>101</v>
      </c>
      <c r="B3" s="493"/>
      <c r="C3" s="493"/>
      <c r="D3" s="493"/>
      <c r="E3" s="493"/>
      <c r="F3" s="493"/>
      <c r="G3" s="493"/>
      <c r="H3" s="493"/>
      <c r="I3" s="493"/>
      <c r="J3" s="493"/>
    </row>
    <row r="4" spans="1:11" ht="16.5" customHeight="1">
      <c r="A4" s="493" t="s">
        <v>654</v>
      </c>
      <c r="B4" s="493"/>
      <c r="C4" s="493"/>
      <c r="D4" s="493"/>
      <c r="E4" s="493"/>
      <c r="F4" s="493"/>
      <c r="G4" s="493"/>
      <c r="H4" s="493"/>
      <c r="I4" s="493"/>
      <c r="J4" s="493"/>
    </row>
    <row r="5" spans="1:11" ht="15.6" customHeight="1">
      <c r="A5" s="491" t="s">
        <v>203</v>
      </c>
      <c r="B5" s="491"/>
      <c r="C5" s="491"/>
      <c r="D5" s="491"/>
      <c r="E5" s="491"/>
      <c r="F5" s="491"/>
      <c r="G5" s="491"/>
      <c r="H5" s="491"/>
      <c r="I5" s="491"/>
      <c r="J5" s="491"/>
    </row>
    <row r="6" spans="1:11" ht="15.75" customHeight="1">
      <c r="A6" s="491" t="s">
        <v>414</v>
      </c>
      <c r="B6" s="491"/>
      <c r="C6" s="491"/>
      <c r="D6" s="491"/>
      <c r="E6" s="491"/>
      <c r="F6" s="491"/>
      <c r="G6" s="491"/>
      <c r="H6" s="491"/>
      <c r="I6" s="491"/>
      <c r="J6" s="491"/>
    </row>
    <row r="7" spans="1:11" ht="15.75" customHeight="1">
      <c r="A7" s="491" t="s">
        <v>655</v>
      </c>
      <c r="B7" s="491"/>
      <c r="C7" s="491"/>
      <c r="D7" s="491"/>
      <c r="E7" s="491"/>
      <c r="F7" s="491"/>
      <c r="G7" s="491"/>
      <c r="H7" s="491"/>
      <c r="I7" s="491"/>
      <c r="J7" s="491"/>
    </row>
    <row r="8" spans="1:11" ht="15.75">
      <c r="A8" s="497" t="s">
        <v>658</v>
      </c>
      <c r="B8" s="497"/>
      <c r="C8" s="498">
        <v>2020</v>
      </c>
      <c r="D8" s="498"/>
      <c r="E8" s="498"/>
      <c r="F8" s="498"/>
      <c r="G8" s="498"/>
      <c r="H8" s="498"/>
      <c r="I8" s="499" t="s">
        <v>216</v>
      </c>
      <c r="J8" s="499"/>
    </row>
    <row r="9" spans="1:11" customFormat="1" ht="23.25" customHeight="1">
      <c r="A9" s="500" t="s">
        <v>442</v>
      </c>
      <c r="B9" s="503" t="s">
        <v>210</v>
      </c>
      <c r="C9" s="506" t="s">
        <v>443</v>
      </c>
      <c r="D9" s="507"/>
      <c r="E9" s="506" t="s">
        <v>205</v>
      </c>
      <c r="F9" s="506"/>
      <c r="G9" s="506" t="s">
        <v>206</v>
      </c>
      <c r="H9" s="506"/>
      <c r="I9" s="506" t="s">
        <v>215</v>
      </c>
      <c r="J9" s="506"/>
    </row>
    <row r="10" spans="1:11" customFormat="1" ht="27" customHeight="1">
      <c r="A10" s="501"/>
      <c r="B10" s="504"/>
      <c r="C10" s="508" t="s">
        <v>207</v>
      </c>
      <c r="D10" s="508"/>
      <c r="E10" s="511" t="s">
        <v>208</v>
      </c>
      <c r="F10" s="511"/>
      <c r="G10" s="511" t="s">
        <v>209</v>
      </c>
      <c r="H10" s="511"/>
      <c r="I10" s="509"/>
      <c r="J10" s="509"/>
    </row>
    <row r="11" spans="1:11" customFormat="1" ht="16.5" customHeight="1">
      <c r="A11" s="501"/>
      <c r="B11" s="504"/>
      <c r="C11" s="269" t="s">
        <v>211</v>
      </c>
      <c r="D11" s="269" t="s">
        <v>212</v>
      </c>
      <c r="E11" s="269" t="s">
        <v>211</v>
      </c>
      <c r="F11" s="269" t="s">
        <v>212</v>
      </c>
      <c r="G11" s="269" t="s">
        <v>211</v>
      </c>
      <c r="H11" s="269" t="s">
        <v>212</v>
      </c>
      <c r="I11" s="509"/>
      <c r="J11" s="509"/>
    </row>
    <row r="12" spans="1:11" customFormat="1" ht="16.5" customHeight="1">
      <c r="A12" s="502"/>
      <c r="B12" s="505"/>
      <c r="C12" s="54" t="s">
        <v>213</v>
      </c>
      <c r="D12" s="271" t="s">
        <v>214</v>
      </c>
      <c r="E12" s="271" t="s">
        <v>213</v>
      </c>
      <c r="F12" s="271" t="s">
        <v>214</v>
      </c>
      <c r="G12" s="271" t="s">
        <v>213</v>
      </c>
      <c r="H12" s="271" t="s">
        <v>214</v>
      </c>
      <c r="I12" s="510"/>
      <c r="J12" s="510"/>
    </row>
    <row r="13" spans="1:11" customFormat="1" ht="57" customHeight="1" thickBot="1">
      <c r="A13" s="51">
        <v>45</v>
      </c>
      <c r="B13" s="55" t="s">
        <v>533</v>
      </c>
      <c r="C13" s="73">
        <f t="shared" ref="C13:D15" si="0">G13+E13</f>
        <v>18473</v>
      </c>
      <c r="D13" s="73">
        <f t="shared" si="0"/>
        <v>617</v>
      </c>
      <c r="E13" s="48">
        <v>14752</v>
      </c>
      <c r="F13" s="48">
        <v>183</v>
      </c>
      <c r="G13" s="48">
        <v>3721</v>
      </c>
      <c r="H13" s="48">
        <v>434</v>
      </c>
      <c r="I13" s="512" t="s">
        <v>538</v>
      </c>
      <c r="J13" s="512"/>
    </row>
    <row r="14" spans="1:11" customFormat="1" ht="57" customHeight="1" thickBot="1">
      <c r="A14" s="53">
        <v>46</v>
      </c>
      <c r="B14" s="56" t="s">
        <v>534</v>
      </c>
      <c r="C14" s="74">
        <f t="shared" si="0"/>
        <v>65664</v>
      </c>
      <c r="D14" s="74">
        <f t="shared" si="0"/>
        <v>1179</v>
      </c>
      <c r="E14" s="49">
        <v>58531</v>
      </c>
      <c r="F14" s="49">
        <v>489</v>
      </c>
      <c r="G14" s="49">
        <v>7133</v>
      </c>
      <c r="H14" s="49">
        <v>690</v>
      </c>
      <c r="I14" s="490" t="s">
        <v>537</v>
      </c>
      <c r="J14" s="490"/>
    </row>
    <row r="15" spans="1:11" customFormat="1" ht="57" customHeight="1">
      <c r="A15" s="52">
        <v>47</v>
      </c>
      <c r="B15" s="62" t="s">
        <v>535</v>
      </c>
      <c r="C15" s="75">
        <f t="shared" si="0"/>
        <v>142504</v>
      </c>
      <c r="D15" s="75">
        <f t="shared" si="0"/>
        <v>9031</v>
      </c>
      <c r="E15" s="50">
        <v>102931</v>
      </c>
      <c r="F15" s="50">
        <v>2075</v>
      </c>
      <c r="G15" s="50">
        <v>39573</v>
      </c>
      <c r="H15" s="50">
        <v>6956</v>
      </c>
      <c r="I15" s="494" t="s">
        <v>536</v>
      </c>
      <c r="J15" s="494"/>
    </row>
    <row r="16" spans="1:11" customFormat="1" ht="57" customHeight="1">
      <c r="A16" s="495" t="s">
        <v>207</v>
      </c>
      <c r="B16" s="495"/>
      <c r="C16" s="322">
        <f t="shared" ref="C16:D16" si="1">SUM(C13:C15)</f>
        <v>226641</v>
      </c>
      <c r="D16" s="322">
        <f t="shared" si="1"/>
        <v>10827</v>
      </c>
      <c r="E16" s="276">
        <f>SUM(E13:E15)</f>
        <v>176214</v>
      </c>
      <c r="F16" s="276">
        <f>SUM(F13:F15)</f>
        <v>2747</v>
      </c>
      <c r="G16" s="276">
        <f>SUM(G13:G15)</f>
        <v>50427</v>
      </c>
      <c r="H16" s="276">
        <f>SUM(H13:H15)</f>
        <v>8080</v>
      </c>
      <c r="I16" s="496" t="s">
        <v>204</v>
      </c>
      <c r="J16" s="496"/>
    </row>
    <row r="17" spans="3:8">
      <c r="C17" s="76"/>
      <c r="D17" s="76"/>
    </row>
    <row r="18" spans="3:8">
      <c r="C18" s="134"/>
      <c r="D18" s="134"/>
      <c r="E18" s="134"/>
      <c r="F18" s="134"/>
      <c r="G18" s="134"/>
      <c r="H18" s="134"/>
    </row>
  </sheetData>
  <mergeCells count="23">
    <mergeCell ref="I15:J15"/>
    <mergeCell ref="A16:B16"/>
    <mergeCell ref="I16:J16"/>
    <mergeCell ref="A7:J7"/>
    <mergeCell ref="A8:B8"/>
    <mergeCell ref="C8:H8"/>
    <mergeCell ref="I8:J8"/>
    <mergeCell ref="A9:A12"/>
    <mergeCell ref="B9:B12"/>
    <mergeCell ref="C9:D10"/>
    <mergeCell ref="E9:F9"/>
    <mergeCell ref="G9:H9"/>
    <mergeCell ref="I9:J12"/>
    <mergeCell ref="E10:F10"/>
    <mergeCell ref="G10:H10"/>
    <mergeCell ref="I13:J13"/>
    <mergeCell ref="I14:J14"/>
    <mergeCell ref="A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94"/>
  <sheetViews>
    <sheetView view="pageBreakPreview" topLeftCell="A49" zoomScaleNormal="140" zoomScaleSheetLayoutView="100" workbookViewId="0">
      <selection activeCell="F39" sqref="F39"/>
    </sheetView>
  </sheetViews>
  <sheetFormatPr defaultColWidth="9.125" defaultRowHeight="14.25"/>
  <cols>
    <col min="1" max="1" width="7.75" style="14" customWidth="1"/>
    <col min="2" max="2" width="39.75" style="7" customWidth="1"/>
    <col min="3" max="3" width="9.625" style="7" customWidth="1"/>
    <col min="4" max="4" width="6.625" style="7" customWidth="1"/>
    <col min="5" max="5" width="9.625" style="7" customWidth="1"/>
    <col min="6" max="6" width="6.625" style="7" customWidth="1"/>
    <col min="7" max="7" width="9.625" style="7" customWidth="1"/>
    <col min="8" max="8" width="6.625" style="7" customWidth="1"/>
    <col min="9" max="9" width="39.75" style="7" customWidth="1"/>
    <col min="10" max="10" width="7.75" style="7" customWidth="1"/>
    <col min="11" max="16384" width="9.125" style="7"/>
  </cols>
  <sheetData>
    <row r="1" spans="1:11" s="3" customFormat="1" ht="27" customHeight="1">
      <c r="A1" s="492"/>
      <c r="B1" s="492"/>
      <c r="C1" s="492"/>
      <c r="D1" s="492"/>
      <c r="E1" s="492"/>
      <c r="F1" s="492"/>
      <c r="G1" s="492"/>
      <c r="H1" s="492"/>
      <c r="I1" s="492"/>
      <c r="J1" s="492"/>
      <c r="K1" s="6"/>
    </row>
    <row r="2" spans="1:11" ht="19.5" customHeight="1">
      <c r="A2" s="11"/>
      <c r="B2" s="493" t="s">
        <v>202</v>
      </c>
      <c r="C2" s="493"/>
      <c r="D2" s="493"/>
      <c r="E2" s="493"/>
      <c r="F2" s="493"/>
      <c r="G2" s="493"/>
      <c r="H2" s="493"/>
      <c r="I2" s="493"/>
    </row>
    <row r="3" spans="1:11" ht="18.75" customHeight="1">
      <c r="A3" s="11"/>
      <c r="B3" s="493" t="s">
        <v>101</v>
      </c>
      <c r="C3" s="493"/>
      <c r="D3" s="493"/>
      <c r="E3" s="493"/>
      <c r="F3" s="493"/>
      <c r="G3" s="493"/>
      <c r="H3" s="493"/>
      <c r="I3" s="493"/>
    </row>
    <row r="4" spans="1:11" ht="18.75" customHeight="1">
      <c r="A4" s="491" t="s">
        <v>656</v>
      </c>
      <c r="B4" s="491"/>
      <c r="C4" s="491"/>
      <c r="D4" s="491"/>
      <c r="E4" s="491"/>
      <c r="F4" s="491"/>
      <c r="G4" s="491"/>
      <c r="H4" s="491"/>
      <c r="I4" s="491"/>
      <c r="J4" s="491"/>
    </row>
    <row r="5" spans="1:11" ht="18.75" customHeight="1">
      <c r="A5" s="11"/>
      <c r="B5" s="491" t="s">
        <v>203</v>
      </c>
      <c r="C5" s="491"/>
      <c r="D5" s="491"/>
      <c r="E5" s="491"/>
      <c r="F5" s="491"/>
      <c r="G5" s="491"/>
      <c r="H5" s="491"/>
      <c r="I5" s="491"/>
    </row>
    <row r="6" spans="1:11" ht="18.75" customHeight="1">
      <c r="A6" s="11"/>
      <c r="B6" s="491" t="s">
        <v>415</v>
      </c>
      <c r="C6" s="491"/>
      <c r="D6" s="491"/>
      <c r="E6" s="491"/>
      <c r="F6" s="491"/>
      <c r="G6" s="491"/>
      <c r="H6" s="491"/>
      <c r="I6" s="491"/>
    </row>
    <row r="7" spans="1:11" ht="18.75" customHeight="1">
      <c r="A7" s="491" t="s">
        <v>657</v>
      </c>
      <c r="B7" s="491"/>
      <c r="C7" s="491"/>
      <c r="D7" s="491"/>
      <c r="E7" s="491"/>
      <c r="F7" s="491"/>
      <c r="G7" s="491"/>
      <c r="H7" s="491"/>
      <c r="I7" s="491"/>
      <c r="J7" s="491"/>
    </row>
    <row r="8" spans="1:11" ht="20.25" customHeight="1">
      <c r="A8" s="513" t="s">
        <v>659</v>
      </c>
      <c r="B8" s="513"/>
      <c r="C8" s="498">
        <v>2020</v>
      </c>
      <c r="D8" s="498"/>
      <c r="E8" s="498"/>
      <c r="F8" s="498"/>
      <c r="G8" s="498"/>
      <c r="H8" s="498"/>
      <c r="I8" s="514" t="s">
        <v>223</v>
      </c>
      <c r="J8" s="514"/>
    </row>
    <row r="9" spans="1:11" customFormat="1" ht="23.25" customHeight="1">
      <c r="A9" s="500" t="s">
        <v>442</v>
      </c>
      <c r="B9" s="503" t="s">
        <v>210</v>
      </c>
      <c r="C9" s="506" t="s">
        <v>443</v>
      </c>
      <c r="D9" s="507"/>
      <c r="E9" s="506" t="s">
        <v>205</v>
      </c>
      <c r="F9" s="506"/>
      <c r="G9" s="506" t="s">
        <v>206</v>
      </c>
      <c r="H9" s="506"/>
      <c r="I9" s="506" t="s">
        <v>215</v>
      </c>
      <c r="J9" s="506"/>
    </row>
    <row r="10" spans="1:11" customFormat="1" ht="27" customHeight="1">
      <c r="A10" s="501"/>
      <c r="B10" s="504"/>
      <c r="C10" s="508" t="s">
        <v>207</v>
      </c>
      <c r="D10" s="508"/>
      <c r="E10" s="511" t="s">
        <v>208</v>
      </c>
      <c r="F10" s="511"/>
      <c r="G10" s="511" t="s">
        <v>209</v>
      </c>
      <c r="H10" s="511"/>
      <c r="I10" s="509"/>
      <c r="J10" s="509"/>
    </row>
    <row r="11" spans="1:11" customFormat="1" ht="16.5" customHeight="1">
      <c r="A11" s="501"/>
      <c r="B11" s="504"/>
      <c r="C11" s="293" t="s">
        <v>211</v>
      </c>
      <c r="D11" s="293" t="s">
        <v>212</v>
      </c>
      <c r="E11" s="269" t="s">
        <v>211</v>
      </c>
      <c r="F11" s="269" t="s">
        <v>212</v>
      </c>
      <c r="G11" s="269" t="s">
        <v>211</v>
      </c>
      <c r="H11" s="269" t="s">
        <v>212</v>
      </c>
      <c r="I11" s="509"/>
      <c r="J11" s="509"/>
    </row>
    <row r="12" spans="1:11" customFormat="1" ht="16.5" customHeight="1">
      <c r="A12" s="502"/>
      <c r="B12" s="505"/>
      <c r="C12" s="54" t="s">
        <v>213</v>
      </c>
      <c r="D12" s="294" t="s">
        <v>214</v>
      </c>
      <c r="E12" s="271" t="s">
        <v>213</v>
      </c>
      <c r="F12" s="271" t="s">
        <v>214</v>
      </c>
      <c r="G12" s="271" t="s">
        <v>213</v>
      </c>
      <c r="H12" s="271" t="s">
        <v>214</v>
      </c>
      <c r="I12" s="510"/>
      <c r="J12" s="510"/>
    </row>
    <row r="13" spans="1:11" customFormat="1" ht="18.75" thickBot="1">
      <c r="A13" s="51">
        <v>4511</v>
      </c>
      <c r="B13" s="55" t="s">
        <v>559</v>
      </c>
      <c r="C13" s="195">
        <f>G13+E13</f>
        <v>4130</v>
      </c>
      <c r="D13" s="195">
        <f>H13+F13</f>
        <v>60</v>
      </c>
      <c r="E13" s="296">
        <v>4002</v>
      </c>
      <c r="F13" s="296">
        <v>38</v>
      </c>
      <c r="G13" s="296">
        <v>128</v>
      </c>
      <c r="H13" s="296">
        <v>22</v>
      </c>
      <c r="I13" s="515" t="s">
        <v>558</v>
      </c>
      <c r="J13" s="515"/>
    </row>
    <row r="14" spans="1:11" customFormat="1" ht="18.75" thickBot="1">
      <c r="A14" s="53">
        <v>4512</v>
      </c>
      <c r="B14" s="56" t="s">
        <v>560</v>
      </c>
      <c r="C14" s="196">
        <f>G14+E14</f>
        <v>1888</v>
      </c>
      <c r="D14" s="196">
        <f>H14+F14</f>
        <v>118</v>
      </c>
      <c r="E14" s="297">
        <v>1574</v>
      </c>
      <c r="F14" s="297">
        <v>20</v>
      </c>
      <c r="G14" s="297">
        <v>314</v>
      </c>
      <c r="H14" s="297">
        <v>98</v>
      </c>
      <c r="I14" s="516" t="s">
        <v>561</v>
      </c>
      <c r="J14" s="516"/>
    </row>
    <row r="15" spans="1:11" customFormat="1" ht="18.75" thickBot="1">
      <c r="A15" s="51">
        <v>4519</v>
      </c>
      <c r="B15" s="55" t="s">
        <v>720</v>
      </c>
      <c r="C15" s="195">
        <f t="shared" ref="C15:C71" si="0">G15+E15</f>
        <v>342</v>
      </c>
      <c r="D15" s="195">
        <f t="shared" ref="D15:D71" si="1">H15+F15</f>
        <v>2</v>
      </c>
      <c r="E15" s="296">
        <v>342</v>
      </c>
      <c r="F15" s="296">
        <v>2</v>
      </c>
      <c r="G15" s="296">
        <v>0</v>
      </c>
      <c r="H15" s="296">
        <v>0</v>
      </c>
      <c r="I15" s="515" t="s">
        <v>721</v>
      </c>
      <c r="J15" s="515"/>
    </row>
    <row r="16" spans="1:11" customFormat="1" ht="18.75" thickBot="1">
      <c r="A16" s="53">
        <v>4531</v>
      </c>
      <c r="B16" s="56" t="s">
        <v>562</v>
      </c>
      <c r="C16" s="196">
        <f t="shared" si="0"/>
        <v>9087</v>
      </c>
      <c r="D16" s="196">
        <f t="shared" si="1"/>
        <v>410</v>
      </c>
      <c r="E16" s="297">
        <v>6593</v>
      </c>
      <c r="F16" s="297">
        <v>110</v>
      </c>
      <c r="G16" s="297">
        <v>2494</v>
      </c>
      <c r="H16" s="297">
        <v>300</v>
      </c>
      <c r="I16" s="516" t="s">
        <v>608</v>
      </c>
      <c r="J16" s="516"/>
    </row>
    <row r="17" spans="1:10" customFormat="1" ht="15" thickBot="1">
      <c r="A17" s="51">
        <v>4532</v>
      </c>
      <c r="B17" s="55" t="s">
        <v>563</v>
      </c>
      <c r="C17" s="195">
        <f t="shared" si="0"/>
        <v>2227</v>
      </c>
      <c r="D17" s="195">
        <f t="shared" si="1"/>
        <v>20</v>
      </c>
      <c r="E17" s="296">
        <v>1573</v>
      </c>
      <c r="F17" s="296">
        <v>9</v>
      </c>
      <c r="G17" s="296">
        <v>654</v>
      </c>
      <c r="H17" s="296">
        <v>11</v>
      </c>
      <c r="I17" s="515" t="s">
        <v>607</v>
      </c>
      <c r="J17" s="515"/>
    </row>
    <row r="18" spans="1:10" customFormat="1" ht="18.75" thickBot="1">
      <c r="A18" s="53">
        <v>4539</v>
      </c>
      <c r="B18" s="56" t="s">
        <v>564</v>
      </c>
      <c r="C18" s="196">
        <f t="shared" si="0"/>
        <v>799</v>
      </c>
      <c r="D18" s="196">
        <f t="shared" si="1"/>
        <v>7</v>
      </c>
      <c r="E18" s="297">
        <v>668</v>
      </c>
      <c r="F18" s="297">
        <v>4</v>
      </c>
      <c r="G18" s="297">
        <v>131</v>
      </c>
      <c r="H18" s="297">
        <v>3</v>
      </c>
      <c r="I18" s="516" t="s">
        <v>606</v>
      </c>
      <c r="J18" s="516"/>
    </row>
    <row r="19" spans="1:10" customFormat="1" ht="15" thickBot="1">
      <c r="A19" s="51">
        <v>4610</v>
      </c>
      <c r="B19" s="55" t="s">
        <v>539</v>
      </c>
      <c r="C19" s="195">
        <f t="shared" si="0"/>
        <v>212</v>
      </c>
      <c r="D19" s="195">
        <f t="shared" si="1"/>
        <v>56</v>
      </c>
      <c r="E19" s="296">
        <v>208</v>
      </c>
      <c r="F19" s="296">
        <v>30</v>
      </c>
      <c r="G19" s="296">
        <v>4</v>
      </c>
      <c r="H19" s="296">
        <v>26</v>
      </c>
      <c r="I19" s="515" t="s">
        <v>548</v>
      </c>
      <c r="J19" s="515"/>
    </row>
    <row r="20" spans="1:10" customFormat="1" ht="15" thickBot="1">
      <c r="A20" s="53">
        <v>4620</v>
      </c>
      <c r="B20" s="56" t="s">
        <v>565</v>
      </c>
      <c r="C20" s="196">
        <f t="shared" si="0"/>
        <v>1691</v>
      </c>
      <c r="D20" s="196">
        <f t="shared" si="1"/>
        <v>152</v>
      </c>
      <c r="E20" s="297">
        <v>1284</v>
      </c>
      <c r="F20" s="297">
        <v>28</v>
      </c>
      <c r="G20" s="297">
        <v>407</v>
      </c>
      <c r="H20" s="297">
        <v>124</v>
      </c>
      <c r="I20" s="516" t="s">
        <v>605</v>
      </c>
      <c r="J20" s="516"/>
    </row>
    <row r="21" spans="1:10" customFormat="1" ht="15" thickBot="1">
      <c r="A21" s="51">
        <v>4631</v>
      </c>
      <c r="B21" s="55" t="s">
        <v>540</v>
      </c>
      <c r="C21" s="195">
        <f t="shared" si="0"/>
        <v>2186</v>
      </c>
      <c r="D21" s="195">
        <f t="shared" si="1"/>
        <v>27</v>
      </c>
      <c r="E21" s="296">
        <v>1765</v>
      </c>
      <c r="F21" s="296">
        <v>12</v>
      </c>
      <c r="G21" s="296">
        <v>421</v>
      </c>
      <c r="H21" s="296">
        <v>15</v>
      </c>
      <c r="I21" s="515" t="s">
        <v>549</v>
      </c>
      <c r="J21" s="515"/>
    </row>
    <row r="22" spans="1:10" customFormat="1" ht="15" thickBot="1">
      <c r="A22" s="53">
        <v>4632</v>
      </c>
      <c r="B22" s="56" t="s">
        <v>609</v>
      </c>
      <c r="C22" s="196">
        <f t="shared" si="0"/>
        <v>1914</v>
      </c>
      <c r="D22" s="196">
        <f t="shared" si="1"/>
        <v>119</v>
      </c>
      <c r="E22" s="297">
        <v>1704</v>
      </c>
      <c r="F22" s="297">
        <v>75</v>
      </c>
      <c r="G22" s="297">
        <v>210</v>
      </c>
      <c r="H22" s="297">
        <v>44</v>
      </c>
      <c r="I22" s="516" t="s">
        <v>604</v>
      </c>
      <c r="J22" s="516"/>
    </row>
    <row r="23" spans="1:10" customFormat="1" ht="18.75" thickBot="1">
      <c r="A23" s="51">
        <v>4641</v>
      </c>
      <c r="B23" s="55" t="s">
        <v>610</v>
      </c>
      <c r="C23" s="195">
        <f t="shared" si="0"/>
        <v>1689</v>
      </c>
      <c r="D23" s="195">
        <f t="shared" si="1"/>
        <v>48</v>
      </c>
      <c r="E23" s="296">
        <v>855</v>
      </c>
      <c r="F23" s="296">
        <v>12</v>
      </c>
      <c r="G23" s="296">
        <v>834</v>
      </c>
      <c r="H23" s="296">
        <v>36</v>
      </c>
      <c r="I23" s="515" t="s">
        <v>603</v>
      </c>
      <c r="J23" s="515"/>
    </row>
    <row r="24" spans="1:10" customFormat="1" ht="19.899999999999999" customHeight="1" thickBot="1">
      <c r="A24" s="53">
        <v>4647</v>
      </c>
      <c r="B24" s="56" t="s">
        <v>611</v>
      </c>
      <c r="C24" s="196">
        <f t="shared" si="0"/>
        <v>2209</v>
      </c>
      <c r="D24" s="196">
        <f t="shared" si="1"/>
        <v>70</v>
      </c>
      <c r="E24" s="297">
        <v>2171</v>
      </c>
      <c r="F24" s="297">
        <v>33</v>
      </c>
      <c r="G24" s="297">
        <v>38</v>
      </c>
      <c r="H24" s="297">
        <v>37</v>
      </c>
      <c r="I24" s="516" t="s">
        <v>602</v>
      </c>
      <c r="J24" s="516"/>
    </row>
    <row r="25" spans="1:10" customFormat="1" ht="36.75" thickBot="1">
      <c r="A25" s="51">
        <v>4648</v>
      </c>
      <c r="B25" s="55" t="s">
        <v>612</v>
      </c>
      <c r="C25" s="195">
        <f t="shared" si="0"/>
        <v>2469</v>
      </c>
      <c r="D25" s="195">
        <f t="shared" si="1"/>
        <v>222</v>
      </c>
      <c r="E25" s="296">
        <v>2221</v>
      </c>
      <c r="F25" s="296">
        <v>50</v>
      </c>
      <c r="G25" s="296">
        <v>248</v>
      </c>
      <c r="H25" s="296">
        <v>172</v>
      </c>
      <c r="I25" s="515" t="s">
        <v>601</v>
      </c>
      <c r="J25" s="515"/>
    </row>
    <row r="26" spans="1:10" s="434" customFormat="1" ht="19.899999999999999" customHeight="1" thickBot="1">
      <c r="A26" s="49">
        <v>4649</v>
      </c>
      <c r="B26" s="56" t="s">
        <v>612</v>
      </c>
      <c r="C26" s="196">
        <f t="shared" si="0"/>
        <v>51</v>
      </c>
      <c r="D26" s="196">
        <f t="shared" si="1"/>
        <v>1</v>
      </c>
      <c r="E26" s="297">
        <v>51</v>
      </c>
      <c r="F26" s="297">
        <v>1</v>
      </c>
      <c r="G26" s="297">
        <v>0</v>
      </c>
      <c r="H26" s="297">
        <v>0</v>
      </c>
      <c r="I26" s="516" t="s">
        <v>722</v>
      </c>
      <c r="J26" s="516"/>
    </row>
    <row r="27" spans="1:10" customFormat="1" ht="18.75" thickBot="1">
      <c r="A27" s="51">
        <v>4651</v>
      </c>
      <c r="B27" s="55" t="s">
        <v>613</v>
      </c>
      <c r="C27" s="195">
        <f t="shared" si="0"/>
        <v>270</v>
      </c>
      <c r="D27" s="195">
        <f t="shared" si="1"/>
        <v>3</v>
      </c>
      <c r="E27" s="296">
        <v>270</v>
      </c>
      <c r="F27" s="296">
        <v>3</v>
      </c>
      <c r="G27" s="296">
        <v>0</v>
      </c>
      <c r="H27" s="296">
        <v>0</v>
      </c>
      <c r="I27" s="515" t="s">
        <v>600</v>
      </c>
      <c r="J27" s="515"/>
    </row>
    <row r="28" spans="1:10" customFormat="1" ht="19.899999999999999" customHeight="1" thickBot="1">
      <c r="A28" s="53">
        <v>4652</v>
      </c>
      <c r="B28" s="56" t="s">
        <v>614</v>
      </c>
      <c r="C28" s="196">
        <f t="shared" si="0"/>
        <v>1968</v>
      </c>
      <c r="D28" s="196">
        <f t="shared" si="1"/>
        <v>37</v>
      </c>
      <c r="E28" s="297">
        <v>1410</v>
      </c>
      <c r="F28" s="297">
        <v>9</v>
      </c>
      <c r="G28" s="297">
        <v>558</v>
      </c>
      <c r="H28" s="297">
        <v>28</v>
      </c>
      <c r="I28" s="516" t="s">
        <v>599</v>
      </c>
      <c r="J28" s="516"/>
    </row>
    <row r="29" spans="1:10" customFormat="1" ht="15" thickBot="1">
      <c r="A29" s="51">
        <v>4653</v>
      </c>
      <c r="B29" s="55" t="s">
        <v>615</v>
      </c>
      <c r="C29" s="195">
        <f t="shared" si="0"/>
        <v>771</v>
      </c>
      <c r="D29" s="195">
        <f t="shared" si="1"/>
        <v>26</v>
      </c>
      <c r="E29" s="296">
        <v>759</v>
      </c>
      <c r="F29" s="296">
        <v>9</v>
      </c>
      <c r="G29" s="296">
        <v>12</v>
      </c>
      <c r="H29" s="296">
        <v>17</v>
      </c>
      <c r="I29" s="515" t="s">
        <v>598</v>
      </c>
      <c r="J29" s="515"/>
    </row>
    <row r="30" spans="1:10" customFormat="1" ht="19.899999999999999" customHeight="1" thickBot="1">
      <c r="A30" s="53">
        <v>4659</v>
      </c>
      <c r="B30" s="56" t="s">
        <v>616</v>
      </c>
      <c r="C30" s="196">
        <f t="shared" si="0"/>
        <v>21291</v>
      </c>
      <c r="D30" s="196">
        <f t="shared" si="1"/>
        <v>99</v>
      </c>
      <c r="E30" s="297">
        <v>19330</v>
      </c>
      <c r="F30" s="297">
        <v>57</v>
      </c>
      <c r="G30" s="297">
        <v>1961</v>
      </c>
      <c r="H30" s="297">
        <v>42</v>
      </c>
      <c r="I30" s="516" t="s">
        <v>550</v>
      </c>
      <c r="J30" s="516"/>
    </row>
    <row r="31" spans="1:10" customFormat="1" ht="15" thickBot="1">
      <c r="A31" s="51">
        <v>4661</v>
      </c>
      <c r="B31" s="55" t="s">
        <v>617</v>
      </c>
      <c r="C31" s="195">
        <f t="shared" si="0"/>
        <v>237</v>
      </c>
      <c r="D31" s="195">
        <f t="shared" si="1"/>
        <v>10</v>
      </c>
      <c r="E31" s="296">
        <v>221</v>
      </c>
      <c r="F31" s="296">
        <v>6</v>
      </c>
      <c r="G31" s="296">
        <v>16</v>
      </c>
      <c r="H31" s="296">
        <v>4</v>
      </c>
      <c r="I31" s="515" t="s">
        <v>597</v>
      </c>
      <c r="J31" s="515"/>
    </row>
    <row r="32" spans="1:10" customFormat="1" ht="19.899999999999999" customHeight="1" thickBot="1">
      <c r="A32" s="53">
        <v>4662</v>
      </c>
      <c r="B32" s="56" t="s">
        <v>541</v>
      </c>
      <c r="C32" s="196">
        <f t="shared" si="0"/>
        <v>133</v>
      </c>
      <c r="D32" s="196">
        <f t="shared" si="1"/>
        <v>6</v>
      </c>
      <c r="E32" s="297">
        <v>133</v>
      </c>
      <c r="F32" s="297">
        <v>6</v>
      </c>
      <c r="G32" s="297">
        <v>0</v>
      </c>
      <c r="H32" s="297">
        <v>0</v>
      </c>
      <c r="I32" s="516" t="s">
        <v>551</v>
      </c>
      <c r="J32" s="516"/>
    </row>
    <row r="33" spans="1:10" customFormat="1" ht="18.75" thickBot="1">
      <c r="A33" s="51">
        <v>4663</v>
      </c>
      <c r="B33" s="55" t="s">
        <v>618</v>
      </c>
      <c r="C33" s="195">
        <f t="shared" si="0"/>
        <v>26220</v>
      </c>
      <c r="D33" s="195">
        <f t="shared" si="1"/>
        <v>220</v>
      </c>
      <c r="E33" s="296">
        <v>24138</v>
      </c>
      <c r="F33" s="296">
        <v>116</v>
      </c>
      <c r="G33" s="296">
        <v>2082</v>
      </c>
      <c r="H33" s="296">
        <v>104</v>
      </c>
      <c r="I33" s="515" t="s">
        <v>596</v>
      </c>
      <c r="J33" s="515"/>
    </row>
    <row r="34" spans="1:10" customFormat="1" ht="19.899999999999999" customHeight="1" thickBot="1">
      <c r="A34" s="53">
        <v>4669</v>
      </c>
      <c r="B34" s="56" t="s">
        <v>734</v>
      </c>
      <c r="C34" s="196">
        <f t="shared" si="0"/>
        <v>1098</v>
      </c>
      <c r="D34" s="196">
        <f t="shared" si="1"/>
        <v>11</v>
      </c>
      <c r="E34" s="297">
        <v>975</v>
      </c>
      <c r="F34" s="297">
        <v>8</v>
      </c>
      <c r="G34" s="297">
        <v>123</v>
      </c>
      <c r="H34" s="297">
        <v>3</v>
      </c>
      <c r="I34" s="516" t="s">
        <v>735</v>
      </c>
      <c r="J34" s="516"/>
    </row>
    <row r="35" spans="1:10" customFormat="1" ht="15" thickBot="1">
      <c r="A35" s="51">
        <v>4690</v>
      </c>
      <c r="B35" s="55" t="s">
        <v>542</v>
      </c>
      <c r="C35" s="195">
        <f t="shared" si="0"/>
        <v>302</v>
      </c>
      <c r="D35" s="195">
        <f t="shared" si="1"/>
        <v>28</v>
      </c>
      <c r="E35" s="296">
        <v>299</v>
      </c>
      <c r="F35" s="296">
        <v>10</v>
      </c>
      <c r="G35" s="296">
        <v>3</v>
      </c>
      <c r="H35" s="296">
        <v>18</v>
      </c>
      <c r="I35" s="515" t="s">
        <v>552</v>
      </c>
      <c r="J35" s="515"/>
    </row>
    <row r="36" spans="1:10" customFormat="1" ht="19.899999999999999" customHeight="1" thickBot="1">
      <c r="A36" s="53">
        <v>4691</v>
      </c>
      <c r="B36" s="56" t="s">
        <v>619</v>
      </c>
      <c r="C36" s="196">
        <f t="shared" si="0"/>
        <v>111</v>
      </c>
      <c r="D36" s="196">
        <f t="shared" si="1"/>
        <v>15</v>
      </c>
      <c r="E36" s="297">
        <v>76</v>
      </c>
      <c r="F36" s="297">
        <v>9</v>
      </c>
      <c r="G36" s="297">
        <v>35</v>
      </c>
      <c r="H36" s="297">
        <v>6</v>
      </c>
      <c r="I36" s="516" t="s">
        <v>595</v>
      </c>
      <c r="J36" s="516"/>
    </row>
    <row r="37" spans="1:10" customFormat="1" ht="18.75" thickBot="1">
      <c r="A37" s="51">
        <v>4692</v>
      </c>
      <c r="B37" s="55" t="s">
        <v>620</v>
      </c>
      <c r="C37" s="195">
        <f t="shared" si="0"/>
        <v>842</v>
      </c>
      <c r="D37" s="195">
        <f t="shared" si="1"/>
        <v>29</v>
      </c>
      <c r="E37" s="296">
        <v>661</v>
      </c>
      <c r="F37" s="296">
        <v>15</v>
      </c>
      <c r="G37" s="296">
        <v>181</v>
      </c>
      <c r="H37" s="296">
        <v>14</v>
      </c>
      <c r="I37" s="515" t="s">
        <v>594</v>
      </c>
      <c r="J37" s="515"/>
    </row>
    <row r="38" spans="1:10" customFormat="1" ht="19.899999999999999" customHeight="1" thickBot="1">
      <c r="A38" s="53">
        <v>4712</v>
      </c>
      <c r="B38" s="56" t="s">
        <v>543</v>
      </c>
      <c r="C38" s="196">
        <f t="shared" si="0"/>
        <v>4120</v>
      </c>
      <c r="D38" s="196">
        <f t="shared" si="1"/>
        <v>70</v>
      </c>
      <c r="E38" s="297">
        <v>4120</v>
      </c>
      <c r="F38" s="297">
        <v>70</v>
      </c>
      <c r="G38" s="297">
        <v>0</v>
      </c>
      <c r="H38" s="297">
        <v>0</v>
      </c>
      <c r="I38" s="516" t="s">
        <v>553</v>
      </c>
      <c r="J38" s="516"/>
    </row>
    <row r="39" spans="1:10" customFormat="1" ht="15" thickBot="1">
      <c r="A39" s="51">
        <v>4714</v>
      </c>
      <c r="B39" s="55" t="s">
        <v>544</v>
      </c>
      <c r="C39" s="195">
        <f t="shared" si="0"/>
        <v>19107</v>
      </c>
      <c r="D39" s="195">
        <f t="shared" si="1"/>
        <v>1707</v>
      </c>
      <c r="E39" s="296">
        <v>12370</v>
      </c>
      <c r="F39" s="296">
        <v>203</v>
      </c>
      <c r="G39" s="296">
        <v>6737</v>
      </c>
      <c r="H39" s="296">
        <v>1504</v>
      </c>
      <c r="I39" s="515" t="s">
        <v>554</v>
      </c>
      <c r="J39" s="515"/>
    </row>
    <row r="40" spans="1:10" customFormat="1" ht="19.899999999999999" customHeight="1" thickBot="1">
      <c r="A40" s="53">
        <v>4719</v>
      </c>
      <c r="B40" s="56" t="s">
        <v>621</v>
      </c>
      <c r="C40" s="196">
        <f t="shared" si="0"/>
        <v>14741</v>
      </c>
      <c r="D40" s="196">
        <f t="shared" si="1"/>
        <v>34</v>
      </c>
      <c r="E40" s="297">
        <v>14279</v>
      </c>
      <c r="F40" s="297">
        <v>27</v>
      </c>
      <c r="G40" s="297">
        <v>462</v>
      </c>
      <c r="H40" s="297">
        <v>7</v>
      </c>
      <c r="I40" s="516" t="s">
        <v>593</v>
      </c>
      <c r="J40" s="516"/>
    </row>
    <row r="41" spans="1:10" customFormat="1" ht="15" thickBot="1">
      <c r="A41" s="51">
        <v>4720</v>
      </c>
      <c r="B41" s="55" t="s">
        <v>622</v>
      </c>
      <c r="C41" s="195">
        <f t="shared" si="0"/>
        <v>3987</v>
      </c>
      <c r="D41" s="195">
        <f t="shared" si="1"/>
        <v>387</v>
      </c>
      <c r="E41" s="296">
        <v>2884</v>
      </c>
      <c r="F41" s="296">
        <v>45</v>
      </c>
      <c r="G41" s="296">
        <v>1103</v>
      </c>
      <c r="H41" s="296">
        <v>342</v>
      </c>
      <c r="I41" s="515" t="s">
        <v>592</v>
      </c>
      <c r="J41" s="515"/>
    </row>
    <row r="42" spans="1:10" s="434" customFormat="1" ht="15" thickBot="1">
      <c r="A42" s="433">
        <v>4722</v>
      </c>
      <c r="B42" s="349" t="s">
        <v>632</v>
      </c>
      <c r="C42" s="196">
        <f t="shared" si="0"/>
        <v>21</v>
      </c>
      <c r="D42" s="196">
        <f t="shared" si="1"/>
        <v>13</v>
      </c>
      <c r="E42" s="351">
        <v>14</v>
      </c>
      <c r="F42" s="351">
        <v>4</v>
      </c>
      <c r="G42" s="351">
        <v>7</v>
      </c>
      <c r="H42" s="351">
        <v>9</v>
      </c>
      <c r="I42" s="517" t="s">
        <v>591</v>
      </c>
      <c r="J42" s="517"/>
    </row>
    <row r="43" spans="1:10" customFormat="1" ht="15" thickBot="1">
      <c r="A43" s="51">
        <v>4723</v>
      </c>
      <c r="B43" s="55" t="s">
        <v>631</v>
      </c>
      <c r="C43" s="195">
        <f t="shared" si="0"/>
        <v>67</v>
      </c>
      <c r="D43" s="195">
        <f t="shared" si="1"/>
        <v>8</v>
      </c>
      <c r="E43" s="296">
        <v>20</v>
      </c>
      <c r="F43" s="296">
        <v>1</v>
      </c>
      <c r="G43" s="296">
        <v>47</v>
      </c>
      <c r="H43" s="296">
        <v>7</v>
      </c>
      <c r="I43" s="515" t="s">
        <v>590</v>
      </c>
      <c r="J43" s="515"/>
    </row>
    <row r="44" spans="1:10" customFormat="1" ht="19.899999999999999" customHeight="1" thickBot="1">
      <c r="A44" s="53">
        <v>4724</v>
      </c>
      <c r="B44" s="56" t="s">
        <v>630</v>
      </c>
      <c r="C44" s="196">
        <f t="shared" si="0"/>
        <v>3794</v>
      </c>
      <c r="D44" s="196">
        <f t="shared" si="1"/>
        <v>102</v>
      </c>
      <c r="E44" s="297">
        <v>2778</v>
      </c>
      <c r="F44" s="297">
        <v>8</v>
      </c>
      <c r="G44" s="297">
        <v>1016</v>
      </c>
      <c r="H44" s="297">
        <v>94</v>
      </c>
      <c r="I44" s="516" t="s">
        <v>589</v>
      </c>
      <c r="J44" s="516"/>
    </row>
    <row r="45" spans="1:10" customFormat="1" ht="15" thickBot="1">
      <c r="A45" s="51">
        <v>4725</v>
      </c>
      <c r="B45" s="55" t="s">
        <v>629</v>
      </c>
      <c r="C45" s="195">
        <f t="shared" si="0"/>
        <v>561</v>
      </c>
      <c r="D45" s="195">
        <f t="shared" si="1"/>
        <v>91</v>
      </c>
      <c r="E45" s="296">
        <v>234</v>
      </c>
      <c r="F45" s="296">
        <v>5</v>
      </c>
      <c r="G45" s="296">
        <v>327</v>
      </c>
      <c r="H45" s="296">
        <v>86</v>
      </c>
      <c r="I45" s="515" t="s">
        <v>588</v>
      </c>
      <c r="J45" s="515"/>
    </row>
    <row r="46" spans="1:10" customFormat="1" ht="19.899999999999999" customHeight="1" thickBot="1">
      <c r="A46" s="53">
        <v>4726</v>
      </c>
      <c r="B46" s="56" t="s">
        <v>545</v>
      </c>
      <c r="C46" s="196">
        <f t="shared" si="0"/>
        <v>2613</v>
      </c>
      <c r="D46" s="196">
        <f t="shared" si="1"/>
        <v>118</v>
      </c>
      <c r="E46" s="297">
        <v>2121</v>
      </c>
      <c r="F46" s="297">
        <v>39</v>
      </c>
      <c r="G46" s="297">
        <v>492</v>
      </c>
      <c r="H46" s="297">
        <v>79</v>
      </c>
      <c r="I46" s="516" t="s">
        <v>555</v>
      </c>
      <c r="J46" s="516"/>
    </row>
    <row r="47" spans="1:10" customFormat="1" ht="15" thickBot="1">
      <c r="A47" s="51">
        <v>4727</v>
      </c>
      <c r="B47" s="55" t="s">
        <v>628</v>
      </c>
      <c r="C47" s="195">
        <f t="shared" si="0"/>
        <v>418</v>
      </c>
      <c r="D47" s="195">
        <f t="shared" si="1"/>
        <v>33</v>
      </c>
      <c r="E47" s="296">
        <v>308</v>
      </c>
      <c r="F47" s="296">
        <v>9</v>
      </c>
      <c r="G47" s="296">
        <v>110</v>
      </c>
      <c r="H47" s="296">
        <v>24</v>
      </c>
      <c r="I47" s="515" t="s">
        <v>587</v>
      </c>
      <c r="J47" s="515"/>
    </row>
    <row r="48" spans="1:10" customFormat="1" ht="19.899999999999999" customHeight="1" thickBot="1">
      <c r="A48" s="53">
        <v>4728</v>
      </c>
      <c r="B48" s="56" t="s">
        <v>633</v>
      </c>
      <c r="C48" s="196">
        <f t="shared" si="0"/>
        <v>45</v>
      </c>
      <c r="D48" s="196">
        <f t="shared" si="1"/>
        <v>82</v>
      </c>
      <c r="E48" s="297">
        <v>16</v>
      </c>
      <c r="F48" s="297">
        <v>6</v>
      </c>
      <c r="G48" s="297">
        <v>29</v>
      </c>
      <c r="H48" s="297">
        <v>76</v>
      </c>
      <c r="I48" s="516" t="s">
        <v>586</v>
      </c>
      <c r="J48" s="516"/>
    </row>
    <row r="49" spans="1:10" customFormat="1" ht="15" thickBot="1">
      <c r="A49" s="51">
        <v>4729</v>
      </c>
      <c r="B49" s="55" t="s">
        <v>642</v>
      </c>
      <c r="C49" s="195">
        <f t="shared" si="0"/>
        <v>1852</v>
      </c>
      <c r="D49" s="195">
        <f t="shared" si="1"/>
        <v>56</v>
      </c>
      <c r="E49" s="296">
        <v>1516</v>
      </c>
      <c r="F49" s="296">
        <v>16</v>
      </c>
      <c r="G49" s="296">
        <v>336</v>
      </c>
      <c r="H49" s="296">
        <v>40</v>
      </c>
      <c r="I49" s="515" t="s">
        <v>644</v>
      </c>
      <c r="J49" s="515"/>
    </row>
    <row r="50" spans="1:10" customFormat="1" ht="19.899999999999999" customHeight="1" thickBot="1">
      <c r="A50" s="53">
        <v>4730</v>
      </c>
      <c r="B50" s="56" t="s">
        <v>627</v>
      </c>
      <c r="C50" s="196">
        <f t="shared" si="0"/>
        <v>4253</v>
      </c>
      <c r="D50" s="196">
        <f t="shared" si="1"/>
        <v>35</v>
      </c>
      <c r="E50" s="297">
        <v>4141</v>
      </c>
      <c r="F50" s="297">
        <v>33</v>
      </c>
      <c r="G50" s="297">
        <v>112</v>
      </c>
      <c r="H50" s="297">
        <v>2</v>
      </c>
      <c r="I50" s="516" t="s">
        <v>585</v>
      </c>
      <c r="J50" s="516"/>
    </row>
    <row r="51" spans="1:10" customFormat="1" ht="18.75" thickBot="1">
      <c r="A51" s="51">
        <v>4741</v>
      </c>
      <c r="B51" s="55" t="s">
        <v>634</v>
      </c>
      <c r="C51" s="195">
        <f t="shared" si="0"/>
        <v>11027</v>
      </c>
      <c r="D51" s="195">
        <f t="shared" si="1"/>
        <v>500</v>
      </c>
      <c r="E51" s="296">
        <v>6731</v>
      </c>
      <c r="F51" s="296">
        <v>80</v>
      </c>
      <c r="G51" s="296">
        <v>4296</v>
      </c>
      <c r="H51" s="296">
        <v>420</v>
      </c>
      <c r="I51" s="515" t="s">
        <v>584</v>
      </c>
      <c r="J51" s="515"/>
    </row>
    <row r="52" spans="1:10" customFormat="1" ht="19.899999999999999" customHeight="1" thickBot="1">
      <c r="A52" s="53">
        <v>4742</v>
      </c>
      <c r="B52" s="56" t="s">
        <v>706</v>
      </c>
      <c r="C52" s="196">
        <f t="shared" si="0"/>
        <v>112</v>
      </c>
      <c r="D52" s="196">
        <f t="shared" si="1"/>
        <v>6</v>
      </c>
      <c r="E52" s="297">
        <v>112</v>
      </c>
      <c r="F52" s="297">
        <v>6</v>
      </c>
      <c r="G52" s="297">
        <v>0</v>
      </c>
      <c r="H52" s="297">
        <v>0</v>
      </c>
      <c r="I52" s="516" t="s">
        <v>705</v>
      </c>
      <c r="J52" s="516"/>
    </row>
    <row r="53" spans="1:10" customFormat="1" ht="18.75" thickBot="1">
      <c r="A53" s="51">
        <v>4751</v>
      </c>
      <c r="B53" s="55" t="s">
        <v>626</v>
      </c>
      <c r="C53" s="195">
        <f t="shared" si="0"/>
        <v>816</v>
      </c>
      <c r="D53" s="195">
        <f t="shared" si="1"/>
        <v>1398</v>
      </c>
      <c r="E53" s="296">
        <v>504</v>
      </c>
      <c r="F53" s="296">
        <v>108</v>
      </c>
      <c r="G53" s="296">
        <v>312</v>
      </c>
      <c r="H53" s="296">
        <v>1290</v>
      </c>
      <c r="I53" s="515" t="s">
        <v>583</v>
      </c>
      <c r="J53" s="515"/>
    </row>
    <row r="54" spans="1:10" customFormat="1" ht="19.899999999999999" customHeight="1" thickBot="1">
      <c r="A54" s="53">
        <v>4752</v>
      </c>
      <c r="B54" s="56" t="s">
        <v>625</v>
      </c>
      <c r="C54" s="196">
        <f t="shared" si="0"/>
        <v>10887</v>
      </c>
      <c r="D54" s="196">
        <f t="shared" si="1"/>
        <v>1518</v>
      </c>
      <c r="E54" s="297">
        <v>6247</v>
      </c>
      <c r="F54" s="297">
        <v>637</v>
      </c>
      <c r="G54" s="297">
        <v>4640</v>
      </c>
      <c r="H54" s="297">
        <v>881</v>
      </c>
      <c r="I54" s="516" t="s">
        <v>582</v>
      </c>
      <c r="J54" s="516"/>
    </row>
    <row r="55" spans="1:10" customFormat="1" ht="18.75" thickBot="1">
      <c r="A55" s="51">
        <v>4753</v>
      </c>
      <c r="B55" s="55" t="s">
        <v>624</v>
      </c>
      <c r="C55" s="195">
        <f t="shared" si="0"/>
        <v>518</v>
      </c>
      <c r="D55" s="195">
        <f t="shared" si="1"/>
        <v>78</v>
      </c>
      <c r="E55" s="296">
        <v>370</v>
      </c>
      <c r="F55" s="296">
        <v>36</v>
      </c>
      <c r="G55" s="296">
        <v>148</v>
      </c>
      <c r="H55" s="296">
        <v>42</v>
      </c>
      <c r="I55" s="515" t="s">
        <v>581</v>
      </c>
      <c r="J55" s="515"/>
    </row>
    <row r="56" spans="1:10" customFormat="1" ht="19.899999999999999" customHeight="1" thickBot="1">
      <c r="A56" s="53">
        <v>4754</v>
      </c>
      <c r="B56" s="56" t="s">
        <v>546</v>
      </c>
      <c r="C56" s="196">
        <f t="shared" si="0"/>
        <v>7826</v>
      </c>
      <c r="D56" s="196">
        <f t="shared" si="1"/>
        <v>292</v>
      </c>
      <c r="E56" s="297">
        <v>6126</v>
      </c>
      <c r="F56" s="297">
        <v>116</v>
      </c>
      <c r="G56" s="297">
        <v>1700</v>
      </c>
      <c r="H56" s="297">
        <v>176</v>
      </c>
      <c r="I56" s="516" t="s">
        <v>556</v>
      </c>
      <c r="J56" s="516"/>
    </row>
    <row r="57" spans="1:10" customFormat="1" ht="18.75" thickBot="1">
      <c r="A57" s="51">
        <v>4755</v>
      </c>
      <c r="B57" s="55" t="s">
        <v>641</v>
      </c>
      <c r="C57" s="195">
        <f t="shared" si="0"/>
        <v>9167</v>
      </c>
      <c r="D57" s="195">
        <f t="shared" si="1"/>
        <v>618</v>
      </c>
      <c r="E57" s="296">
        <v>8639</v>
      </c>
      <c r="F57" s="296">
        <v>168</v>
      </c>
      <c r="G57" s="296">
        <v>528</v>
      </c>
      <c r="H57" s="296">
        <v>450</v>
      </c>
      <c r="I57" s="515" t="s">
        <v>580</v>
      </c>
      <c r="J57" s="515"/>
    </row>
    <row r="58" spans="1:10" customFormat="1" ht="19.899999999999999" customHeight="1" thickBot="1">
      <c r="A58" s="53">
        <v>4756</v>
      </c>
      <c r="B58" s="56" t="s">
        <v>635</v>
      </c>
      <c r="C58" s="196">
        <f t="shared" si="0"/>
        <v>370</v>
      </c>
      <c r="D58" s="196">
        <f t="shared" si="1"/>
        <v>24</v>
      </c>
      <c r="E58" s="297">
        <v>331</v>
      </c>
      <c r="F58" s="297">
        <v>9</v>
      </c>
      <c r="G58" s="297">
        <v>39</v>
      </c>
      <c r="H58" s="297">
        <v>15</v>
      </c>
      <c r="I58" s="516" t="s">
        <v>579</v>
      </c>
      <c r="J58" s="516"/>
    </row>
    <row r="59" spans="1:10" customFormat="1" ht="15" thickBot="1">
      <c r="A59" s="51">
        <v>4761</v>
      </c>
      <c r="B59" s="55" t="s">
        <v>636</v>
      </c>
      <c r="C59" s="195">
        <f t="shared" si="0"/>
        <v>1587</v>
      </c>
      <c r="D59" s="195">
        <f t="shared" si="1"/>
        <v>135</v>
      </c>
      <c r="E59" s="296">
        <v>1089</v>
      </c>
      <c r="F59" s="296">
        <v>30</v>
      </c>
      <c r="G59" s="296">
        <v>498</v>
      </c>
      <c r="H59" s="296">
        <v>105</v>
      </c>
      <c r="I59" s="515" t="s">
        <v>578</v>
      </c>
      <c r="J59" s="515"/>
    </row>
    <row r="60" spans="1:10" customFormat="1" ht="19.899999999999999" customHeight="1" thickBot="1">
      <c r="A60" s="53">
        <v>4762</v>
      </c>
      <c r="B60" s="56" t="s">
        <v>637</v>
      </c>
      <c r="C60" s="196">
        <f t="shared" si="0"/>
        <v>4</v>
      </c>
      <c r="D60" s="196">
        <f t="shared" si="1"/>
        <v>29</v>
      </c>
      <c r="E60" s="297">
        <v>0</v>
      </c>
      <c r="F60" s="297">
        <v>0</v>
      </c>
      <c r="G60" s="297">
        <v>4</v>
      </c>
      <c r="H60" s="297">
        <v>29</v>
      </c>
      <c r="I60" s="516" t="s">
        <v>577</v>
      </c>
      <c r="J60" s="516"/>
    </row>
    <row r="61" spans="1:10" customFormat="1" ht="18.75" thickBot="1">
      <c r="A61" s="51">
        <v>4763</v>
      </c>
      <c r="B61" s="55" t="s">
        <v>638</v>
      </c>
      <c r="C61" s="195">
        <f t="shared" si="0"/>
        <v>1048</v>
      </c>
      <c r="D61" s="195">
        <f t="shared" si="1"/>
        <v>98</v>
      </c>
      <c r="E61" s="296">
        <v>634</v>
      </c>
      <c r="F61" s="296">
        <v>24</v>
      </c>
      <c r="G61" s="296">
        <v>414</v>
      </c>
      <c r="H61" s="296">
        <v>74</v>
      </c>
      <c r="I61" s="515" t="s">
        <v>576</v>
      </c>
      <c r="J61" s="515"/>
    </row>
    <row r="62" spans="1:10" customFormat="1" ht="19.899999999999999" customHeight="1" thickBot="1">
      <c r="A62" s="53">
        <v>4764</v>
      </c>
      <c r="B62" s="56" t="s">
        <v>623</v>
      </c>
      <c r="C62" s="196">
        <f t="shared" si="0"/>
        <v>2789</v>
      </c>
      <c r="D62" s="196">
        <f t="shared" si="1"/>
        <v>60</v>
      </c>
      <c r="E62" s="297">
        <v>1635</v>
      </c>
      <c r="F62" s="297">
        <v>12</v>
      </c>
      <c r="G62" s="297">
        <v>1154</v>
      </c>
      <c r="H62" s="297">
        <v>48</v>
      </c>
      <c r="I62" s="516" t="s">
        <v>575</v>
      </c>
      <c r="J62" s="516"/>
    </row>
    <row r="63" spans="1:10" customFormat="1" ht="27.75" thickBot="1">
      <c r="A63" s="51">
        <v>4771</v>
      </c>
      <c r="B63" s="55" t="s">
        <v>639</v>
      </c>
      <c r="C63" s="195">
        <f t="shared" si="0"/>
        <v>19936</v>
      </c>
      <c r="D63" s="195">
        <f t="shared" si="1"/>
        <v>291</v>
      </c>
      <c r="E63" s="296">
        <v>12936</v>
      </c>
      <c r="F63" s="296">
        <v>84</v>
      </c>
      <c r="G63" s="296">
        <v>7000</v>
      </c>
      <c r="H63" s="296">
        <v>207</v>
      </c>
      <c r="I63" s="515" t="s">
        <v>574</v>
      </c>
      <c r="J63" s="515"/>
    </row>
    <row r="64" spans="1:10" customFormat="1" ht="19.899999999999999" customHeight="1" thickBot="1">
      <c r="A64" s="53">
        <v>4772</v>
      </c>
      <c r="B64" s="56" t="s">
        <v>640</v>
      </c>
      <c r="C64" s="196">
        <f t="shared" si="0"/>
        <v>8828</v>
      </c>
      <c r="D64" s="196">
        <f t="shared" si="1"/>
        <v>485</v>
      </c>
      <c r="E64" s="297">
        <v>5240</v>
      </c>
      <c r="F64" s="297">
        <v>80</v>
      </c>
      <c r="G64" s="297">
        <v>3588</v>
      </c>
      <c r="H64" s="297">
        <v>405</v>
      </c>
      <c r="I64" s="516" t="s">
        <v>573</v>
      </c>
      <c r="J64" s="516"/>
    </row>
    <row r="65" spans="1:10" customFormat="1" ht="15" thickBot="1">
      <c r="A65" s="51">
        <v>4774</v>
      </c>
      <c r="B65" s="55" t="s">
        <v>547</v>
      </c>
      <c r="C65" s="195">
        <f t="shared" si="0"/>
        <v>140</v>
      </c>
      <c r="D65" s="195">
        <f t="shared" si="1"/>
        <v>37</v>
      </c>
      <c r="E65" s="296">
        <v>95</v>
      </c>
      <c r="F65" s="296">
        <v>9</v>
      </c>
      <c r="G65" s="296">
        <v>45</v>
      </c>
      <c r="H65" s="296">
        <v>28</v>
      </c>
      <c r="I65" s="515" t="s">
        <v>557</v>
      </c>
      <c r="J65" s="515"/>
    </row>
    <row r="66" spans="1:10" customFormat="1" ht="19.899999999999999" customHeight="1" thickBot="1">
      <c r="A66" s="53">
        <v>4775</v>
      </c>
      <c r="B66" s="56" t="s">
        <v>569</v>
      </c>
      <c r="C66" s="196">
        <f t="shared" si="0"/>
        <v>6006</v>
      </c>
      <c r="D66" s="196">
        <f t="shared" si="1"/>
        <v>357</v>
      </c>
      <c r="E66" s="297">
        <v>3541</v>
      </c>
      <c r="F66" s="297">
        <v>65</v>
      </c>
      <c r="G66" s="297">
        <v>2465</v>
      </c>
      <c r="H66" s="297">
        <v>292</v>
      </c>
      <c r="I66" s="516" t="s">
        <v>572</v>
      </c>
      <c r="J66" s="516"/>
    </row>
    <row r="67" spans="1:10" customFormat="1" ht="18.75" thickBot="1">
      <c r="A67" s="51">
        <v>4776</v>
      </c>
      <c r="B67" s="55" t="s">
        <v>568</v>
      </c>
      <c r="C67" s="195">
        <f t="shared" si="0"/>
        <v>1977</v>
      </c>
      <c r="D67" s="195">
        <f t="shared" si="1"/>
        <v>149</v>
      </c>
      <c r="E67" s="296">
        <v>1218</v>
      </c>
      <c r="F67" s="296">
        <v>45</v>
      </c>
      <c r="G67" s="296">
        <v>759</v>
      </c>
      <c r="H67" s="296">
        <v>104</v>
      </c>
      <c r="I67" s="515" t="s">
        <v>571</v>
      </c>
      <c r="J67" s="515"/>
    </row>
    <row r="68" spans="1:10" customFormat="1" ht="19.899999999999999" customHeight="1" thickBot="1">
      <c r="A68" s="53">
        <v>4777</v>
      </c>
      <c r="B68" s="56" t="s">
        <v>567</v>
      </c>
      <c r="C68" s="196">
        <f t="shared" si="0"/>
        <v>79</v>
      </c>
      <c r="D68" s="196">
        <f t="shared" si="1"/>
        <v>19</v>
      </c>
      <c r="E68" s="297">
        <v>42</v>
      </c>
      <c r="F68" s="297">
        <v>6</v>
      </c>
      <c r="G68" s="297">
        <v>37</v>
      </c>
      <c r="H68" s="297">
        <v>13</v>
      </c>
      <c r="I68" s="516" t="s">
        <v>570</v>
      </c>
      <c r="J68" s="516"/>
    </row>
    <row r="69" spans="1:10" customFormat="1" ht="15" thickBot="1">
      <c r="A69" s="51">
        <v>4778</v>
      </c>
      <c r="B69" s="55" t="s">
        <v>723</v>
      </c>
      <c r="C69" s="195">
        <f t="shared" si="0"/>
        <v>108</v>
      </c>
      <c r="D69" s="195">
        <f t="shared" si="1"/>
        <v>3</v>
      </c>
      <c r="E69" s="296">
        <v>108</v>
      </c>
      <c r="F69" s="296">
        <v>3</v>
      </c>
      <c r="G69" s="296">
        <v>0</v>
      </c>
      <c r="H69" s="296">
        <v>0</v>
      </c>
      <c r="I69" s="515" t="s">
        <v>724</v>
      </c>
      <c r="J69" s="515"/>
    </row>
    <row r="70" spans="1:10" customFormat="1" ht="19.899999999999999" customHeight="1" thickBot="1">
      <c r="A70" s="53">
        <v>4779</v>
      </c>
      <c r="B70" s="56" t="s">
        <v>566</v>
      </c>
      <c r="C70" s="196">
        <f t="shared" si="0"/>
        <v>3619</v>
      </c>
      <c r="D70" s="196">
        <f t="shared" si="1"/>
        <v>191</v>
      </c>
      <c r="E70" s="297">
        <v>2451</v>
      </c>
      <c r="F70" s="297">
        <v>84</v>
      </c>
      <c r="G70" s="297">
        <v>1168</v>
      </c>
      <c r="H70" s="297">
        <v>107</v>
      </c>
      <c r="I70" s="516" t="s">
        <v>643</v>
      </c>
      <c r="J70" s="516"/>
    </row>
    <row r="71" spans="1:10" customFormat="1">
      <c r="A71" s="409">
        <v>4789</v>
      </c>
      <c r="B71" s="59" t="s">
        <v>726</v>
      </c>
      <c r="C71" s="410">
        <f t="shared" si="0"/>
        <v>81</v>
      </c>
      <c r="D71" s="410">
        <f t="shared" si="1"/>
        <v>7</v>
      </c>
      <c r="E71" s="411">
        <v>81</v>
      </c>
      <c r="F71" s="411">
        <v>7</v>
      </c>
      <c r="G71" s="411">
        <v>0</v>
      </c>
      <c r="H71" s="411">
        <v>0</v>
      </c>
      <c r="I71" s="522" t="s">
        <v>725</v>
      </c>
      <c r="J71" s="522"/>
    </row>
    <row r="72" spans="1:10" ht="25.9" customHeight="1">
      <c r="A72" s="518" t="s">
        <v>207</v>
      </c>
      <c r="B72" s="519"/>
      <c r="C72" s="336">
        <f t="shared" ref="C72:G72" si="2">SUM(C13:C71)</f>
        <v>226641</v>
      </c>
      <c r="D72" s="336">
        <f t="shared" si="2"/>
        <v>10827</v>
      </c>
      <c r="E72" s="336">
        <f t="shared" si="2"/>
        <v>176214</v>
      </c>
      <c r="F72" s="336">
        <f t="shared" si="2"/>
        <v>2747</v>
      </c>
      <c r="G72" s="336">
        <f t="shared" si="2"/>
        <v>50427</v>
      </c>
      <c r="H72" s="336">
        <f>SUM(H13:H71)</f>
        <v>8080</v>
      </c>
      <c r="I72" s="520" t="s">
        <v>204</v>
      </c>
      <c r="J72" s="521"/>
    </row>
    <row r="73" spans="1:10">
      <c r="A73" s="7"/>
    </row>
    <row r="74" spans="1:10">
      <c r="A74" s="7"/>
    </row>
    <row r="75" spans="1:10">
      <c r="A75" s="7"/>
    </row>
    <row r="76" spans="1:10">
      <c r="A76" s="7"/>
    </row>
    <row r="77" spans="1:10">
      <c r="A77" s="7"/>
    </row>
    <row r="78" spans="1:10">
      <c r="A78" s="7"/>
    </row>
    <row r="79" spans="1:10">
      <c r="A79" s="7"/>
    </row>
    <row r="80" spans="1:10">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sheetData>
  <mergeCells count="79">
    <mergeCell ref="I68:J68"/>
    <mergeCell ref="I70:J70"/>
    <mergeCell ref="A72:B72"/>
    <mergeCell ref="I72:J72"/>
    <mergeCell ref="I62:J62"/>
    <mergeCell ref="I63:J63"/>
    <mergeCell ref="I64:J64"/>
    <mergeCell ref="I65:J65"/>
    <mergeCell ref="I66:J66"/>
    <mergeCell ref="I67:J67"/>
    <mergeCell ref="I69:J69"/>
    <mergeCell ref="I71:J71"/>
    <mergeCell ref="I61:J61"/>
    <mergeCell ref="I50:J50"/>
    <mergeCell ref="I51:J51"/>
    <mergeCell ref="I52:J52"/>
    <mergeCell ref="I53:J53"/>
    <mergeCell ref="I54:J54"/>
    <mergeCell ref="I55:J55"/>
    <mergeCell ref="I56:J56"/>
    <mergeCell ref="I57:J57"/>
    <mergeCell ref="I58:J58"/>
    <mergeCell ref="I59:J59"/>
    <mergeCell ref="I60:J60"/>
    <mergeCell ref="I49:J49"/>
    <mergeCell ref="I38:J38"/>
    <mergeCell ref="I39:J39"/>
    <mergeCell ref="I40:J40"/>
    <mergeCell ref="I41:J41"/>
    <mergeCell ref="I42:J42"/>
    <mergeCell ref="I43:J43"/>
    <mergeCell ref="I44:J44"/>
    <mergeCell ref="I45:J45"/>
    <mergeCell ref="I46:J46"/>
    <mergeCell ref="I47:J47"/>
    <mergeCell ref="I48:J48"/>
    <mergeCell ref="I37:J37"/>
    <mergeCell ref="I24:J24"/>
    <mergeCell ref="I25:J25"/>
    <mergeCell ref="I27:J27"/>
    <mergeCell ref="I28:J28"/>
    <mergeCell ref="I29:J29"/>
    <mergeCell ref="I30:J30"/>
    <mergeCell ref="I31:J31"/>
    <mergeCell ref="I32:J32"/>
    <mergeCell ref="I33:J33"/>
    <mergeCell ref="I35:J35"/>
    <mergeCell ref="I36:J36"/>
    <mergeCell ref="I26:J26"/>
    <mergeCell ref="I34:J34"/>
    <mergeCell ref="I23:J23"/>
    <mergeCell ref="E10:F10"/>
    <mergeCell ref="G10:H10"/>
    <mergeCell ref="I13:J13"/>
    <mergeCell ref="I14:J14"/>
    <mergeCell ref="I16:J16"/>
    <mergeCell ref="I17:J17"/>
    <mergeCell ref="I18:J18"/>
    <mergeCell ref="I19:J19"/>
    <mergeCell ref="I20:J20"/>
    <mergeCell ref="I21:J21"/>
    <mergeCell ref="I22:J22"/>
    <mergeCell ref="I15:J15"/>
    <mergeCell ref="A7:J7"/>
    <mergeCell ref="A8:B8"/>
    <mergeCell ref="C8:H8"/>
    <mergeCell ref="I8:J8"/>
    <mergeCell ref="A9:A12"/>
    <mergeCell ref="B9:B12"/>
    <mergeCell ref="C9:D10"/>
    <mergeCell ref="E9:F9"/>
    <mergeCell ref="G9:H9"/>
    <mergeCell ref="I9:J12"/>
    <mergeCell ref="B6:I6"/>
    <mergeCell ref="A1:J1"/>
    <mergeCell ref="B2:I2"/>
    <mergeCell ref="B3:I3"/>
    <mergeCell ref="A4:J4"/>
    <mergeCell ref="B5:I5"/>
  </mergeCells>
  <printOptions horizontalCentered="1"/>
  <pageMargins left="0" right="0" top="0.19685039370078741" bottom="0" header="0.31496062992125984" footer="0.31496062992125984"/>
  <pageSetup paperSize="9" scale="85" orientation="landscape" r:id="rId1"/>
  <rowBreaks count="2" manualBreakCount="2">
    <brk id="32" max="9" man="1"/>
    <brk id="57"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
  <sheetViews>
    <sheetView view="pageBreakPreview" zoomScaleNormal="100" zoomScaleSheetLayoutView="100" workbookViewId="0">
      <selection activeCell="F39" sqref="F39"/>
    </sheetView>
  </sheetViews>
  <sheetFormatPr defaultRowHeight="14.25"/>
  <cols>
    <col min="1" max="1" width="64.625" customWidth="1"/>
  </cols>
  <sheetData>
    <row r="1" spans="1:1" ht="211.5" customHeight="1">
      <c r="A1" s="149" t="s">
        <v>516</v>
      </c>
    </row>
  </sheetData>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M25"/>
  <sheetViews>
    <sheetView view="pageBreakPreview" zoomScale="90" zoomScaleNormal="100" zoomScaleSheetLayoutView="90" zoomScalePageLayoutView="80" workbookViewId="0">
      <selection activeCell="F39" sqref="F39"/>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492"/>
      <c r="B1" s="492"/>
      <c r="C1" s="492"/>
      <c r="D1" s="492"/>
      <c r="E1" s="492"/>
      <c r="F1" s="492"/>
      <c r="G1" s="492"/>
      <c r="H1" s="492"/>
      <c r="I1" s="492"/>
      <c r="J1" s="492"/>
      <c r="K1" s="492"/>
      <c r="L1" s="492"/>
      <c r="M1" s="492"/>
    </row>
    <row r="2" spans="1:13" ht="18">
      <c r="A2" s="11"/>
      <c r="B2" s="493" t="s">
        <v>217</v>
      </c>
      <c r="C2" s="493"/>
      <c r="D2" s="493"/>
      <c r="E2" s="493"/>
      <c r="F2" s="493"/>
      <c r="G2" s="493"/>
      <c r="H2" s="493"/>
      <c r="I2" s="493"/>
      <c r="J2" s="493"/>
      <c r="K2" s="493"/>
      <c r="L2" s="493"/>
    </row>
    <row r="3" spans="1:13" ht="16.5" customHeight="1">
      <c r="A3" s="11"/>
      <c r="B3" s="493" t="s">
        <v>102</v>
      </c>
      <c r="C3" s="493"/>
      <c r="D3" s="493"/>
      <c r="E3" s="493"/>
      <c r="F3" s="493"/>
      <c r="G3" s="493"/>
      <c r="H3" s="493"/>
      <c r="I3" s="493"/>
      <c r="J3" s="493"/>
      <c r="K3" s="493"/>
      <c r="L3" s="493"/>
    </row>
    <row r="4" spans="1:13" ht="16.5" customHeight="1">
      <c r="A4" s="491" t="s">
        <v>654</v>
      </c>
      <c r="B4" s="491"/>
      <c r="C4" s="491"/>
      <c r="D4" s="491"/>
      <c r="E4" s="491"/>
      <c r="F4" s="491"/>
      <c r="G4" s="491"/>
      <c r="H4" s="491"/>
      <c r="I4" s="491"/>
      <c r="J4" s="491"/>
      <c r="K4" s="491"/>
      <c r="L4" s="491"/>
      <c r="M4" s="491"/>
    </row>
    <row r="5" spans="1:13" ht="15.75">
      <c r="A5" s="11"/>
      <c r="B5" s="491" t="s">
        <v>218</v>
      </c>
      <c r="C5" s="491"/>
      <c r="D5" s="491"/>
      <c r="E5" s="491"/>
      <c r="F5" s="491"/>
      <c r="G5" s="491"/>
      <c r="H5" s="491"/>
      <c r="I5" s="491"/>
      <c r="J5" s="491"/>
      <c r="K5" s="491"/>
      <c r="L5" s="491"/>
    </row>
    <row r="6" spans="1:13" ht="15.75">
      <c r="A6" s="11"/>
      <c r="B6" s="491" t="s">
        <v>416</v>
      </c>
      <c r="C6" s="491"/>
      <c r="D6" s="491"/>
      <c r="E6" s="491"/>
      <c r="F6" s="491"/>
      <c r="G6" s="491"/>
      <c r="H6" s="491"/>
      <c r="I6" s="491"/>
      <c r="J6" s="491"/>
      <c r="K6" s="491"/>
      <c r="L6" s="491"/>
    </row>
    <row r="7" spans="1:13" ht="15.6" customHeight="1">
      <c r="A7" s="491" t="s">
        <v>655</v>
      </c>
      <c r="B7" s="491"/>
      <c r="C7" s="491"/>
      <c r="D7" s="491"/>
      <c r="E7" s="491"/>
      <c r="F7" s="491"/>
      <c r="G7" s="491"/>
      <c r="H7" s="491"/>
      <c r="I7" s="491"/>
      <c r="J7" s="491"/>
      <c r="K7" s="491"/>
      <c r="L7" s="491"/>
      <c r="M7" s="491"/>
    </row>
    <row r="8" spans="1:13" ht="15.75">
      <c r="A8" s="497" t="s">
        <v>660</v>
      </c>
      <c r="B8" s="497"/>
      <c r="C8" s="13"/>
      <c r="D8" s="13"/>
      <c r="E8" s="13"/>
      <c r="F8" s="13"/>
      <c r="G8" s="267">
        <v>2020</v>
      </c>
      <c r="H8" s="61"/>
      <c r="I8" s="270"/>
      <c r="J8" s="13"/>
      <c r="K8" s="266"/>
      <c r="L8" s="499" t="s">
        <v>470</v>
      </c>
      <c r="M8" s="499"/>
    </row>
    <row r="9" spans="1:13" customFormat="1" ht="20.25" customHeight="1">
      <c r="A9" s="500" t="s">
        <v>442</v>
      </c>
      <c r="B9" s="503" t="s">
        <v>210</v>
      </c>
      <c r="C9" s="523" t="s">
        <v>204</v>
      </c>
      <c r="D9" s="524"/>
      <c r="E9" s="525"/>
      <c r="F9" s="523" t="s">
        <v>115</v>
      </c>
      <c r="G9" s="524"/>
      <c r="H9" s="525"/>
      <c r="I9" s="523" t="s">
        <v>201</v>
      </c>
      <c r="J9" s="524"/>
      <c r="K9" s="525"/>
      <c r="L9" s="506" t="s">
        <v>375</v>
      </c>
      <c r="M9" s="506"/>
    </row>
    <row r="10" spans="1:13" customFormat="1" ht="20.25" customHeight="1">
      <c r="A10" s="501"/>
      <c r="B10" s="504"/>
      <c r="C10" s="526" t="s">
        <v>207</v>
      </c>
      <c r="D10" s="526"/>
      <c r="E10" s="526"/>
      <c r="F10" s="526" t="s">
        <v>225</v>
      </c>
      <c r="G10" s="526"/>
      <c r="H10" s="526"/>
      <c r="I10" s="526" t="s">
        <v>517</v>
      </c>
      <c r="J10" s="526"/>
      <c r="K10" s="526"/>
      <c r="L10" s="509"/>
      <c r="M10" s="509"/>
    </row>
    <row r="11" spans="1:13" customFormat="1" ht="20.25" customHeight="1">
      <c r="A11" s="501"/>
      <c r="B11" s="504"/>
      <c r="C11" s="279" t="s">
        <v>204</v>
      </c>
      <c r="D11" s="279" t="s">
        <v>219</v>
      </c>
      <c r="E11" s="279" t="s">
        <v>220</v>
      </c>
      <c r="F11" s="279" t="s">
        <v>204</v>
      </c>
      <c r="G11" s="279" t="s">
        <v>219</v>
      </c>
      <c r="H11" s="279" t="s">
        <v>220</v>
      </c>
      <c r="I11" s="279" t="s">
        <v>204</v>
      </c>
      <c r="J11" s="279" t="s">
        <v>219</v>
      </c>
      <c r="K11" s="279" t="s">
        <v>220</v>
      </c>
      <c r="L11" s="509"/>
      <c r="M11" s="509"/>
    </row>
    <row r="12" spans="1:13" customFormat="1" ht="20.25" customHeight="1">
      <c r="A12" s="502"/>
      <c r="B12" s="505"/>
      <c r="C12" s="274" t="s">
        <v>207</v>
      </c>
      <c r="D12" s="274" t="s">
        <v>221</v>
      </c>
      <c r="E12" s="274" t="s">
        <v>222</v>
      </c>
      <c r="F12" s="274" t="s">
        <v>207</v>
      </c>
      <c r="G12" s="274" t="s">
        <v>221</v>
      </c>
      <c r="H12" s="274" t="s">
        <v>222</v>
      </c>
      <c r="I12" s="274" t="s">
        <v>207</v>
      </c>
      <c r="J12" s="274" t="s">
        <v>221</v>
      </c>
      <c r="K12" s="274" t="s">
        <v>222</v>
      </c>
      <c r="L12" s="510"/>
      <c r="M12" s="510"/>
    </row>
    <row r="13" spans="1:13" customFormat="1" ht="57" customHeight="1" thickBot="1">
      <c r="A13" s="51">
        <v>45</v>
      </c>
      <c r="B13" s="55" t="s">
        <v>533</v>
      </c>
      <c r="C13" s="150">
        <f t="shared" ref="C13:D15" si="0">SUM(I13+F13)</f>
        <v>3721</v>
      </c>
      <c r="D13" s="150">
        <f t="shared" si="0"/>
        <v>0</v>
      </c>
      <c r="E13" s="150">
        <f>SUM(K13+H13)</f>
        <v>3721</v>
      </c>
      <c r="F13" s="150">
        <f>SUM(G13:H13)</f>
        <v>3658</v>
      </c>
      <c r="G13" s="151">
        <v>0</v>
      </c>
      <c r="H13" s="151">
        <v>3658</v>
      </c>
      <c r="I13" s="150">
        <f>SUM(J13:K13)</f>
        <v>63</v>
      </c>
      <c r="J13" s="151">
        <v>0</v>
      </c>
      <c r="K13" s="151">
        <v>63</v>
      </c>
      <c r="L13" s="512" t="s">
        <v>538</v>
      </c>
      <c r="M13" s="512"/>
    </row>
    <row r="14" spans="1:13" customFormat="1" ht="57" customHeight="1" thickBot="1">
      <c r="A14" s="53">
        <v>46</v>
      </c>
      <c r="B14" s="56" t="s">
        <v>534</v>
      </c>
      <c r="C14" s="153">
        <f t="shared" si="0"/>
        <v>7133</v>
      </c>
      <c r="D14" s="153">
        <f t="shared" si="0"/>
        <v>62</v>
      </c>
      <c r="E14" s="153">
        <f>SUM(K14+H14)</f>
        <v>7071</v>
      </c>
      <c r="F14" s="153">
        <f t="shared" ref="F14" si="1">SUM(G14:H14)</f>
        <v>7116</v>
      </c>
      <c r="G14" s="153">
        <v>62</v>
      </c>
      <c r="H14" s="153">
        <v>7054</v>
      </c>
      <c r="I14" s="153">
        <f t="shared" ref="I14:I15" si="2">SUM(J14:K14)</f>
        <v>17</v>
      </c>
      <c r="J14" s="153">
        <v>0</v>
      </c>
      <c r="K14" s="153">
        <v>17</v>
      </c>
      <c r="L14" s="490" t="s">
        <v>537</v>
      </c>
      <c r="M14" s="490"/>
    </row>
    <row r="15" spans="1:13" customFormat="1" ht="57" customHeight="1">
      <c r="A15" s="52">
        <v>47</v>
      </c>
      <c r="B15" s="62" t="s">
        <v>535</v>
      </c>
      <c r="C15" s="284">
        <f t="shared" si="0"/>
        <v>39573</v>
      </c>
      <c r="D15" s="284">
        <f t="shared" si="0"/>
        <v>334</v>
      </c>
      <c r="E15" s="284">
        <f>SUM(K15+H15)</f>
        <v>39239</v>
      </c>
      <c r="F15" s="306">
        <f>SUM(G15:H15)</f>
        <v>36477</v>
      </c>
      <c r="G15" s="155">
        <v>334</v>
      </c>
      <c r="H15" s="155">
        <v>36143</v>
      </c>
      <c r="I15" s="306">
        <f t="shared" si="2"/>
        <v>3096</v>
      </c>
      <c r="J15" s="155">
        <v>0</v>
      </c>
      <c r="K15" s="155">
        <v>3096</v>
      </c>
      <c r="L15" s="494" t="s">
        <v>536</v>
      </c>
      <c r="M15" s="494"/>
    </row>
    <row r="16" spans="1:13" customFormat="1" ht="57" customHeight="1">
      <c r="A16" s="495" t="s">
        <v>207</v>
      </c>
      <c r="B16" s="495"/>
      <c r="C16" s="285">
        <f t="shared" ref="C16:K16" si="3">SUM(C13:C15)</f>
        <v>50427</v>
      </c>
      <c r="D16" s="285">
        <f t="shared" si="3"/>
        <v>396</v>
      </c>
      <c r="E16" s="285">
        <f t="shared" si="3"/>
        <v>50031</v>
      </c>
      <c r="F16" s="156">
        <f t="shared" si="3"/>
        <v>47251</v>
      </c>
      <c r="G16" s="156">
        <f t="shared" si="3"/>
        <v>396</v>
      </c>
      <c r="H16" s="156">
        <f t="shared" si="3"/>
        <v>46855</v>
      </c>
      <c r="I16" s="156">
        <f t="shared" si="3"/>
        <v>3176</v>
      </c>
      <c r="J16" s="156">
        <f t="shared" si="3"/>
        <v>0</v>
      </c>
      <c r="K16" s="156">
        <f t="shared" si="3"/>
        <v>3176</v>
      </c>
      <c r="L16" s="496" t="s">
        <v>204</v>
      </c>
      <c r="M16" s="496"/>
    </row>
    <row r="20" spans="1:1">
      <c r="A20" s="7"/>
    </row>
    <row r="21" spans="1:1">
      <c r="A21" s="7"/>
    </row>
    <row r="22" spans="1:1">
      <c r="A22" s="7"/>
    </row>
    <row r="23" spans="1:1">
      <c r="A23" s="7"/>
    </row>
    <row r="24" spans="1:1">
      <c r="A24" s="7"/>
    </row>
    <row r="25" spans="1:1">
      <c r="A25"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M66"/>
  <sheetViews>
    <sheetView view="pageBreakPreview" topLeftCell="A40" zoomScale="140" zoomScaleSheetLayoutView="140" workbookViewId="0">
      <selection activeCell="F39" sqref="F39"/>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92"/>
      <c r="B1" s="492"/>
      <c r="C1" s="492"/>
      <c r="D1" s="492"/>
      <c r="E1" s="492"/>
      <c r="F1" s="492"/>
      <c r="G1" s="492"/>
      <c r="H1" s="492"/>
      <c r="I1" s="492"/>
      <c r="J1" s="492"/>
      <c r="K1" s="492"/>
      <c r="L1" s="492"/>
      <c r="M1" s="492"/>
    </row>
    <row r="2" spans="1:13" ht="18" customHeight="1">
      <c r="A2" s="493" t="s">
        <v>217</v>
      </c>
      <c r="B2" s="493"/>
      <c r="C2" s="493"/>
      <c r="D2" s="493"/>
      <c r="E2" s="493"/>
      <c r="F2" s="493"/>
      <c r="G2" s="493"/>
      <c r="H2" s="493"/>
      <c r="I2" s="493"/>
      <c r="J2" s="493"/>
      <c r="K2" s="493"/>
      <c r="L2" s="493"/>
      <c r="M2" s="493"/>
    </row>
    <row r="3" spans="1:13" ht="16.5" customHeight="1">
      <c r="A3" s="493" t="s">
        <v>102</v>
      </c>
      <c r="B3" s="493"/>
      <c r="C3" s="493"/>
      <c r="D3" s="493"/>
      <c r="E3" s="493"/>
      <c r="F3" s="493"/>
      <c r="G3" s="493"/>
      <c r="H3" s="493"/>
      <c r="I3" s="493"/>
      <c r="J3" s="493"/>
      <c r="K3" s="493"/>
      <c r="L3" s="493"/>
      <c r="M3" s="493"/>
    </row>
    <row r="4" spans="1:13" ht="16.5" customHeight="1">
      <c r="A4" s="493" t="s">
        <v>656</v>
      </c>
      <c r="B4" s="493"/>
      <c r="C4" s="493"/>
      <c r="D4" s="493"/>
      <c r="E4" s="493"/>
      <c r="F4" s="493"/>
      <c r="G4" s="493"/>
      <c r="H4" s="493"/>
      <c r="I4" s="493"/>
      <c r="J4" s="493"/>
      <c r="K4" s="493"/>
      <c r="L4" s="493"/>
      <c r="M4" s="493"/>
    </row>
    <row r="5" spans="1:13" ht="15.75" customHeight="1">
      <c r="A5" s="491" t="s">
        <v>218</v>
      </c>
      <c r="B5" s="491"/>
      <c r="C5" s="491"/>
      <c r="D5" s="491"/>
      <c r="E5" s="491"/>
      <c r="F5" s="491"/>
      <c r="G5" s="491"/>
      <c r="H5" s="491"/>
      <c r="I5" s="491"/>
      <c r="J5" s="491"/>
      <c r="K5" s="491"/>
      <c r="L5" s="491"/>
      <c r="M5" s="491"/>
    </row>
    <row r="6" spans="1:13" ht="15.75" customHeight="1">
      <c r="A6" s="491" t="s">
        <v>416</v>
      </c>
      <c r="B6" s="491"/>
      <c r="C6" s="491"/>
      <c r="D6" s="491"/>
      <c r="E6" s="491"/>
      <c r="F6" s="491"/>
      <c r="G6" s="491"/>
      <c r="H6" s="491"/>
      <c r="I6" s="491"/>
      <c r="J6" s="491"/>
      <c r="K6" s="491"/>
      <c r="L6" s="491"/>
      <c r="M6" s="491"/>
    </row>
    <row r="7" spans="1:13" ht="15.75" customHeight="1">
      <c r="A7" s="491" t="s">
        <v>657</v>
      </c>
      <c r="B7" s="491"/>
      <c r="C7" s="491"/>
      <c r="D7" s="491"/>
      <c r="E7" s="491"/>
      <c r="F7" s="491"/>
      <c r="G7" s="491"/>
      <c r="H7" s="491"/>
      <c r="I7" s="491"/>
      <c r="J7" s="491"/>
      <c r="K7" s="491"/>
      <c r="L7" s="491"/>
      <c r="M7" s="491"/>
    </row>
    <row r="8" spans="1:13" ht="15.6" customHeight="1">
      <c r="A8" s="497" t="s">
        <v>661</v>
      </c>
      <c r="B8" s="497"/>
      <c r="C8" s="13"/>
      <c r="D8" s="13"/>
      <c r="E8" s="13"/>
      <c r="F8" s="13"/>
      <c r="G8" s="440">
        <v>2020</v>
      </c>
      <c r="H8" s="61"/>
      <c r="I8" s="270"/>
      <c r="J8" s="13"/>
      <c r="K8" s="266"/>
      <c r="L8" s="499" t="s">
        <v>417</v>
      </c>
      <c r="M8" s="499"/>
    </row>
    <row r="9" spans="1:13" customFormat="1" ht="20.25" customHeight="1">
      <c r="A9" s="528" t="s">
        <v>442</v>
      </c>
      <c r="B9" s="531" t="s">
        <v>210</v>
      </c>
      <c r="C9" s="534" t="s">
        <v>204</v>
      </c>
      <c r="D9" s="534"/>
      <c r="E9" s="534"/>
      <c r="F9" s="534" t="s">
        <v>115</v>
      </c>
      <c r="G9" s="534"/>
      <c r="H9" s="534"/>
      <c r="I9" s="534" t="s">
        <v>201</v>
      </c>
      <c r="J9" s="534"/>
      <c r="K9" s="534"/>
      <c r="L9" s="506" t="s">
        <v>375</v>
      </c>
      <c r="M9" s="506"/>
    </row>
    <row r="10" spans="1:13" customFormat="1" ht="20.25" customHeight="1">
      <c r="A10" s="529"/>
      <c r="B10" s="532"/>
      <c r="C10" s="526" t="s">
        <v>207</v>
      </c>
      <c r="D10" s="526"/>
      <c r="E10" s="526"/>
      <c r="F10" s="526" t="s">
        <v>225</v>
      </c>
      <c r="G10" s="526"/>
      <c r="H10" s="526"/>
      <c r="I10" s="526" t="s">
        <v>517</v>
      </c>
      <c r="J10" s="526"/>
      <c r="K10" s="526"/>
      <c r="L10" s="509"/>
      <c r="M10" s="509"/>
    </row>
    <row r="11" spans="1:13" customFormat="1" ht="20.25" customHeight="1">
      <c r="A11" s="529"/>
      <c r="B11" s="532"/>
      <c r="C11" s="277" t="s">
        <v>204</v>
      </c>
      <c r="D11" s="279" t="s">
        <v>219</v>
      </c>
      <c r="E11" s="279" t="s">
        <v>220</v>
      </c>
      <c r="F11" s="279" t="s">
        <v>204</v>
      </c>
      <c r="G11" s="279" t="s">
        <v>219</v>
      </c>
      <c r="H11" s="279" t="s">
        <v>220</v>
      </c>
      <c r="I11" s="279" t="s">
        <v>204</v>
      </c>
      <c r="J11" s="279" t="s">
        <v>219</v>
      </c>
      <c r="K11" s="279" t="s">
        <v>220</v>
      </c>
      <c r="L11" s="509"/>
      <c r="M11" s="509"/>
    </row>
    <row r="12" spans="1:13" customFormat="1" ht="20.25" customHeight="1">
      <c r="A12" s="530"/>
      <c r="B12" s="533"/>
      <c r="C12" s="281" t="s">
        <v>207</v>
      </c>
      <c r="D12" s="282" t="s">
        <v>221</v>
      </c>
      <c r="E12" s="283" t="s">
        <v>222</v>
      </c>
      <c r="F12" s="274" t="s">
        <v>207</v>
      </c>
      <c r="G12" s="274" t="s">
        <v>221</v>
      </c>
      <c r="H12" s="274" t="s">
        <v>222</v>
      </c>
      <c r="I12" s="274" t="s">
        <v>207</v>
      </c>
      <c r="J12" s="274" t="s">
        <v>221</v>
      </c>
      <c r="K12" s="274" t="s">
        <v>222</v>
      </c>
      <c r="L12" s="510"/>
      <c r="M12" s="510"/>
    </row>
    <row r="13" spans="1:13" customFormat="1" ht="18.75" thickBot="1">
      <c r="A13" s="202">
        <v>4511</v>
      </c>
      <c r="B13" s="286" t="s">
        <v>559</v>
      </c>
      <c r="C13" s="150">
        <f>SUM(D13:E13)</f>
        <v>128</v>
      </c>
      <c r="D13" s="150">
        <f>J13+G13</f>
        <v>0</v>
      </c>
      <c r="E13" s="150">
        <f>K13+H13</f>
        <v>128</v>
      </c>
      <c r="F13" s="150">
        <f>SUM(G13:H13)</f>
        <v>128</v>
      </c>
      <c r="G13" s="151">
        <v>0</v>
      </c>
      <c r="H13" s="151">
        <v>128</v>
      </c>
      <c r="I13" s="150">
        <f>SUM(J13:K13)</f>
        <v>0</v>
      </c>
      <c r="J13" s="151">
        <v>0</v>
      </c>
      <c r="K13" s="151">
        <v>0</v>
      </c>
      <c r="L13" s="535" t="s">
        <v>558</v>
      </c>
      <c r="M13" s="535"/>
    </row>
    <row r="14" spans="1:13" customFormat="1" ht="18.75" thickBot="1">
      <c r="A14" s="200">
        <v>4512</v>
      </c>
      <c r="B14" s="288" t="s">
        <v>560</v>
      </c>
      <c r="C14" s="153">
        <f t="shared" ref="C14:C63" si="0">SUM(D14:E14)</f>
        <v>314</v>
      </c>
      <c r="D14" s="153">
        <f t="shared" ref="D14:D63" si="1">J14+G14</f>
        <v>0</v>
      </c>
      <c r="E14" s="153">
        <f t="shared" ref="E14:E63" si="2">K14+H14</f>
        <v>314</v>
      </c>
      <c r="F14" s="153">
        <f t="shared" ref="F14:F63" si="3">SUM(G14:H14)</f>
        <v>251</v>
      </c>
      <c r="G14" s="153">
        <v>0</v>
      </c>
      <c r="H14" s="153">
        <v>251</v>
      </c>
      <c r="I14" s="153">
        <f t="shared" ref="I14:I63" si="4">SUM(J14:K14)</f>
        <v>63</v>
      </c>
      <c r="J14" s="153">
        <v>0</v>
      </c>
      <c r="K14" s="153">
        <v>63</v>
      </c>
      <c r="L14" s="527" t="s">
        <v>561</v>
      </c>
      <c r="M14" s="527"/>
    </row>
    <row r="15" spans="1:13" customFormat="1" ht="18.75" thickBot="1">
      <c r="A15" s="199">
        <v>4531</v>
      </c>
      <c r="B15" s="290" t="s">
        <v>562</v>
      </c>
      <c r="C15" s="150">
        <f t="shared" si="0"/>
        <v>2494</v>
      </c>
      <c r="D15" s="150">
        <f t="shared" si="1"/>
        <v>0</v>
      </c>
      <c r="E15" s="150">
        <f t="shared" si="2"/>
        <v>2494</v>
      </c>
      <c r="F15" s="150">
        <f t="shared" si="3"/>
        <v>2494</v>
      </c>
      <c r="G15" s="151">
        <v>0</v>
      </c>
      <c r="H15" s="151">
        <v>2494</v>
      </c>
      <c r="I15" s="150">
        <f t="shared" si="4"/>
        <v>0</v>
      </c>
      <c r="J15" s="151">
        <v>0</v>
      </c>
      <c r="K15" s="151">
        <v>0</v>
      </c>
      <c r="L15" s="522" t="s">
        <v>608</v>
      </c>
      <c r="M15" s="522"/>
    </row>
    <row r="16" spans="1:13" customFormat="1" ht="18.75" thickBot="1">
      <c r="A16" s="200">
        <v>4532</v>
      </c>
      <c r="B16" s="288" t="s">
        <v>563</v>
      </c>
      <c r="C16" s="153">
        <f t="shared" si="0"/>
        <v>654</v>
      </c>
      <c r="D16" s="153">
        <f t="shared" si="1"/>
        <v>0</v>
      </c>
      <c r="E16" s="153">
        <f t="shared" si="2"/>
        <v>654</v>
      </c>
      <c r="F16" s="153">
        <f t="shared" si="3"/>
        <v>654</v>
      </c>
      <c r="G16" s="153">
        <v>0</v>
      </c>
      <c r="H16" s="153">
        <v>654</v>
      </c>
      <c r="I16" s="153">
        <f t="shared" si="4"/>
        <v>0</v>
      </c>
      <c r="J16" s="153">
        <v>0</v>
      </c>
      <c r="K16" s="153">
        <v>0</v>
      </c>
      <c r="L16" s="527" t="s">
        <v>607</v>
      </c>
      <c r="M16" s="527"/>
    </row>
    <row r="17" spans="1:13" customFormat="1" ht="18.75" thickBot="1">
      <c r="A17" s="199">
        <v>4539</v>
      </c>
      <c r="B17" s="290" t="s">
        <v>564</v>
      </c>
      <c r="C17" s="150">
        <f t="shared" si="0"/>
        <v>131</v>
      </c>
      <c r="D17" s="150">
        <f t="shared" si="1"/>
        <v>0</v>
      </c>
      <c r="E17" s="150">
        <f t="shared" si="2"/>
        <v>131</v>
      </c>
      <c r="F17" s="150">
        <f t="shared" si="3"/>
        <v>131</v>
      </c>
      <c r="G17" s="151">
        <v>0</v>
      </c>
      <c r="H17" s="151">
        <v>131</v>
      </c>
      <c r="I17" s="150">
        <f t="shared" si="4"/>
        <v>0</v>
      </c>
      <c r="J17" s="151">
        <v>0</v>
      </c>
      <c r="K17" s="151">
        <v>0</v>
      </c>
      <c r="L17" s="522" t="s">
        <v>606</v>
      </c>
      <c r="M17" s="522"/>
    </row>
    <row r="18" spans="1:13" customFormat="1" ht="15" thickBot="1">
      <c r="A18" s="200">
        <v>4610</v>
      </c>
      <c r="B18" s="288" t="s">
        <v>539</v>
      </c>
      <c r="C18" s="153">
        <f t="shared" si="0"/>
        <v>4</v>
      </c>
      <c r="D18" s="153">
        <f t="shared" si="1"/>
        <v>0</v>
      </c>
      <c r="E18" s="153">
        <f t="shared" si="2"/>
        <v>4</v>
      </c>
      <c r="F18" s="153">
        <f t="shared" si="3"/>
        <v>4</v>
      </c>
      <c r="G18" s="153">
        <v>0</v>
      </c>
      <c r="H18" s="153">
        <v>4</v>
      </c>
      <c r="I18" s="153">
        <f t="shared" si="4"/>
        <v>0</v>
      </c>
      <c r="J18" s="153">
        <v>0</v>
      </c>
      <c r="K18" s="153">
        <v>0</v>
      </c>
      <c r="L18" s="527" t="s">
        <v>548</v>
      </c>
      <c r="M18" s="527"/>
    </row>
    <row r="19" spans="1:13" customFormat="1" ht="15" thickBot="1">
      <c r="A19" s="199">
        <v>4620</v>
      </c>
      <c r="B19" s="290" t="s">
        <v>565</v>
      </c>
      <c r="C19" s="150">
        <f t="shared" si="0"/>
        <v>407</v>
      </c>
      <c r="D19" s="150">
        <f t="shared" si="1"/>
        <v>0</v>
      </c>
      <c r="E19" s="150">
        <f t="shared" si="2"/>
        <v>407</v>
      </c>
      <c r="F19" s="150">
        <f t="shared" si="3"/>
        <v>407</v>
      </c>
      <c r="G19" s="151">
        <v>0</v>
      </c>
      <c r="H19" s="151">
        <v>407</v>
      </c>
      <c r="I19" s="150">
        <f t="shared" si="4"/>
        <v>0</v>
      </c>
      <c r="J19" s="151">
        <v>0</v>
      </c>
      <c r="K19" s="151">
        <v>0</v>
      </c>
      <c r="L19" s="522" t="s">
        <v>605</v>
      </c>
      <c r="M19" s="522"/>
    </row>
    <row r="20" spans="1:13" customFormat="1" ht="15" thickBot="1">
      <c r="A20" s="200">
        <v>4631</v>
      </c>
      <c r="B20" s="288" t="s">
        <v>540</v>
      </c>
      <c r="C20" s="153">
        <f t="shared" si="0"/>
        <v>421</v>
      </c>
      <c r="D20" s="153">
        <f t="shared" si="1"/>
        <v>0</v>
      </c>
      <c r="E20" s="153">
        <f t="shared" si="2"/>
        <v>421</v>
      </c>
      <c r="F20" s="153">
        <f t="shared" si="3"/>
        <v>421</v>
      </c>
      <c r="G20" s="153">
        <v>0</v>
      </c>
      <c r="H20" s="153">
        <v>421</v>
      </c>
      <c r="I20" s="153">
        <f t="shared" si="4"/>
        <v>0</v>
      </c>
      <c r="J20" s="153">
        <v>0</v>
      </c>
      <c r="K20" s="153">
        <v>0</v>
      </c>
      <c r="L20" s="527" t="s">
        <v>549</v>
      </c>
      <c r="M20" s="527"/>
    </row>
    <row r="21" spans="1:13" customFormat="1" ht="15" thickBot="1">
      <c r="A21" s="199">
        <v>4632</v>
      </c>
      <c r="B21" s="290" t="s">
        <v>609</v>
      </c>
      <c r="C21" s="150">
        <f t="shared" si="0"/>
        <v>210</v>
      </c>
      <c r="D21" s="150">
        <f t="shared" si="1"/>
        <v>0</v>
      </c>
      <c r="E21" s="150">
        <f t="shared" si="2"/>
        <v>210</v>
      </c>
      <c r="F21" s="150">
        <f t="shared" si="3"/>
        <v>210</v>
      </c>
      <c r="G21" s="151">
        <v>0</v>
      </c>
      <c r="H21" s="151">
        <v>210</v>
      </c>
      <c r="I21" s="150">
        <f t="shared" si="4"/>
        <v>0</v>
      </c>
      <c r="J21" s="151">
        <v>0</v>
      </c>
      <c r="K21" s="151">
        <v>0</v>
      </c>
      <c r="L21" s="522" t="s">
        <v>604</v>
      </c>
      <c r="M21" s="522"/>
    </row>
    <row r="22" spans="1:13" customFormat="1" ht="27.75" thickBot="1">
      <c r="A22" s="200">
        <v>4641</v>
      </c>
      <c r="B22" s="288" t="s">
        <v>610</v>
      </c>
      <c r="C22" s="153">
        <f t="shared" si="0"/>
        <v>834</v>
      </c>
      <c r="D22" s="153">
        <f t="shared" si="1"/>
        <v>0</v>
      </c>
      <c r="E22" s="153">
        <f t="shared" si="2"/>
        <v>834</v>
      </c>
      <c r="F22" s="153">
        <f t="shared" si="3"/>
        <v>834</v>
      </c>
      <c r="G22" s="153">
        <v>0</v>
      </c>
      <c r="H22" s="153">
        <v>834</v>
      </c>
      <c r="I22" s="153">
        <f t="shared" si="4"/>
        <v>0</v>
      </c>
      <c r="J22" s="153">
        <v>0</v>
      </c>
      <c r="K22" s="153">
        <v>0</v>
      </c>
      <c r="L22" s="527" t="s">
        <v>603</v>
      </c>
      <c r="M22" s="527"/>
    </row>
    <row r="23" spans="1:13" customFormat="1" ht="19.149999999999999" customHeight="1" thickBot="1">
      <c r="A23" s="199">
        <v>4647</v>
      </c>
      <c r="B23" s="290" t="s">
        <v>611</v>
      </c>
      <c r="C23" s="150">
        <f t="shared" si="0"/>
        <v>38</v>
      </c>
      <c r="D23" s="150">
        <f t="shared" si="1"/>
        <v>0</v>
      </c>
      <c r="E23" s="150">
        <f t="shared" si="2"/>
        <v>38</v>
      </c>
      <c r="F23" s="150">
        <f t="shared" si="3"/>
        <v>38</v>
      </c>
      <c r="G23" s="151">
        <v>0</v>
      </c>
      <c r="H23" s="151">
        <v>38</v>
      </c>
      <c r="I23" s="150">
        <f t="shared" si="4"/>
        <v>0</v>
      </c>
      <c r="J23" s="151">
        <v>0</v>
      </c>
      <c r="K23" s="151">
        <v>0</v>
      </c>
      <c r="L23" s="522" t="s">
        <v>602</v>
      </c>
      <c r="M23" s="522"/>
    </row>
    <row r="24" spans="1:13" customFormat="1" ht="38.450000000000003" customHeight="1" thickBot="1">
      <c r="A24" s="200">
        <v>4648</v>
      </c>
      <c r="B24" s="288" t="s">
        <v>612</v>
      </c>
      <c r="C24" s="153">
        <f t="shared" si="0"/>
        <v>248</v>
      </c>
      <c r="D24" s="153">
        <f t="shared" si="1"/>
        <v>62</v>
      </c>
      <c r="E24" s="153">
        <f t="shared" si="2"/>
        <v>186</v>
      </c>
      <c r="F24" s="153">
        <f t="shared" si="3"/>
        <v>248</v>
      </c>
      <c r="G24" s="153">
        <v>62</v>
      </c>
      <c r="H24" s="153">
        <v>186</v>
      </c>
      <c r="I24" s="153">
        <f t="shared" si="4"/>
        <v>0</v>
      </c>
      <c r="J24" s="153">
        <v>0</v>
      </c>
      <c r="K24" s="153">
        <v>0</v>
      </c>
      <c r="L24" s="527" t="s">
        <v>601</v>
      </c>
      <c r="M24" s="527"/>
    </row>
    <row r="25" spans="1:13" customFormat="1" ht="18.75" thickBot="1">
      <c r="A25" s="199">
        <v>4652</v>
      </c>
      <c r="B25" s="290" t="s">
        <v>614</v>
      </c>
      <c r="C25" s="150">
        <f t="shared" si="0"/>
        <v>558</v>
      </c>
      <c r="D25" s="150">
        <f t="shared" si="1"/>
        <v>0</v>
      </c>
      <c r="E25" s="150">
        <f t="shared" si="2"/>
        <v>558</v>
      </c>
      <c r="F25" s="150">
        <f t="shared" si="3"/>
        <v>558</v>
      </c>
      <c r="G25" s="151">
        <v>0</v>
      </c>
      <c r="H25" s="151">
        <v>558</v>
      </c>
      <c r="I25" s="150">
        <f t="shared" si="4"/>
        <v>0</v>
      </c>
      <c r="J25" s="151">
        <v>0</v>
      </c>
      <c r="K25" s="151">
        <v>0</v>
      </c>
      <c r="L25" s="522" t="s">
        <v>599</v>
      </c>
      <c r="M25" s="522"/>
    </row>
    <row r="26" spans="1:13" customFormat="1" ht="15" thickBot="1">
      <c r="A26" s="200">
        <v>4653</v>
      </c>
      <c r="B26" s="288" t="s">
        <v>615</v>
      </c>
      <c r="C26" s="153">
        <f t="shared" si="0"/>
        <v>12</v>
      </c>
      <c r="D26" s="153">
        <f t="shared" si="1"/>
        <v>0</v>
      </c>
      <c r="E26" s="153">
        <f t="shared" si="2"/>
        <v>12</v>
      </c>
      <c r="F26" s="153">
        <f t="shared" si="3"/>
        <v>8</v>
      </c>
      <c r="G26" s="153">
        <v>0</v>
      </c>
      <c r="H26" s="153">
        <v>8</v>
      </c>
      <c r="I26" s="153">
        <f t="shared" si="4"/>
        <v>4</v>
      </c>
      <c r="J26" s="153">
        <v>0</v>
      </c>
      <c r="K26" s="153">
        <v>4</v>
      </c>
      <c r="L26" s="527" t="s">
        <v>598</v>
      </c>
      <c r="M26" s="527"/>
    </row>
    <row r="27" spans="1:13" customFormat="1" ht="15" thickBot="1">
      <c r="A27" s="199">
        <v>4659</v>
      </c>
      <c r="B27" s="290" t="s">
        <v>616</v>
      </c>
      <c r="C27" s="150">
        <f t="shared" si="0"/>
        <v>1961</v>
      </c>
      <c r="D27" s="150">
        <f t="shared" si="1"/>
        <v>0</v>
      </c>
      <c r="E27" s="150">
        <f t="shared" si="2"/>
        <v>1961</v>
      </c>
      <c r="F27" s="150">
        <f t="shared" si="3"/>
        <v>1961</v>
      </c>
      <c r="G27" s="151">
        <v>0</v>
      </c>
      <c r="H27" s="151">
        <v>1961</v>
      </c>
      <c r="I27" s="150">
        <f t="shared" si="4"/>
        <v>0</v>
      </c>
      <c r="J27" s="151">
        <v>0</v>
      </c>
      <c r="K27" s="151">
        <v>0</v>
      </c>
      <c r="L27" s="522" t="s">
        <v>550</v>
      </c>
      <c r="M27" s="522"/>
    </row>
    <row r="28" spans="1:13" customFormat="1" ht="19.149999999999999" customHeight="1" thickBot="1">
      <c r="A28" s="200">
        <v>4661</v>
      </c>
      <c r="B28" s="288" t="s">
        <v>617</v>
      </c>
      <c r="C28" s="153">
        <f t="shared" si="0"/>
        <v>16</v>
      </c>
      <c r="D28" s="153">
        <f t="shared" si="1"/>
        <v>0</v>
      </c>
      <c r="E28" s="153">
        <f t="shared" si="2"/>
        <v>16</v>
      </c>
      <c r="F28" s="153">
        <f t="shared" si="3"/>
        <v>16</v>
      </c>
      <c r="G28" s="153">
        <v>0</v>
      </c>
      <c r="H28" s="153">
        <v>16</v>
      </c>
      <c r="I28" s="153">
        <f t="shared" si="4"/>
        <v>0</v>
      </c>
      <c r="J28" s="153">
        <v>0</v>
      </c>
      <c r="K28" s="153">
        <v>0</v>
      </c>
      <c r="L28" s="527" t="s">
        <v>597</v>
      </c>
      <c r="M28" s="527"/>
    </row>
    <row r="29" spans="1:13" customFormat="1" ht="18.75" thickBot="1">
      <c r="A29" s="199">
        <v>4663</v>
      </c>
      <c r="B29" s="290" t="s">
        <v>618</v>
      </c>
      <c r="C29" s="150">
        <f t="shared" si="0"/>
        <v>2082</v>
      </c>
      <c r="D29" s="150">
        <f t="shared" si="1"/>
        <v>0</v>
      </c>
      <c r="E29" s="150">
        <f t="shared" si="2"/>
        <v>2082</v>
      </c>
      <c r="F29" s="150">
        <f t="shared" si="3"/>
        <v>2082</v>
      </c>
      <c r="G29" s="151">
        <v>0</v>
      </c>
      <c r="H29" s="151">
        <v>2082</v>
      </c>
      <c r="I29" s="150">
        <f t="shared" si="4"/>
        <v>0</v>
      </c>
      <c r="J29" s="151">
        <v>0</v>
      </c>
      <c r="K29" s="151">
        <v>0</v>
      </c>
      <c r="L29" s="522" t="s">
        <v>596</v>
      </c>
      <c r="M29" s="522"/>
    </row>
    <row r="30" spans="1:13" customFormat="1" ht="15" customHeight="1" thickBot="1">
      <c r="A30" s="200">
        <v>4669</v>
      </c>
      <c r="B30" s="288" t="s">
        <v>734</v>
      </c>
      <c r="C30" s="153">
        <f t="shared" si="0"/>
        <v>123</v>
      </c>
      <c r="D30" s="153">
        <f t="shared" si="1"/>
        <v>0</v>
      </c>
      <c r="E30" s="153">
        <f t="shared" si="2"/>
        <v>123</v>
      </c>
      <c r="F30" s="153">
        <f t="shared" si="3"/>
        <v>123</v>
      </c>
      <c r="G30" s="153">
        <v>0</v>
      </c>
      <c r="H30" s="153">
        <v>123</v>
      </c>
      <c r="I30" s="153">
        <f t="shared" si="4"/>
        <v>0</v>
      </c>
      <c r="J30" s="153">
        <v>0</v>
      </c>
      <c r="K30" s="153">
        <v>0</v>
      </c>
      <c r="L30" s="527" t="s">
        <v>735</v>
      </c>
      <c r="M30" s="527"/>
    </row>
    <row r="31" spans="1:13" customFormat="1" ht="15" thickBot="1">
      <c r="A31" s="199">
        <v>4690</v>
      </c>
      <c r="B31" s="290" t="s">
        <v>542</v>
      </c>
      <c r="C31" s="150">
        <f t="shared" si="0"/>
        <v>3</v>
      </c>
      <c r="D31" s="150">
        <f t="shared" si="1"/>
        <v>0</v>
      </c>
      <c r="E31" s="150">
        <f t="shared" si="2"/>
        <v>3</v>
      </c>
      <c r="F31" s="150">
        <f t="shared" si="3"/>
        <v>3</v>
      </c>
      <c r="G31" s="151">
        <v>0</v>
      </c>
      <c r="H31" s="151">
        <v>3</v>
      </c>
      <c r="I31" s="150">
        <f t="shared" si="4"/>
        <v>0</v>
      </c>
      <c r="J31" s="151">
        <v>0</v>
      </c>
      <c r="K31" s="151">
        <v>0</v>
      </c>
      <c r="L31" s="522" t="s">
        <v>552</v>
      </c>
      <c r="M31" s="522"/>
    </row>
    <row r="32" spans="1:13" customFormat="1" ht="15" customHeight="1" thickBot="1">
      <c r="A32" s="200">
        <v>4691</v>
      </c>
      <c r="B32" s="288" t="s">
        <v>619</v>
      </c>
      <c r="C32" s="153">
        <f t="shared" si="0"/>
        <v>35</v>
      </c>
      <c r="D32" s="153">
        <f t="shared" si="1"/>
        <v>0</v>
      </c>
      <c r="E32" s="153">
        <f t="shared" si="2"/>
        <v>35</v>
      </c>
      <c r="F32" s="153">
        <f t="shared" si="3"/>
        <v>33</v>
      </c>
      <c r="G32" s="153">
        <v>0</v>
      </c>
      <c r="H32" s="153">
        <v>33</v>
      </c>
      <c r="I32" s="153">
        <f t="shared" si="4"/>
        <v>2</v>
      </c>
      <c r="J32" s="153">
        <v>0</v>
      </c>
      <c r="K32" s="153">
        <v>2</v>
      </c>
      <c r="L32" s="527" t="s">
        <v>595</v>
      </c>
      <c r="M32" s="527"/>
    </row>
    <row r="33" spans="1:13" customFormat="1" ht="18.75" thickBot="1">
      <c r="A33" s="199">
        <v>4692</v>
      </c>
      <c r="B33" s="290" t="s">
        <v>620</v>
      </c>
      <c r="C33" s="150">
        <f t="shared" si="0"/>
        <v>181</v>
      </c>
      <c r="D33" s="150">
        <f t="shared" si="1"/>
        <v>0</v>
      </c>
      <c r="E33" s="150">
        <f t="shared" si="2"/>
        <v>181</v>
      </c>
      <c r="F33" s="150">
        <f t="shared" si="3"/>
        <v>170</v>
      </c>
      <c r="G33" s="151">
        <v>0</v>
      </c>
      <c r="H33" s="151">
        <v>170</v>
      </c>
      <c r="I33" s="150">
        <f t="shared" si="4"/>
        <v>11</v>
      </c>
      <c r="J33" s="151">
        <v>0</v>
      </c>
      <c r="K33" s="151">
        <v>11</v>
      </c>
      <c r="L33" s="522" t="s">
        <v>594</v>
      </c>
      <c r="M33" s="522"/>
    </row>
    <row r="34" spans="1:13" customFormat="1" ht="15" customHeight="1" thickBot="1">
      <c r="A34" s="200">
        <v>4714</v>
      </c>
      <c r="B34" s="288" t="s">
        <v>544</v>
      </c>
      <c r="C34" s="153">
        <f t="shared" si="0"/>
        <v>6737</v>
      </c>
      <c r="D34" s="153">
        <f t="shared" si="1"/>
        <v>0</v>
      </c>
      <c r="E34" s="153">
        <f t="shared" si="2"/>
        <v>6737</v>
      </c>
      <c r="F34" s="153">
        <f t="shared" si="3"/>
        <v>6737</v>
      </c>
      <c r="G34" s="153">
        <v>0</v>
      </c>
      <c r="H34" s="153">
        <v>6737</v>
      </c>
      <c r="I34" s="153">
        <f t="shared" si="4"/>
        <v>0</v>
      </c>
      <c r="J34" s="153">
        <v>0</v>
      </c>
      <c r="K34" s="153">
        <v>0</v>
      </c>
      <c r="L34" s="527" t="s">
        <v>554</v>
      </c>
      <c r="M34" s="527"/>
    </row>
    <row r="35" spans="1:13" customFormat="1" ht="15" thickBot="1">
      <c r="A35" s="199">
        <v>4719</v>
      </c>
      <c r="B35" s="290" t="s">
        <v>645</v>
      </c>
      <c r="C35" s="150">
        <f t="shared" si="0"/>
        <v>462</v>
      </c>
      <c r="D35" s="150">
        <f t="shared" si="1"/>
        <v>0</v>
      </c>
      <c r="E35" s="150">
        <f t="shared" si="2"/>
        <v>462</v>
      </c>
      <c r="F35" s="150">
        <f t="shared" si="3"/>
        <v>462</v>
      </c>
      <c r="G35" s="151">
        <v>0</v>
      </c>
      <c r="H35" s="151">
        <v>462</v>
      </c>
      <c r="I35" s="150">
        <f t="shared" si="4"/>
        <v>0</v>
      </c>
      <c r="J35" s="151">
        <v>0</v>
      </c>
      <c r="K35" s="151">
        <v>0</v>
      </c>
      <c r="L35" s="522" t="s">
        <v>593</v>
      </c>
      <c r="M35" s="522"/>
    </row>
    <row r="36" spans="1:13" customFormat="1" ht="15" customHeight="1" thickBot="1">
      <c r="A36" s="200">
        <v>4720</v>
      </c>
      <c r="B36" s="288" t="s">
        <v>622</v>
      </c>
      <c r="C36" s="153">
        <f t="shared" si="0"/>
        <v>1103</v>
      </c>
      <c r="D36" s="153">
        <f t="shared" si="1"/>
        <v>0</v>
      </c>
      <c r="E36" s="153">
        <f t="shared" si="2"/>
        <v>1103</v>
      </c>
      <c r="F36" s="153">
        <f t="shared" si="3"/>
        <v>1103</v>
      </c>
      <c r="G36" s="153">
        <v>0</v>
      </c>
      <c r="H36" s="153">
        <v>1103</v>
      </c>
      <c r="I36" s="153">
        <f t="shared" si="4"/>
        <v>0</v>
      </c>
      <c r="J36" s="153">
        <v>0</v>
      </c>
      <c r="K36" s="153">
        <v>0</v>
      </c>
      <c r="L36" s="527" t="s">
        <v>592</v>
      </c>
      <c r="M36" s="527"/>
    </row>
    <row r="37" spans="1:13" customFormat="1" ht="15" thickBot="1">
      <c r="A37" s="199">
        <v>4722</v>
      </c>
      <c r="B37" s="290" t="s">
        <v>632</v>
      </c>
      <c r="C37" s="150">
        <f t="shared" si="0"/>
        <v>7</v>
      </c>
      <c r="D37" s="150">
        <f t="shared" si="1"/>
        <v>0</v>
      </c>
      <c r="E37" s="150">
        <f t="shared" si="2"/>
        <v>7</v>
      </c>
      <c r="F37" s="150">
        <f t="shared" si="3"/>
        <v>7</v>
      </c>
      <c r="G37" s="151">
        <v>0</v>
      </c>
      <c r="H37" s="151">
        <v>7</v>
      </c>
      <c r="I37" s="150">
        <f t="shared" si="4"/>
        <v>0</v>
      </c>
      <c r="J37" s="151">
        <v>0</v>
      </c>
      <c r="K37" s="151">
        <v>0</v>
      </c>
      <c r="L37" s="522" t="s">
        <v>591</v>
      </c>
      <c r="M37" s="522"/>
    </row>
    <row r="38" spans="1:13" customFormat="1" ht="15" customHeight="1" thickBot="1">
      <c r="A38" s="200">
        <v>4723</v>
      </c>
      <c r="B38" s="288" t="s">
        <v>631</v>
      </c>
      <c r="C38" s="153">
        <f t="shared" si="0"/>
        <v>47</v>
      </c>
      <c r="D38" s="153">
        <f t="shared" si="1"/>
        <v>0</v>
      </c>
      <c r="E38" s="153">
        <f t="shared" si="2"/>
        <v>47</v>
      </c>
      <c r="F38" s="153">
        <f t="shared" si="3"/>
        <v>39</v>
      </c>
      <c r="G38" s="153">
        <v>0</v>
      </c>
      <c r="H38" s="153">
        <v>39</v>
      </c>
      <c r="I38" s="153">
        <f t="shared" si="4"/>
        <v>8</v>
      </c>
      <c r="J38" s="153">
        <v>0</v>
      </c>
      <c r="K38" s="153">
        <v>8</v>
      </c>
      <c r="L38" s="527" t="s">
        <v>590</v>
      </c>
      <c r="M38" s="527"/>
    </row>
    <row r="39" spans="1:13" customFormat="1" ht="15" thickBot="1">
      <c r="A39" s="199">
        <v>4724</v>
      </c>
      <c r="B39" s="290" t="s">
        <v>630</v>
      </c>
      <c r="C39" s="150">
        <f t="shared" si="0"/>
        <v>1016</v>
      </c>
      <c r="D39" s="150">
        <f t="shared" si="1"/>
        <v>0</v>
      </c>
      <c r="E39" s="150">
        <f t="shared" si="2"/>
        <v>1016</v>
      </c>
      <c r="F39" s="150">
        <f t="shared" si="3"/>
        <v>903</v>
      </c>
      <c r="G39" s="151">
        <v>0</v>
      </c>
      <c r="H39" s="151">
        <v>903</v>
      </c>
      <c r="I39" s="150">
        <f t="shared" si="4"/>
        <v>113</v>
      </c>
      <c r="J39" s="151">
        <v>0</v>
      </c>
      <c r="K39" s="151">
        <v>113</v>
      </c>
      <c r="L39" s="522" t="s">
        <v>589</v>
      </c>
      <c r="M39" s="522"/>
    </row>
    <row r="40" spans="1:13" customFormat="1" ht="15" customHeight="1" thickBot="1">
      <c r="A40" s="200">
        <v>4725</v>
      </c>
      <c r="B40" s="288" t="s">
        <v>629</v>
      </c>
      <c r="C40" s="153">
        <f t="shared" si="0"/>
        <v>327</v>
      </c>
      <c r="D40" s="153">
        <f t="shared" si="1"/>
        <v>0</v>
      </c>
      <c r="E40" s="153">
        <f t="shared" si="2"/>
        <v>327</v>
      </c>
      <c r="F40" s="153">
        <f t="shared" si="3"/>
        <v>300</v>
      </c>
      <c r="G40" s="153">
        <v>0</v>
      </c>
      <c r="H40" s="153">
        <v>300</v>
      </c>
      <c r="I40" s="153">
        <f t="shared" si="4"/>
        <v>27</v>
      </c>
      <c r="J40" s="153">
        <v>0</v>
      </c>
      <c r="K40" s="153">
        <v>27</v>
      </c>
      <c r="L40" s="527" t="s">
        <v>588</v>
      </c>
      <c r="M40" s="527"/>
    </row>
    <row r="41" spans="1:13" customFormat="1" ht="15" thickBot="1">
      <c r="A41" s="199">
        <v>4726</v>
      </c>
      <c r="B41" s="290" t="s">
        <v>545</v>
      </c>
      <c r="C41" s="150">
        <f t="shared" si="0"/>
        <v>492</v>
      </c>
      <c r="D41" s="150">
        <f t="shared" si="1"/>
        <v>0</v>
      </c>
      <c r="E41" s="150">
        <f t="shared" si="2"/>
        <v>492</v>
      </c>
      <c r="F41" s="150">
        <f t="shared" si="3"/>
        <v>422</v>
      </c>
      <c r="G41" s="151">
        <v>0</v>
      </c>
      <c r="H41" s="151">
        <v>422</v>
      </c>
      <c r="I41" s="150">
        <f t="shared" si="4"/>
        <v>70</v>
      </c>
      <c r="J41" s="151">
        <v>0</v>
      </c>
      <c r="K41" s="151">
        <v>70</v>
      </c>
      <c r="L41" s="522" t="s">
        <v>555</v>
      </c>
      <c r="M41" s="522"/>
    </row>
    <row r="42" spans="1:13" customFormat="1" ht="15" customHeight="1" thickBot="1">
      <c r="A42" s="200">
        <v>4727</v>
      </c>
      <c r="B42" s="288" t="s">
        <v>628</v>
      </c>
      <c r="C42" s="153">
        <f t="shared" si="0"/>
        <v>110</v>
      </c>
      <c r="D42" s="153">
        <f t="shared" si="1"/>
        <v>0</v>
      </c>
      <c r="E42" s="153">
        <f t="shared" si="2"/>
        <v>110</v>
      </c>
      <c r="F42" s="153">
        <f t="shared" si="3"/>
        <v>110</v>
      </c>
      <c r="G42" s="153">
        <v>0</v>
      </c>
      <c r="H42" s="153">
        <v>110</v>
      </c>
      <c r="I42" s="153">
        <f t="shared" si="4"/>
        <v>0</v>
      </c>
      <c r="J42" s="153">
        <v>0</v>
      </c>
      <c r="K42" s="153">
        <v>0</v>
      </c>
      <c r="L42" s="527" t="s">
        <v>587</v>
      </c>
      <c r="M42" s="527"/>
    </row>
    <row r="43" spans="1:13" customFormat="1" ht="15" thickBot="1">
      <c r="A43" s="199">
        <v>4728</v>
      </c>
      <c r="B43" s="290" t="s">
        <v>633</v>
      </c>
      <c r="C43" s="150">
        <f t="shared" si="0"/>
        <v>29</v>
      </c>
      <c r="D43" s="150">
        <f t="shared" si="1"/>
        <v>0</v>
      </c>
      <c r="E43" s="150">
        <f t="shared" si="2"/>
        <v>29</v>
      </c>
      <c r="F43" s="150">
        <f t="shared" si="3"/>
        <v>29</v>
      </c>
      <c r="G43" s="151">
        <v>0</v>
      </c>
      <c r="H43" s="151">
        <v>29</v>
      </c>
      <c r="I43" s="150">
        <f t="shared" si="4"/>
        <v>0</v>
      </c>
      <c r="J43" s="151">
        <v>0</v>
      </c>
      <c r="K43" s="151">
        <v>0</v>
      </c>
      <c r="L43" s="522" t="s">
        <v>586</v>
      </c>
      <c r="M43" s="522"/>
    </row>
    <row r="44" spans="1:13" customFormat="1" ht="15" customHeight="1" thickBot="1">
      <c r="A44" s="200">
        <v>4729</v>
      </c>
      <c r="B44" s="288" t="s">
        <v>642</v>
      </c>
      <c r="C44" s="153">
        <f t="shared" si="0"/>
        <v>336</v>
      </c>
      <c r="D44" s="153">
        <f t="shared" si="1"/>
        <v>0</v>
      </c>
      <c r="E44" s="153">
        <f t="shared" si="2"/>
        <v>336</v>
      </c>
      <c r="F44" s="153">
        <f t="shared" si="3"/>
        <v>336</v>
      </c>
      <c r="G44" s="153">
        <v>0</v>
      </c>
      <c r="H44" s="153">
        <v>336</v>
      </c>
      <c r="I44" s="153">
        <f t="shared" si="4"/>
        <v>0</v>
      </c>
      <c r="J44" s="153">
        <v>0</v>
      </c>
      <c r="K44" s="153">
        <v>0</v>
      </c>
      <c r="L44" s="527" t="s">
        <v>644</v>
      </c>
      <c r="M44" s="527"/>
    </row>
    <row r="45" spans="1:13" customFormat="1" ht="15" thickBot="1">
      <c r="A45" s="199">
        <v>4730</v>
      </c>
      <c r="B45" s="290" t="s">
        <v>627</v>
      </c>
      <c r="C45" s="150">
        <f t="shared" si="0"/>
        <v>112</v>
      </c>
      <c r="D45" s="150">
        <f t="shared" si="1"/>
        <v>0</v>
      </c>
      <c r="E45" s="150">
        <f t="shared" si="2"/>
        <v>112</v>
      </c>
      <c r="F45" s="150">
        <f t="shared" si="3"/>
        <v>112</v>
      </c>
      <c r="G45" s="151">
        <v>0</v>
      </c>
      <c r="H45" s="151">
        <v>112</v>
      </c>
      <c r="I45" s="150">
        <f t="shared" si="4"/>
        <v>0</v>
      </c>
      <c r="J45" s="151">
        <v>0</v>
      </c>
      <c r="K45" s="151">
        <v>0</v>
      </c>
      <c r="L45" s="522" t="s">
        <v>585</v>
      </c>
      <c r="M45" s="522"/>
    </row>
    <row r="46" spans="1:13" customFormat="1" ht="15" customHeight="1" thickBot="1">
      <c r="A46" s="200">
        <v>4741</v>
      </c>
      <c r="B46" s="288" t="s">
        <v>634</v>
      </c>
      <c r="C46" s="153">
        <f t="shared" si="0"/>
        <v>4296</v>
      </c>
      <c r="D46" s="153">
        <f t="shared" si="1"/>
        <v>0</v>
      </c>
      <c r="E46" s="153">
        <f t="shared" si="2"/>
        <v>4296</v>
      </c>
      <c r="F46" s="153">
        <f t="shared" si="3"/>
        <v>4296</v>
      </c>
      <c r="G46" s="153">
        <v>0</v>
      </c>
      <c r="H46" s="153">
        <v>4296</v>
      </c>
      <c r="I46" s="153">
        <f t="shared" si="4"/>
        <v>0</v>
      </c>
      <c r="J46" s="153">
        <v>0</v>
      </c>
      <c r="K46" s="153">
        <v>0</v>
      </c>
      <c r="L46" s="527" t="s">
        <v>584</v>
      </c>
      <c r="M46" s="527"/>
    </row>
    <row r="47" spans="1:13" customFormat="1" ht="18.75" thickBot="1">
      <c r="A47" s="199">
        <v>4751</v>
      </c>
      <c r="B47" s="290" t="s">
        <v>626</v>
      </c>
      <c r="C47" s="150">
        <f t="shared" si="0"/>
        <v>312</v>
      </c>
      <c r="D47" s="150">
        <f t="shared" si="1"/>
        <v>0</v>
      </c>
      <c r="E47" s="150">
        <f t="shared" si="2"/>
        <v>312</v>
      </c>
      <c r="F47" s="150">
        <f t="shared" si="3"/>
        <v>247</v>
      </c>
      <c r="G47" s="151">
        <v>0</v>
      </c>
      <c r="H47" s="151">
        <v>247</v>
      </c>
      <c r="I47" s="150">
        <f t="shared" si="4"/>
        <v>65</v>
      </c>
      <c r="J47" s="151">
        <v>0</v>
      </c>
      <c r="K47" s="151">
        <v>65</v>
      </c>
      <c r="L47" s="522" t="s">
        <v>583</v>
      </c>
      <c r="M47" s="522"/>
    </row>
    <row r="48" spans="1:13" customFormat="1" ht="15" customHeight="1" thickBot="1">
      <c r="A48" s="200">
        <v>4752</v>
      </c>
      <c r="B48" s="288" t="s">
        <v>625</v>
      </c>
      <c r="C48" s="153">
        <f t="shared" si="0"/>
        <v>4640</v>
      </c>
      <c r="D48" s="153">
        <f t="shared" si="1"/>
        <v>0</v>
      </c>
      <c r="E48" s="153">
        <f t="shared" si="2"/>
        <v>4640</v>
      </c>
      <c r="F48" s="153">
        <f t="shared" si="3"/>
        <v>3712</v>
      </c>
      <c r="G48" s="153">
        <v>0</v>
      </c>
      <c r="H48" s="153">
        <v>3712</v>
      </c>
      <c r="I48" s="153">
        <f t="shared" si="4"/>
        <v>928</v>
      </c>
      <c r="J48" s="153">
        <v>0</v>
      </c>
      <c r="K48" s="153">
        <v>928</v>
      </c>
      <c r="L48" s="527" t="s">
        <v>582</v>
      </c>
      <c r="M48" s="527"/>
    </row>
    <row r="49" spans="1:13" customFormat="1" ht="18.75" thickBot="1">
      <c r="A49" s="199">
        <v>4753</v>
      </c>
      <c r="B49" s="290" t="s">
        <v>624</v>
      </c>
      <c r="C49" s="150">
        <f t="shared" si="0"/>
        <v>148</v>
      </c>
      <c r="D49" s="150">
        <f t="shared" si="1"/>
        <v>0</v>
      </c>
      <c r="E49" s="150">
        <f t="shared" si="2"/>
        <v>148</v>
      </c>
      <c r="F49" s="150">
        <f t="shared" si="3"/>
        <v>148</v>
      </c>
      <c r="G49" s="151">
        <v>0</v>
      </c>
      <c r="H49" s="151">
        <v>148</v>
      </c>
      <c r="I49" s="150">
        <f t="shared" si="4"/>
        <v>0</v>
      </c>
      <c r="J49" s="151">
        <v>0</v>
      </c>
      <c r="K49" s="151">
        <v>0</v>
      </c>
      <c r="L49" s="522" t="s">
        <v>581</v>
      </c>
      <c r="M49" s="522"/>
    </row>
    <row r="50" spans="1:13" customFormat="1" ht="15" customHeight="1" thickBot="1">
      <c r="A50" s="200">
        <v>4754</v>
      </c>
      <c r="B50" s="288" t="s">
        <v>546</v>
      </c>
      <c r="C50" s="153">
        <f t="shared" si="0"/>
        <v>1700</v>
      </c>
      <c r="D50" s="153">
        <f t="shared" si="1"/>
        <v>0</v>
      </c>
      <c r="E50" s="153">
        <f t="shared" si="2"/>
        <v>1700</v>
      </c>
      <c r="F50" s="153">
        <f t="shared" si="3"/>
        <v>1700</v>
      </c>
      <c r="G50" s="153">
        <v>0</v>
      </c>
      <c r="H50" s="153">
        <v>1700</v>
      </c>
      <c r="I50" s="153">
        <f t="shared" si="4"/>
        <v>0</v>
      </c>
      <c r="J50" s="153">
        <v>0</v>
      </c>
      <c r="K50" s="153">
        <v>0</v>
      </c>
      <c r="L50" s="527" t="s">
        <v>556</v>
      </c>
      <c r="M50" s="527"/>
    </row>
    <row r="51" spans="1:13" customFormat="1" ht="18.75" thickBot="1">
      <c r="A51" s="199">
        <v>4755</v>
      </c>
      <c r="B51" s="290" t="s">
        <v>641</v>
      </c>
      <c r="C51" s="150">
        <f t="shared" si="0"/>
        <v>528</v>
      </c>
      <c r="D51" s="150">
        <f t="shared" si="1"/>
        <v>0</v>
      </c>
      <c r="E51" s="150">
        <f t="shared" si="2"/>
        <v>528</v>
      </c>
      <c r="F51" s="150">
        <f t="shared" si="3"/>
        <v>462</v>
      </c>
      <c r="G51" s="151">
        <v>0</v>
      </c>
      <c r="H51" s="151">
        <v>462</v>
      </c>
      <c r="I51" s="150">
        <f t="shared" si="4"/>
        <v>66</v>
      </c>
      <c r="J51" s="151">
        <v>0</v>
      </c>
      <c r="K51" s="151">
        <v>66</v>
      </c>
      <c r="L51" s="522" t="s">
        <v>580</v>
      </c>
      <c r="M51" s="522"/>
    </row>
    <row r="52" spans="1:13" customFormat="1" ht="15" customHeight="1" thickBot="1">
      <c r="A52" s="200">
        <v>4756</v>
      </c>
      <c r="B52" s="288" t="s">
        <v>635</v>
      </c>
      <c r="C52" s="153">
        <f t="shared" si="0"/>
        <v>39</v>
      </c>
      <c r="D52" s="153">
        <f t="shared" si="1"/>
        <v>0</v>
      </c>
      <c r="E52" s="153">
        <f t="shared" si="2"/>
        <v>39</v>
      </c>
      <c r="F52" s="153">
        <f t="shared" si="3"/>
        <v>39</v>
      </c>
      <c r="G52" s="153">
        <v>0</v>
      </c>
      <c r="H52" s="153">
        <v>39</v>
      </c>
      <c r="I52" s="153">
        <f t="shared" si="4"/>
        <v>0</v>
      </c>
      <c r="J52" s="153">
        <v>0</v>
      </c>
      <c r="K52" s="153">
        <v>0</v>
      </c>
      <c r="L52" s="527" t="s">
        <v>579</v>
      </c>
      <c r="M52" s="527"/>
    </row>
    <row r="53" spans="1:13" customFormat="1" ht="18.75" thickBot="1">
      <c r="A53" s="199">
        <v>4761</v>
      </c>
      <c r="B53" s="290" t="s">
        <v>636</v>
      </c>
      <c r="C53" s="150">
        <f t="shared" si="0"/>
        <v>498</v>
      </c>
      <c r="D53" s="150">
        <f t="shared" si="1"/>
        <v>0</v>
      </c>
      <c r="E53" s="150">
        <f t="shared" si="2"/>
        <v>498</v>
      </c>
      <c r="F53" s="150">
        <f t="shared" si="3"/>
        <v>474</v>
      </c>
      <c r="G53" s="151">
        <v>0</v>
      </c>
      <c r="H53" s="151">
        <v>474</v>
      </c>
      <c r="I53" s="150">
        <f t="shared" si="4"/>
        <v>24</v>
      </c>
      <c r="J53" s="151">
        <v>0</v>
      </c>
      <c r="K53" s="151">
        <v>24</v>
      </c>
      <c r="L53" s="522" t="s">
        <v>578</v>
      </c>
      <c r="M53" s="522"/>
    </row>
    <row r="54" spans="1:13" customFormat="1" ht="15" customHeight="1" thickBot="1">
      <c r="A54" s="200">
        <v>4762</v>
      </c>
      <c r="B54" s="288" t="s">
        <v>637</v>
      </c>
      <c r="C54" s="153">
        <f t="shared" si="0"/>
        <v>4</v>
      </c>
      <c r="D54" s="153">
        <f t="shared" si="1"/>
        <v>0</v>
      </c>
      <c r="E54" s="153">
        <f t="shared" si="2"/>
        <v>4</v>
      </c>
      <c r="F54" s="153">
        <f t="shared" si="3"/>
        <v>4</v>
      </c>
      <c r="G54" s="153">
        <v>0</v>
      </c>
      <c r="H54" s="153">
        <v>4</v>
      </c>
      <c r="I54" s="153">
        <f t="shared" si="4"/>
        <v>0</v>
      </c>
      <c r="J54" s="153">
        <v>0</v>
      </c>
      <c r="K54" s="153">
        <v>0</v>
      </c>
      <c r="L54" s="527" t="s">
        <v>577</v>
      </c>
      <c r="M54" s="527"/>
    </row>
    <row r="55" spans="1:13" customFormat="1" ht="18.75" thickBot="1">
      <c r="A55" s="199">
        <v>4763</v>
      </c>
      <c r="B55" s="290" t="s">
        <v>638</v>
      </c>
      <c r="C55" s="150">
        <f t="shared" si="0"/>
        <v>414</v>
      </c>
      <c r="D55" s="150">
        <f t="shared" si="1"/>
        <v>0</v>
      </c>
      <c r="E55" s="150">
        <f t="shared" si="2"/>
        <v>414</v>
      </c>
      <c r="F55" s="150">
        <f t="shared" si="3"/>
        <v>345</v>
      </c>
      <c r="G55" s="151">
        <v>0</v>
      </c>
      <c r="H55" s="151">
        <v>345</v>
      </c>
      <c r="I55" s="150">
        <f t="shared" si="4"/>
        <v>69</v>
      </c>
      <c r="J55" s="151">
        <v>0</v>
      </c>
      <c r="K55" s="151">
        <v>69</v>
      </c>
      <c r="L55" s="522" t="s">
        <v>576</v>
      </c>
      <c r="M55" s="522"/>
    </row>
    <row r="56" spans="1:13" customFormat="1" ht="15" customHeight="1" thickBot="1">
      <c r="A56" s="200">
        <v>4764</v>
      </c>
      <c r="B56" s="288" t="s">
        <v>623</v>
      </c>
      <c r="C56" s="153">
        <f t="shared" si="0"/>
        <v>1154</v>
      </c>
      <c r="D56" s="153">
        <f t="shared" si="1"/>
        <v>0</v>
      </c>
      <c r="E56" s="153">
        <f t="shared" si="2"/>
        <v>1154</v>
      </c>
      <c r="F56" s="153">
        <f t="shared" si="3"/>
        <v>1026</v>
      </c>
      <c r="G56" s="153">
        <v>0</v>
      </c>
      <c r="H56" s="153">
        <v>1026</v>
      </c>
      <c r="I56" s="153">
        <f t="shared" si="4"/>
        <v>128</v>
      </c>
      <c r="J56" s="153">
        <v>0</v>
      </c>
      <c r="K56" s="153">
        <v>128</v>
      </c>
      <c r="L56" s="527" t="s">
        <v>575</v>
      </c>
      <c r="M56" s="527"/>
    </row>
    <row r="57" spans="1:13" customFormat="1" ht="36.75" thickBot="1">
      <c r="A57" s="199">
        <v>4771</v>
      </c>
      <c r="B57" s="290" t="s">
        <v>639</v>
      </c>
      <c r="C57" s="150">
        <f t="shared" si="0"/>
        <v>7000</v>
      </c>
      <c r="D57" s="150">
        <f t="shared" si="1"/>
        <v>0</v>
      </c>
      <c r="E57" s="150">
        <f t="shared" si="2"/>
        <v>7000</v>
      </c>
      <c r="F57" s="150">
        <f t="shared" si="3"/>
        <v>6000</v>
      </c>
      <c r="G57" s="151">
        <v>0</v>
      </c>
      <c r="H57" s="151">
        <v>6000</v>
      </c>
      <c r="I57" s="150">
        <f t="shared" si="4"/>
        <v>1000</v>
      </c>
      <c r="J57" s="151">
        <v>0</v>
      </c>
      <c r="K57" s="151">
        <v>1000</v>
      </c>
      <c r="L57" s="522" t="s">
        <v>574</v>
      </c>
      <c r="M57" s="522"/>
    </row>
    <row r="58" spans="1:13" customFormat="1" ht="15" customHeight="1" thickBot="1">
      <c r="A58" s="200">
        <v>4772</v>
      </c>
      <c r="B58" s="288" t="s">
        <v>640</v>
      </c>
      <c r="C58" s="153">
        <f t="shared" si="0"/>
        <v>3588</v>
      </c>
      <c r="D58" s="153">
        <f t="shared" si="1"/>
        <v>0</v>
      </c>
      <c r="E58" s="153">
        <f t="shared" si="2"/>
        <v>3588</v>
      </c>
      <c r="F58" s="153">
        <f t="shared" si="3"/>
        <v>2990</v>
      </c>
      <c r="G58" s="153">
        <v>0</v>
      </c>
      <c r="H58" s="153">
        <v>2990</v>
      </c>
      <c r="I58" s="153">
        <f t="shared" si="4"/>
        <v>598</v>
      </c>
      <c r="J58" s="153">
        <v>0</v>
      </c>
      <c r="K58" s="153">
        <v>598</v>
      </c>
      <c r="L58" s="527" t="s">
        <v>573</v>
      </c>
      <c r="M58" s="527"/>
    </row>
    <row r="59" spans="1:13" customFormat="1" ht="15" thickBot="1">
      <c r="A59" s="199">
        <v>4774</v>
      </c>
      <c r="B59" s="290" t="s">
        <v>547</v>
      </c>
      <c r="C59" s="150">
        <f t="shared" si="0"/>
        <v>45</v>
      </c>
      <c r="D59" s="150">
        <f t="shared" si="1"/>
        <v>0</v>
      </c>
      <c r="E59" s="150">
        <f t="shared" si="2"/>
        <v>45</v>
      </c>
      <c r="F59" s="150">
        <f t="shared" si="3"/>
        <v>45</v>
      </c>
      <c r="G59" s="151">
        <v>0</v>
      </c>
      <c r="H59" s="151">
        <v>45</v>
      </c>
      <c r="I59" s="150">
        <f t="shared" si="4"/>
        <v>0</v>
      </c>
      <c r="J59" s="151">
        <v>0</v>
      </c>
      <c r="K59" s="151">
        <v>0</v>
      </c>
      <c r="L59" s="522" t="s">
        <v>557</v>
      </c>
      <c r="M59" s="522"/>
    </row>
    <row r="60" spans="1:13" customFormat="1" ht="15" customHeight="1" thickBot="1">
      <c r="A60" s="200">
        <v>4775</v>
      </c>
      <c r="B60" s="288" t="s">
        <v>569</v>
      </c>
      <c r="C60" s="153">
        <f t="shared" si="0"/>
        <v>2465</v>
      </c>
      <c r="D60" s="153">
        <f t="shared" si="1"/>
        <v>0</v>
      </c>
      <c r="E60" s="153">
        <f t="shared" si="2"/>
        <v>2465</v>
      </c>
      <c r="F60" s="153">
        <f t="shared" si="3"/>
        <v>2465</v>
      </c>
      <c r="G60" s="153">
        <v>0</v>
      </c>
      <c r="H60" s="153">
        <v>2465</v>
      </c>
      <c r="I60" s="153">
        <f t="shared" si="4"/>
        <v>0</v>
      </c>
      <c r="J60" s="153">
        <v>0</v>
      </c>
      <c r="K60" s="153">
        <v>0</v>
      </c>
      <c r="L60" s="527" t="s">
        <v>572</v>
      </c>
      <c r="M60" s="527"/>
    </row>
    <row r="61" spans="1:13" customFormat="1" ht="18.75" thickBot="1">
      <c r="A61" s="199">
        <v>4776</v>
      </c>
      <c r="B61" s="290" t="s">
        <v>568</v>
      </c>
      <c r="C61" s="150">
        <f t="shared" si="0"/>
        <v>759</v>
      </c>
      <c r="D61" s="150">
        <f t="shared" si="1"/>
        <v>0</v>
      </c>
      <c r="E61" s="150">
        <f t="shared" si="2"/>
        <v>759</v>
      </c>
      <c r="F61" s="150">
        <f t="shared" si="3"/>
        <v>759</v>
      </c>
      <c r="G61" s="151">
        <v>0</v>
      </c>
      <c r="H61" s="151">
        <v>759</v>
      </c>
      <c r="I61" s="150">
        <f t="shared" si="4"/>
        <v>0</v>
      </c>
      <c r="J61" s="151">
        <v>0</v>
      </c>
      <c r="K61" s="151">
        <v>0</v>
      </c>
      <c r="L61" s="522" t="s">
        <v>571</v>
      </c>
      <c r="M61" s="522"/>
    </row>
    <row r="62" spans="1:13" s="434" customFormat="1" ht="15" thickBot="1">
      <c r="A62" s="200">
        <v>4777</v>
      </c>
      <c r="B62" s="288" t="s">
        <v>567</v>
      </c>
      <c r="C62" s="391">
        <f t="shared" si="0"/>
        <v>37</v>
      </c>
      <c r="D62" s="391">
        <f t="shared" si="1"/>
        <v>0</v>
      </c>
      <c r="E62" s="391">
        <f t="shared" si="2"/>
        <v>37</v>
      </c>
      <c r="F62" s="391">
        <f t="shared" si="3"/>
        <v>37</v>
      </c>
      <c r="G62" s="436">
        <v>0</v>
      </c>
      <c r="H62" s="436">
        <v>37</v>
      </c>
      <c r="I62" s="391">
        <f t="shared" si="4"/>
        <v>0</v>
      </c>
      <c r="J62" s="436">
        <v>0</v>
      </c>
      <c r="K62" s="436">
        <v>0</v>
      </c>
      <c r="L62" s="527" t="s">
        <v>570</v>
      </c>
      <c r="M62" s="527"/>
    </row>
    <row r="63" spans="1:13" customFormat="1" ht="19.5" customHeight="1">
      <c r="A63" s="199">
        <v>4779</v>
      </c>
      <c r="B63" s="290" t="s">
        <v>566</v>
      </c>
      <c r="C63" s="306">
        <f t="shared" si="0"/>
        <v>1168</v>
      </c>
      <c r="D63" s="408">
        <f t="shared" si="1"/>
        <v>334</v>
      </c>
      <c r="E63" s="306">
        <f t="shared" si="2"/>
        <v>834</v>
      </c>
      <c r="F63" s="306">
        <f t="shared" si="3"/>
        <v>1168</v>
      </c>
      <c r="G63" s="256">
        <v>334</v>
      </c>
      <c r="H63" s="256">
        <v>834</v>
      </c>
      <c r="I63" s="306">
        <f t="shared" si="4"/>
        <v>0</v>
      </c>
      <c r="J63" s="256">
        <v>0</v>
      </c>
      <c r="K63" s="256">
        <v>0</v>
      </c>
      <c r="L63" s="522" t="s">
        <v>643</v>
      </c>
      <c r="M63" s="522"/>
    </row>
    <row r="64" spans="1:13" ht="36" customHeight="1">
      <c r="A64" s="495" t="s">
        <v>207</v>
      </c>
      <c r="B64" s="495"/>
      <c r="C64" s="338">
        <f t="shared" ref="C64:K64" si="5">SUM(C13:C63)</f>
        <v>50427</v>
      </c>
      <c r="D64" s="338">
        <f t="shared" si="5"/>
        <v>396</v>
      </c>
      <c r="E64" s="337">
        <f t="shared" si="5"/>
        <v>50031</v>
      </c>
      <c r="F64" s="337">
        <f t="shared" si="5"/>
        <v>47251</v>
      </c>
      <c r="G64" s="337">
        <f t="shared" si="5"/>
        <v>396</v>
      </c>
      <c r="H64" s="337">
        <f t="shared" si="5"/>
        <v>46855</v>
      </c>
      <c r="I64" s="337">
        <f t="shared" si="5"/>
        <v>3176</v>
      </c>
      <c r="J64" s="337">
        <f t="shared" si="5"/>
        <v>0</v>
      </c>
      <c r="K64" s="337">
        <f t="shared" si="5"/>
        <v>3176</v>
      </c>
      <c r="L64" s="496" t="s">
        <v>204</v>
      </c>
      <c r="M64" s="496"/>
    </row>
    <row r="65" spans="3:3" ht="15">
      <c r="C65" s="324"/>
    </row>
    <row r="66" spans="3:3">
      <c r="C66" s="325"/>
    </row>
  </sheetData>
  <mergeCells count="71">
    <mergeCell ref="A64:B64"/>
    <mergeCell ref="L64:M64"/>
    <mergeCell ref="L61:M61"/>
    <mergeCell ref="L45:M45"/>
    <mergeCell ref="L49:M49"/>
    <mergeCell ref="L60:M60"/>
    <mergeCell ref="L62:M62"/>
    <mergeCell ref="L63:M63"/>
    <mergeCell ref="L58:M58"/>
    <mergeCell ref="L59:M59"/>
    <mergeCell ref="L50:M50"/>
    <mergeCell ref="L51:M51"/>
    <mergeCell ref="L52:M52"/>
    <mergeCell ref="L53:M53"/>
    <mergeCell ref="L54:M54"/>
    <mergeCell ref="L28:M28"/>
    <mergeCell ref="L29:M29"/>
    <mergeCell ref="L32:M32"/>
    <mergeCell ref="L33:M33"/>
    <mergeCell ref="L34:M34"/>
    <mergeCell ref="L30:M30"/>
    <mergeCell ref="L31:M31"/>
    <mergeCell ref="L23:M23"/>
    <mergeCell ref="L24:M24"/>
    <mergeCell ref="L25:M25"/>
    <mergeCell ref="L26:M26"/>
    <mergeCell ref="L27:M27"/>
    <mergeCell ref="L22:M22"/>
    <mergeCell ref="F10:H10"/>
    <mergeCell ref="I10:K10"/>
    <mergeCell ref="L13:M13"/>
    <mergeCell ref="L14:M14"/>
    <mergeCell ref="L15:M15"/>
    <mergeCell ref="L16:M16"/>
    <mergeCell ref="L17:M17"/>
    <mergeCell ref="L18:M18"/>
    <mergeCell ref="L19:M19"/>
    <mergeCell ref="L20:M20"/>
    <mergeCell ref="L21:M21"/>
    <mergeCell ref="A7:M7"/>
    <mergeCell ref="A8:B8"/>
    <mergeCell ref="L8:M8"/>
    <mergeCell ref="A9:A12"/>
    <mergeCell ref="B9:B12"/>
    <mergeCell ref="C9:E9"/>
    <mergeCell ref="F9:H9"/>
    <mergeCell ref="I9:K9"/>
    <mergeCell ref="L9:M12"/>
    <mergeCell ref="C10:E10"/>
    <mergeCell ref="A6:M6"/>
    <mergeCell ref="A1:M1"/>
    <mergeCell ref="A2:M2"/>
    <mergeCell ref="A3:M3"/>
    <mergeCell ref="A4:M4"/>
    <mergeCell ref="A5:M5"/>
    <mergeCell ref="L35:M35"/>
    <mergeCell ref="L46:M46"/>
    <mergeCell ref="L47:M47"/>
    <mergeCell ref="L48:M48"/>
    <mergeCell ref="L57:M57"/>
    <mergeCell ref="L36:M36"/>
    <mergeCell ref="L55:M55"/>
    <mergeCell ref="L56:M56"/>
    <mergeCell ref="L37:M37"/>
    <mergeCell ref="L38:M38"/>
    <mergeCell ref="L39:M39"/>
    <mergeCell ref="L40:M40"/>
    <mergeCell ref="L41:M41"/>
    <mergeCell ref="L42:M42"/>
    <mergeCell ref="L43:M43"/>
    <mergeCell ref="L44:M44"/>
  </mergeCells>
  <printOptions horizontalCentered="1"/>
  <pageMargins left="0" right="0" top="0.19685039370078741" bottom="0" header="0.31496062992125984" footer="0.31496062992125984"/>
  <pageSetup paperSize="9" scale="85" orientation="landscape" r:id="rId1"/>
  <rowBreaks count="2" manualBreakCount="2">
    <brk id="36" max="12" man="1"/>
    <brk id="58"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M16"/>
  <sheetViews>
    <sheetView view="pageBreakPreview" zoomScale="80" zoomScaleSheetLayoutView="80" workbookViewId="0">
      <selection activeCell="F39" sqref="F39"/>
    </sheetView>
  </sheetViews>
  <sheetFormatPr defaultColWidth="9.125" defaultRowHeight="14.25"/>
  <cols>
    <col min="1" max="1" width="7.625" style="14" customWidth="1"/>
    <col min="2" max="2" width="25.625" style="7" customWidth="1"/>
    <col min="3" max="4" width="11.125" style="7" customWidth="1"/>
    <col min="5" max="8" width="8.75" style="7" customWidth="1"/>
    <col min="9" max="9" width="25.625" style="7" customWidth="1"/>
    <col min="10" max="10" width="7.625" style="7" customWidth="1"/>
    <col min="11" max="16384" width="9.125" style="7"/>
  </cols>
  <sheetData>
    <row r="1" spans="1:13" s="3" customFormat="1" ht="47.25" customHeight="1">
      <c r="A1" s="492"/>
      <c r="B1" s="492"/>
      <c r="C1" s="492"/>
      <c r="D1" s="492"/>
      <c r="E1" s="492"/>
      <c r="F1" s="492"/>
      <c r="G1" s="492"/>
      <c r="H1" s="492"/>
      <c r="I1" s="492"/>
      <c r="J1" s="492"/>
      <c r="K1" s="6"/>
      <c r="L1" s="6"/>
      <c r="M1" s="6"/>
    </row>
    <row r="2" spans="1:13" ht="18">
      <c r="A2" s="493" t="s">
        <v>418</v>
      </c>
      <c r="B2" s="493"/>
      <c r="C2" s="493"/>
      <c r="D2" s="493"/>
      <c r="E2" s="493"/>
      <c r="F2" s="493"/>
      <c r="G2" s="493"/>
      <c r="H2" s="493"/>
      <c r="I2" s="493"/>
      <c r="J2" s="493"/>
    </row>
    <row r="3" spans="1:13" ht="16.5" customHeight="1">
      <c r="A3" s="493" t="s">
        <v>102</v>
      </c>
      <c r="B3" s="493"/>
      <c r="C3" s="493"/>
      <c r="D3" s="493"/>
      <c r="E3" s="493"/>
      <c r="F3" s="493"/>
      <c r="G3" s="493"/>
      <c r="H3" s="493"/>
      <c r="I3" s="493"/>
      <c r="J3" s="493"/>
    </row>
    <row r="4" spans="1:13" ht="16.5" customHeight="1">
      <c r="A4" s="493" t="s">
        <v>654</v>
      </c>
      <c r="B4" s="493"/>
      <c r="C4" s="493"/>
      <c r="D4" s="493"/>
      <c r="E4" s="493"/>
      <c r="F4" s="493"/>
      <c r="G4" s="493"/>
      <c r="H4" s="493"/>
      <c r="I4" s="493"/>
      <c r="J4" s="493"/>
    </row>
    <row r="5" spans="1:13" ht="15.75">
      <c r="A5" s="491" t="s">
        <v>255</v>
      </c>
      <c r="B5" s="491"/>
      <c r="C5" s="491"/>
      <c r="D5" s="491"/>
      <c r="E5" s="491"/>
      <c r="F5" s="491"/>
      <c r="G5" s="491"/>
      <c r="H5" s="491"/>
      <c r="I5" s="491"/>
      <c r="J5" s="491"/>
    </row>
    <row r="6" spans="1:13" ht="15.75">
      <c r="A6" s="491" t="s">
        <v>419</v>
      </c>
      <c r="B6" s="491"/>
      <c r="C6" s="491"/>
      <c r="D6" s="491"/>
      <c r="E6" s="491"/>
      <c r="F6" s="491"/>
      <c r="G6" s="491"/>
      <c r="H6" s="491"/>
      <c r="I6" s="491"/>
      <c r="J6" s="491"/>
    </row>
    <row r="7" spans="1:13" ht="15.75">
      <c r="A7" s="491" t="s">
        <v>655</v>
      </c>
      <c r="B7" s="491"/>
      <c r="C7" s="491"/>
      <c r="D7" s="491"/>
      <c r="E7" s="491"/>
      <c r="F7" s="491"/>
      <c r="G7" s="491"/>
      <c r="H7" s="491"/>
      <c r="I7" s="491"/>
      <c r="J7" s="491"/>
    </row>
    <row r="8" spans="1:13" ht="15.75">
      <c r="A8" s="497" t="s">
        <v>662</v>
      </c>
      <c r="B8" s="497"/>
      <c r="C8" s="498">
        <v>2020</v>
      </c>
      <c r="D8" s="498"/>
      <c r="E8" s="498"/>
      <c r="F8" s="498"/>
      <c r="G8" s="498"/>
      <c r="H8" s="498"/>
      <c r="I8" s="499" t="s">
        <v>406</v>
      </c>
      <c r="J8" s="499"/>
    </row>
    <row r="9" spans="1:13" customFormat="1" ht="15.75" customHeight="1">
      <c r="A9" s="500" t="s">
        <v>442</v>
      </c>
      <c r="B9" s="503" t="s">
        <v>210</v>
      </c>
      <c r="C9" s="536" t="s">
        <v>226</v>
      </c>
      <c r="D9" s="536"/>
      <c r="E9" s="536"/>
      <c r="F9" s="536" t="s">
        <v>227</v>
      </c>
      <c r="G9" s="536"/>
      <c r="H9" s="536"/>
      <c r="I9" s="506" t="s">
        <v>215</v>
      </c>
      <c r="J9" s="506"/>
    </row>
    <row r="10" spans="1:13" customFormat="1" ht="19.5" customHeight="1">
      <c r="A10" s="501"/>
      <c r="B10" s="504"/>
      <c r="C10" s="537" t="s">
        <v>518</v>
      </c>
      <c r="D10" s="537"/>
      <c r="E10" s="537"/>
      <c r="F10" s="537" t="s">
        <v>228</v>
      </c>
      <c r="G10" s="537"/>
      <c r="H10" s="537"/>
      <c r="I10" s="509"/>
      <c r="J10" s="509"/>
    </row>
    <row r="11" spans="1:13" customFormat="1" ht="16.5" customHeight="1">
      <c r="A11" s="501"/>
      <c r="B11" s="504"/>
      <c r="C11" s="279" t="s">
        <v>204</v>
      </c>
      <c r="D11" s="279" t="s">
        <v>115</v>
      </c>
      <c r="E11" s="279" t="s">
        <v>201</v>
      </c>
      <c r="F11" s="279" t="s">
        <v>204</v>
      </c>
      <c r="G11" s="279" t="s">
        <v>115</v>
      </c>
      <c r="H11" s="279" t="s">
        <v>201</v>
      </c>
      <c r="I11" s="509"/>
      <c r="J11" s="509"/>
    </row>
    <row r="12" spans="1:13" customFormat="1" ht="17.25" customHeight="1">
      <c r="A12" s="502"/>
      <c r="B12" s="505"/>
      <c r="C12" s="274" t="s">
        <v>207</v>
      </c>
      <c r="D12" s="274" t="s">
        <v>225</v>
      </c>
      <c r="E12" s="274" t="s">
        <v>517</v>
      </c>
      <c r="F12" s="274" t="s">
        <v>207</v>
      </c>
      <c r="G12" s="274" t="s">
        <v>225</v>
      </c>
      <c r="H12" s="274" t="s">
        <v>517</v>
      </c>
      <c r="I12" s="510"/>
      <c r="J12" s="510"/>
    </row>
    <row r="13" spans="1:13" customFormat="1" ht="57" customHeight="1" thickBot="1">
      <c r="A13" s="51">
        <v>45</v>
      </c>
      <c r="B13" s="55" t="s">
        <v>533</v>
      </c>
      <c r="C13" s="189">
        <f>SUM(D13:E13)</f>
        <v>76157</v>
      </c>
      <c r="D13" s="57">
        <v>76157</v>
      </c>
      <c r="E13" s="57">
        <v>0</v>
      </c>
      <c r="F13" s="189">
        <f>SUM(G13:H13)</f>
        <v>3721</v>
      </c>
      <c r="G13" s="57">
        <v>3658</v>
      </c>
      <c r="H13" s="57">
        <v>63</v>
      </c>
      <c r="I13" s="512" t="s">
        <v>538</v>
      </c>
      <c r="J13" s="512"/>
    </row>
    <row r="14" spans="1:13" customFormat="1" ht="57" customHeight="1" thickBot="1">
      <c r="A14" s="53">
        <v>46</v>
      </c>
      <c r="B14" s="56" t="s">
        <v>534</v>
      </c>
      <c r="C14" s="187">
        <f>SUM(D14:E14)</f>
        <v>511902</v>
      </c>
      <c r="D14" s="58">
        <v>510155</v>
      </c>
      <c r="E14" s="58">
        <v>1747</v>
      </c>
      <c r="F14" s="187">
        <f>SUM(G14:H14)</f>
        <v>7133</v>
      </c>
      <c r="G14" s="58">
        <v>7116</v>
      </c>
      <c r="H14" s="58">
        <v>17</v>
      </c>
      <c r="I14" s="490" t="s">
        <v>537</v>
      </c>
      <c r="J14" s="490"/>
    </row>
    <row r="15" spans="1:13" customFormat="1" ht="57" customHeight="1">
      <c r="A15" s="52">
        <v>47</v>
      </c>
      <c r="B15" s="62" t="s">
        <v>535</v>
      </c>
      <c r="C15" s="188">
        <f>SUM(D15:E15)</f>
        <v>1241263</v>
      </c>
      <c r="D15" s="63">
        <v>1234083</v>
      </c>
      <c r="E15" s="63">
        <v>7180</v>
      </c>
      <c r="F15" s="188">
        <f>SUM(G15:H15)</f>
        <v>39573</v>
      </c>
      <c r="G15" s="63">
        <v>36477</v>
      </c>
      <c r="H15" s="63">
        <v>3096</v>
      </c>
      <c r="I15" s="494" t="s">
        <v>536</v>
      </c>
      <c r="J15" s="494"/>
    </row>
    <row r="16" spans="1:13" customFormat="1" ht="57" customHeight="1">
      <c r="A16" s="495" t="s">
        <v>207</v>
      </c>
      <c r="B16" s="495"/>
      <c r="C16" s="77">
        <f t="shared" ref="C16:H16" si="0">SUM(C13:C15)</f>
        <v>1829322</v>
      </c>
      <c r="D16" s="77">
        <f t="shared" si="0"/>
        <v>1820395</v>
      </c>
      <c r="E16" s="77">
        <f t="shared" si="0"/>
        <v>8927</v>
      </c>
      <c r="F16" s="77">
        <f t="shared" si="0"/>
        <v>50427</v>
      </c>
      <c r="G16" s="77">
        <f t="shared" si="0"/>
        <v>47251</v>
      </c>
      <c r="H16" s="77">
        <f t="shared" si="0"/>
        <v>3176</v>
      </c>
      <c r="I16" s="496" t="s">
        <v>204</v>
      </c>
      <c r="J16" s="496"/>
    </row>
  </sheetData>
  <mergeCells count="22">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F10:H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M64"/>
  <sheetViews>
    <sheetView view="pageBreakPreview" zoomScale="140" zoomScaleSheetLayoutView="140" workbookViewId="0">
      <selection activeCell="F39" sqref="F39"/>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28.5" customHeight="1">
      <c r="A1" s="492"/>
      <c r="B1" s="492"/>
      <c r="C1" s="492"/>
      <c r="D1" s="492"/>
      <c r="E1" s="492"/>
      <c r="F1" s="492"/>
      <c r="G1" s="492"/>
      <c r="H1" s="492"/>
      <c r="I1" s="492"/>
      <c r="J1" s="492"/>
      <c r="K1" s="6"/>
      <c r="L1" s="6"/>
      <c r="M1" s="6"/>
    </row>
    <row r="2" spans="1:13" ht="18">
      <c r="A2" s="493" t="s">
        <v>418</v>
      </c>
      <c r="B2" s="493"/>
      <c r="C2" s="493"/>
      <c r="D2" s="493"/>
      <c r="E2" s="493"/>
      <c r="F2" s="493"/>
      <c r="G2" s="493"/>
      <c r="H2" s="493"/>
      <c r="I2" s="493"/>
      <c r="J2" s="493"/>
    </row>
    <row r="3" spans="1:13" ht="16.5" customHeight="1">
      <c r="A3" s="493" t="s">
        <v>420</v>
      </c>
      <c r="B3" s="493"/>
      <c r="C3" s="493"/>
      <c r="D3" s="493"/>
      <c r="E3" s="493"/>
      <c r="F3" s="493"/>
      <c r="G3" s="493"/>
      <c r="H3" s="493"/>
      <c r="I3" s="493"/>
      <c r="J3" s="493"/>
    </row>
    <row r="4" spans="1:13" ht="16.5" customHeight="1">
      <c r="A4" s="493" t="s">
        <v>656</v>
      </c>
      <c r="B4" s="493"/>
      <c r="C4" s="493"/>
      <c r="D4" s="493"/>
      <c r="E4" s="493"/>
      <c r="F4" s="493"/>
      <c r="G4" s="493"/>
      <c r="H4" s="493"/>
      <c r="I4" s="493"/>
      <c r="J4" s="493"/>
    </row>
    <row r="5" spans="1:13" ht="15.75">
      <c r="A5" s="491" t="s">
        <v>255</v>
      </c>
      <c r="B5" s="491"/>
      <c r="C5" s="491"/>
      <c r="D5" s="491"/>
      <c r="E5" s="491"/>
      <c r="F5" s="491"/>
      <c r="G5" s="491"/>
      <c r="H5" s="491"/>
      <c r="I5" s="491"/>
      <c r="J5" s="491"/>
    </row>
    <row r="6" spans="1:13" ht="15.75">
      <c r="A6" s="491" t="s">
        <v>416</v>
      </c>
      <c r="B6" s="491"/>
      <c r="C6" s="491"/>
      <c r="D6" s="491"/>
      <c r="E6" s="491"/>
      <c r="F6" s="491"/>
      <c r="G6" s="491"/>
      <c r="H6" s="491"/>
      <c r="I6" s="491"/>
      <c r="J6" s="491"/>
    </row>
    <row r="7" spans="1:13" ht="15.75">
      <c r="A7" s="491" t="s">
        <v>657</v>
      </c>
      <c r="B7" s="491"/>
      <c r="C7" s="491"/>
      <c r="D7" s="491"/>
      <c r="E7" s="491"/>
      <c r="F7" s="491"/>
      <c r="G7" s="491"/>
      <c r="H7" s="491"/>
      <c r="I7" s="491"/>
      <c r="J7" s="491"/>
    </row>
    <row r="8" spans="1:13" ht="15.75">
      <c r="A8" s="497" t="s">
        <v>663</v>
      </c>
      <c r="B8" s="497"/>
      <c r="C8" s="538">
        <v>2020</v>
      </c>
      <c r="D8" s="538"/>
      <c r="E8" s="538">
        <v>2009</v>
      </c>
      <c r="F8" s="538"/>
      <c r="G8" s="538"/>
      <c r="H8" s="538"/>
      <c r="I8" s="499" t="s">
        <v>405</v>
      </c>
      <c r="J8" s="499"/>
    </row>
    <row r="9" spans="1:13" customFormat="1" ht="15.75" customHeight="1">
      <c r="A9" s="500" t="s">
        <v>442</v>
      </c>
      <c r="B9" s="503" t="s">
        <v>210</v>
      </c>
      <c r="C9" s="536" t="s">
        <v>226</v>
      </c>
      <c r="D9" s="536"/>
      <c r="E9" s="536"/>
      <c r="F9" s="536" t="s">
        <v>227</v>
      </c>
      <c r="G9" s="536"/>
      <c r="H9" s="536"/>
      <c r="I9" s="506" t="s">
        <v>215</v>
      </c>
      <c r="J9" s="506"/>
    </row>
    <row r="10" spans="1:13" customFormat="1" ht="19.5" customHeight="1">
      <c r="A10" s="501"/>
      <c r="B10" s="504"/>
      <c r="C10" s="537" t="s">
        <v>518</v>
      </c>
      <c r="D10" s="537"/>
      <c r="E10" s="537"/>
      <c r="F10" s="537" t="s">
        <v>228</v>
      </c>
      <c r="G10" s="537"/>
      <c r="H10" s="537"/>
      <c r="I10" s="509"/>
      <c r="J10" s="509"/>
    </row>
    <row r="11" spans="1:13" customFormat="1" ht="16.5" customHeight="1">
      <c r="A11" s="501"/>
      <c r="B11" s="504"/>
      <c r="C11" s="279" t="s">
        <v>204</v>
      </c>
      <c r="D11" s="279" t="s">
        <v>115</v>
      </c>
      <c r="E11" s="279" t="s">
        <v>201</v>
      </c>
      <c r="F11" s="279" t="s">
        <v>204</v>
      </c>
      <c r="G11" s="279" t="s">
        <v>115</v>
      </c>
      <c r="H11" s="279" t="s">
        <v>201</v>
      </c>
      <c r="I11" s="509"/>
      <c r="J11" s="509"/>
    </row>
    <row r="12" spans="1:13" customFormat="1" ht="17.25" customHeight="1">
      <c r="A12" s="502"/>
      <c r="B12" s="505"/>
      <c r="C12" s="274" t="s">
        <v>207</v>
      </c>
      <c r="D12" s="274" t="s">
        <v>225</v>
      </c>
      <c r="E12" s="274" t="s">
        <v>517</v>
      </c>
      <c r="F12" s="274" t="s">
        <v>207</v>
      </c>
      <c r="G12" s="274" t="s">
        <v>225</v>
      </c>
      <c r="H12" s="274" t="s">
        <v>517</v>
      </c>
      <c r="I12" s="510"/>
      <c r="J12" s="510"/>
    </row>
    <row r="13" spans="1:13" customFormat="1" ht="18">
      <c r="A13" s="202">
        <v>4511</v>
      </c>
      <c r="B13" s="286" t="s">
        <v>559</v>
      </c>
      <c r="C13" s="301">
        <f>SUM(D13:E13)</f>
        <v>2918</v>
      </c>
      <c r="D13" s="287">
        <v>2918</v>
      </c>
      <c r="E13" s="287">
        <v>0</v>
      </c>
      <c r="F13" s="301">
        <f>SUM(G13:H13)</f>
        <v>128</v>
      </c>
      <c r="G13" s="287">
        <v>128</v>
      </c>
      <c r="H13" s="298">
        <v>0</v>
      </c>
      <c r="I13" s="535" t="s">
        <v>558</v>
      </c>
      <c r="J13" s="535"/>
    </row>
    <row r="14" spans="1:13" customFormat="1" ht="18">
      <c r="A14" s="200">
        <v>4512</v>
      </c>
      <c r="B14" s="288" t="s">
        <v>560</v>
      </c>
      <c r="C14" s="289">
        <f t="shared" ref="C14:C63" si="0">SUM(D14:E14)</f>
        <v>6217</v>
      </c>
      <c r="D14" s="289">
        <v>6217</v>
      </c>
      <c r="E14" s="289">
        <v>0</v>
      </c>
      <c r="F14" s="289">
        <f t="shared" ref="F14:F63" si="1">SUM(G14:H14)</f>
        <v>314</v>
      </c>
      <c r="G14" s="289">
        <v>251</v>
      </c>
      <c r="H14" s="299">
        <v>63</v>
      </c>
      <c r="I14" s="527" t="s">
        <v>561</v>
      </c>
      <c r="J14" s="527"/>
    </row>
    <row r="15" spans="1:13" s="43" customFormat="1" ht="18">
      <c r="A15" s="199">
        <v>4531</v>
      </c>
      <c r="B15" s="290" t="s">
        <v>562</v>
      </c>
      <c r="C15" s="301">
        <f t="shared" si="0"/>
        <v>49860</v>
      </c>
      <c r="D15" s="291">
        <v>49860</v>
      </c>
      <c r="E15" s="291">
        <v>0</v>
      </c>
      <c r="F15" s="301">
        <f t="shared" si="1"/>
        <v>2494</v>
      </c>
      <c r="G15" s="291">
        <v>2494</v>
      </c>
      <c r="H15" s="300">
        <v>0</v>
      </c>
      <c r="I15" s="522" t="s">
        <v>608</v>
      </c>
      <c r="J15" s="522"/>
    </row>
    <row r="16" spans="1:13" customFormat="1">
      <c r="A16" s="200">
        <v>4532</v>
      </c>
      <c r="B16" s="288" t="s">
        <v>563</v>
      </c>
      <c r="C16" s="289">
        <f t="shared" si="0"/>
        <v>11772</v>
      </c>
      <c r="D16" s="289">
        <v>11772</v>
      </c>
      <c r="E16" s="289">
        <v>0</v>
      </c>
      <c r="F16" s="289">
        <f t="shared" si="1"/>
        <v>654</v>
      </c>
      <c r="G16" s="289">
        <v>654</v>
      </c>
      <c r="H16" s="299">
        <v>0</v>
      </c>
      <c r="I16" s="527" t="s">
        <v>607</v>
      </c>
      <c r="J16" s="527"/>
    </row>
    <row r="17" spans="1:13" s="43" customFormat="1" ht="18">
      <c r="A17" s="199">
        <v>4539</v>
      </c>
      <c r="B17" s="290" t="s">
        <v>564</v>
      </c>
      <c r="C17" s="301">
        <f t="shared" si="0"/>
        <v>5390</v>
      </c>
      <c r="D17" s="291">
        <v>5390</v>
      </c>
      <c r="E17" s="291">
        <v>0</v>
      </c>
      <c r="F17" s="301">
        <f t="shared" si="1"/>
        <v>131</v>
      </c>
      <c r="G17" s="291">
        <v>131</v>
      </c>
      <c r="H17" s="300">
        <v>0</v>
      </c>
      <c r="I17" s="522" t="s">
        <v>606</v>
      </c>
      <c r="J17" s="522"/>
    </row>
    <row r="18" spans="1:13" customFormat="1">
      <c r="A18" s="200">
        <v>4610</v>
      </c>
      <c r="B18" s="288" t="s">
        <v>539</v>
      </c>
      <c r="C18" s="289">
        <f t="shared" si="0"/>
        <v>93</v>
      </c>
      <c r="D18" s="289">
        <v>93</v>
      </c>
      <c r="E18" s="289">
        <v>0</v>
      </c>
      <c r="F18" s="289">
        <f t="shared" si="1"/>
        <v>4</v>
      </c>
      <c r="G18" s="289">
        <v>4</v>
      </c>
      <c r="H18" s="299">
        <v>0</v>
      </c>
      <c r="I18" s="527" t="s">
        <v>548</v>
      </c>
      <c r="J18" s="527"/>
    </row>
    <row r="19" spans="1:13" s="43" customFormat="1">
      <c r="A19" s="199">
        <v>4620</v>
      </c>
      <c r="B19" s="290" t="s">
        <v>565</v>
      </c>
      <c r="C19" s="301">
        <f t="shared" si="0"/>
        <v>6496</v>
      </c>
      <c r="D19" s="291">
        <v>6496</v>
      </c>
      <c r="E19" s="291">
        <v>0</v>
      </c>
      <c r="F19" s="301">
        <f t="shared" si="1"/>
        <v>407</v>
      </c>
      <c r="G19" s="291">
        <v>407</v>
      </c>
      <c r="H19" s="300">
        <v>0</v>
      </c>
      <c r="I19" s="522" t="s">
        <v>605</v>
      </c>
      <c r="J19" s="522"/>
    </row>
    <row r="20" spans="1:13" customFormat="1">
      <c r="A20" s="200">
        <v>4631</v>
      </c>
      <c r="B20" s="288" t="s">
        <v>540</v>
      </c>
      <c r="C20" s="289">
        <f t="shared" si="0"/>
        <v>20360</v>
      </c>
      <c r="D20" s="289">
        <v>20360</v>
      </c>
      <c r="E20" s="289">
        <v>0</v>
      </c>
      <c r="F20" s="289">
        <f t="shared" si="1"/>
        <v>421</v>
      </c>
      <c r="G20" s="289">
        <v>421</v>
      </c>
      <c r="H20" s="299">
        <v>0</v>
      </c>
      <c r="I20" s="527" t="s">
        <v>549</v>
      </c>
      <c r="J20" s="527"/>
    </row>
    <row r="21" spans="1:13" s="43" customFormat="1">
      <c r="A21" s="199">
        <v>4632</v>
      </c>
      <c r="B21" s="290" t="s">
        <v>609</v>
      </c>
      <c r="C21" s="301">
        <f t="shared" si="0"/>
        <v>5866</v>
      </c>
      <c r="D21" s="291">
        <v>5866</v>
      </c>
      <c r="E21" s="291">
        <v>0</v>
      </c>
      <c r="F21" s="301">
        <f t="shared" si="1"/>
        <v>210</v>
      </c>
      <c r="G21" s="291">
        <v>210</v>
      </c>
      <c r="H21" s="300">
        <v>0</v>
      </c>
      <c r="I21" s="522" t="s">
        <v>604</v>
      </c>
      <c r="J21" s="522"/>
    </row>
    <row r="22" spans="1:13" customFormat="1" ht="19.5" customHeight="1">
      <c r="A22" s="200">
        <v>4641</v>
      </c>
      <c r="B22" s="288" t="s">
        <v>610</v>
      </c>
      <c r="C22" s="289">
        <f t="shared" si="0"/>
        <v>20016</v>
      </c>
      <c r="D22" s="289">
        <v>20016</v>
      </c>
      <c r="E22" s="289">
        <v>0</v>
      </c>
      <c r="F22" s="289">
        <f t="shared" si="1"/>
        <v>834</v>
      </c>
      <c r="G22" s="289">
        <v>834</v>
      </c>
      <c r="H22" s="299">
        <v>0</v>
      </c>
      <c r="I22" s="527" t="s">
        <v>603</v>
      </c>
      <c r="J22" s="527"/>
    </row>
    <row r="23" spans="1:13" s="43" customFormat="1" ht="18">
      <c r="A23" s="199">
        <v>4647</v>
      </c>
      <c r="B23" s="290" t="s">
        <v>611</v>
      </c>
      <c r="C23" s="301">
        <f t="shared" si="0"/>
        <v>2280</v>
      </c>
      <c r="D23" s="291">
        <v>2280</v>
      </c>
      <c r="E23" s="291">
        <v>0</v>
      </c>
      <c r="F23" s="301">
        <f t="shared" si="1"/>
        <v>38</v>
      </c>
      <c r="G23" s="291">
        <v>38</v>
      </c>
      <c r="H23" s="300">
        <v>0</v>
      </c>
      <c r="I23" s="522" t="s">
        <v>602</v>
      </c>
      <c r="J23" s="522"/>
    </row>
    <row r="24" spans="1:13" customFormat="1" ht="39" customHeight="1">
      <c r="A24" s="200">
        <v>4648</v>
      </c>
      <c r="B24" s="288" t="s">
        <v>612</v>
      </c>
      <c r="C24" s="289">
        <f t="shared" si="0"/>
        <v>53940</v>
      </c>
      <c r="D24" s="289">
        <v>53940</v>
      </c>
      <c r="E24" s="289">
        <v>0</v>
      </c>
      <c r="F24" s="289">
        <f t="shared" si="1"/>
        <v>248</v>
      </c>
      <c r="G24" s="289">
        <v>248</v>
      </c>
      <c r="H24" s="299">
        <v>0</v>
      </c>
      <c r="I24" s="527" t="s">
        <v>601</v>
      </c>
      <c r="J24" s="527"/>
    </row>
    <row r="25" spans="1:13" s="43" customFormat="1">
      <c r="A25" s="199">
        <v>4652</v>
      </c>
      <c r="B25" s="290" t="s">
        <v>614</v>
      </c>
      <c r="C25" s="301">
        <f t="shared" si="0"/>
        <v>28803</v>
      </c>
      <c r="D25" s="291">
        <v>28803</v>
      </c>
      <c r="E25" s="291">
        <v>0</v>
      </c>
      <c r="F25" s="301">
        <f t="shared" si="1"/>
        <v>558</v>
      </c>
      <c r="G25" s="291">
        <v>558</v>
      </c>
      <c r="H25" s="300">
        <v>0</v>
      </c>
      <c r="I25" s="522" t="s">
        <v>599</v>
      </c>
      <c r="J25" s="522"/>
    </row>
    <row r="26" spans="1:13" customFormat="1">
      <c r="A26" s="200">
        <v>4653</v>
      </c>
      <c r="B26" s="288" t="s">
        <v>615</v>
      </c>
      <c r="C26" s="289">
        <f t="shared" si="0"/>
        <v>568</v>
      </c>
      <c r="D26" s="289">
        <v>568</v>
      </c>
      <c r="E26" s="289">
        <v>0</v>
      </c>
      <c r="F26" s="289">
        <f t="shared" si="1"/>
        <v>12</v>
      </c>
      <c r="G26" s="289">
        <v>8</v>
      </c>
      <c r="H26" s="299">
        <v>4</v>
      </c>
      <c r="I26" s="527" t="s">
        <v>598</v>
      </c>
      <c r="J26" s="527"/>
    </row>
    <row r="27" spans="1:13" s="43" customFormat="1">
      <c r="A27" s="199">
        <v>4659</v>
      </c>
      <c r="B27" s="290" t="s">
        <v>616</v>
      </c>
      <c r="C27" s="301">
        <f t="shared" si="0"/>
        <v>196489</v>
      </c>
      <c r="D27" s="291">
        <v>196489</v>
      </c>
      <c r="E27" s="291">
        <v>0</v>
      </c>
      <c r="F27" s="301">
        <f t="shared" si="1"/>
        <v>1961</v>
      </c>
      <c r="G27" s="291">
        <v>1961</v>
      </c>
      <c r="H27" s="300">
        <v>0</v>
      </c>
      <c r="I27" s="522" t="s">
        <v>550</v>
      </c>
      <c r="J27" s="522"/>
    </row>
    <row r="28" spans="1:13" customFormat="1">
      <c r="A28" s="200">
        <v>4661</v>
      </c>
      <c r="B28" s="288" t="s">
        <v>617</v>
      </c>
      <c r="C28" s="289">
        <f t="shared" si="0"/>
        <v>560</v>
      </c>
      <c r="D28" s="289">
        <v>560</v>
      </c>
      <c r="E28" s="289">
        <v>0</v>
      </c>
      <c r="F28" s="289">
        <f t="shared" si="1"/>
        <v>16</v>
      </c>
      <c r="G28" s="289">
        <v>16</v>
      </c>
      <c r="H28" s="299">
        <v>0</v>
      </c>
      <c r="I28" s="527" t="s">
        <v>597</v>
      </c>
      <c r="J28" s="527"/>
    </row>
    <row r="29" spans="1:13" s="43" customFormat="1" ht="18">
      <c r="A29" s="199">
        <v>4663</v>
      </c>
      <c r="B29" s="290" t="s">
        <v>618</v>
      </c>
      <c r="C29" s="301">
        <f t="shared" si="0"/>
        <v>155597</v>
      </c>
      <c r="D29" s="291">
        <v>155597</v>
      </c>
      <c r="E29" s="291">
        <v>0</v>
      </c>
      <c r="F29" s="301">
        <f t="shared" si="1"/>
        <v>2082</v>
      </c>
      <c r="G29" s="291">
        <v>2082</v>
      </c>
      <c r="H29" s="300">
        <v>0</v>
      </c>
      <c r="I29" s="522" t="s">
        <v>596</v>
      </c>
      <c r="J29" s="522"/>
    </row>
    <row r="30" spans="1:13" customFormat="1">
      <c r="A30" s="200">
        <v>4669</v>
      </c>
      <c r="B30" s="288" t="s">
        <v>734</v>
      </c>
      <c r="C30" s="289">
        <f t="shared" si="0"/>
        <v>8436</v>
      </c>
      <c r="D30" s="289">
        <v>8436</v>
      </c>
      <c r="E30" s="289">
        <v>0</v>
      </c>
      <c r="F30" s="289">
        <f t="shared" si="1"/>
        <v>123</v>
      </c>
      <c r="G30" s="289">
        <v>123</v>
      </c>
      <c r="H30" s="299">
        <v>0</v>
      </c>
      <c r="I30" s="527" t="s">
        <v>735</v>
      </c>
      <c r="J30" s="527"/>
      <c r="L30" s="7"/>
      <c r="M30" s="7"/>
    </row>
    <row r="31" spans="1:13" s="434" customFormat="1">
      <c r="A31" s="200">
        <v>4690</v>
      </c>
      <c r="B31" s="288" t="s">
        <v>542</v>
      </c>
      <c r="C31" s="289">
        <f t="shared" si="0"/>
        <v>96</v>
      </c>
      <c r="D31" s="289">
        <v>96</v>
      </c>
      <c r="E31" s="289">
        <v>0</v>
      </c>
      <c r="F31" s="289">
        <f t="shared" si="1"/>
        <v>3</v>
      </c>
      <c r="G31" s="289">
        <v>3</v>
      </c>
      <c r="H31" s="299">
        <v>0</v>
      </c>
      <c r="I31" s="431"/>
      <c r="J31" s="431"/>
      <c r="L31" s="355"/>
      <c r="M31" s="355"/>
    </row>
    <row r="32" spans="1:13" customFormat="1">
      <c r="A32" s="199">
        <v>4691</v>
      </c>
      <c r="B32" s="290" t="s">
        <v>619</v>
      </c>
      <c r="C32" s="301">
        <f t="shared" si="0"/>
        <v>3971</v>
      </c>
      <c r="D32" s="291">
        <v>3971</v>
      </c>
      <c r="E32" s="291">
        <v>0</v>
      </c>
      <c r="F32" s="301">
        <f t="shared" si="1"/>
        <v>35</v>
      </c>
      <c r="G32" s="291">
        <v>33</v>
      </c>
      <c r="H32" s="300">
        <v>2</v>
      </c>
      <c r="I32" s="522" t="s">
        <v>595</v>
      </c>
      <c r="J32" s="522"/>
    </row>
    <row r="33" spans="1:10" s="43" customFormat="1" ht="18">
      <c r="A33" s="200">
        <v>4692</v>
      </c>
      <c r="B33" s="288" t="s">
        <v>620</v>
      </c>
      <c r="C33" s="289">
        <f t="shared" si="0"/>
        <v>8332</v>
      </c>
      <c r="D33" s="289">
        <v>6585</v>
      </c>
      <c r="E33" s="289">
        <v>1747</v>
      </c>
      <c r="F33" s="289">
        <f t="shared" si="1"/>
        <v>181</v>
      </c>
      <c r="G33" s="289">
        <v>170</v>
      </c>
      <c r="H33" s="299">
        <v>11</v>
      </c>
      <c r="I33" s="527" t="s">
        <v>594</v>
      </c>
      <c r="J33" s="527"/>
    </row>
    <row r="34" spans="1:10" customFormat="1">
      <c r="A34" s="199">
        <v>4714</v>
      </c>
      <c r="B34" s="290" t="s">
        <v>544</v>
      </c>
      <c r="C34" s="301">
        <f t="shared" si="0"/>
        <v>153477</v>
      </c>
      <c r="D34" s="291">
        <v>153477</v>
      </c>
      <c r="E34" s="291">
        <v>0</v>
      </c>
      <c r="F34" s="301">
        <f t="shared" si="1"/>
        <v>6737</v>
      </c>
      <c r="G34" s="291">
        <v>6737</v>
      </c>
      <c r="H34" s="300">
        <v>0</v>
      </c>
      <c r="I34" s="522" t="s">
        <v>554</v>
      </c>
      <c r="J34" s="522"/>
    </row>
    <row r="35" spans="1:10" s="43" customFormat="1">
      <c r="A35" s="200">
        <v>4719</v>
      </c>
      <c r="B35" s="288" t="s">
        <v>645</v>
      </c>
      <c r="C35" s="289">
        <f t="shared" si="0"/>
        <v>16596</v>
      </c>
      <c r="D35" s="289">
        <v>16596</v>
      </c>
      <c r="E35" s="289">
        <v>0</v>
      </c>
      <c r="F35" s="289">
        <f t="shared" si="1"/>
        <v>462</v>
      </c>
      <c r="G35" s="289">
        <v>462</v>
      </c>
      <c r="H35" s="299">
        <v>0</v>
      </c>
      <c r="I35" s="527" t="s">
        <v>593</v>
      </c>
      <c r="J35" s="527"/>
    </row>
    <row r="36" spans="1:10" customFormat="1">
      <c r="A36" s="199">
        <v>4720</v>
      </c>
      <c r="B36" s="290" t="s">
        <v>622</v>
      </c>
      <c r="C36" s="301">
        <f t="shared" si="0"/>
        <v>28127</v>
      </c>
      <c r="D36" s="291">
        <v>28127</v>
      </c>
      <c r="E36" s="291">
        <v>0</v>
      </c>
      <c r="F36" s="301">
        <f t="shared" si="1"/>
        <v>1103</v>
      </c>
      <c r="G36" s="291">
        <v>1103</v>
      </c>
      <c r="H36" s="300">
        <v>0</v>
      </c>
      <c r="I36" s="522" t="s">
        <v>592</v>
      </c>
      <c r="J36" s="522"/>
    </row>
    <row r="37" spans="1:10" s="435" customFormat="1">
      <c r="A37" s="200">
        <v>4722</v>
      </c>
      <c r="B37" s="288" t="s">
        <v>632</v>
      </c>
      <c r="C37" s="289">
        <f t="shared" si="0"/>
        <v>410</v>
      </c>
      <c r="D37" s="289">
        <v>410</v>
      </c>
      <c r="E37" s="289">
        <v>0</v>
      </c>
      <c r="F37" s="289">
        <f t="shared" si="1"/>
        <v>7</v>
      </c>
      <c r="G37" s="289">
        <v>7</v>
      </c>
      <c r="H37" s="299">
        <v>0</v>
      </c>
      <c r="I37" s="527" t="s">
        <v>591</v>
      </c>
      <c r="J37" s="527"/>
    </row>
    <row r="38" spans="1:10" customFormat="1">
      <c r="A38" s="199">
        <v>4723</v>
      </c>
      <c r="B38" s="290" t="s">
        <v>631</v>
      </c>
      <c r="C38" s="301">
        <f t="shared" si="0"/>
        <v>1357</v>
      </c>
      <c r="D38" s="291">
        <v>1357</v>
      </c>
      <c r="E38" s="291">
        <v>0</v>
      </c>
      <c r="F38" s="301">
        <f t="shared" si="1"/>
        <v>47</v>
      </c>
      <c r="G38" s="291">
        <v>39</v>
      </c>
      <c r="H38" s="300">
        <v>8</v>
      </c>
      <c r="I38" s="522" t="s">
        <v>590</v>
      </c>
      <c r="J38" s="522"/>
    </row>
    <row r="39" spans="1:10" s="43" customFormat="1">
      <c r="A39" s="200">
        <v>4724</v>
      </c>
      <c r="B39" s="288" t="s">
        <v>630</v>
      </c>
      <c r="C39" s="289">
        <f t="shared" si="0"/>
        <v>23954</v>
      </c>
      <c r="D39" s="289">
        <v>23954</v>
      </c>
      <c r="E39" s="289">
        <v>0</v>
      </c>
      <c r="F39" s="289">
        <f t="shared" si="1"/>
        <v>1016</v>
      </c>
      <c r="G39" s="289">
        <v>903</v>
      </c>
      <c r="H39" s="299">
        <v>113</v>
      </c>
      <c r="I39" s="527" t="s">
        <v>589</v>
      </c>
      <c r="J39" s="527"/>
    </row>
    <row r="40" spans="1:10" customFormat="1">
      <c r="A40" s="199">
        <v>4725</v>
      </c>
      <c r="B40" s="290" t="s">
        <v>629</v>
      </c>
      <c r="C40" s="301">
        <f t="shared" si="0"/>
        <v>14388</v>
      </c>
      <c r="D40" s="291">
        <v>14388</v>
      </c>
      <c r="E40" s="291">
        <v>0</v>
      </c>
      <c r="F40" s="301">
        <f t="shared" si="1"/>
        <v>327</v>
      </c>
      <c r="G40" s="291">
        <v>300</v>
      </c>
      <c r="H40" s="300">
        <v>27</v>
      </c>
      <c r="I40" s="522" t="s">
        <v>588</v>
      </c>
      <c r="J40" s="522"/>
    </row>
    <row r="41" spans="1:10" s="43" customFormat="1">
      <c r="A41" s="200">
        <v>4726</v>
      </c>
      <c r="B41" s="288" t="s">
        <v>545</v>
      </c>
      <c r="C41" s="289">
        <f t="shared" si="0"/>
        <v>14307</v>
      </c>
      <c r="D41" s="289">
        <v>14307</v>
      </c>
      <c r="E41" s="289">
        <v>0</v>
      </c>
      <c r="F41" s="289">
        <f t="shared" si="1"/>
        <v>492</v>
      </c>
      <c r="G41" s="289">
        <v>422</v>
      </c>
      <c r="H41" s="299">
        <v>70</v>
      </c>
      <c r="I41" s="527" t="s">
        <v>555</v>
      </c>
      <c r="J41" s="527"/>
    </row>
    <row r="42" spans="1:10" customFormat="1">
      <c r="A42" s="199">
        <v>4727</v>
      </c>
      <c r="B42" s="290" t="s">
        <v>628</v>
      </c>
      <c r="C42" s="301">
        <f t="shared" si="0"/>
        <v>1936</v>
      </c>
      <c r="D42" s="291">
        <v>1936</v>
      </c>
      <c r="E42" s="291">
        <v>0</v>
      </c>
      <c r="F42" s="301">
        <f t="shared" si="1"/>
        <v>110</v>
      </c>
      <c r="G42" s="291">
        <v>110</v>
      </c>
      <c r="H42" s="300">
        <v>0</v>
      </c>
      <c r="I42" s="522" t="s">
        <v>587</v>
      </c>
      <c r="J42" s="522"/>
    </row>
    <row r="43" spans="1:10" s="43" customFormat="1">
      <c r="A43" s="200">
        <v>4728</v>
      </c>
      <c r="B43" s="288" t="s">
        <v>633</v>
      </c>
      <c r="C43" s="289">
        <f t="shared" si="0"/>
        <v>348</v>
      </c>
      <c r="D43" s="289">
        <v>348</v>
      </c>
      <c r="E43" s="289">
        <v>0</v>
      </c>
      <c r="F43" s="289">
        <f t="shared" si="1"/>
        <v>29</v>
      </c>
      <c r="G43" s="289">
        <v>29</v>
      </c>
      <c r="H43" s="299">
        <v>0</v>
      </c>
      <c r="I43" s="527" t="s">
        <v>586</v>
      </c>
      <c r="J43" s="527"/>
    </row>
    <row r="44" spans="1:10" customFormat="1">
      <c r="A44" s="199">
        <v>4729</v>
      </c>
      <c r="B44" s="290" t="s">
        <v>642</v>
      </c>
      <c r="C44" s="301">
        <f t="shared" si="0"/>
        <v>8568</v>
      </c>
      <c r="D44" s="291">
        <v>8568</v>
      </c>
      <c r="E44" s="291">
        <v>0</v>
      </c>
      <c r="F44" s="301">
        <f t="shared" si="1"/>
        <v>336</v>
      </c>
      <c r="G44" s="291">
        <v>336</v>
      </c>
      <c r="H44" s="300">
        <v>0</v>
      </c>
      <c r="I44" s="522" t="s">
        <v>644</v>
      </c>
      <c r="J44" s="522"/>
    </row>
    <row r="45" spans="1:10" s="43" customFormat="1">
      <c r="A45" s="200">
        <v>4730</v>
      </c>
      <c r="B45" s="288" t="s">
        <v>627</v>
      </c>
      <c r="C45" s="289">
        <f t="shared" si="0"/>
        <v>4136</v>
      </c>
      <c r="D45" s="289">
        <v>4136</v>
      </c>
      <c r="E45" s="289">
        <v>0</v>
      </c>
      <c r="F45" s="289">
        <f t="shared" si="1"/>
        <v>112</v>
      </c>
      <c r="G45" s="289">
        <v>112</v>
      </c>
      <c r="H45" s="299">
        <v>0</v>
      </c>
      <c r="I45" s="527" t="s">
        <v>585</v>
      </c>
      <c r="J45" s="527"/>
    </row>
    <row r="46" spans="1:10" customFormat="1" ht="19.5" customHeight="1">
      <c r="A46" s="199">
        <v>4741</v>
      </c>
      <c r="B46" s="290" t="s">
        <v>634</v>
      </c>
      <c r="C46" s="301">
        <f t="shared" si="0"/>
        <v>124555</v>
      </c>
      <c r="D46" s="291">
        <v>124555</v>
      </c>
      <c r="E46" s="291">
        <v>0</v>
      </c>
      <c r="F46" s="301">
        <f t="shared" si="1"/>
        <v>4296</v>
      </c>
      <c r="G46" s="291">
        <v>4296</v>
      </c>
      <c r="H46" s="300">
        <v>0</v>
      </c>
      <c r="I46" s="522" t="s">
        <v>584</v>
      </c>
      <c r="J46" s="522"/>
    </row>
    <row r="47" spans="1:10" s="43" customFormat="1" ht="19.5" customHeight="1">
      <c r="A47" s="200">
        <v>4751</v>
      </c>
      <c r="B47" s="288" t="s">
        <v>626</v>
      </c>
      <c r="C47" s="289">
        <f t="shared" si="0"/>
        <v>5418</v>
      </c>
      <c r="D47" s="289">
        <v>5418</v>
      </c>
      <c r="E47" s="289">
        <v>0</v>
      </c>
      <c r="F47" s="289">
        <f t="shared" si="1"/>
        <v>312</v>
      </c>
      <c r="G47" s="289">
        <v>247</v>
      </c>
      <c r="H47" s="299">
        <v>65</v>
      </c>
      <c r="I47" s="527" t="s">
        <v>583</v>
      </c>
      <c r="J47" s="527"/>
    </row>
    <row r="48" spans="1:10" customFormat="1" ht="29.25" customHeight="1">
      <c r="A48" s="199">
        <v>4752</v>
      </c>
      <c r="B48" s="290" t="s">
        <v>625</v>
      </c>
      <c r="C48" s="301">
        <f t="shared" si="0"/>
        <v>94656</v>
      </c>
      <c r="D48" s="291">
        <v>94656</v>
      </c>
      <c r="E48" s="291">
        <v>0</v>
      </c>
      <c r="F48" s="301">
        <f t="shared" si="1"/>
        <v>4640</v>
      </c>
      <c r="G48" s="291">
        <v>3712</v>
      </c>
      <c r="H48" s="300">
        <v>928</v>
      </c>
      <c r="I48" s="522" t="s">
        <v>582</v>
      </c>
      <c r="J48" s="522"/>
    </row>
    <row r="49" spans="1:10" s="43" customFormat="1" ht="18">
      <c r="A49" s="200">
        <v>4753</v>
      </c>
      <c r="B49" s="288" t="s">
        <v>624</v>
      </c>
      <c r="C49" s="289">
        <f t="shared" si="0"/>
        <v>16092</v>
      </c>
      <c r="D49" s="289">
        <v>16092</v>
      </c>
      <c r="E49" s="289">
        <v>0</v>
      </c>
      <c r="F49" s="289">
        <f t="shared" si="1"/>
        <v>148</v>
      </c>
      <c r="G49" s="289">
        <v>148</v>
      </c>
      <c r="H49" s="299">
        <v>0</v>
      </c>
      <c r="I49" s="527" t="s">
        <v>581</v>
      </c>
      <c r="J49" s="527"/>
    </row>
    <row r="50" spans="1:10" customFormat="1">
      <c r="A50" s="199">
        <v>4754</v>
      </c>
      <c r="B50" s="290" t="s">
        <v>546</v>
      </c>
      <c r="C50" s="301">
        <f t="shared" si="0"/>
        <v>35846</v>
      </c>
      <c r="D50" s="291">
        <v>35846</v>
      </c>
      <c r="E50" s="291">
        <v>0</v>
      </c>
      <c r="F50" s="301">
        <f t="shared" si="1"/>
        <v>1700</v>
      </c>
      <c r="G50" s="291">
        <v>1700</v>
      </c>
      <c r="H50" s="300">
        <v>0</v>
      </c>
      <c r="I50" s="522" t="s">
        <v>556</v>
      </c>
      <c r="J50" s="522"/>
    </row>
    <row r="51" spans="1:10" s="43" customFormat="1">
      <c r="A51" s="200">
        <v>4755</v>
      </c>
      <c r="B51" s="288" t="s">
        <v>641</v>
      </c>
      <c r="C51" s="289">
        <f t="shared" si="0"/>
        <v>20514</v>
      </c>
      <c r="D51" s="289">
        <v>20514</v>
      </c>
      <c r="E51" s="289">
        <v>0</v>
      </c>
      <c r="F51" s="289">
        <f t="shared" si="1"/>
        <v>528</v>
      </c>
      <c r="G51" s="289">
        <v>462</v>
      </c>
      <c r="H51" s="299">
        <v>66</v>
      </c>
      <c r="I51" s="527" t="s">
        <v>580</v>
      </c>
      <c r="J51" s="527"/>
    </row>
    <row r="52" spans="1:10" customFormat="1">
      <c r="A52" s="199">
        <v>4756</v>
      </c>
      <c r="B52" s="290" t="s">
        <v>635</v>
      </c>
      <c r="C52" s="301">
        <f t="shared" si="0"/>
        <v>1357</v>
      </c>
      <c r="D52" s="291">
        <v>1357</v>
      </c>
      <c r="E52" s="291">
        <v>0</v>
      </c>
      <c r="F52" s="301">
        <f t="shared" si="1"/>
        <v>39</v>
      </c>
      <c r="G52" s="291">
        <v>39</v>
      </c>
      <c r="H52" s="300">
        <v>0</v>
      </c>
      <c r="I52" s="522" t="s">
        <v>579</v>
      </c>
      <c r="J52" s="522"/>
    </row>
    <row r="53" spans="1:10" s="43" customFormat="1" ht="14.25" customHeight="1">
      <c r="A53" s="200">
        <v>4761</v>
      </c>
      <c r="B53" s="288" t="s">
        <v>636</v>
      </c>
      <c r="C53" s="289">
        <f t="shared" si="0"/>
        <v>10140</v>
      </c>
      <c r="D53" s="289">
        <v>10140</v>
      </c>
      <c r="E53" s="289">
        <v>0</v>
      </c>
      <c r="F53" s="289">
        <f t="shared" si="1"/>
        <v>498</v>
      </c>
      <c r="G53" s="289">
        <v>474</v>
      </c>
      <c r="H53" s="299">
        <v>24</v>
      </c>
      <c r="I53" s="527" t="s">
        <v>578</v>
      </c>
      <c r="J53" s="527"/>
    </row>
    <row r="54" spans="1:10" customFormat="1">
      <c r="A54" s="199">
        <v>4762</v>
      </c>
      <c r="B54" s="290" t="s">
        <v>637</v>
      </c>
      <c r="C54" s="301">
        <f t="shared" si="0"/>
        <v>135</v>
      </c>
      <c r="D54" s="291">
        <v>135</v>
      </c>
      <c r="E54" s="291">
        <v>0</v>
      </c>
      <c r="F54" s="301">
        <f t="shared" si="1"/>
        <v>4</v>
      </c>
      <c r="G54" s="291">
        <v>4</v>
      </c>
      <c r="H54" s="300">
        <v>0</v>
      </c>
      <c r="I54" s="522" t="s">
        <v>577</v>
      </c>
      <c r="J54" s="522"/>
    </row>
    <row r="55" spans="1:10" s="43" customFormat="1" ht="19.5" customHeight="1">
      <c r="A55" s="200">
        <v>4763</v>
      </c>
      <c r="B55" s="288" t="s">
        <v>638</v>
      </c>
      <c r="C55" s="289">
        <f t="shared" si="0"/>
        <v>11247</v>
      </c>
      <c r="D55" s="289">
        <v>11247</v>
      </c>
      <c r="E55" s="289">
        <v>0</v>
      </c>
      <c r="F55" s="289">
        <f t="shared" si="1"/>
        <v>414</v>
      </c>
      <c r="G55" s="289">
        <v>345</v>
      </c>
      <c r="H55" s="299">
        <v>69</v>
      </c>
      <c r="I55" s="527" t="s">
        <v>576</v>
      </c>
      <c r="J55" s="527"/>
    </row>
    <row r="56" spans="1:10" customFormat="1">
      <c r="A56" s="199">
        <v>4764</v>
      </c>
      <c r="B56" s="290" t="s">
        <v>623</v>
      </c>
      <c r="C56" s="301">
        <f t="shared" si="0"/>
        <v>14784</v>
      </c>
      <c r="D56" s="291">
        <v>14784</v>
      </c>
      <c r="E56" s="291">
        <v>0</v>
      </c>
      <c r="F56" s="301">
        <f t="shared" si="1"/>
        <v>1154</v>
      </c>
      <c r="G56" s="291">
        <v>1026</v>
      </c>
      <c r="H56" s="300">
        <v>128</v>
      </c>
      <c r="I56" s="522" t="s">
        <v>575</v>
      </c>
      <c r="J56" s="522"/>
    </row>
    <row r="57" spans="1:10" s="43" customFormat="1" ht="29.25" customHeight="1">
      <c r="A57" s="200">
        <v>4771</v>
      </c>
      <c r="B57" s="288" t="s">
        <v>639</v>
      </c>
      <c r="C57" s="289">
        <f t="shared" si="0"/>
        <v>170000</v>
      </c>
      <c r="D57" s="289">
        <v>170000</v>
      </c>
      <c r="E57" s="289">
        <v>0</v>
      </c>
      <c r="F57" s="289">
        <f t="shared" si="1"/>
        <v>7000</v>
      </c>
      <c r="G57" s="289">
        <v>6000</v>
      </c>
      <c r="H57" s="299">
        <v>1000</v>
      </c>
      <c r="I57" s="527" t="s">
        <v>574</v>
      </c>
      <c r="J57" s="527"/>
    </row>
    <row r="58" spans="1:10" customFormat="1" ht="19.5" customHeight="1">
      <c r="A58" s="199">
        <v>4772</v>
      </c>
      <c r="B58" s="290" t="s">
        <v>640</v>
      </c>
      <c r="C58" s="301">
        <f t="shared" si="0"/>
        <v>191493</v>
      </c>
      <c r="D58" s="291">
        <v>184313</v>
      </c>
      <c r="E58" s="291">
        <v>7180</v>
      </c>
      <c r="F58" s="301">
        <f t="shared" si="1"/>
        <v>3588</v>
      </c>
      <c r="G58" s="291">
        <v>2990</v>
      </c>
      <c r="H58" s="300">
        <v>598</v>
      </c>
      <c r="I58" s="522" t="s">
        <v>573</v>
      </c>
      <c r="J58" s="522"/>
    </row>
    <row r="59" spans="1:10" s="43" customFormat="1">
      <c r="A59" s="200">
        <v>4774</v>
      </c>
      <c r="B59" s="288" t="s">
        <v>547</v>
      </c>
      <c r="C59" s="289">
        <f t="shared" si="0"/>
        <v>1368</v>
      </c>
      <c r="D59" s="289">
        <v>1368</v>
      </c>
      <c r="E59" s="289">
        <v>0</v>
      </c>
      <c r="F59" s="289">
        <f t="shared" si="1"/>
        <v>45</v>
      </c>
      <c r="G59" s="289">
        <v>45</v>
      </c>
      <c r="H59" s="299">
        <v>0</v>
      </c>
      <c r="I59" s="527" t="s">
        <v>557</v>
      </c>
      <c r="J59" s="527"/>
    </row>
    <row r="60" spans="1:10" customFormat="1" ht="19.5" customHeight="1">
      <c r="A60" s="199">
        <v>4775</v>
      </c>
      <c r="B60" s="290" t="s">
        <v>569</v>
      </c>
      <c r="C60" s="301">
        <f t="shared" si="0"/>
        <v>162690</v>
      </c>
      <c r="D60" s="291">
        <v>162690</v>
      </c>
      <c r="E60" s="291">
        <v>0</v>
      </c>
      <c r="F60" s="301">
        <f t="shared" si="1"/>
        <v>2465</v>
      </c>
      <c r="G60" s="291">
        <v>2465</v>
      </c>
      <c r="H60" s="300">
        <v>0</v>
      </c>
      <c r="I60" s="522" t="s">
        <v>572</v>
      </c>
      <c r="J60" s="522"/>
    </row>
    <row r="61" spans="1:10" s="43" customFormat="1" ht="18">
      <c r="A61" s="200">
        <v>4776</v>
      </c>
      <c r="B61" s="288" t="s">
        <v>568</v>
      </c>
      <c r="C61" s="289">
        <f t="shared" si="0"/>
        <v>10233</v>
      </c>
      <c r="D61" s="289">
        <v>10233</v>
      </c>
      <c r="E61" s="289">
        <v>0</v>
      </c>
      <c r="F61" s="289">
        <f t="shared" si="1"/>
        <v>759</v>
      </c>
      <c r="G61" s="289">
        <v>759</v>
      </c>
      <c r="H61" s="299">
        <v>0</v>
      </c>
      <c r="I61" s="527" t="s">
        <v>571</v>
      </c>
      <c r="J61" s="527"/>
    </row>
    <row r="62" spans="1:10" customFormat="1">
      <c r="A62" s="199">
        <v>4777</v>
      </c>
      <c r="B62" s="290" t="s">
        <v>567</v>
      </c>
      <c r="C62" s="301">
        <f t="shared" si="0"/>
        <v>888</v>
      </c>
      <c r="D62" s="291">
        <v>888</v>
      </c>
      <c r="E62" s="291">
        <v>0</v>
      </c>
      <c r="F62" s="301">
        <f t="shared" si="1"/>
        <v>37</v>
      </c>
      <c r="G62" s="291">
        <v>37</v>
      </c>
      <c r="H62" s="300">
        <v>0</v>
      </c>
      <c r="I62" s="522" t="s">
        <v>570</v>
      </c>
      <c r="J62" s="522"/>
    </row>
    <row r="63" spans="1:10" customFormat="1" ht="18">
      <c r="A63" s="199">
        <v>4779</v>
      </c>
      <c r="B63" s="290" t="s">
        <v>566</v>
      </c>
      <c r="C63" s="301">
        <f t="shared" si="0"/>
        <v>99875</v>
      </c>
      <c r="D63" s="291">
        <v>99875</v>
      </c>
      <c r="E63" s="291">
        <v>0</v>
      </c>
      <c r="F63" s="301">
        <f t="shared" si="1"/>
        <v>1168</v>
      </c>
      <c r="G63" s="291">
        <v>1168</v>
      </c>
      <c r="H63" s="300">
        <v>0</v>
      </c>
      <c r="I63" s="522" t="s">
        <v>643</v>
      </c>
      <c r="J63" s="522"/>
    </row>
    <row r="64" spans="1:10" ht="42.6" customHeight="1">
      <c r="A64" s="495" t="s">
        <v>207</v>
      </c>
      <c r="B64" s="495"/>
      <c r="C64" s="302">
        <f t="shared" ref="C64:H64" si="2">SUM(C13:C63)</f>
        <v>1826955</v>
      </c>
      <c r="D64" s="302">
        <f t="shared" si="2"/>
        <v>1818028</v>
      </c>
      <c r="E64" s="302">
        <f t="shared" si="2"/>
        <v>8927</v>
      </c>
      <c r="F64" s="302">
        <f t="shared" si="2"/>
        <v>50427</v>
      </c>
      <c r="G64" s="302">
        <f t="shared" si="2"/>
        <v>47251</v>
      </c>
      <c r="H64" s="302">
        <f t="shared" si="2"/>
        <v>3176</v>
      </c>
      <c r="I64" s="496" t="s">
        <v>204</v>
      </c>
      <c r="J64" s="496"/>
    </row>
  </sheetData>
  <mergeCells count="69">
    <mergeCell ref="I61:J61"/>
    <mergeCell ref="I62:J62"/>
    <mergeCell ref="I63:J63"/>
    <mergeCell ref="A64:B64"/>
    <mergeCell ref="I64:J64"/>
    <mergeCell ref="I60:J60"/>
    <mergeCell ref="I49:J49"/>
    <mergeCell ref="I50:J50"/>
    <mergeCell ref="I51:J51"/>
    <mergeCell ref="I52:J52"/>
    <mergeCell ref="I53:J53"/>
    <mergeCell ref="I54:J54"/>
    <mergeCell ref="I55:J55"/>
    <mergeCell ref="I56:J56"/>
    <mergeCell ref="I57:J57"/>
    <mergeCell ref="I58:J58"/>
    <mergeCell ref="I59:J59"/>
    <mergeCell ref="I48:J48"/>
    <mergeCell ref="I37:J37"/>
    <mergeCell ref="I38:J38"/>
    <mergeCell ref="I39:J39"/>
    <mergeCell ref="I40:J40"/>
    <mergeCell ref="I41:J41"/>
    <mergeCell ref="I42:J42"/>
    <mergeCell ref="I43:J43"/>
    <mergeCell ref="I44:J44"/>
    <mergeCell ref="I45:J45"/>
    <mergeCell ref="I46:J46"/>
    <mergeCell ref="I47:J47"/>
    <mergeCell ref="I36:J36"/>
    <mergeCell ref="I24:J24"/>
    <mergeCell ref="I25:J25"/>
    <mergeCell ref="I26:J26"/>
    <mergeCell ref="I27:J27"/>
    <mergeCell ref="I28:J28"/>
    <mergeCell ref="I29:J29"/>
    <mergeCell ref="I32:J32"/>
    <mergeCell ref="I33:J33"/>
    <mergeCell ref="I34:J34"/>
    <mergeCell ref="I35:J35"/>
    <mergeCell ref="I30:J30"/>
    <mergeCell ref="I23:J23"/>
    <mergeCell ref="F10:H10"/>
    <mergeCell ref="I13:J13"/>
    <mergeCell ref="I14:J14"/>
    <mergeCell ref="I15:J15"/>
    <mergeCell ref="I16:J16"/>
    <mergeCell ref="I17:J17"/>
    <mergeCell ref="I18:J18"/>
    <mergeCell ref="I19:J19"/>
    <mergeCell ref="I20:J20"/>
    <mergeCell ref="I21:J21"/>
    <mergeCell ref="I22:J22"/>
    <mergeCell ref="A6:J6"/>
    <mergeCell ref="A1:J1"/>
    <mergeCell ref="A2:J2"/>
    <mergeCell ref="A3:J3"/>
    <mergeCell ref="A4:J4"/>
    <mergeCell ref="A5:J5"/>
    <mergeCell ref="A7:J7"/>
    <mergeCell ref="A8:B8"/>
    <mergeCell ref="C8:H8"/>
    <mergeCell ref="I8:J8"/>
    <mergeCell ref="A9:A12"/>
    <mergeCell ref="B9:B12"/>
    <mergeCell ref="C9:E9"/>
    <mergeCell ref="F9:H9"/>
    <mergeCell ref="I9:J12"/>
    <mergeCell ref="C10:E10"/>
  </mergeCells>
  <printOptions horizontalCentered="1"/>
  <pageMargins left="0" right="0" top="0.19685039370078741" bottom="0" header="0.31496062992125984" footer="0.31496062992125984"/>
  <pageSetup paperSize="9" scale="85" orientation="landscape" r:id="rId1"/>
  <rowBreaks count="1" manualBreakCount="1">
    <brk id="41" max="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32"/>
  <sheetViews>
    <sheetView view="pageBreakPreview" zoomScaleSheetLayoutView="100" workbookViewId="0">
      <selection activeCell="F39" sqref="F39"/>
    </sheetView>
  </sheetViews>
  <sheetFormatPr defaultColWidth="9.125" defaultRowHeight="14.25"/>
  <cols>
    <col min="1" max="1" width="7.625" style="14" customWidth="1"/>
    <col min="2" max="2" width="25.625" style="14" customWidth="1"/>
    <col min="3" max="8" width="8.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92"/>
      <c r="B1" s="492"/>
      <c r="C1" s="492"/>
      <c r="D1" s="492"/>
      <c r="E1" s="492"/>
      <c r="F1" s="492"/>
      <c r="G1" s="492"/>
      <c r="H1" s="492"/>
      <c r="I1" s="492"/>
      <c r="J1" s="492"/>
      <c r="K1" s="6"/>
      <c r="L1" s="6"/>
      <c r="M1" s="6"/>
    </row>
    <row r="2" spans="1:13" ht="18">
      <c r="A2" s="493" t="s">
        <v>253</v>
      </c>
      <c r="B2" s="493"/>
      <c r="C2" s="493"/>
      <c r="D2" s="493"/>
      <c r="E2" s="493"/>
      <c r="F2" s="493"/>
      <c r="G2" s="493"/>
      <c r="H2" s="493"/>
      <c r="I2" s="493"/>
      <c r="J2" s="493"/>
    </row>
    <row r="3" spans="1:13" ht="16.5" customHeight="1">
      <c r="A3" s="493" t="s">
        <v>102</v>
      </c>
      <c r="B3" s="493"/>
      <c r="C3" s="493"/>
      <c r="D3" s="493"/>
      <c r="E3" s="493"/>
      <c r="F3" s="493"/>
      <c r="G3" s="493"/>
      <c r="H3" s="493"/>
      <c r="I3" s="493"/>
      <c r="J3" s="493"/>
    </row>
    <row r="4" spans="1:13" ht="15.75">
      <c r="A4" s="491" t="s">
        <v>254</v>
      </c>
      <c r="B4" s="491"/>
      <c r="C4" s="491"/>
      <c r="D4" s="491"/>
      <c r="E4" s="491"/>
      <c r="F4" s="491"/>
      <c r="G4" s="491"/>
      <c r="H4" s="491"/>
      <c r="I4" s="491"/>
      <c r="J4" s="491"/>
    </row>
    <row r="5" spans="1:13" ht="15.75">
      <c r="A5" s="491" t="s">
        <v>416</v>
      </c>
      <c r="B5" s="491"/>
      <c r="C5" s="491"/>
      <c r="D5" s="491"/>
      <c r="E5" s="491"/>
      <c r="F5" s="491"/>
      <c r="G5" s="491"/>
      <c r="H5" s="491"/>
      <c r="I5" s="491"/>
      <c r="J5" s="491"/>
    </row>
    <row r="6" spans="1:13" ht="16.5" customHeight="1">
      <c r="A6" s="539" t="s">
        <v>664</v>
      </c>
      <c r="B6" s="539"/>
      <c r="C6" s="538">
        <v>2020</v>
      </c>
      <c r="D6" s="538"/>
      <c r="E6" s="538"/>
      <c r="F6" s="538"/>
      <c r="G6" s="538"/>
      <c r="H6" s="538"/>
      <c r="I6" s="514" t="s">
        <v>196</v>
      </c>
      <c r="J6" s="514"/>
      <c r="K6" s="44"/>
    </row>
    <row r="7" spans="1:13" customFormat="1" ht="15.75" customHeight="1">
      <c r="A7" s="540" t="s">
        <v>247</v>
      </c>
      <c r="B7" s="531"/>
      <c r="C7" s="536" t="s">
        <v>226</v>
      </c>
      <c r="D7" s="536"/>
      <c r="E7" s="536"/>
      <c r="F7" s="536" t="s">
        <v>227</v>
      </c>
      <c r="G7" s="536"/>
      <c r="H7" s="536"/>
      <c r="I7" s="506" t="s">
        <v>248</v>
      </c>
      <c r="J7" s="506"/>
    </row>
    <row r="8" spans="1:13" customFormat="1" ht="29.25" customHeight="1">
      <c r="A8" s="541"/>
      <c r="B8" s="532"/>
      <c r="C8" s="542" t="s">
        <v>518</v>
      </c>
      <c r="D8" s="543"/>
      <c r="E8" s="533"/>
      <c r="F8" s="542" t="s">
        <v>228</v>
      </c>
      <c r="G8" s="543"/>
      <c r="H8" s="533"/>
      <c r="I8" s="509"/>
      <c r="J8" s="509"/>
    </row>
    <row r="9" spans="1:13" s="64" customFormat="1" ht="28.5" customHeight="1">
      <c r="A9" s="541"/>
      <c r="B9" s="532"/>
      <c r="C9" s="279" t="s">
        <v>204</v>
      </c>
      <c r="D9" s="279" t="s">
        <v>249</v>
      </c>
      <c r="E9" s="279" t="s">
        <v>250</v>
      </c>
      <c r="F9" s="279" t="s">
        <v>204</v>
      </c>
      <c r="G9" s="279" t="s">
        <v>219</v>
      </c>
      <c r="H9" s="279" t="s">
        <v>220</v>
      </c>
      <c r="I9" s="509"/>
      <c r="J9" s="509"/>
    </row>
    <row r="10" spans="1:13" s="64" customFormat="1" ht="28.5" customHeight="1">
      <c r="A10" s="542"/>
      <c r="B10" s="533"/>
      <c r="C10" s="274" t="s">
        <v>207</v>
      </c>
      <c r="D10" s="274" t="s">
        <v>251</v>
      </c>
      <c r="E10" s="274" t="s">
        <v>252</v>
      </c>
      <c r="F10" s="274" t="s">
        <v>207</v>
      </c>
      <c r="G10" s="274" t="s">
        <v>221</v>
      </c>
      <c r="H10" s="274" t="s">
        <v>222</v>
      </c>
      <c r="I10" s="510"/>
      <c r="J10" s="510"/>
    </row>
    <row r="11" spans="1:13" customFormat="1" ht="26.25" customHeight="1" thickBot="1">
      <c r="A11" s="544" t="s">
        <v>229</v>
      </c>
      <c r="B11" s="544"/>
      <c r="C11" s="82">
        <f t="shared" ref="C11:C19" si="0">SUM(D11:E11)</f>
        <v>138641</v>
      </c>
      <c r="D11" s="65">
        <v>0</v>
      </c>
      <c r="E11" s="65">
        <v>138641</v>
      </c>
      <c r="F11" s="82">
        <f t="shared" ref="F11:F19" si="1">SUM(G11:H11)</f>
        <v>3291</v>
      </c>
      <c r="G11" s="65">
        <v>31</v>
      </c>
      <c r="H11" s="65">
        <v>3260</v>
      </c>
      <c r="I11" s="545" t="s">
        <v>520</v>
      </c>
      <c r="J11" s="545"/>
    </row>
    <row r="12" spans="1:13" customFormat="1" ht="30" customHeight="1" thickBot="1">
      <c r="A12" s="546" t="s">
        <v>231</v>
      </c>
      <c r="B12" s="546"/>
      <c r="C12" s="187">
        <f t="shared" si="0"/>
        <v>0</v>
      </c>
      <c r="D12" s="58">
        <v>0</v>
      </c>
      <c r="E12" s="58">
        <v>0</v>
      </c>
      <c r="F12" s="187">
        <f t="shared" si="1"/>
        <v>3176</v>
      </c>
      <c r="G12" s="58">
        <v>0</v>
      </c>
      <c r="H12" s="58">
        <v>3176</v>
      </c>
      <c r="I12" s="490" t="s">
        <v>519</v>
      </c>
      <c r="J12" s="490"/>
    </row>
    <row r="13" spans="1:13" customFormat="1" ht="32.25" customHeight="1" thickBot="1">
      <c r="A13" s="544" t="s">
        <v>233</v>
      </c>
      <c r="B13" s="544"/>
      <c r="C13" s="82">
        <f t="shared" si="0"/>
        <v>526168</v>
      </c>
      <c r="D13" s="65">
        <v>2716</v>
      </c>
      <c r="E13" s="65">
        <v>523452</v>
      </c>
      <c r="F13" s="82">
        <f t="shared" si="1"/>
        <v>6808</v>
      </c>
      <c r="G13" s="65">
        <v>0</v>
      </c>
      <c r="H13" s="65">
        <v>6808</v>
      </c>
      <c r="I13" s="545" t="s">
        <v>234</v>
      </c>
      <c r="J13" s="545"/>
    </row>
    <row r="14" spans="1:13" customFormat="1" ht="23.25" customHeight="1" thickBot="1">
      <c r="A14" s="546" t="s">
        <v>235</v>
      </c>
      <c r="B14" s="546"/>
      <c r="C14" s="187">
        <f t="shared" si="0"/>
        <v>290178</v>
      </c>
      <c r="D14" s="58">
        <v>0</v>
      </c>
      <c r="E14" s="58">
        <v>290178</v>
      </c>
      <c r="F14" s="187">
        <f t="shared" si="1"/>
        <v>3852</v>
      </c>
      <c r="G14" s="58">
        <v>0</v>
      </c>
      <c r="H14" s="58">
        <v>3852</v>
      </c>
      <c r="I14" s="490" t="s">
        <v>521</v>
      </c>
      <c r="J14" s="490"/>
    </row>
    <row r="15" spans="1:13" customFormat="1" ht="39.75" customHeight="1" thickBot="1">
      <c r="A15" s="544" t="s">
        <v>237</v>
      </c>
      <c r="B15" s="544"/>
      <c r="C15" s="82">
        <f t="shared" si="0"/>
        <v>308614</v>
      </c>
      <c r="D15" s="65">
        <v>14208</v>
      </c>
      <c r="E15" s="65">
        <v>294406</v>
      </c>
      <c r="F15" s="82">
        <f t="shared" si="1"/>
        <v>7125</v>
      </c>
      <c r="G15" s="65">
        <v>198</v>
      </c>
      <c r="H15" s="65">
        <v>6927</v>
      </c>
      <c r="I15" s="545" t="s">
        <v>522</v>
      </c>
      <c r="J15" s="545"/>
    </row>
    <row r="16" spans="1:13" customFormat="1" ht="26.25" customHeight="1" thickBot="1">
      <c r="A16" s="546" t="s">
        <v>239</v>
      </c>
      <c r="B16" s="546"/>
      <c r="C16" s="187">
        <f t="shared" si="0"/>
        <v>5065</v>
      </c>
      <c r="D16" s="58">
        <v>0</v>
      </c>
      <c r="E16" s="58">
        <v>5065</v>
      </c>
      <c r="F16" s="187">
        <f t="shared" si="1"/>
        <v>221</v>
      </c>
      <c r="G16" s="58">
        <v>0</v>
      </c>
      <c r="H16" s="58">
        <v>221</v>
      </c>
      <c r="I16" s="490" t="s">
        <v>523</v>
      </c>
      <c r="J16" s="490"/>
    </row>
    <row r="17" spans="1:10" customFormat="1" ht="36" customHeight="1" thickBot="1">
      <c r="A17" s="544" t="s">
        <v>241</v>
      </c>
      <c r="B17" s="544"/>
      <c r="C17" s="82">
        <f t="shared" si="0"/>
        <v>38786</v>
      </c>
      <c r="D17" s="65">
        <v>919</v>
      </c>
      <c r="E17" s="65">
        <v>37867</v>
      </c>
      <c r="F17" s="82">
        <f t="shared" si="1"/>
        <v>1728</v>
      </c>
      <c r="G17" s="65">
        <v>0</v>
      </c>
      <c r="H17" s="65">
        <v>1728</v>
      </c>
      <c r="I17" s="545" t="s">
        <v>242</v>
      </c>
      <c r="J17" s="545"/>
    </row>
    <row r="18" spans="1:10" customFormat="1" ht="30.75" customHeight="1" thickBot="1">
      <c r="A18" s="546" t="s">
        <v>243</v>
      </c>
      <c r="B18" s="546"/>
      <c r="C18" s="187">
        <f t="shared" si="0"/>
        <v>188065</v>
      </c>
      <c r="D18" s="58">
        <v>7665</v>
      </c>
      <c r="E18" s="58">
        <v>180400</v>
      </c>
      <c r="F18" s="187">
        <f t="shared" si="1"/>
        <v>9035</v>
      </c>
      <c r="G18" s="58">
        <v>0</v>
      </c>
      <c r="H18" s="58">
        <v>9035</v>
      </c>
      <c r="I18" s="490" t="s">
        <v>244</v>
      </c>
      <c r="J18" s="490"/>
    </row>
    <row r="19" spans="1:10" customFormat="1" ht="32.25" customHeight="1">
      <c r="A19" s="547" t="s">
        <v>245</v>
      </c>
      <c r="B19" s="547"/>
      <c r="C19" s="83">
        <f t="shared" si="0"/>
        <v>333803</v>
      </c>
      <c r="D19" s="66">
        <v>13657</v>
      </c>
      <c r="E19" s="66">
        <v>320146</v>
      </c>
      <c r="F19" s="91">
        <f t="shared" si="1"/>
        <v>15191</v>
      </c>
      <c r="G19" s="66">
        <v>167</v>
      </c>
      <c r="H19" s="66">
        <v>15024</v>
      </c>
      <c r="I19" s="548" t="s">
        <v>246</v>
      </c>
      <c r="J19" s="548"/>
    </row>
    <row r="20" spans="1:10" customFormat="1" ht="39" customHeight="1">
      <c r="A20" s="495" t="s">
        <v>207</v>
      </c>
      <c r="B20" s="495"/>
      <c r="C20" s="77">
        <f t="shared" ref="C20:H20" si="2">SUM(C11:C19)</f>
        <v>1829320</v>
      </c>
      <c r="D20" s="77">
        <f t="shared" si="2"/>
        <v>39165</v>
      </c>
      <c r="E20" s="77">
        <f t="shared" si="2"/>
        <v>1790155</v>
      </c>
      <c r="F20" s="96">
        <f t="shared" si="2"/>
        <v>50427</v>
      </c>
      <c r="G20" s="77">
        <f>SUM(G11:G19)</f>
        <v>396</v>
      </c>
      <c r="H20" s="77">
        <f t="shared" si="2"/>
        <v>50031</v>
      </c>
      <c r="I20" s="496" t="s">
        <v>204</v>
      </c>
      <c r="J20" s="496"/>
    </row>
    <row r="21" spans="1:10" ht="15">
      <c r="C21" s="157"/>
      <c r="F21" s="157"/>
    </row>
    <row r="22" spans="1:10" ht="15">
      <c r="B22" s="7"/>
      <c r="C22" s="157"/>
      <c r="F22" s="157"/>
    </row>
    <row r="23" spans="1:10" ht="15">
      <c r="B23" s="7"/>
      <c r="C23" s="157"/>
      <c r="F23" s="157"/>
    </row>
    <row r="24" spans="1:10" ht="15">
      <c r="B24" s="7"/>
      <c r="C24" s="157"/>
      <c r="F24" s="157"/>
    </row>
    <row r="25" spans="1:10">
      <c r="B25" s="7"/>
    </row>
    <row r="26" spans="1:10">
      <c r="B26" s="7"/>
    </row>
    <row r="27" spans="1:10">
      <c r="B27" s="7"/>
    </row>
    <row r="28" spans="1:10">
      <c r="B28" s="7"/>
    </row>
    <row r="29" spans="1:10">
      <c r="B29" s="7"/>
    </row>
    <row r="30" spans="1:10">
      <c r="B30" s="7"/>
    </row>
    <row r="31" spans="1:10">
      <c r="B31" s="7"/>
    </row>
    <row r="32" spans="1:10">
      <c r="B32"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IS22"/>
  <sheetViews>
    <sheetView view="pageBreakPreview" zoomScaleSheetLayoutView="100" workbookViewId="0">
      <selection activeCell="F39" sqref="F39"/>
    </sheetView>
  </sheetViews>
  <sheetFormatPr defaultColWidth="9.125" defaultRowHeight="14.25"/>
  <cols>
    <col min="1" max="1" width="7.625" style="14" customWidth="1"/>
    <col min="2" max="2" width="21.625" style="7" customWidth="1"/>
    <col min="3" max="10" width="8.75" style="7" customWidth="1"/>
    <col min="11" max="11" width="21.625" style="7" customWidth="1"/>
    <col min="12" max="12" width="7.625" style="7" customWidth="1"/>
    <col min="13" max="16384" width="9.125" style="7"/>
  </cols>
  <sheetData>
    <row r="1" spans="1:253" s="3" customFormat="1" ht="47.25" customHeight="1">
      <c r="A1" s="492"/>
      <c r="B1" s="492"/>
      <c r="C1" s="492"/>
      <c r="D1" s="492"/>
      <c r="E1" s="492"/>
      <c r="F1" s="492"/>
      <c r="G1" s="492"/>
      <c r="H1" s="492"/>
      <c r="I1" s="492"/>
      <c r="J1" s="492"/>
      <c r="K1" s="492"/>
      <c r="L1" s="492"/>
    </row>
    <row r="2" spans="1:253" ht="21.75" customHeight="1">
      <c r="A2" s="493" t="s">
        <v>440</v>
      </c>
      <c r="B2" s="493"/>
      <c r="C2" s="493"/>
      <c r="D2" s="493"/>
      <c r="E2" s="493"/>
      <c r="F2" s="493"/>
      <c r="G2" s="493"/>
      <c r="H2" s="493"/>
      <c r="I2" s="493"/>
      <c r="J2" s="493"/>
      <c r="K2" s="493"/>
      <c r="L2" s="493"/>
    </row>
    <row r="3" spans="1:253" ht="21.75" customHeight="1">
      <c r="A3" s="493" t="s">
        <v>102</v>
      </c>
      <c r="B3" s="493"/>
      <c r="C3" s="493"/>
      <c r="D3" s="493"/>
      <c r="E3" s="493"/>
      <c r="F3" s="493"/>
      <c r="G3" s="493"/>
      <c r="H3" s="493"/>
      <c r="I3" s="493"/>
      <c r="J3" s="493"/>
      <c r="K3" s="493"/>
      <c r="L3" s="493"/>
    </row>
    <row r="4" spans="1:253" ht="21.75" customHeight="1">
      <c r="A4" s="493" t="s">
        <v>654</v>
      </c>
      <c r="B4" s="493"/>
      <c r="C4" s="493"/>
      <c r="D4" s="493"/>
      <c r="E4" s="493"/>
      <c r="F4" s="493"/>
      <c r="G4" s="493"/>
      <c r="H4" s="493"/>
      <c r="I4" s="493"/>
      <c r="J4" s="493"/>
      <c r="K4" s="493"/>
      <c r="L4" s="493"/>
    </row>
    <row r="5" spans="1:253" ht="15.75" customHeight="1">
      <c r="A5" s="491" t="s">
        <v>277</v>
      </c>
      <c r="B5" s="491"/>
      <c r="C5" s="491"/>
      <c r="D5" s="491"/>
      <c r="E5" s="491"/>
      <c r="F5" s="491"/>
      <c r="G5" s="491"/>
      <c r="H5" s="491"/>
      <c r="I5" s="491"/>
      <c r="J5" s="491"/>
      <c r="K5" s="491"/>
      <c r="L5" s="491"/>
    </row>
    <row r="6" spans="1:253" ht="15.75" customHeight="1">
      <c r="A6" s="491" t="s">
        <v>416</v>
      </c>
      <c r="B6" s="491"/>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491"/>
      <c r="AS6" s="491"/>
      <c r="AT6" s="491"/>
      <c r="AU6" s="491"/>
      <c r="AV6" s="491"/>
      <c r="AW6" s="491"/>
      <c r="AX6" s="491"/>
      <c r="AY6" s="491"/>
      <c r="AZ6" s="491"/>
      <c r="BA6" s="491"/>
      <c r="BB6" s="491"/>
      <c r="BC6" s="491"/>
      <c r="BD6" s="491"/>
      <c r="BE6" s="491"/>
      <c r="BF6" s="491"/>
      <c r="BG6" s="491"/>
      <c r="BH6" s="491"/>
      <c r="BI6" s="491"/>
      <c r="BJ6" s="491"/>
      <c r="BK6" s="491"/>
      <c r="BL6" s="491"/>
      <c r="BM6" s="491"/>
      <c r="BN6" s="491"/>
      <c r="BO6" s="491"/>
      <c r="BP6" s="491"/>
      <c r="BQ6" s="491"/>
      <c r="BR6" s="491"/>
      <c r="BS6" s="491"/>
      <c r="BT6" s="491"/>
      <c r="BU6" s="491"/>
      <c r="BV6" s="491"/>
      <c r="BW6" s="491"/>
      <c r="BX6" s="491"/>
      <c r="BY6" s="491"/>
      <c r="BZ6" s="491"/>
      <c r="CA6" s="491"/>
      <c r="CB6" s="491"/>
      <c r="CC6" s="491"/>
      <c r="CD6" s="491"/>
      <c r="CE6" s="491"/>
      <c r="CF6" s="491"/>
      <c r="CG6" s="491"/>
      <c r="CH6" s="491"/>
      <c r="CI6" s="491"/>
      <c r="CJ6" s="491"/>
      <c r="CK6" s="491"/>
      <c r="CL6" s="491"/>
      <c r="CM6" s="491"/>
      <c r="CN6" s="491"/>
      <c r="CO6" s="491"/>
      <c r="CP6" s="491"/>
      <c r="CQ6" s="491"/>
      <c r="CR6" s="491"/>
      <c r="CS6" s="491"/>
      <c r="CT6" s="491"/>
      <c r="CU6" s="491"/>
      <c r="CV6" s="491"/>
      <c r="CW6" s="491"/>
      <c r="CX6" s="491"/>
      <c r="CY6" s="491"/>
      <c r="CZ6" s="491"/>
      <c r="DA6" s="491"/>
      <c r="DB6" s="491"/>
      <c r="DC6" s="491"/>
      <c r="DD6" s="491"/>
      <c r="DE6" s="491"/>
      <c r="DF6" s="491"/>
      <c r="DG6" s="491"/>
      <c r="DH6" s="491"/>
      <c r="DI6" s="491"/>
      <c r="DJ6" s="491"/>
      <c r="DK6" s="491"/>
      <c r="DL6" s="491"/>
      <c r="DM6" s="491"/>
      <c r="DN6" s="491"/>
      <c r="DO6" s="491"/>
      <c r="DP6" s="491"/>
      <c r="DQ6" s="491"/>
      <c r="DR6" s="491"/>
      <c r="DS6" s="491"/>
      <c r="DT6" s="491"/>
      <c r="DU6" s="491"/>
      <c r="DV6" s="491"/>
      <c r="DW6" s="491"/>
      <c r="DX6" s="491"/>
      <c r="DY6" s="491"/>
      <c r="DZ6" s="491"/>
      <c r="EA6" s="491"/>
      <c r="EB6" s="491"/>
      <c r="EC6" s="491"/>
      <c r="ED6" s="491"/>
      <c r="EE6" s="491"/>
      <c r="EF6" s="491"/>
      <c r="EG6" s="491"/>
      <c r="EH6" s="491"/>
      <c r="EI6" s="491"/>
      <c r="EJ6" s="491"/>
      <c r="EK6" s="491"/>
      <c r="EL6" s="491"/>
      <c r="EM6" s="491"/>
      <c r="EN6" s="491"/>
      <c r="EO6" s="491"/>
      <c r="EP6" s="491"/>
      <c r="EQ6" s="491"/>
      <c r="ER6" s="491"/>
      <c r="ES6" s="491"/>
      <c r="ET6" s="491"/>
      <c r="EU6" s="491"/>
      <c r="EV6" s="491"/>
      <c r="EW6" s="491"/>
      <c r="EX6" s="491"/>
      <c r="EY6" s="491"/>
      <c r="EZ6" s="491"/>
      <c r="FA6" s="491"/>
      <c r="FB6" s="491"/>
      <c r="FC6" s="491"/>
      <c r="FD6" s="491"/>
      <c r="FE6" s="491"/>
      <c r="FF6" s="491"/>
      <c r="FG6" s="491"/>
      <c r="FH6" s="491"/>
      <c r="FI6" s="491"/>
      <c r="FJ6" s="491"/>
      <c r="FK6" s="491"/>
      <c r="FL6" s="491"/>
      <c r="FM6" s="491"/>
      <c r="FN6" s="491"/>
      <c r="FO6" s="491"/>
      <c r="FP6" s="491"/>
      <c r="FQ6" s="491"/>
      <c r="FR6" s="491"/>
      <c r="FS6" s="491"/>
      <c r="FT6" s="491"/>
      <c r="FU6" s="491"/>
      <c r="FV6" s="491"/>
      <c r="FW6" s="491"/>
      <c r="FX6" s="491"/>
      <c r="FY6" s="491"/>
      <c r="FZ6" s="491"/>
      <c r="GA6" s="491"/>
      <c r="GB6" s="491"/>
      <c r="GC6" s="491"/>
      <c r="GD6" s="491"/>
      <c r="GE6" s="491"/>
      <c r="GF6" s="491"/>
      <c r="GG6" s="491"/>
      <c r="GH6" s="491"/>
      <c r="GI6" s="491"/>
      <c r="GJ6" s="491"/>
      <c r="GK6" s="491"/>
      <c r="GL6" s="491"/>
      <c r="GM6" s="491"/>
      <c r="GN6" s="491"/>
      <c r="GO6" s="491"/>
      <c r="GP6" s="491"/>
      <c r="GQ6" s="491"/>
      <c r="GR6" s="491"/>
      <c r="GS6" s="491"/>
      <c r="GT6" s="491"/>
      <c r="GU6" s="491"/>
      <c r="GV6" s="491"/>
      <c r="GW6" s="491"/>
      <c r="GX6" s="491"/>
      <c r="GY6" s="491"/>
      <c r="GZ6" s="491"/>
      <c r="HA6" s="491"/>
      <c r="HB6" s="491"/>
      <c r="HC6" s="491"/>
      <c r="HD6" s="491"/>
      <c r="HE6" s="491"/>
      <c r="HF6" s="491"/>
      <c r="HG6" s="491"/>
      <c r="HH6" s="491"/>
      <c r="HI6" s="491"/>
      <c r="HJ6" s="491"/>
      <c r="HK6" s="491"/>
      <c r="HL6" s="491"/>
      <c r="HM6" s="491"/>
      <c r="HN6" s="491"/>
      <c r="HO6" s="491"/>
      <c r="HP6" s="491"/>
      <c r="HQ6" s="491"/>
      <c r="HR6" s="491"/>
      <c r="HS6" s="491"/>
      <c r="HT6" s="491"/>
      <c r="HU6" s="491"/>
      <c r="HV6" s="491"/>
      <c r="HW6" s="491"/>
      <c r="HX6" s="491"/>
      <c r="HY6" s="491"/>
      <c r="HZ6" s="491"/>
      <c r="IA6" s="491"/>
      <c r="IB6" s="491"/>
      <c r="IC6" s="491"/>
      <c r="ID6" s="491"/>
      <c r="IE6" s="491"/>
      <c r="IF6" s="491"/>
      <c r="IG6" s="491"/>
      <c r="IH6" s="491"/>
      <c r="II6" s="491"/>
      <c r="IJ6" s="491"/>
      <c r="IK6" s="491"/>
      <c r="IL6" s="491"/>
      <c r="IM6" s="491"/>
      <c r="IN6" s="491"/>
      <c r="IO6" s="491"/>
      <c r="IP6" s="491"/>
      <c r="IQ6" s="491"/>
      <c r="IR6" s="491"/>
      <c r="IS6" s="491"/>
    </row>
    <row r="7" spans="1:253" ht="15.75" customHeight="1">
      <c r="A7" s="491" t="s">
        <v>655</v>
      </c>
      <c r="B7" s="491"/>
      <c r="C7" s="491"/>
      <c r="D7" s="491"/>
      <c r="E7" s="491"/>
      <c r="F7" s="491"/>
      <c r="G7" s="491"/>
      <c r="H7" s="491"/>
      <c r="I7" s="491"/>
      <c r="J7" s="491"/>
      <c r="K7" s="491"/>
      <c r="L7" s="491"/>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270"/>
      <c r="GG7" s="270"/>
      <c r="GH7" s="270"/>
      <c r="GI7" s="270"/>
      <c r="GJ7" s="270"/>
      <c r="GK7" s="270"/>
      <c r="GL7" s="270"/>
      <c r="GM7" s="270"/>
      <c r="GN7" s="270"/>
      <c r="GO7" s="270"/>
      <c r="GP7" s="270"/>
      <c r="GQ7" s="270"/>
      <c r="GR7" s="270"/>
      <c r="GS7" s="270"/>
      <c r="GT7" s="270"/>
      <c r="GU7" s="270"/>
      <c r="GV7" s="270"/>
      <c r="GW7" s="270"/>
      <c r="GX7" s="270"/>
      <c r="GY7" s="270"/>
      <c r="GZ7" s="270"/>
      <c r="HA7" s="270"/>
      <c r="HB7" s="270"/>
      <c r="HC7" s="270"/>
      <c r="HD7" s="270"/>
      <c r="HE7" s="270"/>
      <c r="HF7" s="270"/>
      <c r="HG7" s="270"/>
      <c r="HH7" s="270"/>
      <c r="HI7" s="270"/>
      <c r="HJ7" s="270"/>
      <c r="HK7" s="270"/>
      <c r="HL7" s="270"/>
      <c r="HM7" s="270"/>
      <c r="HN7" s="270"/>
      <c r="HO7" s="270"/>
      <c r="HP7" s="270"/>
      <c r="HQ7" s="270"/>
      <c r="HR7" s="270"/>
      <c r="HS7" s="270"/>
      <c r="HT7" s="270"/>
      <c r="HU7" s="270"/>
      <c r="HV7" s="270"/>
      <c r="HW7" s="270"/>
      <c r="HX7" s="270"/>
      <c r="HY7" s="270"/>
      <c r="HZ7" s="270"/>
      <c r="IA7" s="270"/>
      <c r="IB7" s="270"/>
      <c r="IC7" s="270"/>
      <c r="ID7" s="270"/>
      <c r="IE7" s="270"/>
      <c r="IF7" s="270"/>
      <c r="IG7" s="270"/>
      <c r="IH7" s="270"/>
      <c r="II7" s="270"/>
      <c r="IJ7" s="270"/>
      <c r="IK7" s="270"/>
      <c r="IL7" s="270"/>
      <c r="IM7" s="270"/>
      <c r="IN7" s="270"/>
      <c r="IO7" s="270"/>
      <c r="IP7" s="270"/>
      <c r="IQ7" s="270"/>
      <c r="IR7" s="270"/>
      <c r="IS7" s="270"/>
    </row>
    <row r="8" spans="1:253" ht="16.5" customHeight="1">
      <c r="A8" s="497" t="s">
        <v>665</v>
      </c>
      <c r="B8" s="497"/>
      <c r="C8" s="498">
        <v>2020</v>
      </c>
      <c r="D8" s="498"/>
      <c r="E8" s="498"/>
      <c r="F8" s="498"/>
      <c r="G8" s="498"/>
      <c r="H8" s="498"/>
      <c r="I8" s="498"/>
      <c r="J8" s="498"/>
      <c r="K8" s="514" t="s">
        <v>407</v>
      </c>
      <c r="L8" s="514"/>
    </row>
    <row r="9" spans="1:253" ht="38.25">
      <c r="A9" s="506" t="s">
        <v>444</v>
      </c>
      <c r="B9" s="503" t="s">
        <v>210</v>
      </c>
      <c r="C9" s="277" t="s">
        <v>256</v>
      </c>
      <c r="D9" s="277" t="s">
        <v>257</v>
      </c>
      <c r="E9" s="277" t="s">
        <v>269</v>
      </c>
      <c r="F9" s="277" t="s">
        <v>270</v>
      </c>
      <c r="G9" s="277" t="s">
        <v>732</v>
      </c>
      <c r="H9" s="277" t="s">
        <v>105</v>
      </c>
      <c r="I9" s="277" t="s">
        <v>106</v>
      </c>
      <c r="J9" s="277" t="s">
        <v>271</v>
      </c>
      <c r="K9" s="506" t="s">
        <v>215</v>
      </c>
      <c r="L9" s="506"/>
    </row>
    <row r="10" spans="1:253" ht="48" customHeight="1">
      <c r="A10" s="510"/>
      <c r="B10" s="505"/>
      <c r="C10" s="84" t="s">
        <v>207</v>
      </c>
      <c r="D10" s="274" t="s">
        <v>272</v>
      </c>
      <c r="E10" s="274" t="s">
        <v>273</v>
      </c>
      <c r="F10" s="274" t="s">
        <v>274</v>
      </c>
      <c r="G10" s="274" t="s">
        <v>191</v>
      </c>
      <c r="H10" s="274" t="s">
        <v>107</v>
      </c>
      <c r="I10" s="274" t="s">
        <v>421</v>
      </c>
      <c r="J10" s="274" t="s">
        <v>275</v>
      </c>
      <c r="K10" s="510"/>
      <c r="L10" s="510"/>
    </row>
    <row r="11" spans="1:253" customFormat="1" ht="83.25" customHeight="1" thickBot="1">
      <c r="A11" s="51">
        <v>45</v>
      </c>
      <c r="B11" s="55" t="s">
        <v>533</v>
      </c>
      <c r="C11" s="189">
        <f>SUM(D11:J11)</f>
        <v>23225</v>
      </c>
      <c r="D11" s="57">
        <v>707</v>
      </c>
      <c r="E11" s="57">
        <v>227</v>
      </c>
      <c r="F11" s="57">
        <v>0</v>
      </c>
      <c r="G11" s="57">
        <v>1104</v>
      </c>
      <c r="H11" s="57">
        <v>19130</v>
      </c>
      <c r="I11" s="57">
        <v>2057</v>
      </c>
      <c r="J11" s="57">
        <v>0</v>
      </c>
      <c r="K11" s="512" t="s">
        <v>538</v>
      </c>
      <c r="L11" s="512"/>
    </row>
    <row r="12" spans="1:253" customFormat="1" ht="83.25" customHeight="1" thickBot="1">
      <c r="A12" s="53">
        <v>46</v>
      </c>
      <c r="B12" s="56" t="s">
        <v>534</v>
      </c>
      <c r="C12" s="187">
        <f t="shared" ref="C12:C13" si="0">SUM(D12:J12)</f>
        <v>18098</v>
      </c>
      <c r="D12" s="58">
        <v>1022</v>
      </c>
      <c r="E12" s="58">
        <v>4084</v>
      </c>
      <c r="F12" s="58">
        <v>543</v>
      </c>
      <c r="G12" s="58">
        <v>789</v>
      </c>
      <c r="H12" s="58">
        <v>5573</v>
      </c>
      <c r="I12" s="58">
        <v>4540</v>
      </c>
      <c r="J12" s="58">
        <v>1547</v>
      </c>
      <c r="K12" s="490" t="s">
        <v>537</v>
      </c>
      <c r="L12" s="490"/>
    </row>
    <row r="13" spans="1:253" customFormat="1" ht="83.25" customHeight="1">
      <c r="A13" s="52">
        <v>47</v>
      </c>
      <c r="B13" s="62" t="s">
        <v>535</v>
      </c>
      <c r="C13" s="188">
        <f t="shared" si="0"/>
        <v>107481</v>
      </c>
      <c r="D13" s="63">
        <v>5519</v>
      </c>
      <c r="E13" s="63">
        <v>23396</v>
      </c>
      <c r="F13" s="63">
        <v>2744</v>
      </c>
      <c r="G13" s="63">
        <v>9680</v>
      </c>
      <c r="H13" s="63">
        <v>49498</v>
      </c>
      <c r="I13" s="63">
        <v>11371</v>
      </c>
      <c r="J13" s="63">
        <v>5273</v>
      </c>
      <c r="K13" s="494" t="s">
        <v>536</v>
      </c>
      <c r="L13" s="494"/>
    </row>
    <row r="14" spans="1:253" customFormat="1" ht="57" customHeight="1">
      <c r="A14" s="495" t="s">
        <v>207</v>
      </c>
      <c r="B14" s="495"/>
      <c r="C14" s="295">
        <f t="shared" ref="C14:J14" si="1">SUM(C11:C13)</f>
        <v>148804</v>
      </c>
      <c r="D14" s="276">
        <f t="shared" si="1"/>
        <v>7248</v>
      </c>
      <c r="E14" s="276">
        <f t="shared" si="1"/>
        <v>27707</v>
      </c>
      <c r="F14" s="276">
        <f>SUM(F11:F13)</f>
        <v>3287</v>
      </c>
      <c r="G14" s="276">
        <f>SUM(G11:G13)</f>
        <v>11573</v>
      </c>
      <c r="H14" s="276">
        <f t="shared" si="1"/>
        <v>74201</v>
      </c>
      <c r="I14" s="276">
        <f t="shared" si="1"/>
        <v>17968</v>
      </c>
      <c r="J14" s="276">
        <f t="shared" si="1"/>
        <v>6820</v>
      </c>
      <c r="K14" s="496" t="s">
        <v>204</v>
      </c>
      <c r="L14" s="496"/>
    </row>
    <row r="17" spans="1:1">
      <c r="A17" s="7"/>
    </row>
    <row r="18" spans="1:1">
      <c r="A18" s="7"/>
    </row>
    <row r="19" spans="1:1">
      <c r="A19" s="7"/>
    </row>
    <row r="20" spans="1:1">
      <c r="A20" s="7"/>
    </row>
    <row r="21" spans="1:1">
      <c r="A21" s="7"/>
    </row>
    <row r="22" spans="1:1">
      <c r="A22" s="7"/>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L69"/>
  <sheetViews>
    <sheetView view="pageBreakPreview" topLeftCell="A72" zoomScaleSheetLayoutView="100" workbookViewId="0">
      <selection activeCell="F39" sqref="F39"/>
    </sheetView>
  </sheetViews>
  <sheetFormatPr defaultColWidth="9.125" defaultRowHeight="14.25"/>
  <cols>
    <col min="1" max="1" width="5.75" style="14" customWidth="1"/>
    <col min="2" max="2" width="35.75" style="7" customWidth="1"/>
    <col min="3" max="10" width="7.75" style="7" customWidth="1"/>
    <col min="11" max="11" width="35.75" style="7" customWidth="1"/>
    <col min="12" max="12" width="5.75" style="7" customWidth="1"/>
    <col min="13" max="16384" width="9.125" style="7"/>
  </cols>
  <sheetData>
    <row r="1" spans="1:12" s="3" customFormat="1" ht="11.25" customHeight="1">
      <c r="A1" s="492"/>
      <c r="B1" s="492"/>
      <c r="C1" s="492"/>
      <c r="D1" s="492"/>
      <c r="E1" s="492"/>
      <c r="F1" s="492"/>
      <c r="G1" s="492"/>
      <c r="H1" s="492"/>
      <c r="I1" s="492"/>
      <c r="J1" s="492"/>
      <c r="K1" s="492"/>
      <c r="L1" s="492"/>
    </row>
    <row r="2" spans="1:12" ht="16.5" customHeight="1">
      <c r="A2" s="493" t="s">
        <v>276</v>
      </c>
      <c r="B2" s="493"/>
      <c r="C2" s="493"/>
      <c r="D2" s="493"/>
      <c r="E2" s="493"/>
      <c r="F2" s="493"/>
      <c r="G2" s="493"/>
      <c r="H2" s="493"/>
      <c r="I2" s="493"/>
      <c r="J2" s="493"/>
      <c r="K2" s="493"/>
      <c r="L2" s="493"/>
    </row>
    <row r="3" spans="1:12" ht="18">
      <c r="A3" s="493" t="s">
        <v>102</v>
      </c>
      <c r="B3" s="493"/>
      <c r="C3" s="493"/>
      <c r="D3" s="493"/>
      <c r="E3" s="493"/>
      <c r="F3" s="493"/>
      <c r="G3" s="493"/>
      <c r="H3" s="493"/>
      <c r="I3" s="493"/>
      <c r="J3" s="493"/>
      <c r="K3" s="493"/>
      <c r="L3" s="493"/>
    </row>
    <row r="4" spans="1:12" ht="18">
      <c r="A4" s="493" t="s">
        <v>656</v>
      </c>
      <c r="B4" s="493"/>
      <c r="C4" s="493"/>
      <c r="D4" s="493"/>
      <c r="E4" s="493"/>
      <c r="F4" s="493"/>
      <c r="G4" s="493"/>
      <c r="H4" s="493"/>
      <c r="I4" s="493"/>
      <c r="J4" s="493"/>
      <c r="K4" s="493"/>
      <c r="L4" s="493"/>
    </row>
    <row r="5" spans="1:12" ht="15.75">
      <c r="A5" s="491" t="s">
        <v>277</v>
      </c>
      <c r="B5" s="491"/>
      <c r="C5" s="491"/>
      <c r="D5" s="491"/>
      <c r="E5" s="491"/>
      <c r="F5" s="491"/>
      <c r="G5" s="491"/>
      <c r="H5" s="491"/>
      <c r="I5" s="491"/>
      <c r="J5" s="491"/>
      <c r="K5" s="491"/>
      <c r="L5" s="491"/>
    </row>
    <row r="6" spans="1:12" ht="15.75">
      <c r="A6" s="491" t="s">
        <v>416</v>
      </c>
      <c r="B6" s="491"/>
      <c r="C6" s="491"/>
      <c r="D6" s="491"/>
      <c r="E6" s="491"/>
      <c r="F6" s="491"/>
      <c r="G6" s="491"/>
      <c r="H6" s="491"/>
      <c r="I6" s="491"/>
      <c r="J6" s="491"/>
      <c r="K6" s="491"/>
      <c r="L6" s="491"/>
    </row>
    <row r="7" spans="1:12" ht="15.75">
      <c r="A7" s="491" t="s">
        <v>657</v>
      </c>
      <c r="B7" s="491"/>
      <c r="C7" s="491"/>
      <c r="D7" s="491"/>
      <c r="E7" s="491"/>
      <c r="F7" s="491"/>
      <c r="G7" s="491"/>
      <c r="H7" s="491"/>
      <c r="I7" s="491"/>
      <c r="J7" s="491"/>
      <c r="K7" s="491"/>
      <c r="L7" s="491"/>
    </row>
    <row r="8" spans="1:12" ht="16.5" customHeight="1">
      <c r="A8" s="497" t="s">
        <v>666</v>
      </c>
      <c r="B8" s="497"/>
      <c r="C8" s="549">
        <v>2020</v>
      </c>
      <c r="D8" s="549"/>
      <c r="E8" s="549"/>
      <c r="F8" s="549">
        <v>2009</v>
      </c>
      <c r="G8" s="549"/>
      <c r="H8" s="549"/>
      <c r="I8" s="549"/>
      <c r="J8" s="549"/>
      <c r="K8" s="514" t="s">
        <v>422</v>
      </c>
      <c r="L8" s="514"/>
    </row>
    <row r="9" spans="1:12" ht="37.9" customHeight="1">
      <c r="A9" s="506" t="s">
        <v>444</v>
      </c>
      <c r="B9" s="503" t="s">
        <v>210</v>
      </c>
      <c r="C9" s="262" t="s">
        <v>256</v>
      </c>
      <c r="D9" s="262" t="s">
        <v>257</v>
      </c>
      <c r="E9" s="262" t="s">
        <v>269</v>
      </c>
      <c r="F9" s="262" t="s">
        <v>270</v>
      </c>
      <c r="G9" s="262" t="s">
        <v>732</v>
      </c>
      <c r="H9" s="262" t="s">
        <v>105</v>
      </c>
      <c r="I9" s="262" t="s">
        <v>106</v>
      </c>
      <c r="J9" s="262" t="s">
        <v>271</v>
      </c>
      <c r="K9" s="550" t="s">
        <v>215</v>
      </c>
      <c r="L9" s="551"/>
    </row>
    <row r="10" spans="1:12" ht="43.9" customHeight="1">
      <c r="A10" s="510"/>
      <c r="B10" s="505"/>
      <c r="C10" s="84" t="s">
        <v>207</v>
      </c>
      <c r="D10" s="274" t="s">
        <v>272</v>
      </c>
      <c r="E10" s="274" t="s">
        <v>273</v>
      </c>
      <c r="F10" s="274" t="s">
        <v>274</v>
      </c>
      <c r="G10" s="274" t="s">
        <v>191</v>
      </c>
      <c r="H10" s="274" t="s">
        <v>107</v>
      </c>
      <c r="I10" s="274" t="s">
        <v>421</v>
      </c>
      <c r="J10" s="274" t="s">
        <v>275</v>
      </c>
      <c r="K10" s="552"/>
      <c r="L10" s="553"/>
    </row>
    <row r="11" spans="1:12" customFormat="1" ht="18">
      <c r="A11" s="202">
        <v>4511</v>
      </c>
      <c r="B11" s="286" t="s">
        <v>559</v>
      </c>
      <c r="C11" s="159">
        <f>SUM(D11:J11)</f>
        <v>192</v>
      </c>
      <c r="D11" s="287">
        <v>0</v>
      </c>
      <c r="E11" s="66">
        <v>48</v>
      </c>
      <c r="F11" s="66">
        <v>0</v>
      </c>
      <c r="G11" s="66">
        <v>24</v>
      </c>
      <c r="H11" s="66">
        <v>96</v>
      </c>
      <c r="I11" s="66">
        <v>24</v>
      </c>
      <c r="J11" s="66">
        <v>0</v>
      </c>
      <c r="K11" s="535" t="s">
        <v>558</v>
      </c>
      <c r="L11" s="535"/>
    </row>
    <row r="12" spans="1:12" customFormat="1" ht="18">
      <c r="A12" s="200">
        <v>4512</v>
      </c>
      <c r="B12" s="288" t="s">
        <v>560</v>
      </c>
      <c r="C12" s="144">
        <f t="shared" ref="C12:C68" si="0">SUM(D12:J12)</f>
        <v>1125</v>
      </c>
      <c r="D12" s="144">
        <v>707</v>
      </c>
      <c r="E12" s="144">
        <v>142</v>
      </c>
      <c r="F12" s="144">
        <v>0</v>
      </c>
      <c r="G12" s="144">
        <v>0</v>
      </c>
      <c r="H12" s="144">
        <v>205</v>
      </c>
      <c r="I12" s="144">
        <v>71</v>
      </c>
      <c r="J12" s="144">
        <v>0</v>
      </c>
      <c r="K12" s="527" t="s">
        <v>561</v>
      </c>
      <c r="L12" s="527"/>
    </row>
    <row r="13" spans="1:12" customFormat="1" ht="18">
      <c r="A13" s="199">
        <v>4519</v>
      </c>
      <c r="B13" s="290" t="s">
        <v>720</v>
      </c>
      <c r="C13" s="159">
        <f t="shared" si="0"/>
        <v>0</v>
      </c>
      <c r="D13" s="291">
        <v>0</v>
      </c>
      <c r="E13" s="60">
        <v>0</v>
      </c>
      <c r="F13" s="60">
        <v>0</v>
      </c>
      <c r="G13" s="60">
        <v>0</v>
      </c>
      <c r="H13" s="60">
        <v>0</v>
      </c>
      <c r="I13" s="60">
        <v>0</v>
      </c>
      <c r="J13" s="60">
        <v>0</v>
      </c>
      <c r="K13" s="522" t="s">
        <v>721</v>
      </c>
      <c r="L13" s="522"/>
    </row>
    <row r="14" spans="1:12" customFormat="1" ht="18">
      <c r="A14" s="200">
        <v>4531</v>
      </c>
      <c r="B14" s="288" t="s">
        <v>562</v>
      </c>
      <c r="C14" s="144">
        <f t="shared" si="0"/>
        <v>3989</v>
      </c>
      <c r="D14" s="144">
        <v>0</v>
      </c>
      <c r="E14" s="144">
        <v>0</v>
      </c>
      <c r="F14" s="144">
        <v>0</v>
      </c>
      <c r="G14" s="144">
        <v>1080</v>
      </c>
      <c r="H14" s="144">
        <v>2909</v>
      </c>
      <c r="I14" s="144">
        <v>0</v>
      </c>
      <c r="J14" s="144">
        <v>0</v>
      </c>
      <c r="K14" s="527" t="s">
        <v>608</v>
      </c>
      <c r="L14" s="527"/>
    </row>
    <row r="15" spans="1:12" customFormat="1" ht="18">
      <c r="A15" s="199">
        <v>4532</v>
      </c>
      <c r="B15" s="290" t="s">
        <v>563</v>
      </c>
      <c r="C15" s="159">
        <f t="shared" si="0"/>
        <v>17658</v>
      </c>
      <c r="D15" s="291">
        <v>0</v>
      </c>
      <c r="E15" s="60">
        <v>0</v>
      </c>
      <c r="F15" s="60">
        <v>0</v>
      </c>
      <c r="G15" s="60">
        <v>0</v>
      </c>
      <c r="H15" s="60">
        <v>15696</v>
      </c>
      <c r="I15" s="60">
        <v>1962</v>
      </c>
      <c r="J15" s="60">
        <v>0</v>
      </c>
      <c r="K15" s="522" t="s">
        <v>607</v>
      </c>
      <c r="L15" s="522"/>
    </row>
    <row r="16" spans="1:12" customFormat="1" ht="18">
      <c r="A16" s="200">
        <v>4539</v>
      </c>
      <c r="B16" s="288" t="s">
        <v>564</v>
      </c>
      <c r="C16" s="144">
        <f t="shared" si="0"/>
        <v>262</v>
      </c>
      <c r="D16" s="144">
        <v>0</v>
      </c>
      <c r="E16" s="144">
        <v>37</v>
      </c>
      <c r="F16" s="144">
        <v>0</v>
      </c>
      <c r="G16" s="144">
        <v>0</v>
      </c>
      <c r="H16" s="144">
        <v>225</v>
      </c>
      <c r="I16" s="144">
        <v>0</v>
      </c>
      <c r="J16" s="144">
        <v>0</v>
      </c>
      <c r="K16" s="527" t="s">
        <v>606</v>
      </c>
      <c r="L16" s="527"/>
    </row>
    <row r="17" spans="1:12" customFormat="1">
      <c r="A17" s="199">
        <v>4610</v>
      </c>
      <c r="B17" s="290" t="s">
        <v>539</v>
      </c>
      <c r="C17" s="159">
        <f t="shared" si="0"/>
        <v>3</v>
      </c>
      <c r="D17" s="291">
        <v>0</v>
      </c>
      <c r="E17" s="60">
        <v>3</v>
      </c>
      <c r="F17" s="60">
        <v>0</v>
      </c>
      <c r="G17" s="60">
        <v>0</v>
      </c>
      <c r="H17" s="60">
        <v>0</v>
      </c>
      <c r="I17" s="60">
        <v>0</v>
      </c>
      <c r="J17" s="60">
        <v>0</v>
      </c>
      <c r="K17" s="522" t="s">
        <v>548</v>
      </c>
      <c r="L17" s="522"/>
    </row>
    <row r="18" spans="1:12" customFormat="1">
      <c r="A18" s="200">
        <v>4620</v>
      </c>
      <c r="B18" s="288" t="s">
        <v>565</v>
      </c>
      <c r="C18" s="144">
        <f t="shared" si="0"/>
        <v>305</v>
      </c>
      <c r="D18" s="144">
        <v>0</v>
      </c>
      <c r="E18" s="144">
        <v>0</v>
      </c>
      <c r="F18" s="144">
        <v>0</v>
      </c>
      <c r="G18" s="144">
        <v>102</v>
      </c>
      <c r="H18" s="144">
        <v>203</v>
      </c>
      <c r="I18" s="144">
        <v>0</v>
      </c>
      <c r="J18" s="144">
        <v>0</v>
      </c>
      <c r="K18" s="527" t="s">
        <v>605</v>
      </c>
      <c r="L18" s="527"/>
    </row>
    <row r="19" spans="1:12" customFormat="1">
      <c r="A19" s="199">
        <v>4631</v>
      </c>
      <c r="B19" s="290" t="s">
        <v>540</v>
      </c>
      <c r="C19" s="159">
        <f t="shared" si="0"/>
        <v>1819</v>
      </c>
      <c r="D19" s="291">
        <v>0</v>
      </c>
      <c r="E19" s="60">
        <v>0</v>
      </c>
      <c r="F19" s="60">
        <v>0</v>
      </c>
      <c r="G19" s="60">
        <v>0</v>
      </c>
      <c r="H19" s="60">
        <v>1474</v>
      </c>
      <c r="I19" s="60">
        <v>345</v>
      </c>
      <c r="J19" s="60">
        <v>0</v>
      </c>
      <c r="K19" s="522" t="s">
        <v>549</v>
      </c>
      <c r="L19" s="522"/>
    </row>
    <row r="20" spans="1:12" customFormat="1">
      <c r="A20" s="200">
        <v>4632</v>
      </c>
      <c r="B20" s="288" t="s">
        <v>609</v>
      </c>
      <c r="C20" s="144">
        <f t="shared" si="0"/>
        <v>509</v>
      </c>
      <c r="D20" s="144">
        <v>106</v>
      </c>
      <c r="E20" s="144">
        <v>42</v>
      </c>
      <c r="F20" s="144">
        <v>0</v>
      </c>
      <c r="G20" s="144">
        <v>34</v>
      </c>
      <c r="H20" s="144">
        <v>327</v>
      </c>
      <c r="I20" s="144">
        <v>0</v>
      </c>
      <c r="J20" s="144">
        <v>0</v>
      </c>
      <c r="K20" s="527" t="s">
        <v>604</v>
      </c>
      <c r="L20" s="527"/>
    </row>
    <row r="21" spans="1:12" customFormat="1" ht="27">
      <c r="A21" s="199">
        <v>4641</v>
      </c>
      <c r="B21" s="290" t="s">
        <v>610</v>
      </c>
      <c r="C21" s="159">
        <f t="shared" si="0"/>
        <v>1001</v>
      </c>
      <c r="D21" s="291">
        <v>0</v>
      </c>
      <c r="E21" s="60">
        <v>0</v>
      </c>
      <c r="F21" s="60">
        <v>0</v>
      </c>
      <c r="G21" s="60">
        <v>0</v>
      </c>
      <c r="H21" s="60">
        <v>1001</v>
      </c>
      <c r="I21" s="60">
        <v>0</v>
      </c>
      <c r="J21" s="60">
        <v>0</v>
      </c>
      <c r="K21" s="522" t="s">
        <v>603</v>
      </c>
      <c r="L21" s="522"/>
    </row>
    <row r="22" spans="1:12" customFormat="1" ht="19.5" customHeight="1">
      <c r="A22" s="200">
        <v>4647</v>
      </c>
      <c r="B22" s="288" t="s">
        <v>611</v>
      </c>
      <c r="C22" s="144">
        <f t="shared" si="0"/>
        <v>578</v>
      </c>
      <c r="D22" s="144">
        <v>23</v>
      </c>
      <c r="E22" s="144">
        <v>38</v>
      </c>
      <c r="F22" s="144">
        <v>61</v>
      </c>
      <c r="G22" s="144">
        <v>38</v>
      </c>
      <c r="H22" s="144">
        <v>76</v>
      </c>
      <c r="I22" s="144">
        <v>266</v>
      </c>
      <c r="J22" s="144">
        <v>76</v>
      </c>
      <c r="K22" s="527" t="s">
        <v>602</v>
      </c>
      <c r="L22" s="527"/>
    </row>
    <row r="23" spans="1:12" customFormat="1" ht="36">
      <c r="A23" s="199">
        <v>4648</v>
      </c>
      <c r="B23" s="290" t="s">
        <v>612</v>
      </c>
      <c r="C23" s="159">
        <f t="shared" si="0"/>
        <v>32</v>
      </c>
      <c r="D23" s="291">
        <v>0</v>
      </c>
      <c r="E23" s="60">
        <v>0</v>
      </c>
      <c r="F23" s="60">
        <v>0</v>
      </c>
      <c r="G23" s="60">
        <v>0</v>
      </c>
      <c r="H23" s="60">
        <v>32</v>
      </c>
      <c r="I23" s="60">
        <v>0</v>
      </c>
      <c r="J23" s="60">
        <v>0</v>
      </c>
      <c r="K23" s="522" t="s">
        <v>601</v>
      </c>
      <c r="L23" s="522"/>
    </row>
    <row r="24" spans="1:12" s="434" customFormat="1" ht="29.25" customHeight="1">
      <c r="A24" s="200">
        <v>4649</v>
      </c>
      <c r="B24" s="288" t="s">
        <v>727</v>
      </c>
      <c r="C24" s="144">
        <f t="shared" si="0"/>
        <v>0</v>
      </c>
      <c r="D24" s="144">
        <v>0</v>
      </c>
      <c r="E24" s="144">
        <v>0</v>
      </c>
      <c r="F24" s="144">
        <v>0</v>
      </c>
      <c r="G24" s="144">
        <v>0</v>
      </c>
      <c r="H24" s="144">
        <v>0</v>
      </c>
      <c r="I24" s="144">
        <v>0</v>
      </c>
      <c r="J24" s="144">
        <v>0</v>
      </c>
      <c r="K24" s="527" t="s">
        <v>728</v>
      </c>
      <c r="L24" s="527"/>
    </row>
    <row r="25" spans="1:12" customFormat="1" ht="18">
      <c r="A25" s="199">
        <v>4651</v>
      </c>
      <c r="B25" s="290" t="s">
        <v>613</v>
      </c>
      <c r="C25" s="159">
        <f t="shared" si="0"/>
        <v>0</v>
      </c>
      <c r="D25" s="291">
        <v>0</v>
      </c>
      <c r="E25" s="60">
        <v>0</v>
      </c>
      <c r="F25" s="60">
        <v>0</v>
      </c>
      <c r="G25" s="60">
        <v>0</v>
      </c>
      <c r="H25" s="60">
        <v>0</v>
      </c>
      <c r="I25" s="60">
        <v>0</v>
      </c>
      <c r="J25" s="60">
        <v>0</v>
      </c>
      <c r="K25" s="522" t="s">
        <v>600</v>
      </c>
      <c r="L25" s="522"/>
    </row>
    <row r="26" spans="1:12" customFormat="1" ht="18">
      <c r="A26" s="200">
        <v>4652</v>
      </c>
      <c r="B26" s="288" t="s">
        <v>614</v>
      </c>
      <c r="C26" s="144">
        <f t="shared" si="0"/>
        <v>2672</v>
      </c>
      <c r="D26" s="144">
        <v>0</v>
      </c>
      <c r="E26" s="144">
        <v>0</v>
      </c>
      <c r="F26" s="144">
        <v>0</v>
      </c>
      <c r="G26" s="144">
        <v>0</v>
      </c>
      <c r="H26" s="144">
        <v>963</v>
      </c>
      <c r="I26" s="144">
        <v>238</v>
      </c>
      <c r="J26" s="144">
        <v>1471</v>
      </c>
      <c r="K26" s="527" t="s">
        <v>599</v>
      </c>
      <c r="L26" s="527"/>
    </row>
    <row r="27" spans="1:12" customFormat="1">
      <c r="A27" s="199">
        <v>4653</v>
      </c>
      <c r="B27" s="290" t="s">
        <v>615</v>
      </c>
      <c r="C27" s="159">
        <f t="shared" si="0"/>
        <v>73</v>
      </c>
      <c r="D27" s="291">
        <v>0</v>
      </c>
      <c r="E27" s="60">
        <v>7</v>
      </c>
      <c r="F27" s="60">
        <v>6</v>
      </c>
      <c r="G27" s="60">
        <v>0</v>
      </c>
      <c r="H27" s="60">
        <v>21</v>
      </c>
      <c r="I27" s="60">
        <v>39</v>
      </c>
      <c r="J27" s="60">
        <v>0</v>
      </c>
      <c r="K27" s="522" t="s">
        <v>598</v>
      </c>
      <c r="L27" s="522"/>
    </row>
    <row r="28" spans="1:12" customFormat="1">
      <c r="A28" s="200">
        <v>4659</v>
      </c>
      <c r="B28" s="288" t="s">
        <v>616</v>
      </c>
      <c r="C28" s="144">
        <f t="shared" si="0"/>
        <v>9182</v>
      </c>
      <c r="D28" s="144">
        <v>871</v>
      </c>
      <c r="E28" s="144">
        <v>3645</v>
      </c>
      <c r="F28" s="144">
        <v>0</v>
      </c>
      <c r="G28" s="144">
        <v>479</v>
      </c>
      <c r="H28" s="144">
        <v>784</v>
      </c>
      <c r="I28" s="144">
        <v>3403</v>
      </c>
      <c r="J28" s="144">
        <v>0</v>
      </c>
      <c r="K28" s="527" t="s">
        <v>550</v>
      </c>
      <c r="L28" s="527"/>
    </row>
    <row r="29" spans="1:12" customFormat="1" ht="18">
      <c r="A29" s="199">
        <v>4661</v>
      </c>
      <c r="B29" s="290" t="s">
        <v>617</v>
      </c>
      <c r="C29" s="159">
        <f t="shared" si="0"/>
        <v>69</v>
      </c>
      <c r="D29" s="291">
        <v>0</v>
      </c>
      <c r="E29" s="60">
        <v>9</v>
      </c>
      <c r="F29" s="60">
        <v>0</v>
      </c>
      <c r="G29" s="60">
        <v>0</v>
      </c>
      <c r="H29" s="60">
        <v>35</v>
      </c>
      <c r="I29" s="60">
        <v>25</v>
      </c>
      <c r="J29" s="60">
        <v>0</v>
      </c>
      <c r="K29" s="522" t="s">
        <v>597</v>
      </c>
      <c r="L29" s="522"/>
    </row>
    <row r="30" spans="1:12" customFormat="1">
      <c r="A30" s="200">
        <v>4662</v>
      </c>
      <c r="B30" s="288" t="s">
        <v>541</v>
      </c>
      <c r="C30" s="144">
        <f t="shared" si="0"/>
        <v>0</v>
      </c>
      <c r="D30" s="144">
        <v>0</v>
      </c>
      <c r="E30" s="144">
        <v>0</v>
      </c>
      <c r="F30" s="144">
        <v>0</v>
      </c>
      <c r="G30" s="144">
        <v>0</v>
      </c>
      <c r="H30" s="144">
        <v>0</v>
      </c>
      <c r="I30" s="144">
        <v>0</v>
      </c>
      <c r="J30" s="144">
        <v>0</v>
      </c>
      <c r="K30" s="527" t="s">
        <v>551</v>
      </c>
      <c r="L30" s="527"/>
    </row>
    <row r="31" spans="1:12" customFormat="1" ht="18">
      <c r="A31" s="199">
        <v>4663</v>
      </c>
      <c r="B31" s="290" t="s">
        <v>618</v>
      </c>
      <c r="C31" s="159">
        <f t="shared" si="0"/>
        <v>885</v>
      </c>
      <c r="D31" s="291">
        <v>0</v>
      </c>
      <c r="E31" s="60">
        <v>104</v>
      </c>
      <c r="F31" s="60">
        <v>416</v>
      </c>
      <c r="G31" s="60">
        <v>125</v>
      </c>
      <c r="H31" s="60">
        <v>198</v>
      </c>
      <c r="I31" s="60">
        <v>42</v>
      </c>
      <c r="J31" s="60">
        <v>0</v>
      </c>
      <c r="K31" s="522" t="s">
        <v>596</v>
      </c>
      <c r="L31" s="522"/>
    </row>
    <row r="32" spans="1:12" customFormat="1" ht="15" customHeight="1">
      <c r="A32" s="200">
        <v>4669</v>
      </c>
      <c r="B32" s="288" t="s">
        <v>734</v>
      </c>
      <c r="C32" s="144">
        <f t="shared" si="0"/>
        <v>370</v>
      </c>
      <c r="D32" s="144">
        <v>0</v>
      </c>
      <c r="E32" s="144">
        <v>61</v>
      </c>
      <c r="F32" s="144">
        <v>0</v>
      </c>
      <c r="G32" s="144">
        <v>0</v>
      </c>
      <c r="H32" s="144">
        <v>309</v>
      </c>
      <c r="I32" s="144">
        <v>0</v>
      </c>
      <c r="J32" s="144">
        <v>0</v>
      </c>
      <c r="K32" s="527" t="s">
        <v>735</v>
      </c>
      <c r="L32" s="527"/>
    </row>
    <row r="33" spans="1:12" customFormat="1">
      <c r="A33" s="199">
        <v>4690</v>
      </c>
      <c r="B33" s="290" t="s">
        <v>542</v>
      </c>
      <c r="C33" s="159">
        <f t="shared" si="0"/>
        <v>3</v>
      </c>
      <c r="D33" s="291">
        <v>0</v>
      </c>
      <c r="E33" s="60">
        <v>1</v>
      </c>
      <c r="F33" s="60">
        <v>0</v>
      </c>
      <c r="G33" s="60">
        <v>0</v>
      </c>
      <c r="H33" s="60">
        <v>1</v>
      </c>
      <c r="I33" s="60">
        <v>1</v>
      </c>
      <c r="J33" s="60">
        <v>0</v>
      </c>
      <c r="K33" s="522" t="s">
        <v>552</v>
      </c>
      <c r="L33" s="522"/>
    </row>
    <row r="34" spans="1:12" customFormat="1">
      <c r="A34" s="200">
        <v>4691</v>
      </c>
      <c r="B34" s="288" t="s">
        <v>619</v>
      </c>
      <c r="C34" s="144">
        <f t="shared" si="0"/>
        <v>206</v>
      </c>
      <c r="D34" s="144">
        <v>0</v>
      </c>
      <c r="E34" s="144">
        <v>44</v>
      </c>
      <c r="F34" s="144">
        <v>38</v>
      </c>
      <c r="G34" s="144">
        <v>11</v>
      </c>
      <c r="H34" s="144">
        <v>48</v>
      </c>
      <c r="I34" s="144">
        <v>65</v>
      </c>
      <c r="J34" s="144">
        <v>0</v>
      </c>
      <c r="K34" s="527" t="s">
        <v>595</v>
      </c>
      <c r="L34" s="527"/>
    </row>
    <row r="35" spans="1:12" customFormat="1" ht="19.149999999999999" customHeight="1">
      <c r="A35" s="199">
        <v>4692</v>
      </c>
      <c r="B35" s="290" t="s">
        <v>620</v>
      </c>
      <c r="C35" s="159">
        <f t="shared" si="0"/>
        <v>393</v>
      </c>
      <c r="D35" s="291">
        <v>22</v>
      </c>
      <c r="E35" s="60">
        <v>130</v>
      </c>
      <c r="F35" s="60">
        <v>22</v>
      </c>
      <c r="G35" s="60">
        <v>0</v>
      </c>
      <c r="H35" s="60">
        <v>102</v>
      </c>
      <c r="I35" s="60">
        <v>117</v>
      </c>
      <c r="J35" s="60">
        <v>0</v>
      </c>
      <c r="K35" s="522" t="s">
        <v>594</v>
      </c>
      <c r="L35" s="522"/>
    </row>
    <row r="36" spans="1:12" customFormat="1">
      <c r="A36" s="200">
        <v>4712</v>
      </c>
      <c r="B36" s="288" t="s">
        <v>543</v>
      </c>
      <c r="C36" s="144">
        <f t="shared" si="0"/>
        <v>0</v>
      </c>
      <c r="D36" s="144">
        <v>0</v>
      </c>
      <c r="E36" s="144">
        <v>0</v>
      </c>
      <c r="F36" s="144">
        <v>0</v>
      </c>
      <c r="G36" s="144">
        <v>0</v>
      </c>
      <c r="H36" s="144">
        <v>0</v>
      </c>
      <c r="I36" s="144">
        <v>0</v>
      </c>
      <c r="J36" s="144">
        <v>0</v>
      </c>
      <c r="K36" s="527" t="s">
        <v>553</v>
      </c>
      <c r="L36" s="527"/>
    </row>
    <row r="37" spans="1:12" customFormat="1">
      <c r="A37" s="199">
        <v>4714</v>
      </c>
      <c r="B37" s="290" t="s">
        <v>544</v>
      </c>
      <c r="C37" s="159">
        <f t="shared" si="0"/>
        <v>17366</v>
      </c>
      <c r="D37" s="291">
        <v>518</v>
      </c>
      <c r="E37" s="60">
        <v>176</v>
      </c>
      <c r="F37" s="60">
        <v>0</v>
      </c>
      <c r="G37" s="60">
        <v>1900</v>
      </c>
      <c r="H37" s="60">
        <v>11771</v>
      </c>
      <c r="I37" s="60">
        <v>1796</v>
      </c>
      <c r="J37" s="60">
        <v>1205</v>
      </c>
      <c r="K37" s="522" t="s">
        <v>554</v>
      </c>
      <c r="L37" s="522"/>
    </row>
    <row r="38" spans="1:12" customFormat="1" ht="13.9" customHeight="1">
      <c r="A38" s="200">
        <v>4719</v>
      </c>
      <c r="B38" s="288" t="s">
        <v>645</v>
      </c>
      <c r="C38" s="144">
        <f t="shared" si="0"/>
        <v>1844</v>
      </c>
      <c r="D38" s="144">
        <v>0</v>
      </c>
      <c r="E38" s="144">
        <v>1844</v>
      </c>
      <c r="F38" s="144">
        <v>0</v>
      </c>
      <c r="G38" s="144">
        <v>0</v>
      </c>
      <c r="H38" s="144">
        <v>0</v>
      </c>
      <c r="I38" s="144">
        <v>0</v>
      </c>
      <c r="J38" s="144">
        <v>0</v>
      </c>
      <c r="K38" s="527" t="s">
        <v>593</v>
      </c>
      <c r="L38" s="527"/>
    </row>
    <row r="39" spans="1:12" customFormat="1">
      <c r="A39" s="199">
        <v>4720</v>
      </c>
      <c r="B39" s="290" t="s">
        <v>622</v>
      </c>
      <c r="C39" s="159">
        <f t="shared" si="0"/>
        <v>1287</v>
      </c>
      <c r="D39" s="291">
        <v>184</v>
      </c>
      <c r="E39" s="60">
        <v>0</v>
      </c>
      <c r="F39" s="60">
        <v>0</v>
      </c>
      <c r="G39" s="60">
        <v>368</v>
      </c>
      <c r="H39" s="60">
        <v>735</v>
      </c>
      <c r="I39" s="60">
        <v>0</v>
      </c>
      <c r="J39" s="60">
        <v>0</v>
      </c>
      <c r="K39" s="522" t="s">
        <v>592</v>
      </c>
      <c r="L39" s="522"/>
    </row>
    <row r="40" spans="1:12" s="434" customFormat="1">
      <c r="A40" s="200">
        <v>4722</v>
      </c>
      <c r="B40" s="288" t="s">
        <v>632</v>
      </c>
      <c r="C40" s="144">
        <f t="shared" si="0"/>
        <v>22</v>
      </c>
      <c r="D40" s="144">
        <v>1</v>
      </c>
      <c r="E40" s="144">
        <v>1</v>
      </c>
      <c r="F40" s="144">
        <v>0</v>
      </c>
      <c r="G40" s="144">
        <v>0</v>
      </c>
      <c r="H40" s="144">
        <v>0</v>
      </c>
      <c r="I40" s="144">
        <v>17</v>
      </c>
      <c r="J40" s="144">
        <v>3</v>
      </c>
      <c r="K40" s="527" t="s">
        <v>591</v>
      </c>
      <c r="L40" s="527"/>
    </row>
    <row r="41" spans="1:12" s="88" customFormat="1">
      <c r="A41" s="199">
        <v>4723</v>
      </c>
      <c r="B41" s="290" t="s">
        <v>631</v>
      </c>
      <c r="C41" s="159">
        <f t="shared" si="0"/>
        <v>288</v>
      </c>
      <c r="D41" s="291">
        <v>0</v>
      </c>
      <c r="E41" s="60">
        <v>15</v>
      </c>
      <c r="F41" s="60">
        <v>28</v>
      </c>
      <c r="G41" s="60">
        <v>15</v>
      </c>
      <c r="H41" s="60">
        <v>46</v>
      </c>
      <c r="I41" s="60">
        <v>184</v>
      </c>
      <c r="J41" s="60">
        <v>0</v>
      </c>
      <c r="K41" s="522" t="s">
        <v>590</v>
      </c>
      <c r="L41" s="522"/>
    </row>
    <row r="42" spans="1:12" customFormat="1">
      <c r="A42" s="200">
        <v>4724</v>
      </c>
      <c r="B42" s="288" t="s">
        <v>630</v>
      </c>
      <c r="C42" s="144">
        <f t="shared" si="0"/>
        <v>12125</v>
      </c>
      <c r="D42" s="144">
        <v>0</v>
      </c>
      <c r="E42" s="144">
        <v>701</v>
      </c>
      <c r="F42" s="144">
        <v>1007</v>
      </c>
      <c r="G42" s="144">
        <v>677</v>
      </c>
      <c r="H42" s="144">
        <v>4531</v>
      </c>
      <c r="I42" s="144">
        <v>3369</v>
      </c>
      <c r="J42" s="144">
        <v>1840</v>
      </c>
      <c r="K42" s="527" t="s">
        <v>589</v>
      </c>
      <c r="L42" s="527"/>
    </row>
    <row r="43" spans="1:12" customFormat="1">
      <c r="A43" s="199">
        <v>4725</v>
      </c>
      <c r="B43" s="290" t="s">
        <v>629</v>
      </c>
      <c r="C43" s="159">
        <f t="shared" si="0"/>
        <v>316</v>
      </c>
      <c r="D43" s="291">
        <v>82</v>
      </c>
      <c r="E43" s="60">
        <v>27</v>
      </c>
      <c r="F43" s="60">
        <v>0</v>
      </c>
      <c r="G43" s="60">
        <v>0</v>
      </c>
      <c r="H43" s="60">
        <v>0</v>
      </c>
      <c r="I43" s="60">
        <v>109</v>
      </c>
      <c r="J43" s="60">
        <v>98</v>
      </c>
      <c r="K43" s="522" t="s">
        <v>588</v>
      </c>
      <c r="L43" s="522"/>
    </row>
    <row r="44" spans="1:12" customFormat="1">
      <c r="A44" s="200">
        <v>4726</v>
      </c>
      <c r="B44" s="288" t="s">
        <v>545</v>
      </c>
      <c r="C44" s="144">
        <f t="shared" si="0"/>
        <v>1751</v>
      </c>
      <c r="D44" s="144">
        <v>0</v>
      </c>
      <c r="E44" s="144">
        <v>128</v>
      </c>
      <c r="F44" s="144">
        <v>0</v>
      </c>
      <c r="G44" s="144">
        <v>77</v>
      </c>
      <c r="H44" s="144">
        <v>351</v>
      </c>
      <c r="I44" s="144">
        <v>141</v>
      </c>
      <c r="J44" s="144">
        <v>1054</v>
      </c>
      <c r="K44" s="527" t="s">
        <v>555</v>
      </c>
      <c r="L44" s="527"/>
    </row>
    <row r="45" spans="1:12" customFormat="1">
      <c r="A45" s="199">
        <v>4727</v>
      </c>
      <c r="B45" s="290" t="s">
        <v>628</v>
      </c>
      <c r="C45" s="159">
        <f t="shared" si="0"/>
        <v>352</v>
      </c>
      <c r="D45" s="291">
        <v>0</v>
      </c>
      <c r="E45" s="60">
        <v>7</v>
      </c>
      <c r="F45" s="60">
        <v>37</v>
      </c>
      <c r="G45" s="60">
        <v>0</v>
      </c>
      <c r="H45" s="60">
        <v>308</v>
      </c>
      <c r="I45" s="60">
        <v>0</v>
      </c>
      <c r="J45" s="60">
        <v>0</v>
      </c>
      <c r="K45" s="522" t="s">
        <v>587</v>
      </c>
      <c r="L45" s="522"/>
    </row>
    <row r="46" spans="1:12" customFormat="1">
      <c r="A46" s="200">
        <v>4728</v>
      </c>
      <c r="B46" s="288" t="s">
        <v>633</v>
      </c>
      <c r="C46" s="144">
        <f t="shared" si="0"/>
        <v>139</v>
      </c>
      <c r="D46" s="144">
        <v>0</v>
      </c>
      <c r="E46" s="144">
        <v>0</v>
      </c>
      <c r="F46" s="144">
        <v>0</v>
      </c>
      <c r="G46" s="144">
        <v>0</v>
      </c>
      <c r="H46" s="144">
        <v>0</v>
      </c>
      <c r="I46" s="144">
        <v>139</v>
      </c>
      <c r="J46" s="144">
        <v>0</v>
      </c>
      <c r="K46" s="527" t="s">
        <v>586</v>
      </c>
      <c r="L46" s="527"/>
    </row>
    <row r="47" spans="1:12" customFormat="1" ht="13.9" customHeight="1">
      <c r="A47" s="199">
        <v>4729</v>
      </c>
      <c r="B47" s="290" t="s">
        <v>642</v>
      </c>
      <c r="C47" s="159">
        <f t="shared" si="0"/>
        <v>945</v>
      </c>
      <c r="D47" s="291">
        <v>0</v>
      </c>
      <c r="E47" s="60">
        <v>42</v>
      </c>
      <c r="F47" s="60">
        <v>0</v>
      </c>
      <c r="G47" s="60">
        <v>0</v>
      </c>
      <c r="H47" s="60">
        <v>504</v>
      </c>
      <c r="I47" s="60">
        <v>105</v>
      </c>
      <c r="J47" s="60">
        <v>294</v>
      </c>
      <c r="K47" s="522" t="s">
        <v>644</v>
      </c>
      <c r="L47" s="522"/>
    </row>
    <row r="48" spans="1:12" customFormat="1">
      <c r="A48" s="200">
        <v>4730</v>
      </c>
      <c r="B48" s="288" t="s">
        <v>627</v>
      </c>
      <c r="C48" s="144">
        <f t="shared" si="0"/>
        <v>1670</v>
      </c>
      <c r="D48" s="144">
        <v>0</v>
      </c>
      <c r="E48" s="144">
        <v>96</v>
      </c>
      <c r="F48" s="144">
        <v>96</v>
      </c>
      <c r="G48" s="144">
        <v>672</v>
      </c>
      <c r="H48" s="144">
        <v>806</v>
      </c>
      <c r="I48" s="144">
        <v>0</v>
      </c>
      <c r="J48" s="144">
        <v>0</v>
      </c>
      <c r="K48" s="527" t="s">
        <v>585</v>
      </c>
      <c r="L48" s="527"/>
    </row>
    <row r="49" spans="1:12" customFormat="1" ht="19.149999999999999" customHeight="1">
      <c r="A49" s="199">
        <v>4741</v>
      </c>
      <c r="B49" s="290" t="s">
        <v>634</v>
      </c>
      <c r="C49" s="159">
        <f t="shared" si="0"/>
        <v>9055</v>
      </c>
      <c r="D49" s="291">
        <v>0</v>
      </c>
      <c r="E49" s="60">
        <v>1324</v>
      </c>
      <c r="F49" s="60">
        <v>0</v>
      </c>
      <c r="G49" s="60">
        <v>1360</v>
      </c>
      <c r="H49" s="60">
        <v>6371</v>
      </c>
      <c r="I49" s="60">
        <v>0</v>
      </c>
      <c r="J49" s="60">
        <v>0</v>
      </c>
      <c r="K49" s="522" t="s">
        <v>584</v>
      </c>
      <c r="L49" s="522"/>
    </row>
    <row r="50" spans="1:12" customFormat="1">
      <c r="A50" s="200">
        <v>4742</v>
      </c>
      <c r="B50" s="288" t="s">
        <v>706</v>
      </c>
      <c r="C50" s="144">
        <f t="shared" si="0"/>
        <v>0</v>
      </c>
      <c r="D50" s="144">
        <v>0</v>
      </c>
      <c r="E50" s="144">
        <v>0</v>
      </c>
      <c r="F50" s="144">
        <v>0</v>
      </c>
      <c r="G50" s="144">
        <v>0</v>
      </c>
      <c r="H50" s="144">
        <v>0</v>
      </c>
      <c r="I50" s="144">
        <v>0</v>
      </c>
      <c r="J50" s="144">
        <v>0</v>
      </c>
      <c r="K50" s="527" t="s">
        <v>705</v>
      </c>
      <c r="L50" s="527"/>
    </row>
    <row r="51" spans="1:12" customFormat="1" ht="19.149999999999999" customHeight="1">
      <c r="A51" s="199">
        <v>4751</v>
      </c>
      <c r="B51" s="290" t="s">
        <v>626</v>
      </c>
      <c r="C51" s="159">
        <f t="shared" si="0"/>
        <v>821</v>
      </c>
      <c r="D51" s="291">
        <v>79</v>
      </c>
      <c r="E51" s="60">
        <v>115</v>
      </c>
      <c r="F51" s="60">
        <v>39</v>
      </c>
      <c r="G51" s="60">
        <v>80</v>
      </c>
      <c r="H51" s="60">
        <v>147</v>
      </c>
      <c r="I51" s="60">
        <v>35</v>
      </c>
      <c r="J51" s="60">
        <v>326</v>
      </c>
      <c r="K51" s="522" t="s">
        <v>583</v>
      </c>
      <c r="L51" s="522"/>
    </row>
    <row r="52" spans="1:12" customFormat="1" ht="36">
      <c r="A52" s="200">
        <v>4752</v>
      </c>
      <c r="B52" s="288" t="s">
        <v>625</v>
      </c>
      <c r="C52" s="144">
        <f t="shared" si="0"/>
        <v>3898</v>
      </c>
      <c r="D52" s="144">
        <v>0</v>
      </c>
      <c r="E52" s="144">
        <v>0</v>
      </c>
      <c r="F52" s="144">
        <v>0</v>
      </c>
      <c r="G52" s="144">
        <v>1114</v>
      </c>
      <c r="H52" s="144">
        <v>0</v>
      </c>
      <c r="I52" s="144">
        <v>2784</v>
      </c>
      <c r="J52" s="144">
        <v>0</v>
      </c>
      <c r="K52" s="527" t="s">
        <v>582</v>
      </c>
      <c r="L52" s="527"/>
    </row>
    <row r="53" spans="1:12" customFormat="1" ht="19.149999999999999" customHeight="1">
      <c r="A53" s="199">
        <v>4753</v>
      </c>
      <c r="B53" s="290" t="s">
        <v>624</v>
      </c>
      <c r="C53" s="159">
        <f t="shared" si="0"/>
        <v>214</v>
      </c>
      <c r="D53" s="291">
        <v>19</v>
      </c>
      <c r="E53" s="60">
        <v>52</v>
      </c>
      <c r="F53" s="60">
        <v>0</v>
      </c>
      <c r="G53" s="60">
        <v>52</v>
      </c>
      <c r="H53" s="60">
        <v>56</v>
      </c>
      <c r="I53" s="60">
        <v>0</v>
      </c>
      <c r="J53" s="60">
        <v>35</v>
      </c>
      <c r="K53" s="522" t="s">
        <v>581</v>
      </c>
      <c r="L53" s="522"/>
    </row>
    <row r="54" spans="1:12" customFormat="1">
      <c r="A54" s="200">
        <v>4754</v>
      </c>
      <c r="B54" s="288" t="s">
        <v>546</v>
      </c>
      <c r="C54" s="144">
        <f t="shared" si="0"/>
        <v>11512</v>
      </c>
      <c r="D54" s="144">
        <v>0</v>
      </c>
      <c r="E54" s="144">
        <v>6266</v>
      </c>
      <c r="F54" s="144">
        <v>0</v>
      </c>
      <c r="G54" s="144">
        <v>0</v>
      </c>
      <c r="H54" s="144">
        <v>5246</v>
      </c>
      <c r="I54" s="144">
        <v>0</v>
      </c>
      <c r="J54" s="144">
        <v>0</v>
      </c>
      <c r="K54" s="527" t="s">
        <v>556</v>
      </c>
      <c r="L54" s="527"/>
    </row>
    <row r="55" spans="1:12" customFormat="1" ht="18">
      <c r="A55" s="199">
        <v>4755</v>
      </c>
      <c r="B55" s="290" t="s">
        <v>641</v>
      </c>
      <c r="C55" s="159">
        <f t="shared" si="0"/>
        <v>2276</v>
      </c>
      <c r="D55" s="291">
        <v>0</v>
      </c>
      <c r="E55" s="60">
        <v>526</v>
      </c>
      <c r="F55" s="60">
        <v>756</v>
      </c>
      <c r="G55" s="60">
        <v>0</v>
      </c>
      <c r="H55" s="60">
        <v>442</v>
      </c>
      <c r="I55" s="60">
        <v>552</v>
      </c>
      <c r="J55" s="60">
        <v>0</v>
      </c>
      <c r="K55" s="522" t="s">
        <v>580</v>
      </c>
      <c r="L55" s="522"/>
    </row>
    <row r="56" spans="1:12" customFormat="1">
      <c r="A56" s="200">
        <v>4756</v>
      </c>
      <c r="B56" s="288" t="s">
        <v>635</v>
      </c>
      <c r="C56" s="144">
        <f t="shared" si="0"/>
        <v>127</v>
      </c>
      <c r="D56" s="144">
        <v>23</v>
      </c>
      <c r="E56" s="144">
        <v>11</v>
      </c>
      <c r="F56" s="144">
        <v>0</v>
      </c>
      <c r="G56" s="144">
        <v>7</v>
      </c>
      <c r="H56" s="144">
        <v>31</v>
      </c>
      <c r="I56" s="144">
        <v>55</v>
      </c>
      <c r="J56" s="144">
        <v>0</v>
      </c>
      <c r="K56" s="527" t="s">
        <v>579</v>
      </c>
      <c r="L56" s="527"/>
    </row>
    <row r="57" spans="1:12" customFormat="1" ht="19.149999999999999" customHeight="1">
      <c r="A57" s="199">
        <v>4761</v>
      </c>
      <c r="B57" s="290" t="s">
        <v>636</v>
      </c>
      <c r="C57" s="159">
        <f t="shared" si="0"/>
        <v>1083</v>
      </c>
      <c r="D57" s="291">
        <v>24</v>
      </c>
      <c r="E57" s="60">
        <v>95</v>
      </c>
      <c r="F57" s="60">
        <v>24</v>
      </c>
      <c r="G57" s="60">
        <v>58</v>
      </c>
      <c r="H57" s="60">
        <v>808</v>
      </c>
      <c r="I57" s="60">
        <v>0</v>
      </c>
      <c r="J57" s="60">
        <v>74</v>
      </c>
      <c r="K57" s="522" t="s">
        <v>578</v>
      </c>
      <c r="L57" s="522"/>
    </row>
    <row r="58" spans="1:12" customFormat="1" ht="14.25" customHeight="1">
      <c r="A58" s="200">
        <v>4762</v>
      </c>
      <c r="B58" s="288" t="s">
        <v>637</v>
      </c>
      <c r="C58" s="144">
        <f t="shared" si="0"/>
        <v>10</v>
      </c>
      <c r="D58" s="144">
        <v>0</v>
      </c>
      <c r="E58" s="144">
        <v>1</v>
      </c>
      <c r="F58" s="144">
        <v>0</v>
      </c>
      <c r="G58" s="144">
        <v>0</v>
      </c>
      <c r="H58" s="144">
        <v>9</v>
      </c>
      <c r="I58" s="144">
        <v>0</v>
      </c>
      <c r="J58" s="144">
        <v>0</v>
      </c>
      <c r="K58" s="527" t="s">
        <v>577</v>
      </c>
      <c r="L58" s="527"/>
    </row>
    <row r="59" spans="1:12" customFormat="1" ht="19.5" customHeight="1">
      <c r="A59" s="199">
        <v>4763</v>
      </c>
      <c r="B59" s="290" t="s">
        <v>638</v>
      </c>
      <c r="C59" s="159">
        <f t="shared" si="0"/>
        <v>863</v>
      </c>
      <c r="D59" s="291">
        <v>0</v>
      </c>
      <c r="E59" s="60">
        <v>35</v>
      </c>
      <c r="F59" s="60">
        <v>0</v>
      </c>
      <c r="G59" s="60">
        <v>0</v>
      </c>
      <c r="H59" s="60">
        <v>828</v>
      </c>
      <c r="I59" s="60">
        <v>0</v>
      </c>
      <c r="J59" s="60">
        <v>0</v>
      </c>
      <c r="K59" s="522" t="s">
        <v>576</v>
      </c>
      <c r="L59" s="522"/>
    </row>
    <row r="60" spans="1:12" customFormat="1">
      <c r="A60" s="200">
        <v>4764</v>
      </c>
      <c r="B60" s="288" t="s">
        <v>623</v>
      </c>
      <c r="C60" s="144">
        <f t="shared" si="0"/>
        <v>2759</v>
      </c>
      <c r="D60" s="144">
        <v>0</v>
      </c>
      <c r="E60" s="144">
        <v>128</v>
      </c>
      <c r="F60" s="144">
        <v>0</v>
      </c>
      <c r="G60" s="144">
        <v>770</v>
      </c>
      <c r="H60" s="144">
        <v>1861</v>
      </c>
      <c r="I60" s="144">
        <v>0</v>
      </c>
      <c r="J60" s="144">
        <v>0</v>
      </c>
      <c r="K60" s="527" t="s">
        <v>575</v>
      </c>
      <c r="L60" s="527"/>
    </row>
    <row r="61" spans="1:12" customFormat="1" ht="36">
      <c r="A61" s="199">
        <v>4771</v>
      </c>
      <c r="B61" s="290" t="s">
        <v>639</v>
      </c>
      <c r="C61" s="159">
        <f t="shared" si="0"/>
        <v>8500</v>
      </c>
      <c r="D61" s="291">
        <v>0</v>
      </c>
      <c r="E61" s="60">
        <v>2500</v>
      </c>
      <c r="F61" s="60">
        <v>0</v>
      </c>
      <c r="G61" s="60">
        <v>0</v>
      </c>
      <c r="H61" s="60">
        <v>6000</v>
      </c>
      <c r="I61" s="60">
        <v>0</v>
      </c>
      <c r="J61" s="60">
        <v>0</v>
      </c>
      <c r="K61" s="522" t="s">
        <v>574</v>
      </c>
      <c r="L61" s="522"/>
    </row>
    <row r="62" spans="1:12" customFormat="1" ht="19.149999999999999" customHeight="1">
      <c r="A62" s="200">
        <v>4772</v>
      </c>
      <c r="B62" s="288" t="s">
        <v>640</v>
      </c>
      <c r="C62" s="144">
        <f t="shared" si="0"/>
        <v>9555</v>
      </c>
      <c r="D62" s="144">
        <v>598</v>
      </c>
      <c r="E62" s="144">
        <v>2759</v>
      </c>
      <c r="F62" s="144">
        <v>0</v>
      </c>
      <c r="G62" s="144">
        <v>922</v>
      </c>
      <c r="H62" s="144">
        <v>2935</v>
      </c>
      <c r="I62" s="144">
        <v>1997</v>
      </c>
      <c r="J62" s="144">
        <v>344</v>
      </c>
      <c r="K62" s="527" t="s">
        <v>573</v>
      </c>
      <c r="L62" s="527"/>
    </row>
    <row r="63" spans="1:12" customFormat="1" ht="19.149999999999999" customHeight="1">
      <c r="A63" s="199">
        <v>4774</v>
      </c>
      <c r="B63" s="290" t="s">
        <v>547</v>
      </c>
      <c r="C63" s="159">
        <f t="shared" si="0"/>
        <v>150</v>
      </c>
      <c r="D63" s="291">
        <v>0</v>
      </c>
      <c r="E63" s="60">
        <v>39</v>
      </c>
      <c r="F63" s="60">
        <v>0</v>
      </c>
      <c r="G63" s="60">
        <v>0</v>
      </c>
      <c r="H63" s="60">
        <v>23</v>
      </c>
      <c r="I63" s="60">
        <v>88</v>
      </c>
      <c r="J63" s="60">
        <v>0</v>
      </c>
      <c r="K63" s="522" t="s">
        <v>557</v>
      </c>
      <c r="L63" s="522"/>
    </row>
    <row r="64" spans="1:12" customFormat="1" ht="19.149999999999999" customHeight="1">
      <c r="A64" s="200">
        <v>4775</v>
      </c>
      <c r="B64" s="288" t="s">
        <v>569</v>
      </c>
      <c r="C64" s="144">
        <f t="shared" si="0"/>
        <v>12325</v>
      </c>
      <c r="D64" s="144">
        <v>3081</v>
      </c>
      <c r="E64" s="144">
        <v>6163</v>
      </c>
      <c r="F64" s="144">
        <v>0</v>
      </c>
      <c r="G64" s="144">
        <v>616</v>
      </c>
      <c r="H64" s="144">
        <v>2465</v>
      </c>
      <c r="I64" s="144">
        <v>0</v>
      </c>
      <c r="J64" s="144">
        <v>0</v>
      </c>
      <c r="K64" s="527" t="s">
        <v>572</v>
      </c>
      <c r="L64" s="527"/>
    </row>
    <row r="65" spans="1:12" customFormat="1" ht="18">
      <c r="A65" s="199">
        <v>4776</v>
      </c>
      <c r="B65" s="290" t="s">
        <v>568</v>
      </c>
      <c r="C65" s="159">
        <f t="shared" si="0"/>
        <v>2748</v>
      </c>
      <c r="D65" s="291">
        <v>0</v>
      </c>
      <c r="E65" s="60">
        <v>95</v>
      </c>
      <c r="F65" s="60">
        <v>758</v>
      </c>
      <c r="G65" s="60">
        <v>758</v>
      </c>
      <c r="H65" s="60">
        <v>1137</v>
      </c>
      <c r="I65" s="60">
        <v>0</v>
      </c>
      <c r="J65" s="60">
        <v>0</v>
      </c>
      <c r="K65" s="522" t="s">
        <v>571</v>
      </c>
      <c r="L65" s="522"/>
    </row>
    <row r="66" spans="1:12">
      <c r="A66" s="200">
        <v>4777</v>
      </c>
      <c r="B66" s="288" t="s">
        <v>567</v>
      </c>
      <c r="C66" s="144">
        <f t="shared" si="0"/>
        <v>123</v>
      </c>
      <c r="D66" s="144">
        <v>22</v>
      </c>
      <c r="E66" s="144">
        <v>37</v>
      </c>
      <c r="F66" s="144">
        <v>0</v>
      </c>
      <c r="G66" s="144">
        <v>0</v>
      </c>
      <c r="H66" s="144">
        <v>64</v>
      </c>
      <c r="I66" s="144">
        <v>0</v>
      </c>
      <c r="J66" s="144">
        <v>0</v>
      </c>
      <c r="K66" s="527" t="s">
        <v>570</v>
      </c>
      <c r="L66" s="527"/>
    </row>
    <row r="67" spans="1:12" s="171" customFormat="1">
      <c r="A67" s="199">
        <v>4778</v>
      </c>
      <c r="B67" s="290" t="s">
        <v>723</v>
      </c>
      <c r="C67" s="159">
        <f t="shared" si="0"/>
        <v>0</v>
      </c>
      <c r="D67" s="291">
        <v>0</v>
      </c>
      <c r="E67" s="60">
        <v>0</v>
      </c>
      <c r="F67" s="60">
        <v>0</v>
      </c>
      <c r="G67" s="60">
        <v>0</v>
      </c>
      <c r="H67" s="60">
        <v>0</v>
      </c>
      <c r="I67" s="60">
        <v>0</v>
      </c>
      <c r="J67" s="60">
        <v>0</v>
      </c>
      <c r="K67" s="522" t="s">
        <v>724</v>
      </c>
      <c r="L67" s="522"/>
    </row>
    <row r="68" spans="1:12" ht="19.149999999999999" customHeight="1">
      <c r="A68" s="200">
        <v>4779</v>
      </c>
      <c r="B68" s="288" t="s">
        <v>566</v>
      </c>
      <c r="C68" s="144">
        <f t="shared" si="0"/>
        <v>3359</v>
      </c>
      <c r="D68" s="144">
        <v>888</v>
      </c>
      <c r="E68" s="144">
        <v>213</v>
      </c>
      <c r="F68" s="144">
        <v>0</v>
      </c>
      <c r="G68" s="144">
        <v>235</v>
      </c>
      <c r="H68" s="144">
        <v>2023</v>
      </c>
      <c r="I68" s="144">
        <v>0</v>
      </c>
      <c r="J68" s="144">
        <v>0</v>
      </c>
      <c r="K68" s="527" t="s">
        <v>643</v>
      </c>
      <c r="L68" s="527"/>
    </row>
    <row r="69" spans="1:12" ht="28.9" customHeight="1">
      <c r="A69" s="495" t="s">
        <v>207</v>
      </c>
      <c r="B69" s="495"/>
      <c r="C69" s="432">
        <f t="shared" ref="C69:I69" si="1">SUM(C11:C68)</f>
        <v>148809</v>
      </c>
      <c r="D69" s="327">
        <f t="shared" si="1"/>
        <v>7248</v>
      </c>
      <c r="E69" s="327">
        <f t="shared" si="1"/>
        <v>27707</v>
      </c>
      <c r="F69" s="327">
        <f t="shared" si="1"/>
        <v>3288</v>
      </c>
      <c r="G69" s="327">
        <f t="shared" si="1"/>
        <v>11574</v>
      </c>
      <c r="H69" s="327">
        <f t="shared" si="1"/>
        <v>74203</v>
      </c>
      <c r="I69" s="327">
        <f t="shared" si="1"/>
        <v>17969</v>
      </c>
      <c r="J69" s="327">
        <f>SUM(J11:J68)</f>
        <v>6820</v>
      </c>
      <c r="K69" s="496" t="s">
        <v>204</v>
      </c>
      <c r="L69" s="496"/>
    </row>
  </sheetData>
  <mergeCells count="73">
    <mergeCell ref="K64:L64"/>
    <mergeCell ref="K65:L65"/>
    <mergeCell ref="K66:L66"/>
    <mergeCell ref="K68:L68"/>
    <mergeCell ref="A69:B69"/>
    <mergeCell ref="K69:L69"/>
    <mergeCell ref="K67:L67"/>
    <mergeCell ref="K63:L63"/>
    <mergeCell ref="K52:L52"/>
    <mergeCell ref="K53:L53"/>
    <mergeCell ref="K54:L54"/>
    <mergeCell ref="K55:L55"/>
    <mergeCell ref="K56:L56"/>
    <mergeCell ref="K57:L57"/>
    <mergeCell ref="K58:L58"/>
    <mergeCell ref="K59:L59"/>
    <mergeCell ref="K60:L60"/>
    <mergeCell ref="K61:L61"/>
    <mergeCell ref="K62:L62"/>
    <mergeCell ref="K51:L51"/>
    <mergeCell ref="K39:L39"/>
    <mergeCell ref="K40:L40"/>
    <mergeCell ref="K41:L41"/>
    <mergeCell ref="K42:L42"/>
    <mergeCell ref="K43:L43"/>
    <mergeCell ref="K44:L44"/>
    <mergeCell ref="K45:L45"/>
    <mergeCell ref="K46:L46"/>
    <mergeCell ref="K47:L47"/>
    <mergeCell ref="K48:L48"/>
    <mergeCell ref="K49:L49"/>
    <mergeCell ref="K50:L50"/>
    <mergeCell ref="K23:L23"/>
    <mergeCell ref="K11:L11"/>
    <mergeCell ref="K12:L12"/>
    <mergeCell ref="K14:L14"/>
    <mergeCell ref="K15:L15"/>
    <mergeCell ref="K16:L16"/>
    <mergeCell ref="K17:L17"/>
    <mergeCell ref="K18:L18"/>
    <mergeCell ref="K19:L19"/>
    <mergeCell ref="K20:L20"/>
    <mergeCell ref="K21:L21"/>
    <mergeCell ref="K22:L22"/>
    <mergeCell ref="K13:L13"/>
    <mergeCell ref="A7:L7"/>
    <mergeCell ref="A8:B8"/>
    <mergeCell ref="C8:J8"/>
    <mergeCell ref="K8:L8"/>
    <mergeCell ref="A9:A10"/>
    <mergeCell ref="B9:B10"/>
    <mergeCell ref="K9:L10"/>
    <mergeCell ref="A6:L6"/>
    <mergeCell ref="A1:L1"/>
    <mergeCell ref="A2:L2"/>
    <mergeCell ref="A3:L3"/>
    <mergeCell ref="A4:L4"/>
    <mergeCell ref="A5:L5"/>
    <mergeCell ref="K24:L24"/>
    <mergeCell ref="K25:L25"/>
    <mergeCell ref="K30:L30"/>
    <mergeCell ref="K36:L36"/>
    <mergeCell ref="K38:L38"/>
    <mergeCell ref="K26:L26"/>
    <mergeCell ref="K27:L27"/>
    <mergeCell ref="K28:L28"/>
    <mergeCell ref="K29:L29"/>
    <mergeCell ref="K31:L31"/>
    <mergeCell ref="K33:L33"/>
    <mergeCell ref="K34:L34"/>
    <mergeCell ref="K35:L35"/>
    <mergeCell ref="K37:L37"/>
    <mergeCell ref="K32:L32"/>
  </mergeCells>
  <printOptions horizontalCentered="1"/>
  <pageMargins left="0" right="0" top="0.19685039370078741" bottom="0" header="0.31496062992125984" footer="0.31496062992125984"/>
  <pageSetup paperSize="9" scale="90" orientation="landscape" r:id="rId1"/>
  <rowBreaks count="2" manualBreakCount="2">
    <brk id="33" min="1" max="11" man="1"/>
    <brk id="57" min="1" max="11"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U20"/>
  <sheetViews>
    <sheetView view="pageBreakPreview" zoomScale="90" zoomScaleSheetLayoutView="90" workbookViewId="0">
      <selection activeCell="F39" sqref="F39"/>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492"/>
      <c r="B1" s="492"/>
      <c r="C1" s="492"/>
      <c r="D1" s="492"/>
      <c r="E1" s="492"/>
      <c r="F1" s="492"/>
      <c r="G1" s="492"/>
      <c r="H1" s="492"/>
      <c r="I1" s="492"/>
      <c r="J1" s="492"/>
      <c r="K1" s="492"/>
      <c r="L1" s="492"/>
      <c r="M1" s="492"/>
      <c r="N1" s="492"/>
    </row>
    <row r="2" spans="1:255" ht="16.5" customHeight="1">
      <c r="A2" s="493" t="s">
        <v>368</v>
      </c>
      <c r="B2" s="493"/>
      <c r="C2" s="493"/>
      <c r="D2" s="493"/>
      <c r="E2" s="493"/>
      <c r="F2" s="493"/>
      <c r="G2" s="493"/>
      <c r="H2" s="493"/>
      <c r="I2" s="493"/>
      <c r="J2" s="493"/>
      <c r="K2" s="493"/>
      <c r="L2" s="493"/>
      <c r="M2" s="493"/>
      <c r="N2" s="493"/>
    </row>
    <row r="3" spans="1:255" ht="18" customHeight="1">
      <c r="A3" s="493" t="s">
        <v>102</v>
      </c>
      <c r="B3" s="493"/>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c r="IU3" s="493"/>
    </row>
    <row r="4" spans="1:255" ht="18" customHeight="1">
      <c r="A4" s="268"/>
      <c r="B4" s="268"/>
      <c r="C4" s="268"/>
      <c r="D4" s="493" t="s">
        <v>654</v>
      </c>
      <c r="E4" s="493"/>
      <c r="F4" s="493"/>
      <c r="G4" s="493"/>
      <c r="H4" s="493"/>
      <c r="I4" s="493"/>
      <c r="J4" s="493"/>
      <c r="K4" s="493"/>
      <c r="L4" s="493"/>
      <c r="M4" s="493"/>
      <c r="N4" s="493"/>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c r="IU4" s="268"/>
    </row>
    <row r="5" spans="1:255" ht="15.75" customHeight="1">
      <c r="A5" s="491" t="s">
        <v>369</v>
      </c>
      <c r="B5" s="491"/>
      <c r="C5" s="491"/>
      <c r="D5" s="491"/>
      <c r="E5" s="491"/>
      <c r="F5" s="491"/>
      <c r="G5" s="491"/>
      <c r="H5" s="491"/>
      <c r="I5" s="491"/>
      <c r="J5" s="491"/>
      <c r="K5" s="491"/>
      <c r="L5" s="491"/>
      <c r="M5" s="491"/>
      <c r="N5" s="491"/>
    </row>
    <row r="6" spans="1:255" ht="15.75" customHeight="1">
      <c r="A6" s="491" t="s">
        <v>416</v>
      </c>
      <c r="B6" s="491"/>
      <c r="C6" s="491"/>
      <c r="D6" s="491"/>
      <c r="E6" s="491"/>
      <c r="F6" s="491"/>
      <c r="G6" s="491"/>
      <c r="H6" s="491"/>
      <c r="I6" s="491"/>
      <c r="J6" s="491"/>
      <c r="K6" s="491"/>
      <c r="L6" s="491"/>
      <c r="M6" s="491"/>
      <c r="N6" s="491"/>
    </row>
    <row r="7" spans="1:255" ht="15.75" customHeight="1">
      <c r="A7" s="491" t="s">
        <v>655</v>
      </c>
      <c r="B7" s="491"/>
      <c r="C7" s="491"/>
      <c r="D7" s="491"/>
      <c r="E7" s="491"/>
      <c r="F7" s="491"/>
      <c r="G7" s="491"/>
      <c r="H7" s="491"/>
      <c r="I7" s="491"/>
      <c r="J7" s="491"/>
      <c r="K7" s="491"/>
      <c r="L7" s="491"/>
      <c r="M7" s="491"/>
      <c r="N7" s="491"/>
    </row>
    <row r="8" spans="1:255" ht="15.75" customHeight="1">
      <c r="A8" s="497" t="s">
        <v>667</v>
      </c>
      <c r="B8" s="497"/>
      <c r="C8" s="498">
        <v>2020</v>
      </c>
      <c r="D8" s="498"/>
      <c r="E8" s="498"/>
      <c r="F8" s="498"/>
      <c r="G8" s="498"/>
      <c r="H8" s="498"/>
      <c r="I8" s="498"/>
      <c r="J8" s="498"/>
      <c r="K8" s="498"/>
      <c r="L8" s="498"/>
      <c r="M8" s="499" t="s">
        <v>423</v>
      </c>
      <c r="N8" s="499"/>
    </row>
    <row r="9" spans="1:255" ht="46.5" customHeight="1">
      <c r="A9" s="506" t="s">
        <v>444</v>
      </c>
      <c r="B9" s="503" t="s">
        <v>210</v>
      </c>
      <c r="C9" s="277" t="s">
        <v>256</v>
      </c>
      <c r="D9" s="277" t="s">
        <v>307</v>
      </c>
      <c r="E9" s="277" t="s">
        <v>308</v>
      </c>
      <c r="F9" s="277" t="s">
        <v>309</v>
      </c>
      <c r="G9" s="277" t="s">
        <v>310</v>
      </c>
      <c r="H9" s="277" t="s">
        <v>311</v>
      </c>
      <c r="I9" s="277" t="s">
        <v>312</v>
      </c>
      <c r="J9" s="277" t="s">
        <v>313</v>
      </c>
      <c r="K9" s="277" t="s">
        <v>314</v>
      </c>
      <c r="L9" s="277" t="s">
        <v>176</v>
      </c>
      <c r="M9" s="506" t="s">
        <v>215</v>
      </c>
      <c r="N9" s="506"/>
    </row>
    <row r="10" spans="1:255" ht="59.25" customHeight="1">
      <c r="A10" s="510"/>
      <c r="B10" s="505"/>
      <c r="C10" s="84" t="s">
        <v>207</v>
      </c>
      <c r="D10" s="274" t="s">
        <v>315</v>
      </c>
      <c r="E10" s="274" t="s">
        <v>74</v>
      </c>
      <c r="F10" s="274" t="s">
        <v>366</v>
      </c>
      <c r="G10" s="274" t="s">
        <v>367</v>
      </c>
      <c r="H10" s="274" t="s">
        <v>355</v>
      </c>
      <c r="I10" s="274" t="s">
        <v>75</v>
      </c>
      <c r="J10" s="274" t="s">
        <v>76</v>
      </c>
      <c r="K10" s="274" t="s">
        <v>77</v>
      </c>
      <c r="L10" s="274" t="s">
        <v>365</v>
      </c>
      <c r="M10" s="510"/>
      <c r="N10" s="510"/>
    </row>
    <row r="11" spans="1:255" customFormat="1" ht="77.25" customHeight="1" thickBot="1">
      <c r="A11" s="51">
        <v>45</v>
      </c>
      <c r="B11" s="55" t="s">
        <v>533</v>
      </c>
      <c r="C11" s="189">
        <f>SUM(D11:L11)</f>
        <v>100102</v>
      </c>
      <c r="D11" s="57">
        <v>1343</v>
      </c>
      <c r="E11" s="57">
        <v>66927</v>
      </c>
      <c r="F11" s="57">
        <v>0</v>
      </c>
      <c r="G11" s="57">
        <v>0</v>
      </c>
      <c r="H11" s="57">
        <v>0</v>
      </c>
      <c r="I11" s="57">
        <v>0</v>
      </c>
      <c r="J11" s="57">
        <v>31392</v>
      </c>
      <c r="K11" s="57">
        <v>296</v>
      </c>
      <c r="L11" s="57">
        <v>144</v>
      </c>
      <c r="M11" s="512" t="s">
        <v>538</v>
      </c>
      <c r="N11" s="512"/>
    </row>
    <row r="12" spans="1:255" customFormat="1" ht="77.25" customHeight="1" thickBot="1">
      <c r="A12" s="53">
        <v>46</v>
      </c>
      <c r="B12" s="56" t="s">
        <v>534</v>
      </c>
      <c r="C12" s="187">
        <f>SUM(D12:L12)</f>
        <v>94776</v>
      </c>
      <c r="D12" s="58">
        <v>9613</v>
      </c>
      <c r="E12" s="58">
        <v>77917</v>
      </c>
      <c r="F12" s="58">
        <v>15</v>
      </c>
      <c r="G12" s="58">
        <v>27</v>
      </c>
      <c r="H12" s="58">
        <v>5556</v>
      </c>
      <c r="I12" s="58">
        <v>357</v>
      </c>
      <c r="J12" s="58">
        <v>278</v>
      </c>
      <c r="K12" s="58">
        <v>265</v>
      </c>
      <c r="L12" s="58">
        <v>748</v>
      </c>
      <c r="M12" s="490" t="s">
        <v>537</v>
      </c>
      <c r="N12" s="490"/>
    </row>
    <row r="13" spans="1:255" customFormat="1" ht="77.25" customHeight="1">
      <c r="A13" s="52">
        <v>47</v>
      </c>
      <c r="B13" s="62" t="s">
        <v>535</v>
      </c>
      <c r="C13" s="188">
        <f>SUM(D13:L13)</f>
        <v>676971</v>
      </c>
      <c r="D13" s="63">
        <v>95191</v>
      </c>
      <c r="E13" s="63">
        <v>547911</v>
      </c>
      <c r="F13" s="63">
        <v>11327</v>
      </c>
      <c r="G13" s="63">
        <v>0</v>
      </c>
      <c r="H13" s="63">
        <v>4498</v>
      </c>
      <c r="I13" s="63">
        <v>1007</v>
      </c>
      <c r="J13" s="63">
        <v>1284</v>
      </c>
      <c r="K13" s="63">
        <v>10661</v>
      </c>
      <c r="L13" s="63">
        <v>5092</v>
      </c>
      <c r="M13" s="494" t="s">
        <v>536</v>
      </c>
      <c r="N13" s="494"/>
    </row>
    <row r="14" spans="1:255" ht="50.25" customHeight="1">
      <c r="A14" s="495" t="s">
        <v>207</v>
      </c>
      <c r="B14" s="495"/>
      <c r="C14" s="276">
        <f t="shared" ref="C14:J14" si="0">SUM(C11:C13)</f>
        <v>871849</v>
      </c>
      <c r="D14" s="276">
        <f t="shared" si="0"/>
        <v>106147</v>
      </c>
      <c r="E14" s="276">
        <f t="shared" si="0"/>
        <v>692755</v>
      </c>
      <c r="F14" s="276">
        <f t="shared" si="0"/>
        <v>11342</v>
      </c>
      <c r="G14" s="276">
        <f t="shared" si="0"/>
        <v>27</v>
      </c>
      <c r="H14" s="276">
        <f t="shared" si="0"/>
        <v>10054</v>
      </c>
      <c r="I14" s="276">
        <f t="shared" si="0"/>
        <v>1364</v>
      </c>
      <c r="J14" s="276">
        <f t="shared" si="0"/>
        <v>32954</v>
      </c>
      <c r="K14" s="276">
        <f>SUM(K11:K13)</f>
        <v>11222</v>
      </c>
      <c r="L14" s="276">
        <f>SUM(L11:L13)</f>
        <v>5984</v>
      </c>
      <c r="M14" s="496" t="s">
        <v>204</v>
      </c>
      <c r="N14" s="496"/>
    </row>
    <row r="15" spans="1:255" ht="15" customHeight="1">
      <c r="A15" s="554"/>
      <c r="B15" s="554"/>
      <c r="C15" s="554"/>
      <c r="D15" s="554"/>
      <c r="E15" s="554"/>
      <c r="F15" s="554"/>
      <c r="I15" s="70"/>
      <c r="J15" s="555"/>
      <c r="K15" s="555"/>
      <c r="L15" s="555"/>
      <c r="M15" s="555"/>
      <c r="N15" s="555"/>
    </row>
    <row r="16" spans="1:255">
      <c r="A16" s="7"/>
    </row>
    <row r="17" spans="1:12" ht="16.5">
      <c r="A17" s="7"/>
      <c r="C17" s="135"/>
      <c r="D17" s="135"/>
      <c r="E17" s="135"/>
      <c r="F17" s="135"/>
      <c r="G17" s="135"/>
      <c r="H17" s="135"/>
      <c r="I17" s="135"/>
      <c r="J17" s="135"/>
      <c r="K17" s="135"/>
      <c r="L17" s="135"/>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D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IT69"/>
  <sheetViews>
    <sheetView view="pageBreakPreview" topLeftCell="A13" zoomScale="98" zoomScaleSheetLayoutView="98" workbookViewId="0">
      <selection activeCell="F39" sqref="F39"/>
    </sheetView>
  </sheetViews>
  <sheetFormatPr defaultColWidth="9.125" defaultRowHeight="14.25"/>
  <cols>
    <col min="1" max="1" width="5.75" style="14" customWidth="1"/>
    <col min="2" max="2" width="35.75" style="7" customWidth="1"/>
    <col min="3" max="12" width="9.25" style="7" customWidth="1"/>
    <col min="13" max="13" width="35.75" style="7" customWidth="1"/>
    <col min="14" max="14" width="5.75" style="7" customWidth="1"/>
    <col min="15" max="16384" width="9.125" style="7"/>
  </cols>
  <sheetData>
    <row r="1" spans="1:254" s="3" customFormat="1" ht="15">
      <c r="A1" s="492"/>
      <c r="B1" s="492"/>
      <c r="C1" s="492"/>
      <c r="D1" s="492"/>
      <c r="E1" s="492"/>
      <c r="F1" s="492"/>
      <c r="G1" s="492"/>
      <c r="H1" s="492"/>
      <c r="I1" s="492"/>
      <c r="J1" s="492"/>
      <c r="K1" s="492"/>
      <c r="L1" s="492"/>
      <c r="M1" s="492"/>
      <c r="N1" s="492"/>
    </row>
    <row r="2" spans="1:254" ht="18">
      <c r="A2" s="493" t="s">
        <v>368</v>
      </c>
      <c r="B2" s="493"/>
      <c r="C2" s="493"/>
      <c r="D2" s="493"/>
      <c r="E2" s="493"/>
      <c r="F2" s="493"/>
      <c r="G2" s="493"/>
      <c r="H2" s="493"/>
      <c r="I2" s="493"/>
      <c r="J2" s="493"/>
      <c r="K2" s="493"/>
      <c r="L2" s="493"/>
      <c r="M2" s="493"/>
      <c r="N2" s="493"/>
    </row>
    <row r="3" spans="1:254" ht="18">
      <c r="A3" s="493" t="s">
        <v>102</v>
      </c>
      <c r="B3" s="493"/>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row>
    <row r="4" spans="1:254" ht="18">
      <c r="A4" s="493" t="s">
        <v>656</v>
      </c>
      <c r="B4" s="493"/>
      <c r="C4" s="493"/>
      <c r="D4" s="493"/>
      <c r="E4" s="493"/>
      <c r="F4" s="493"/>
      <c r="G4" s="493"/>
      <c r="H4" s="493"/>
      <c r="I4" s="493"/>
      <c r="J4" s="493"/>
      <c r="K4" s="493"/>
      <c r="L4" s="493"/>
      <c r="M4" s="493"/>
      <c r="N4" s="493"/>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row>
    <row r="5" spans="1:254" ht="15.75">
      <c r="A5" s="491" t="s">
        <v>369</v>
      </c>
      <c r="B5" s="491"/>
      <c r="C5" s="491"/>
      <c r="D5" s="491"/>
      <c r="E5" s="491"/>
      <c r="F5" s="491"/>
      <c r="G5" s="491"/>
      <c r="H5" s="491"/>
      <c r="I5" s="491"/>
      <c r="J5" s="491"/>
      <c r="K5" s="491"/>
      <c r="L5" s="491"/>
      <c r="M5" s="491"/>
      <c r="N5" s="491"/>
    </row>
    <row r="6" spans="1:254" ht="15.75">
      <c r="A6" s="491" t="s">
        <v>416</v>
      </c>
      <c r="B6" s="491"/>
      <c r="C6" s="491"/>
      <c r="D6" s="491"/>
      <c r="E6" s="491"/>
      <c r="F6" s="491"/>
      <c r="G6" s="491"/>
      <c r="H6" s="491"/>
      <c r="I6" s="491"/>
      <c r="J6" s="491"/>
      <c r="K6" s="491"/>
      <c r="L6" s="491"/>
      <c r="M6" s="491"/>
      <c r="N6" s="491"/>
    </row>
    <row r="7" spans="1:254" ht="15.75">
      <c r="A7" s="491" t="s">
        <v>657</v>
      </c>
      <c r="B7" s="491"/>
      <c r="C7" s="491"/>
      <c r="D7" s="491"/>
      <c r="E7" s="491"/>
      <c r="F7" s="491"/>
      <c r="G7" s="491"/>
      <c r="H7" s="491"/>
      <c r="I7" s="491"/>
      <c r="J7" s="491"/>
      <c r="K7" s="491"/>
      <c r="L7" s="491"/>
      <c r="M7" s="491"/>
      <c r="N7" s="491"/>
    </row>
    <row r="8" spans="1:254" ht="15.75">
      <c r="A8" s="497" t="s">
        <v>668</v>
      </c>
      <c r="B8" s="497"/>
      <c r="C8" s="498">
        <v>2020</v>
      </c>
      <c r="D8" s="498"/>
      <c r="E8" s="498"/>
      <c r="F8" s="498"/>
      <c r="G8" s="498"/>
      <c r="H8" s="498"/>
      <c r="I8" s="498"/>
      <c r="J8" s="498"/>
      <c r="K8" s="498"/>
      <c r="L8" s="498"/>
      <c r="M8" s="499" t="s">
        <v>424</v>
      </c>
      <c r="N8" s="499"/>
    </row>
    <row r="9" spans="1:254" ht="36">
      <c r="A9" s="506" t="s">
        <v>444</v>
      </c>
      <c r="B9" s="503" t="s">
        <v>210</v>
      </c>
      <c r="C9" s="277" t="s">
        <v>256</v>
      </c>
      <c r="D9" s="261" t="s">
        <v>307</v>
      </c>
      <c r="E9" s="261" t="s">
        <v>308</v>
      </c>
      <c r="F9" s="261" t="s">
        <v>309</v>
      </c>
      <c r="G9" s="261" t="s">
        <v>310</v>
      </c>
      <c r="H9" s="261" t="s">
        <v>311</v>
      </c>
      <c r="I9" s="261" t="s">
        <v>312</v>
      </c>
      <c r="J9" s="261" t="s">
        <v>313</v>
      </c>
      <c r="K9" s="261" t="s">
        <v>314</v>
      </c>
      <c r="L9" s="261" t="s">
        <v>176</v>
      </c>
      <c r="M9" s="550" t="s">
        <v>215</v>
      </c>
      <c r="N9" s="551"/>
    </row>
    <row r="10" spans="1:254" ht="67.5">
      <c r="A10" s="510"/>
      <c r="B10" s="505"/>
      <c r="C10" s="84" t="s">
        <v>207</v>
      </c>
      <c r="D10" s="274" t="s">
        <v>315</v>
      </c>
      <c r="E10" s="274" t="s">
        <v>74</v>
      </c>
      <c r="F10" s="274" t="s">
        <v>366</v>
      </c>
      <c r="G10" s="274" t="s">
        <v>367</v>
      </c>
      <c r="H10" s="274" t="s">
        <v>355</v>
      </c>
      <c r="I10" s="274" t="s">
        <v>75</v>
      </c>
      <c r="J10" s="274" t="s">
        <v>76</v>
      </c>
      <c r="K10" s="274" t="s">
        <v>77</v>
      </c>
      <c r="L10" s="274" t="s">
        <v>365</v>
      </c>
      <c r="M10" s="552"/>
      <c r="N10" s="553"/>
    </row>
    <row r="11" spans="1:254" s="46" customFormat="1" ht="18.75" thickBot="1">
      <c r="A11" s="202">
        <v>4511</v>
      </c>
      <c r="B11" s="286" t="s">
        <v>559</v>
      </c>
      <c r="C11" s="189">
        <f>SUM(D11:L11)</f>
        <v>2400</v>
      </c>
      <c r="D11" s="66">
        <v>0</v>
      </c>
      <c r="E11" s="66">
        <v>2400</v>
      </c>
      <c r="F11" s="66">
        <v>0</v>
      </c>
      <c r="G11" s="66">
        <v>0</v>
      </c>
      <c r="H11" s="66">
        <v>0</v>
      </c>
      <c r="I11" s="66">
        <v>0</v>
      </c>
      <c r="J11" s="66">
        <v>0</v>
      </c>
      <c r="K11" s="66">
        <v>0</v>
      </c>
      <c r="L11" s="66">
        <v>0</v>
      </c>
      <c r="M11" s="535" t="s">
        <v>558</v>
      </c>
      <c r="N11" s="535"/>
    </row>
    <row r="12" spans="1:254" s="46" customFormat="1" ht="18.75" thickBot="1">
      <c r="A12" s="200">
        <v>4512</v>
      </c>
      <c r="B12" s="288" t="s">
        <v>560</v>
      </c>
      <c r="C12" s="347">
        <f t="shared" ref="C12:C68" si="0">SUM(D12:L12)</f>
        <v>15223</v>
      </c>
      <c r="D12" s="144">
        <v>1268</v>
      </c>
      <c r="E12" s="144">
        <v>13515</v>
      </c>
      <c r="F12" s="144">
        <v>0</v>
      </c>
      <c r="G12" s="144">
        <v>0</v>
      </c>
      <c r="H12" s="144">
        <v>0</v>
      </c>
      <c r="I12" s="144">
        <v>0</v>
      </c>
      <c r="J12" s="144">
        <v>0</v>
      </c>
      <c r="K12" s="144">
        <v>296</v>
      </c>
      <c r="L12" s="144">
        <v>144</v>
      </c>
      <c r="M12" s="527" t="s">
        <v>561</v>
      </c>
      <c r="N12" s="527"/>
    </row>
    <row r="13" spans="1:254" s="46" customFormat="1" ht="18.75" thickBot="1">
      <c r="A13" s="199">
        <v>4519</v>
      </c>
      <c r="B13" s="290" t="s">
        <v>720</v>
      </c>
      <c r="C13" s="189">
        <f t="shared" si="0"/>
        <v>0</v>
      </c>
      <c r="D13" s="60">
        <v>0</v>
      </c>
      <c r="E13" s="60">
        <v>0</v>
      </c>
      <c r="F13" s="60">
        <v>0</v>
      </c>
      <c r="G13" s="60">
        <v>0</v>
      </c>
      <c r="H13" s="60">
        <v>0</v>
      </c>
      <c r="I13" s="60">
        <v>0</v>
      </c>
      <c r="J13" s="60">
        <v>0</v>
      </c>
      <c r="K13" s="60">
        <v>0</v>
      </c>
      <c r="L13" s="60">
        <v>0</v>
      </c>
      <c r="M13" s="522" t="s">
        <v>721</v>
      </c>
      <c r="N13" s="522"/>
    </row>
    <row r="14" spans="1:254" s="46" customFormat="1" ht="18.75" thickBot="1">
      <c r="A14" s="200">
        <v>4531</v>
      </c>
      <c r="B14" s="288" t="s">
        <v>562</v>
      </c>
      <c r="C14" s="347">
        <f t="shared" si="0"/>
        <v>0</v>
      </c>
      <c r="D14" s="144">
        <v>0</v>
      </c>
      <c r="E14" s="144">
        <v>0</v>
      </c>
      <c r="F14" s="144">
        <v>0</v>
      </c>
      <c r="G14" s="144">
        <v>0</v>
      </c>
      <c r="H14" s="144">
        <v>0</v>
      </c>
      <c r="I14" s="144">
        <v>0</v>
      </c>
      <c r="J14" s="144">
        <v>0</v>
      </c>
      <c r="K14" s="144">
        <v>0</v>
      </c>
      <c r="L14" s="144">
        <v>0</v>
      </c>
      <c r="M14" s="527" t="s">
        <v>608</v>
      </c>
      <c r="N14" s="527"/>
    </row>
    <row r="15" spans="1:254" s="46" customFormat="1" ht="18.75" thickBot="1">
      <c r="A15" s="199">
        <v>4532</v>
      </c>
      <c r="B15" s="290" t="s">
        <v>563</v>
      </c>
      <c r="C15" s="189">
        <f t="shared" si="0"/>
        <v>82404</v>
      </c>
      <c r="D15" s="60">
        <v>0</v>
      </c>
      <c r="E15" s="60">
        <v>51012</v>
      </c>
      <c r="F15" s="60">
        <v>0</v>
      </c>
      <c r="G15" s="60">
        <v>0</v>
      </c>
      <c r="H15" s="60">
        <v>0</v>
      </c>
      <c r="I15" s="60">
        <v>0</v>
      </c>
      <c r="J15" s="60">
        <v>31392</v>
      </c>
      <c r="K15" s="60">
        <v>0</v>
      </c>
      <c r="L15" s="60">
        <v>0</v>
      </c>
      <c r="M15" s="522" t="s">
        <v>607</v>
      </c>
      <c r="N15" s="522"/>
    </row>
    <row r="16" spans="1:254" s="46" customFormat="1" ht="18.75" thickBot="1">
      <c r="A16" s="200">
        <v>4539</v>
      </c>
      <c r="B16" s="288" t="s">
        <v>564</v>
      </c>
      <c r="C16" s="347">
        <f t="shared" si="0"/>
        <v>75</v>
      </c>
      <c r="D16" s="144">
        <v>75</v>
      </c>
      <c r="E16" s="144">
        <v>0</v>
      </c>
      <c r="F16" s="144">
        <v>0</v>
      </c>
      <c r="G16" s="144">
        <v>0</v>
      </c>
      <c r="H16" s="144">
        <v>0</v>
      </c>
      <c r="I16" s="144">
        <v>0</v>
      </c>
      <c r="J16" s="144">
        <v>0</v>
      </c>
      <c r="K16" s="144">
        <v>0</v>
      </c>
      <c r="L16" s="144">
        <v>0</v>
      </c>
      <c r="M16" s="527" t="s">
        <v>606</v>
      </c>
      <c r="N16" s="527"/>
    </row>
    <row r="17" spans="1:14" s="46" customFormat="1" ht="15" thickBot="1">
      <c r="A17" s="199">
        <v>4610</v>
      </c>
      <c r="B17" s="290" t="s">
        <v>539</v>
      </c>
      <c r="C17" s="189">
        <f t="shared" si="0"/>
        <v>135</v>
      </c>
      <c r="D17" s="60">
        <v>0</v>
      </c>
      <c r="E17" s="60">
        <v>135</v>
      </c>
      <c r="F17" s="60">
        <v>0</v>
      </c>
      <c r="G17" s="60">
        <v>0</v>
      </c>
      <c r="H17" s="60">
        <v>0</v>
      </c>
      <c r="I17" s="60">
        <v>0</v>
      </c>
      <c r="J17" s="60">
        <v>0</v>
      </c>
      <c r="K17" s="60">
        <v>0</v>
      </c>
      <c r="L17" s="60">
        <v>0</v>
      </c>
      <c r="M17" s="522" t="s">
        <v>548</v>
      </c>
      <c r="N17" s="522"/>
    </row>
    <row r="18" spans="1:14" s="46" customFormat="1" ht="15" thickBot="1">
      <c r="A18" s="200">
        <v>4620</v>
      </c>
      <c r="B18" s="288" t="s">
        <v>565</v>
      </c>
      <c r="C18" s="347">
        <f t="shared" si="0"/>
        <v>791</v>
      </c>
      <c r="D18" s="144">
        <v>0</v>
      </c>
      <c r="E18" s="144">
        <v>0</v>
      </c>
      <c r="F18" s="144">
        <v>0</v>
      </c>
      <c r="G18" s="144">
        <v>0</v>
      </c>
      <c r="H18" s="144">
        <v>0</v>
      </c>
      <c r="I18" s="144">
        <v>338</v>
      </c>
      <c r="J18" s="144">
        <v>203</v>
      </c>
      <c r="K18" s="144">
        <v>81</v>
      </c>
      <c r="L18" s="144">
        <v>169</v>
      </c>
      <c r="M18" s="527" t="s">
        <v>605</v>
      </c>
      <c r="N18" s="527"/>
    </row>
    <row r="19" spans="1:14" s="46" customFormat="1" ht="15" thickBot="1">
      <c r="A19" s="199">
        <v>4631</v>
      </c>
      <c r="B19" s="290" t="s">
        <v>540</v>
      </c>
      <c r="C19" s="189">
        <f t="shared" si="0"/>
        <v>4446</v>
      </c>
      <c r="D19" s="60">
        <v>0</v>
      </c>
      <c r="E19" s="60">
        <v>4446</v>
      </c>
      <c r="F19" s="60">
        <v>0</v>
      </c>
      <c r="G19" s="60">
        <v>0</v>
      </c>
      <c r="H19" s="60">
        <v>0</v>
      </c>
      <c r="I19" s="60">
        <v>0</v>
      </c>
      <c r="J19" s="60">
        <v>0</v>
      </c>
      <c r="K19" s="60">
        <v>0</v>
      </c>
      <c r="L19" s="60">
        <v>0</v>
      </c>
      <c r="M19" s="522" t="s">
        <v>549</v>
      </c>
      <c r="N19" s="522"/>
    </row>
    <row r="20" spans="1:14" s="46" customFormat="1" ht="15" thickBot="1">
      <c r="A20" s="200">
        <v>4632</v>
      </c>
      <c r="B20" s="288" t="s">
        <v>609</v>
      </c>
      <c r="C20" s="347">
        <f t="shared" si="0"/>
        <v>3398</v>
      </c>
      <c r="D20" s="144">
        <v>106</v>
      </c>
      <c r="E20" s="144">
        <v>3165</v>
      </c>
      <c r="F20" s="144">
        <v>0</v>
      </c>
      <c r="G20" s="144">
        <v>0</v>
      </c>
      <c r="H20" s="144">
        <v>0</v>
      </c>
      <c r="I20" s="144">
        <v>0</v>
      </c>
      <c r="J20" s="144">
        <v>0</v>
      </c>
      <c r="K20" s="144">
        <v>0</v>
      </c>
      <c r="L20" s="144">
        <v>127</v>
      </c>
      <c r="M20" s="527" t="s">
        <v>604</v>
      </c>
      <c r="N20" s="527"/>
    </row>
    <row r="21" spans="1:14" s="46" customFormat="1" ht="27.75" thickBot="1">
      <c r="A21" s="199">
        <v>4641</v>
      </c>
      <c r="B21" s="290" t="s">
        <v>610</v>
      </c>
      <c r="C21" s="189">
        <f t="shared" si="0"/>
        <v>167</v>
      </c>
      <c r="D21" s="60">
        <v>167</v>
      </c>
      <c r="E21" s="60">
        <v>0</v>
      </c>
      <c r="F21" s="60">
        <v>0</v>
      </c>
      <c r="G21" s="60">
        <v>0</v>
      </c>
      <c r="H21" s="60">
        <v>0</v>
      </c>
      <c r="I21" s="60">
        <v>0</v>
      </c>
      <c r="J21" s="60">
        <v>0</v>
      </c>
      <c r="K21" s="60">
        <v>0</v>
      </c>
      <c r="L21" s="60">
        <v>0</v>
      </c>
      <c r="M21" s="522" t="s">
        <v>603</v>
      </c>
      <c r="N21" s="522"/>
    </row>
    <row r="22" spans="1:14" s="46" customFormat="1" ht="18.75" thickBot="1">
      <c r="A22" s="200">
        <v>4647</v>
      </c>
      <c r="B22" s="288" t="s">
        <v>611</v>
      </c>
      <c r="C22" s="347">
        <f t="shared" si="0"/>
        <v>259</v>
      </c>
      <c r="D22" s="144">
        <v>23</v>
      </c>
      <c r="E22" s="144">
        <v>0</v>
      </c>
      <c r="F22" s="144">
        <v>15</v>
      </c>
      <c r="G22" s="144">
        <v>27</v>
      </c>
      <c r="H22" s="144">
        <v>91</v>
      </c>
      <c r="I22" s="144">
        <v>19</v>
      </c>
      <c r="J22" s="144">
        <v>15</v>
      </c>
      <c r="K22" s="144">
        <v>23</v>
      </c>
      <c r="L22" s="144">
        <v>46</v>
      </c>
      <c r="M22" s="527" t="s">
        <v>602</v>
      </c>
      <c r="N22" s="527"/>
    </row>
    <row r="23" spans="1:14" s="46" customFormat="1" ht="36.75" thickBot="1">
      <c r="A23" s="199">
        <v>4648</v>
      </c>
      <c r="B23" s="290" t="s">
        <v>612</v>
      </c>
      <c r="C23" s="189">
        <f t="shared" si="0"/>
        <v>2305</v>
      </c>
      <c r="D23" s="60">
        <v>2305</v>
      </c>
      <c r="E23" s="60">
        <v>0</v>
      </c>
      <c r="F23" s="60">
        <v>0</v>
      </c>
      <c r="G23" s="60">
        <v>0</v>
      </c>
      <c r="H23" s="60">
        <v>0</v>
      </c>
      <c r="I23" s="60">
        <v>0</v>
      </c>
      <c r="J23" s="60">
        <v>0</v>
      </c>
      <c r="K23" s="60">
        <v>0</v>
      </c>
      <c r="L23" s="60">
        <v>0</v>
      </c>
      <c r="M23" s="522" t="s">
        <v>601</v>
      </c>
      <c r="N23" s="522"/>
    </row>
    <row r="24" spans="1:14" s="437" customFormat="1" ht="27.75" thickBot="1">
      <c r="A24" s="200">
        <v>4649</v>
      </c>
      <c r="B24" s="288" t="s">
        <v>727</v>
      </c>
      <c r="C24" s="347">
        <f t="shared" si="0"/>
        <v>0</v>
      </c>
      <c r="D24" s="144">
        <v>0</v>
      </c>
      <c r="E24" s="144">
        <v>0</v>
      </c>
      <c r="F24" s="144">
        <v>0</v>
      </c>
      <c r="G24" s="144">
        <v>0</v>
      </c>
      <c r="H24" s="144">
        <v>0</v>
      </c>
      <c r="I24" s="144">
        <v>0</v>
      </c>
      <c r="J24" s="144">
        <v>0</v>
      </c>
      <c r="K24" s="144">
        <v>0</v>
      </c>
      <c r="L24" s="144">
        <v>0</v>
      </c>
      <c r="M24" s="527" t="s">
        <v>728</v>
      </c>
      <c r="N24" s="527"/>
    </row>
    <row r="25" spans="1:14" s="46" customFormat="1" ht="18.75" thickBot="1">
      <c r="A25" s="199">
        <v>4651</v>
      </c>
      <c r="B25" s="290" t="s">
        <v>613</v>
      </c>
      <c r="C25" s="189">
        <f t="shared" si="0"/>
        <v>0</v>
      </c>
      <c r="D25" s="60">
        <v>0</v>
      </c>
      <c r="E25" s="60">
        <v>0</v>
      </c>
      <c r="F25" s="60">
        <v>0</v>
      </c>
      <c r="G25" s="60">
        <v>0</v>
      </c>
      <c r="H25" s="60">
        <v>0</v>
      </c>
      <c r="I25" s="60">
        <v>0</v>
      </c>
      <c r="J25" s="60">
        <v>0</v>
      </c>
      <c r="K25" s="60">
        <v>0</v>
      </c>
      <c r="L25" s="60">
        <v>0</v>
      </c>
      <c r="M25" s="522" t="s">
        <v>600</v>
      </c>
      <c r="N25" s="522"/>
    </row>
    <row r="26" spans="1:14" s="46" customFormat="1" ht="18.75" thickBot="1">
      <c r="A26" s="200">
        <v>4652</v>
      </c>
      <c r="B26" s="288" t="s">
        <v>614</v>
      </c>
      <c r="C26" s="347">
        <f t="shared" si="0"/>
        <v>9308</v>
      </c>
      <c r="D26" s="144">
        <v>0</v>
      </c>
      <c r="E26" s="144">
        <v>9308</v>
      </c>
      <c r="F26" s="144">
        <v>0</v>
      </c>
      <c r="G26" s="144">
        <v>0</v>
      </c>
      <c r="H26" s="144">
        <v>0</v>
      </c>
      <c r="I26" s="144">
        <v>0</v>
      </c>
      <c r="J26" s="144">
        <v>0</v>
      </c>
      <c r="K26" s="144">
        <v>0</v>
      </c>
      <c r="L26" s="144">
        <v>0</v>
      </c>
      <c r="M26" s="527" t="s">
        <v>599</v>
      </c>
      <c r="N26" s="527"/>
    </row>
    <row r="27" spans="1:14" s="46" customFormat="1" ht="15" thickBot="1">
      <c r="A27" s="199">
        <v>4653</v>
      </c>
      <c r="B27" s="290" t="s">
        <v>615</v>
      </c>
      <c r="C27" s="189">
        <f t="shared" si="0"/>
        <v>943</v>
      </c>
      <c r="D27" s="60">
        <v>0</v>
      </c>
      <c r="E27" s="60">
        <v>866</v>
      </c>
      <c r="F27" s="60">
        <v>0</v>
      </c>
      <c r="G27" s="60">
        <v>0</v>
      </c>
      <c r="H27" s="60">
        <v>0</v>
      </c>
      <c r="I27" s="60">
        <v>0</v>
      </c>
      <c r="J27" s="60">
        <v>60</v>
      </c>
      <c r="K27" s="60">
        <v>17</v>
      </c>
      <c r="L27" s="60">
        <v>0</v>
      </c>
      <c r="M27" s="522" t="s">
        <v>598</v>
      </c>
      <c r="N27" s="522"/>
    </row>
    <row r="28" spans="1:14" s="46" customFormat="1" ht="15" thickBot="1">
      <c r="A28" s="200">
        <v>4659</v>
      </c>
      <c r="B28" s="288" t="s">
        <v>616</v>
      </c>
      <c r="C28" s="347">
        <f t="shared" si="0"/>
        <v>59403</v>
      </c>
      <c r="D28" s="144">
        <v>0</v>
      </c>
      <c r="E28" s="144">
        <v>54059</v>
      </c>
      <c r="F28" s="144">
        <v>0</v>
      </c>
      <c r="G28" s="144">
        <v>0</v>
      </c>
      <c r="H28" s="144">
        <v>5344</v>
      </c>
      <c r="I28" s="144">
        <v>0</v>
      </c>
      <c r="J28" s="144">
        <v>0</v>
      </c>
      <c r="K28" s="144">
        <v>0</v>
      </c>
      <c r="L28" s="144">
        <v>0</v>
      </c>
      <c r="M28" s="527" t="s">
        <v>550</v>
      </c>
      <c r="N28" s="527"/>
    </row>
    <row r="29" spans="1:14" s="46" customFormat="1" ht="18.75" thickBot="1">
      <c r="A29" s="199">
        <v>4661</v>
      </c>
      <c r="B29" s="290" t="s">
        <v>617</v>
      </c>
      <c r="C29" s="189">
        <f t="shared" si="0"/>
        <v>870</v>
      </c>
      <c r="D29" s="60">
        <v>42</v>
      </c>
      <c r="E29" s="60">
        <v>608</v>
      </c>
      <c r="F29" s="60">
        <v>0</v>
      </c>
      <c r="G29" s="60">
        <v>0</v>
      </c>
      <c r="H29" s="60">
        <v>25</v>
      </c>
      <c r="I29" s="60">
        <v>0</v>
      </c>
      <c r="J29" s="60">
        <v>0</v>
      </c>
      <c r="K29" s="60">
        <v>0</v>
      </c>
      <c r="L29" s="60">
        <v>195</v>
      </c>
      <c r="M29" s="522" t="s">
        <v>597</v>
      </c>
      <c r="N29" s="522"/>
    </row>
    <row r="30" spans="1:14" s="46" customFormat="1" ht="15" thickBot="1">
      <c r="A30" s="200">
        <v>4662</v>
      </c>
      <c r="B30" s="288" t="s">
        <v>541</v>
      </c>
      <c r="C30" s="347">
        <f t="shared" si="0"/>
        <v>0</v>
      </c>
      <c r="D30" s="144">
        <v>0</v>
      </c>
      <c r="E30" s="144">
        <v>0</v>
      </c>
      <c r="F30" s="144">
        <v>0</v>
      </c>
      <c r="G30" s="144">
        <v>0</v>
      </c>
      <c r="H30" s="144">
        <v>0</v>
      </c>
      <c r="I30" s="144">
        <v>0</v>
      </c>
      <c r="J30" s="144">
        <v>0</v>
      </c>
      <c r="K30" s="144">
        <v>0</v>
      </c>
      <c r="L30" s="144">
        <v>0</v>
      </c>
      <c r="M30" s="527" t="s">
        <v>551</v>
      </c>
      <c r="N30" s="527"/>
    </row>
    <row r="31" spans="1:14" s="46" customFormat="1" ht="18.75" thickBot="1">
      <c r="A31" s="199">
        <v>4663</v>
      </c>
      <c r="B31" s="290" t="s">
        <v>618</v>
      </c>
      <c r="C31" s="189">
        <f t="shared" si="0"/>
        <v>6554</v>
      </c>
      <c r="D31" s="60">
        <v>6554</v>
      </c>
      <c r="E31" s="60">
        <v>0</v>
      </c>
      <c r="F31" s="60">
        <v>0</v>
      </c>
      <c r="G31" s="60">
        <v>0</v>
      </c>
      <c r="H31" s="60">
        <v>0</v>
      </c>
      <c r="I31" s="60">
        <v>0</v>
      </c>
      <c r="J31" s="60">
        <v>0</v>
      </c>
      <c r="K31" s="60">
        <v>0</v>
      </c>
      <c r="L31" s="60">
        <v>0</v>
      </c>
      <c r="M31" s="522" t="s">
        <v>596</v>
      </c>
      <c r="N31" s="522"/>
    </row>
    <row r="32" spans="1:14" customFormat="1" ht="14.45" customHeight="1" thickBot="1">
      <c r="A32" s="200">
        <v>4669</v>
      </c>
      <c r="B32" s="288" t="s">
        <v>734</v>
      </c>
      <c r="C32" s="347">
        <f t="shared" si="0"/>
        <v>76</v>
      </c>
      <c r="D32" s="144">
        <v>0</v>
      </c>
      <c r="E32" s="144">
        <v>0</v>
      </c>
      <c r="F32" s="144">
        <v>0</v>
      </c>
      <c r="G32" s="144">
        <v>0</v>
      </c>
      <c r="H32" s="144">
        <v>0</v>
      </c>
      <c r="I32" s="144">
        <v>0</v>
      </c>
      <c r="J32" s="144">
        <v>0</v>
      </c>
      <c r="K32" s="144">
        <v>0</v>
      </c>
      <c r="L32" s="144">
        <v>76</v>
      </c>
      <c r="M32" s="527" t="s">
        <v>735</v>
      </c>
      <c r="N32" s="527"/>
    </row>
    <row r="33" spans="1:14" s="46" customFormat="1" ht="15" thickBot="1">
      <c r="A33" s="199">
        <v>4690</v>
      </c>
      <c r="B33" s="290" t="s">
        <v>542</v>
      </c>
      <c r="C33" s="189">
        <f t="shared" si="0"/>
        <v>37</v>
      </c>
      <c r="D33" s="60">
        <v>1</v>
      </c>
      <c r="E33" s="60">
        <v>32</v>
      </c>
      <c r="F33" s="60">
        <v>0</v>
      </c>
      <c r="G33" s="60">
        <v>0</v>
      </c>
      <c r="H33" s="60">
        <v>0</v>
      </c>
      <c r="I33" s="60">
        <v>0</v>
      </c>
      <c r="J33" s="60">
        <v>0</v>
      </c>
      <c r="K33" s="60">
        <v>2</v>
      </c>
      <c r="L33" s="60">
        <v>2</v>
      </c>
      <c r="M33" s="522" t="s">
        <v>552</v>
      </c>
      <c r="N33" s="522"/>
    </row>
    <row r="34" spans="1:14" s="46" customFormat="1" ht="15" thickBot="1">
      <c r="A34" s="200">
        <v>4691</v>
      </c>
      <c r="B34" s="288" t="s">
        <v>619</v>
      </c>
      <c r="C34" s="347">
        <f t="shared" si="0"/>
        <v>1184</v>
      </c>
      <c r="D34" s="144">
        <v>213</v>
      </c>
      <c r="E34" s="144">
        <v>756</v>
      </c>
      <c r="F34" s="144">
        <v>0</v>
      </c>
      <c r="G34" s="144">
        <v>0</v>
      </c>
      <c r="H34" s="144">
        <v>96</v>
      </c>
      <c r="I34" s="144">
        <v>0</v>
      </c>
      <c r="J34" s="144">
        <v>0</v>
      </c>
      <c r="K34" s="144">
        <v>85</v>
      </c>
      <c r="L34" s="144">
        <v>34</v>
      </c>
      <c r="M34" s="527" t="s">
        <v>595</v>
      </c>
      <c r="N34" s="527"/>
    </row>
    <row r="35" spans="1:14" s="46" customFormat="1" ht="20.25" customHeight="1" thickBot="1">
      <c r="A35" s="199">
        <v>4692</v>
      </c>
      <c r="B35" s="290" t="s">
        <v>620</v>
      </c>
      <c r="C35" s="189">
        <f t="shared" si="0"/>
        <v>4978</v>
      </c>
      <c r="D35" s="60">
        <v>203</v>
      </c>
      <c r="E35" s="60">
        <v>4543</v>
      </c>
      <c r="F35" s="60">
        <v>0</v>
      </c>
      <c r="G35" s="60">
        <v>0</v>
      </c>
      <c r="H35" s="60">
        <v>0</v>
      </c>
      <c r="I35" s="60">
        <v>0</v>
      </c>
      <c r="J35" s="60">
        <v>0</v>
      </c>
      <c r="K35" s="60">
        <v>56</v>
      </c>
      <c r="L35" s="60">
        <v>176</v>
      </c>
      <c r="M35" s="522" t="s">
        <v>594</v>
      </c>
      <c r="N35" s="522"/>
    </row>
    <row r="36" spans="1:14" s="46" customFormat="1" ht="15" thickBot="1">
      <c r="A36" s="200">
        <v>4712</v>
      </c>
      <c r="B36" s="288" t="s">
        <v>543</v>
      </c>
      <c r="C36" s="347">
        <f t="shared" si="0"/>
        <v>0</v>
      </c>
      <c r="D36" s="144">
        <v>0</v>
      </c>
      <c r="E36" s="144">
        <v>0</v>
      </c>
      <c r="F36" s="144">
        <v>0</v>
      </c>
      <c r="G36" s="144">
        <v>0</v>
      </c>
      <c r="H36" s="144">
        <v>0</v>
      </c>
      <c r="I36" s="144">
        <v>0</v>
      </c>
      <c r="J36" s="144">
        <v>0</v>
      </c>
      <c r="K36" s="144">
        <v>0</v>
      </c>
      <c r="L36" s="144">
        <v>0</v>
      </c>
      <c r="M36" s="527" t="s">
        <v>553</v>
      </c>
      <c r="N36" s="527"/>
    </row>
    <row r="37" spans="1:14" customFormat="1" ht="15" thickBot="1">
      <c r="A37" s="199">
        <v>4714</v>
      </c>
      <c r="B37" s="290" t="s">
        <v>544</v>
      </c>
      <c r="C37" s="189">
        <f t="shared" si="0"/>
        <v>51708</v>
      </c>
      <c r="D37" s="60">
        <v>2397</v>
      </c>
      <c r="E37" s="60">
        <v>48966</v>
      </c>
      <c r="F37" s="60">
        <v>0</v>
      </c>
      <c r="G37" s="60">
        <v>0</v>
      </c>
      <c r="H37" s="60">
        <v>0</v>
      </c>
      <c r="I37" s="60">
        <v>0</v>
      </c>
      <c r="J37" s="60">
        <v>0</v>
      </c>
      <c r="K37" s="60">
        <v>0</v>
      </c>
      <c r="L37" s="60">
        <v>345</v>
      </c>
      <c r="M37" s="522" t="s">
        <v>554</v>
      </c>
      <c r="N37" s="522"/>
    </row>
    <row r="38" spans="1:14" s="46" customFormat="1" ht="15" customHeight="1" thickBot="1">
      <c r="A38" s="200">
        <v>4719</v>
      </c>
      <c r="B38" s="288" t="s">
        <v>645</v>
      </c>
      <c r="C38" s="347">
        <f t="shared" si="0"/>
        <v>2074</v>
      </c>
      <c r="D38" s="144">
        <v>0</v>
      </c>
      <c r="E38" s="144">
        <v>2074</v>
      </c>
      <c r="F38" s="144">
        <v>0</v>
      </c>
      <c r="G38" s="144">
        <v>0</v>
      </c>
      <c r="H38" s="144">
        <v>0</v>
      </c>
      <c r="I38" s="144">
        <v>0</v>
      </c>
      <c r="J38" s="144">
        <v>0</v>
      </c>
      <c r="K38" s="144">
        <v>0</v>
      </c>
      <c r="L38" s="144">
        <v>0</v>
      </c>
      <c r="M38" s="527" t="s">
        <v>593</v>
      </c>
      <c r="N38" s="527"/>
    </row>
    <row r="39" spans="1:14" s="46" customFormat="1" ht="15" thickBot="1">
      <c r="A39" s="199">
        <v>4720</v>
      </c>
      <c r="B39" s="290" t="s">
        <v>622</v>
      </c>
      <c r="C39" s="189">
        <f t="shared" si="0"/>
        <v>37502</v>
      </c>
      <c r="D39" s="60">
        <v>0</v>
      </c>
      <c r="E39" s="60">
        <v>37502</v>
      </c>
      <c r="F39" s="60">
        <v>0</v>
      </c>
      <c r="G39" s="60">
        <v>0</v>
      </c>
      <c r="H39" s="60">
        <v>0</v>
      </c>
      <c r="I39" s="60">
        <v>0</v>
      </c>
      <c r="J39" s="60">
        <v>0</v>
      </c>
      <c r="K39" s="60">
        <v>0</v>
      </c>
      <c r="L39" s="60">
        <v>0</v>
      </c>
      <c r="M39" s="522" t="s">
        <v>592</v>
      </c>
      <c r="N39" s="522"/>
    </row>
    <row r="40" spans="1:14" s="437" customFormat="1" ht="15" thickBot="1">
      <c r="A40" s="200">
        <v>4722</v>
      </c>
      <c r="B40" s="288" t="s">
        <v>632</v>
      </c>
      <c r="C40" s="347">
        <f t="shared" si="0"/>
        <v>224</v>
      </c>
      <c r="D40" s="144">
        <v>22</v>
      </c>
      <c r="E40" s="144">
        <v>198</v>
      </c>
      <c r="F40" s="144">
        <v>0</v>
      </c>
      <c r="G40" s="144">
        <v>0</v>
      </c>
      <c r="H40" s="144">
        <v>0</v>
      </c>
      <c r="I40" s="144">
        <v>0</v>
      </c>
      <c r="J40" s="144">
        <v>0</v>
      </c>
      <c r="K40" s="144">
        <v>4</v>
      </c>
      <c r="L40" s="144">
        <v>0</v>
      </c>
      <c r="M40" s="527" t="s">
        <v>591</v>
      </c>
      <c r="N40" s="527"/>
    </row>
    <row r="41" spans="1:14" s="46" customFormat="1" ht="15" thickBot="1">
      <c r="A41" s="199">
        <v>4723</v>
      </c>
      <c r="B41" s="290" t="s">
        <v>631</v>
      </c>
      <c r="C41" s="189">
        <f t="shared" si="0"/>
        <v>46</v>
      </c>
      <c r="D41" s="60">
        <v>8</v>
      </c>
      <c r="E41" s="60">
        <v>0</v>
      </c>
      <c r="F41" s="60">
        <v>0</v>
      </c>
      <c r="G41" s="60">
        <v>0</v>
      </c>
      <c r="H41" s="60">
        <v>0</v>
      </c>
      <c r="I41" s="60">
        <v>0</v>
      </c>
      <c r="J41" s="60">
        <v>0</v>
      </c>
      <c r="K41" s="60">
        <v>0</v>
      </c>
      <c r="L41" s="60">
        <v>38</v>
      </c>
      <c r="M41" s="522" t="s">
        <v>590</v>
      </c>
      <c r="N41" s="522"/>
    </row>
    <row r="42" spans="1:14" s="46" customFormat="1" ht="15" thickBot="1">
      <c r="A42" s="200">
        <v>4724</v>
      </c>
      <c r="B42" s="288" t="s">
        <v>630</v>
      </c>
      <c r="C42" s="347">
        <f t="shared" si="0"/>
        <v>16839</v>
      </c>
      <c r="D42" s="144">
        <v>451</v>
      </c>
      <c r="E42" s="144">
        <v>14142</v>
      </c>
      <c r="F42" s="144">
        <v>0</v>
      </c>
      <c r="G42" s="144">
        <v>0</v>
      </c>
      <c r="H42" s="144">
        <v>0</v>
      </c>
      <c r="I42" s="144">
        <v>0</v>
      </c>
      <c r="J42" s="144">
        <v>564</v>
      </c>
      <c r="K42" s="144">
        <v>1682</v>
      </c>
      <c r="L42" s="144">
        <v>0</v>
      </c>
      <c r="M42" s="527" t="s">
        <v>589</v>
      </c>
      <c r="N42" s="527"/>
    </row>
    <row r="43" spans="1:14" s="46" customFormat="1" ht="15" thickBot="1">
      <c r="A43" s="199">
        <v>4725</v>
      </c>
      <c r="B43" s="290" t="s">
        <v>629</v>
      </c>
      <c r="C43" s="189">
        <f t="shared" si="0"/>
        <v>395</v>
      </c>
      <c r="D43" s="60">
        <v>68</v>
      </c>
      <c r="E43" s="60">
        <v>327</v>
      </c>
      <c r="F43" s="60">
        <v>0</v>
      </c>
      <c r="G43" s="60">
        <v>0</v>
      </c>
      <c r="H43" s="60">
        <v>0</v>
      </c>
      <c r="I43" s="60">
        <v>0</v>
      </c>
      <c r="J43" s="60">
        <v>0</v>
      </c>
      <c r="K43" s="60">
        <v>0</v>
      </c>
      <c r="L43" s="60">
        <v>0</v>
      </c>
      <c r="M43" s="522" t="s">
        <v>588</v>
      </c>
      <c r="N43" s="522"/>
    </row>
    <row r="44" spans="1:14" s="46" customFormat="1" ht="15" thickBot="1">
      <c r="A44" s="200">
        <v>4726</v>
      </c>
      <c r="B44" s="288" t="s">
        <v>545</v>
      </c>
      <c r="C44" s="347">
        <f t="shared" si="0"/>
        <v>7591</v>
      </c>
      <c r="D44" s="144">
        <v>0</v>
      </c>
      <c r="E44" s="144">
        <v>7591</v>
      </c>
      <c r="F44" s="144">
        <v>0</v>
      </c>
      <c r="G44" s="144">
        <v>0</v>
      </c>
      <c r="H44" s="144">
        <v>0</v>
      </c>
      <c r="I44" s="144">
        <v>0</v>
      </c>
      <c r="J44" s="144">
        <v>0</v>
      </c>
      <c r="K44" s="144">
        <v>0</v>
      </c>
      <c r="L44" s="144">
        <v>0</v>
      </c>
      <c r="M44" s="527" t="s">
        <v>555</v>
      </c>
      <c r="N44" s="527"/>
    </row>
    <row r="45" spans="1:14" s="46" customFormat="1" ht="15" thickBot="1">
      <c r="A45" s="199">
        <v>4727</v>
      </c>
      <c r="B45" s="290" t="s">
        <v>628</v>
      </c>
      <c r="C45" s="189">
        <f t="shared" si="0"/>
        <v>37</v>
      </c>
      <c r="D45" s="60">
        <v>0</v>
      </c>
      <c r="E45" s="60">
        <v>0</v>
      </c>
      <c r="F45" s="60">
        <v>0</v>
      </c>
      <c r="G45" s="60">
        <v>0</v>
      </c>
      <c r="H45" s="60">
        <v>0</v>
      </c>
      <c r="I45" s="60">
        <v>0</v>
      </c>
      <c r="J45" s="60">
        <v>37</v>
      </c>
      <c r="K45" s="60">
        <v>0</v>
      </c>
      <c r="L45" s="60">
        <v>0</v>
      </c>
      <c r="M45" s="522" t="s">
        <v>587</v>
      </c>
      <c r="N45" s="522"/>
    </row>
    <row r="46" spans="1:14" ht="15" thickBot="1">
      <c r="A46" s="200">
        <v>4728</v>
      </c>
      <c r="B46" s="288" t="s">
        <v>633</v>
      </c>
      <c r="C46" s="347">
        <f t="shared" si="0"/>
        <v>348</v>
      </c>
      <c r="D46" s="144">
        <v>0</v>
      </c>
      <c r="E46" s="144">
        <v>348</v>
      </c>
      <c r="F46" s="144">
        <v>0</v>
      </c>
      <c r="G46" s="144">
        <v>0</v>
      </c>
      <c r="H46" s="144">
        <v>0</v>
      </c>
      <c r="I46" s="144">
        <v>0</v>
      </c>
      <c r="J46" s="144">
        <v>0</v>
      </c>
      <c r="K46" s="144">
        <v>0</v>
      </c>
      <c r="L46" s="144">
        <v>0</v>
      </c>
      <c r="M46" s="527" t="s">
        <v>586</v>
      </c>
      <c r="N46" s="527"/>
    </row>
    <row r="47" spans="1:14" ht="15" customHeight="1" thickBot="1">
      <c r="A47" s="199">
        <v>4729</v>
      </c>
      <c r="B47" s="290" t="s">
        <v>642</v>
      </c>
      <c r="C47" s="189">
        <f t="shared" si="0"/>
        <v>3717</v>
      </c>
      <c r="D47" s="60">
        <v>147</v>
      </c>
      <c r="E47" s="60">
        <v>3570</v>
      </c>
      <c r="F47" s="60">
        <v>0</v>
      </c>
      <c r="G47" s="60">
        <v>0</v>
      </c>
      <c r="H47" s="60">
        <v>0</v>
      </c>
      <c r="I47" s="60">
        <v>0</v>
      </c>
      <c r="J47" s="60">
        <v>0</v>
      </c>
      <c r="K47" s="60">
        <v>0</v>
      </c>
      <c r="L47" s="60">
        <v>0</v>
      </c>
      <c r="M47" s="522" t="s">
        <v>644</v>
      </c>
      <c r="N47" s="522"/>
    </row>
    <row r="48" spans="1:14" ht="15" thickBot="1">
      <c r="A48" s="200">
        <v>4730</v>
      </c>
      <c r="B48" s="288" t="s">
        <v>627</v>
      </c>
      <c r="C48" s="347">
        <f t="shared" si="0"/>
        <v>542</v>
      </c>
      <c r="D48" s="144">
        <v>46</v>
      </c>
      <c r="E48" s="144">
        <v>0</v>
      </c>
      <c r="F48" s="144">
        <v>0</v>
      </c>
      <c r="G48" s="144">
        <v>0</v>
      </c>
      <c r="H48" s="144">
        <v>64</v>
      </c>
      <c r="I48" s="144">
        <v>0</v>
      </c>
      <c r="J48" s="144">
        <v>160</v>
      </c>
      <c r="K48" s="144">
        <v>112</v>
      </c>
      <c r="L48" s="144">
        <v>160</v>
      </c>
      <c r="M48" s="527" t="s">
        <v>585</v>
      </c>
      <c r="N48" s="527"/>
    </row>
    <row r="49" spans="1:14" ht="20.25" customHeight="1" thickBot="1">
      <c r="A49" s="199">
        <v>4741</v>
      </c>
      <c r="B49" s="290" t="s">
        <v>634</v>
      </c>
      <c r="C49" s="189">
        <f t="shared" si="0"/>
        <v>88048</v>
      </c>
      <c r="D49" s="60">
        <v>2148</v>
      </c>
      <c r="E49" s="60">
        <v>85900</v>
      </c>
      <c r="F49" s="60">
        <v>0</v>
      </c>
      <c r="G49" s="60">
        <v>0</v>
      </c>
      <c r="H49" s="60">
        <v>0</v>
      </c>
      <c r="I49" s="60">
        <v>0</v>
      </c>
      <c r="J49" s="60">
        <v>0</v>
      </c>
      <c r="K49" s="60">
        <v>0</v>
      </c>
      <c r="L49" s="60">
        <v>0</v>
      </c>
      <c r="M49" s="522" t="s">
        <v>584</v>
      </c>
      <c r="N49" s="522"/>
    </row>
    <row r="50" spans="1:14" ht="15" thickBot="1">
      <c r="A50" s="200">
        <v>4742</v>
      </c>
      <c r="B50" s="288" t="s">
        <v>706</v>
      </c>
      <c r="C50" s="347">
        <f t="shared" si="0"/>
        <v>0</v>
      </c>
      <c r="D50" s="144">
        <v>0</v>
      </c>
      <c r="E50" s="144">
        <v>0</v>
      </c>
      <c r="F50" s="144">
        <v>0</v>
      </c>
      <c r="G50" s="144">
        <v>0</v>
      </c>
      <c r="H50" s="144">
        <v>0</v>
      </c>
      <c r="I50" s="144">
        <v>0</v>
      </c>
      <c r="J50" s="144">
        <v>0</v>
      </c>
      <c r="K50" s="144">
        <v>0</v>
      </c>
      <c r="L50" s="144">
        <v>0</v>
      </c>
      <c r="M50" s="527" t="s">
        <v>705</v>
      </c>
      <c r="N50" s="527"/>
    </row>
    <row r="51" spans="1:14" ht="20.25" customHeight="1" thickBot="1">
      <c r="A51" s="199">
        <v>4751</v>
      </c>
      <c r="B51" s="290" t="s">
        <v>626</v>
      </c>
      <c r="C51" s="189">
        <f t="shared" si="0"/>
        <v>7233</v>
      </c>
      <c r="D51" s="60">
        <v>1499</v>
      </c>
      <c r="E51" s="60">
        <v>5637</v>
      </c>
      <c r="F51" s="60">
        <v>0</v>
      </c>
      <c r="G51" s="60">
        <v>0</v>
      </c>
      <c r="H51" s="60">
        <v>0</v>
      </c>
      <c r="I51" s="60">
        <v>0</v>
      </c>
      <c r="J51" s="60">
        <v>0</v>
      </c>
      <c r="K51" s="60">
        <v>39</v>
      </c>
      <c r="L51" s="60">
        <v>58</v>
      </c>
      <c r="M51" s="522" t="s">
        <v>583</v>
      </c>
      <c r="N51" s="522"/>
    </row>
    <row r="52" spans="1:14" ht="36.75" thickBot="1">
      <c r="A52" s="200">
        <v>4752</v>
      </c>
      <c r="B52" s="288" t="s">
        <v>625</v>
      </c>
      <c r="C52" s="347">
        <f t="shared" si="0"/>
        <v>5197</v>
      </c>
      <c r="D52" s="144">
        <v>0</v>
      </c>
      <c r="E52" s="144">
        <v>0</v>
      </c>
      <c r="F52" s="144">
        <v>0</v>
      </c>
      <c r="G52" s="144">
        <v>0</v>
      </c>
      <c r="H52" s="144">
        <v>0</v>
      </c>
      <c r="I52" s="144">
        <v>0</v>
      </c>
      <c r="J52" s="144">
        <v>0</v>
      </c>
      <c r="K52" s="144">
        <v>0</v>
      </c>
      <c r="L52" s="144">
        <v>5197</v>
      </c>
      <c r="M52" s="527" t="s">
        <v>582</v>
      </c>
      <c r="N52" s="527"/>
    </row>
    <row r="53" spans="1:14" ht="20.25" customHeight="1" thickBot="1">
      <c r="A53" s="199">
        <v>4753</v>
      </c>
      <c r="B53" s="290" t="s">
        <v>624</v>
      </c>
      <c r="C53" s="189">
        <f t="shared" si="0"/>
        <v>5560</v>
      </c>
      <c r="D53" s="60">
        <v>75</v>
      </c>
      <c r="E53" s="60">
        <v>5485</v>
      </c>
      <c r="F53" s="60">
        <v>0</v>
      </c>
      <c r="G53" s="60">
        <v>0</v>
      </c>
      <c r="H53" s="60">
        <v>0</v>
      </c>
      <c r="I53" s="60">
        <v>0</v>
      </c>
      <c r="J53" s="60">
        <v>0</v>
      </c>
      <c r="K53" s="60">
        <v>0</v>
      </c>
      <c r="L53" s="60">
        <v>0</v>
      </c>
      <c r="M53" s="522" t="s">
        <v>581</v>
      </c>
      <c r="N53" s="522"/>
    </row>
    <row r="54" spans="1:14" ht="15" thickBot="1">
      <c r="A54" s="200">
        <v>4754</v>
      </c>
      <c r="B54" s="288" t="s">
        <v>546</v>
      </c>
      <c r="C54" s="347">
        <f t="shared" si="0"/>
        <v>116571</v>
      </c>
      <c r="D54" s="144">
        <v>0</v>
      </c>
      <c r="E54" s="144">
        <v>116571</v>
      </c>
      <c r="F54" s="144">
        <v>0</v>
      </c>
      <c r="G54" s="144">
        <v>0</v>
      </c>
      <c r="H54" s="144">
        <v>0</v>
      </c>
      <c r="I54" s="144">
        <v>0</v>
      </c>
      <c r="J54" s="144">
        <v>0</v>
      </c>
      <c r="K54" s="144">
        <v>0</v>
      </c>
      <c r="L54" s="144">
        <v>0</v>
      </c>
      <c r="M54" s="527" t="s">
        <v>556</v>
      </c>
      <c r="N54" s="527"/>
    </row>
    <row r="55" spans="1:14" ht="18.75" thickBot="1">
      <c r="A55" s="199">
        <v>4755</v>
      </c>
      <c r="B55" s="290" t="s">
        <v>641</v>
      </c>
      <c r="C55" s="189">
        <f t="shared" si="0"/>
        <v>1144</v>
      </c>
      <c r="D55" s="60">
        <v>0</v>
      </c>
      <c r="E55" s="60">
        <v>0</v>
      </c>
      <c r="F55" s="60">
        <v>0</v>
      </c>
      <c r="G55" s="60">
        <v>0</v>
      </c>
      <c r="H55" s="60">
        <v>0</v>
      </c>
      <c r="I55" s="60">
        <v>0</v>
      </c>
      <c r="J55" s="60">
        <v>0</v>
      </c>
      <c r="K55" s="60">
        <v>789</v>
      </c>
      <c r="L55" s="60">
        <v>355</v>
      </c>
      <c r="M55" s="522" t="s">
        <v>580</v>
      </c>
      <c r="N55" s="522"/>
    </row>
    <row r="56" spans="1:14" ht="15" thickBot="1">
      <c r="A56" s="200">
        <v>4756</v>
      </c>
      <c r="B56" s="288" t="s">
        <v>635</v>
      </c>
      <c r="C56" s="347">
        <f t="shared" si="0"/>
        <v>507</v>
      </c>
      <c r="D56" s="144">
        <v>0</v>
      </c>
      <c r="E56" s="144">
        <v>468</v>
      </c>
      <c r="F56" s="144">
        <v>0</v>
      </c>
      <c r="G56" s="144">
        <v>0</v>
      </c>
      <c r="H56" s="144">
        <v>0</v>
      </c>
      <c r="I56" s="144">
        <v>0</v>
      </c>
      <c r="J56" s="144">
        <v>0</v>
      </c>
      <c r="K56" s="144">
        <v>0</v>
      </c>
      <c r="L56" s="144">
        <v>39</v>
      </c>
      <c r="M56" s="527" t="s">
        <v>579</v>
      </c>
      <c r="N56" s="527"/>
    </row>
    <row r="57" spans="1:14" ht="20.25" customHeight="1" thickBot="1">
      <c r="A57" s="199">
        <v>4761</v>
      </c>
      <c r="B57" s="290" t="s">
        <v>636</v>
      </c>
      <c r="C57" s="189">
        <f t="shared" si="0"/>
        <v>15183</v>
      </c>
      <c r="D57" s="60">
        <v>132</v>
      </c>
      <c r="E57" s="60">
        <v>14040</v>
      </c>
      <c r="F57" s="60">
        <v>569</v>
      </c>
      <c r="G57" s="60">
        <v>0</v>
      </c>
      <c r="H57" s="60">
        <v>0</v>
      </c>
      <c r="I57" s="60">
        <v>12</v>
      </c>
      <c r="J57" s="60">
        <v>285</v>
      </c>
      <c r="K57" s="60">
        <v>0</v>
      </c>
      <c r="L57" s="60">
        <v>145</v>
      </c>
      <c r="M57" s="522" t="s">
        <v>578</v>
      </c>
      <c r="N57" s="522"/>
    </row>
    <row r="58" spans="1:14" ht="15" customHeight="1" thickBot="1">
      <c r="A58" s="200">
        <v>4762</v>
      </c>
      <c r="B58" s="288" t="s">
        <v>637</v>
      </c>
      <c r="C58" s="347">
        <f t="shared" si="0"/>
        <v>272</v>
      </c>
      <c r="D58" s="144">
        <v>2</v>
      </c>
      <c r="E58" s="144">
        <v>270</v>
      </c>
      <c r="F58" s="144">
        <v>0</v>
      </c>
      <c r="G58" s="144">
        <v>0</v>
      </c>
      <c r="H58" s="144">
        <v>0</v>
      </c>
      <c r="I58" s="144">
        <v>0</v>
      </c>
      <c r="J58" s="144">
        <v>0</v>
      </c>
      <c r="K58" s="144">
        <v>0</v>
      </c>
      <c r="L58" s="144">
        <v>0</v>
      </c>
      <c r="M58" s="527" t="s">
        <v>577</v>
      </c>
      <c r="N58" s="527"/>
    </row>
    <row r="59" spans="1:14" ht="20.25" customHeight="1" thickBot="1">
      <c r="A59" s="199">
        <v>4763</v>
      </c>
      <c r="B59" s="290" t="s">
        <v>638</v>
      </c>
      <c r="C59" s="189">
        <f t="shared" si="0"/>
        <v>345</v>
      </c>
      <c r="D59" s="60">
        <v>345</v>
      </c>
      <c r="E59" s="60">
        <v>0</v>
      </c>
      <c r="F59" s="60">
        <v>0</v>
      </c>
      <c r="G59" s="60">
        <v>0</v>
      </c>
      <c r="H59" s="60">
        <v>0</v>
      </c>
      <c r="I59" s="60">
        <v>0</v>
      </c>
      <c r="J59" s="60">
        <v>0</v>
      </c>
      <c r="K59" s="60">
        <v>0</v>
      </c>
      <c r="L59" s="60">
        <v>0</v>
      </c>
      <c r="M59" s="522" t="s">
        <v>576</v>
      </c>
      <c r="N59" s="522"/>
    </row>
    <row r="60" spans="1:14" ht="15" thickBot="1">
      <c r="A60" s="200">
        <v>4764</v>
      </c>
      <c r="B60" s="288" t="s">
        <v>623</v>
      </c>
      <c r="C60" s="347">
        <f t="shared" si="0"/>
        <v>43890</v>
      </c>
      <c r="D60" s="144">
        <v>0</v>
      </c>
      <c r="E60" s="144">
        <v>43890</v>
      </c>
      <c r="F60" s="144">
        <v>0</v>
      </c>
      <c r="G60" s="144">
        <v>0</v>
      </c>
      <c r="H60" s="144">
        <v>0</v>
      </c>
      <c r="I60" s="144">
        <v>0</v>
      </c>
      <c r="J60" s="144">
        <v>0</v>
      </c>
      <c r="K60" s="144">
        <v>0</v>
      </c>
      <c r="L60" s="144">
        <v>0</v>
      </c>
      <c r="M60" s="527" t="s">
        <v>575</v>
      </c>
      <c r="N60" s="527"/>
    </row>
    <row r="61" spans="1:14" ht="36.75" thickBot="1">
      <c r="A61" s="199">
        <v>4771</v>
      </c>
      <c r="B61" s="290" t="s">
        <v>639</v>
      </c>
      <c r="C61" s="189">
        <f t="shared" si="0"/>
        <v>63000</v>
      </c>
      <c r="D61" s="60">
        <v>3000</v>
      </c>
      <c r="E61" s="60">
        <v>50000</v>
      </c>
      <c r="F61" s="60">
        <v>10000</v>
      </c>
      <c r="G61" s="60">
        <v>0</v>
      </c>
      <c r="H61" s="60">
        <v>0</v>
      </c>
      <c r="I61" s="60">
        <v>0</v>
      </c>
      <c r="J61" s="60">
        <v>0</v>
      </c>
      <c r="K61" s="60">
        <v>0</v>
      </c>
      <c r="L61" s="60">
        <v>0</v>
      </c>
      <c r="M61" s="522" t="s">
        <v>574</v>
      </c>
      <c r="N61" s="522"/>
    </row>
    <row r="62" spans="1:14" ht="20.25" customHeight="1" thickBot="1">
      <c r="A62" s="200">
        <v>4772</v>
      </c>
      <c r="B62" s="288" t="s">
        <v>640</v>
      </c>
      <c r="C62" s="347">
        <f t="shared" si="0"/>
        <v>173735</v>
      </c>
      <c r="D62" s="144">
        <v>70816</v>
      </c>
      <c r="E62" s="144">
        <v>96631</v>
      </c>
      <c r="F62" s="144">
        <v>0</v>
      </c>
      <c r="G62" s="144">
        <v>0</v>
      </c>
      <c r="H62" s="144">
        <v>4434</v>
      </c>
      <c r="I62" s="144">
        <v>996</v>
      </c>
      <c r="J62" s="144">
        <v>239</v>
      </c>
      <c r="K62" s="144">
        <v>0</v>
      </c>
      <c r="L62" s="144">
        <v>619</v>
      </c>
      <c r="M62" s="527" t="s">
        <v>573</v>
      </c>
      <c r="N62" s="527"/>
    </row>
    <row r="63" spans="1:14" ht="15" thickBot="1">
      <c r="A63" s="199">
        <v>4774</v>
      </c>
      <c r="B63" s="290" t="s">
        <v>547</v>
      </c>
      <c r="C63" s="189">
        <f t="shared" si="0"/>
        <v>675</v>
      </c>
      <c r="D63" s="60">
        <v>18</v>
      </c>
      <c r="E63" s="60">
        <v>657</v>
      </c>
      <c r="F63" s="60">
        <v>0</v>
      </c>
      <c r="G63" s="60">
        <v>0</v>
      </c>
      <c r="H63" s="60">
        <v>0</v>
      </c>
      <c r="I63" s="60">
        <v>0</v>
      </c>
      <c r="J63" s="60">
        <v>0</v>
      </c>
      <c r="K63" s="60">
        <v>0</v>
      </c>
      <c r="L63" s="60">
        <v>0</v>
      </c>
      <c r="M63" s="522" t="s">
        <v>557</v>
      </c>
      <c r="N63" s="522"/>
    </row>
    <row r="64" spans="1:14" ht="20.25" customHeight="1" thickBot="1">
      <c r="A64" s="200">
        <v>4775</v>
      </c>
      <c r="B64" s="288" t="s">
        <v>569</v>
      </c>
      <c r="C64" s="347">
        <f t="shared" si="0"/>
        <v>20337</v>
      </c>
      <c r="D64" s="144">
        <v>11093</v>
      </c>
      <c r="E64" s="144">
        <v>0</v>
      </c>
      <c r="F64" s="144">
        <v>0</v>
      </c>
      <c r="G64" s="144">
        <v>0</v>
      </c>
      <c r="H64" s="144">
        <v>0</v>
      </c>
      <c r="I64" s="144">
        <v>0</v>
      </c>
      <c r="J64" s="144">
        <v>0</v>
      </c>
      <c r="K64" s="144">
        <v>6163</v>
      </c>
      <c r="L64" s="144">
        <v>3081</v>
      </c>
      <c r="M64" s="527" t="s">
        <v>572</v>
      </c>
      <c r="N64" s="527"/>
    </row>
    <row r="65" spans="1:14" ht="18.75" thickBot="1">
      <c r="A65" s="199">
        <v>4776</v>
      </c>
      <c r="B65" s="290" t="s">
        <v>568</v>
      </c>
      <c r="C65" s="189">
        <f t="shared" si="0"/>
        <v>15766</v>
      </c>
      <c r="D65" s="60">
        <v>1364</v>
      </c>
      <c r="E65" s="60">
        <v>13644</v>
      </c>
      <c r="F65" s="60">
        <v>758</v>
      </c>
      <c r="G65" s="60">
        <v>0</v>
      </c>
      <c r="H65" s="60">
        <v>0</v>
      </c>
      <c r="I65" s="60">
        <v>0</v>
      </c>
      <c r="J65" s="60">
        <v>0</v>
      </c>
      <c r="K65" s="60">
        <v>0</v>
      </c>
      <c r="L65" s="60">
        <v>0</v>
      </c>
      <c r="M65" s="522" t="s">
        <v>571</v>
      </c>
      <c r="N65" s="522"/>
    </row>
    <row r="66" spans="1:14" ht="15" thickBot="1">
      <c r="A66" s="200">
        <v>4777</v>
      </c>
      <c r="B66" s="288" t="s">
        <v>567</v>
      </c>
      <c r="C66" s="347">
        <f t="shared" si="0"/>
        <v>85</v>
      </c>
      <c r="D66" s="144">
        <v>11</v>
      </c>
      <c r="E66" s="144">
        <v>0</v>
      </c>
      <c r="F66" s="144">
        <v>0</v>
      </c>
      <c r="G66" s="144">
        <v>0</v>
      </c>
      <c r="H66" s="144">
        <v>0</v>
      </c>
      <c r="I66" s="144">
        <v>0</v>
      </c>
      <c r="J66" s="144">
        <v>0</v>
      </c>
      <c r="K66" s="144">
        <v>74</v>
      </c>
      <c r="L66" s="144">
        <v>0</v>
      </c>
      <c r="M66" s="527" t="s">
        <v>570</v>
      </c>
      <c r="N66" s="527"/>
    </row>
    <row r="67" spans="1:14" ht="15" thickBot="1">
      <c r="A67" s="199">
        <v>4778</v>
      </c>
      <c r="B67" s="290" t="s">
        <v>723</v>
      </c>
      <c r="C67" s="189">
        <f t="shared" si="0"/>
        <v>0</v>
      </c>
      <c r="D67" s="60">
        <v>0</v>
      </c>
      <c r="E67" s="60">
        <v>0</v>
      </c>
      <c r="F67" s="60">
        <v>0</v>
      </c>
      <c r="G67" s="60">
        <v>0</v>
      </c>
      <c r="H67" s="60">
        <v>0</v>
      </c>
      <c r="I67" s="60">
        <v>0</v>
      </c>
      <c r="J67" s="60">
        <v>0</v>
      </c>
      <c r="K67" s="60">
        <v>0</v>
      </c>
      <c r="L67" s="60">
        <v>0</v>
      </c>
      <c r="M67" s="522" t="s">
        <v>724</v>
      </c>
      <c r="N67" s="522"/>
    </row>
    <row r="68" spans="1:14" ht="19.5" customHeight="1">
      <c r="A68" s="200">
        <v>4779</v>
      </c>
      <c r="B68" s="288" t="s">
        <v>566</v>
      </c>
      <c r="C68" s="390">
        <f t="shared" si="0"/>
        <v>1847</v>
      </c>
      <c r="D68" s="144">
        <v>1557</v>
      </c>
      <c r="E68" s="144">
        <v>0</v>
      </c>
      <c r="F68" s="144">
        <v>0</v>
      </c>
      <c r="G68" s="144">
        <v>0</v>
      </c>
      <c r="H68" s="144">
        <v>0</v>
      </c>
      <c r="I68" s="144">
        <v>0</v>
      </c>
      <c r="J68" s="144">
        <v>0</v>
      </c>
      <c r="K68" s="144">
        <v>0</v>
      </c>
      <c r="L68" s="144">
        <v>290</v>
      </c>
      <c r="M68" s="527" t="s">
        <v>643</v>
      </c>
      <c r="N68" s="527"/>
    </row>
    <row r="69" spans="1:14" ht="25.15" customHeight="1">
      <c r="A69" s="495" t="s">
        <v>207</v>
      </c>
      <c r="B69" s="495"/>
      <c r="C69" s="405">
        <f t="shared" ref="C69:L69" si="1">SUM(C11:C68)</f>
        <v>875374</v>
      </c>
      <c r="D69" s="327">
        <f t="shared" si="1"/>
        <v>106156</v>
      </c>
      <c r="E69" s="327">
        <f t="shared" si="1"/>
        <v>692756</v>
      </c>
      <c r="F69" s="327">
        <f t="shared" si="1"/>
        <v>11342</v>
      </c>
      <c r="G69" s="327">
        <f t="shared" si="1"/>
        <v>27</v>
      </c>
      <c r="H69" s="327">
        <f t="shared" si="1"/>
        <v>10054</v>
      </c>
      <c r="I69" s="327">
        <f t="shared" si="1"/>
        <v>1365</v>
      </c>
      <c r="J69" s="327">
        <f t="shared" si="1"/>
        <v>32955</v>
      </c>
      <c r="K69" s="327">
        <f t="shared" si="1"/>
        <v>9423</v>
      </c>
      <c r="L69" s="327">
        <f t="shared" si="1"/>
        <v>11296</v>
      </c>
      <c r="M69" s="496" t="s">
        <v>204</v>
      </c>
      <c r="N69" s="496"/>
    </row>
  </sheetData>
  <mergeCells count="91">
    <mergeCell ref="A69:B69"/>
    <mergeCell ref="M69:N69"/>
    <mergeCell ref="M56:N56"/>
    <mergeCell ref="M57:N57"/>
    <mergeCell ref="M58:N58"/>
    <mergeCell ref="M59:N59"/>
    <mergeCell ref="M60:N60"/>
    <mergeCell ref="M61:N61"/>
    <mergeCell ref="M62:N62"/>
    <mergeCell ref="M63:N63"/>
    <mergeCell ref="M64:N64"/>
    <mergeCell ref="M65:N65"/>
    <mergeCell ref="M66:N66"/>
    <mergeCell ref="M67:N67"/>
    <mergeCell ref="M68:N68"/>
    <mergeCell ref="M55:N55"/>
    <mergeCell ref="M45:N45"/>
    <mergeCell ref="M46:N46"/>
    <mergeCell ref="M47:N47"/>
    <mergeCell ref="M48:N48"/>
    <mergeCell ref="M49:N49"/>
    <mergeCell ref="M50:N50"/>
    <mergeCell ref="M51:N51"/>
    <mergeCell ref="M52:N52"/>
    <mergeCell ref="M53:N53"/>
    <mergeCell ref="M54:N54"/>
    <mergeCell ref="M44:N44"/>
    <mergeCell ref="M33:N33"/>
    <mergeCell ref="M34:N34"/>
    <mergeCell ref="M35:N35"/>
    <mergeCell ref="M36:N36"/>
    <mergeCell ref="M37:N37"/>
    <mergeCell ref="M38:N38"/>
    <mergeCell ref="M39:N39"/>
    <mergeCell ref="M40:N40"/>
    <mergeCell ref="M41:N41"/>
    <mergeCell ref="M42:N42"/>
    <mergeCell ref="M43:N43"/>
    <mergeCell ref="M19:N19"/>
    <mergeCell ref="M20:N20"/>
    <mergeCell ref="M21:N21"/>
    <mergeCell ref="M31:N31"/>
    <mergeCell ref="M23:N23"/>
    <mergeCell ref="M24:N24"/>
    <mergeCell ref="M25:N25"/>
    <mergeCell ref="M26:N26"/>
    <mergeCell ref="M27:N27"/>
    <mergeCell ref="M28:N28"/>
    <mergeCell ref="M29:N29"/>
    <mergeCell ref="M30:N30"/>
    <mergeCell ref="M14:N14"/>
    <mergeCell ref="M15:N15"/>
    <mergeCell ref="M16:N16"/>
    <mergeCell ref="M17:N17"/>
    <mergeCell ref="M18:N18"/>
    <mergeCell ref="HO3:IB3"/>
    <mergeCell ref="IC3:IP3"/>
    <mergeCell ref="IQ3:IT3"/>
    <mergeCell ref="A4:N4"/>
    <mergeCell ref="A5:N5"/>
    <mergeCell ref="GM3:GZ3"/>
    <mergeCell ref="HA3:HN3"/>
    <mergeCell ref="FY3:GL3"/>
    <mergeCell ref="BC3:BP3"/>
    <mergeCell ref="BQ3:CD3"/>
    <mergeCell ref="CE3:CR3"/>
    <mergeCell ref="CS3:DF3"/>
    <mergeCell ref="DG3:DT3"/>
    <mergeCell ref="DU3:EH3"/>
    <mergeCell ref="AA3:AN3"/>
    <mergeCell ref="A6:N6"/>
    <mergeCell ref="EI3:EV3"/>
    <mergeCell ref="EW3:FJ3"/>
    <mergeCell ref="FK3:FX3"/>
    <mergeCell ref="AO3:BB3"/>
    <mergeCell ref="M32:N32"/>
    <mergeCell ref="A1:N1"/>
    <mergeCell ref="A2:N2"/>
    <mergeCell ref="A3:N3"/>
    <mergeCell ref="O3:Z3"/>
    <mergeCell ref="A7:N7"/>
    <mergeCell ref="A8:B8"/>
    <mergeCell ref="C8:L8"/>
    <mergeCell ref="M8:N8"/>
    <mergeCell ref="A9:A10"/>
    <mergeCell ref="B9:B10"/>
    <mergeCell ref="M9:N10"/>
    <mergeCell ref="M22:N22"/>
    <mergeCell ref="M11:N11"/>
    <mergeCell ref="M12:N12"/>
    <mergeCell ref="M13:N13"/>
  </mergeCells>
  <printOptions horizontalCentered="1"/>
  <pageMargins left="0" right="0" top="0.19685039370078741" bottom="0" header="0.31496062992125984" footer="0.31496062992125984"/>
  <pageSetup paperSize="9" scale="75" orientation="landscape" r:id="rId1"/>
  <rowBreaks count="2" manualBreakCount="2">
    <brk id="39" max="13" man="1"/>
    <brk id="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K29"/>
  <sheetViews>
    <sheetView view="pageBreakPreview" topLeftCell="A4" zoomScale="90" zoomScaleSheetLayoutView="90" workbookViewId="0">
      <selection activeCell="F39" sqref="F39"/>
    </sheetView>
  </sheetViews>
  <sheetFormatPr defaultColWidth="9.125" defaultRowHeight="14.25"/>
  <cols>
    <col min="1" max="1" width="20.625" style="14" customWidth="1"/>
    <col min="2" max="2" width="18.125" style="14" customWidth="1"/>
    <col min="3" max="3" width="11.75" style="7" customWidth="1"/>
    <col min="4" max="6" width="8.625" style="7" customWidth="1"/>
    <col min="7" max="7" width="11.5" style="7" customWidth="1"/>
    <col min="8" max="9" width="8.625" style="7" customWidth="1"/>
    <col min="10" max="11" width="20.5" style="7" customWidth="1"/>
    <col min="12" max="16384" width="9.125" style="7"/>
  </cols>
  <sheetData>
    <row r="1" spans="1:11" s="3" customFormat="1" ht="47.25" customHeight="1">
      <c r="A1" s="492"/>
      <c r="B1" s="492"/>
      <c r="C1" s="492"/>
      <c r="D1" s="492"/>
      <c r="E1" s="492"/>
      <c r="F1" s="492"/>
      <c r="G1" s="492"/>
      <c r="H1" s="492"/>
      <c r="I1" s="492"/>
      <c r="J1" s="492"/>
      <c r="K1" s="492"/>
    </row>
    <row r="2" spans="1:11" ht="16.5" customHeight="1">
      <c r="A2" s="493" t="s">
        <v>80</v>
      </c>
      <c r="B2" s="493"/>
      <c r="C2" s="493"/>
      <c r="D2" s="493"/>
      <c r="E2" s="493"/>
      <c r="F2" s="493"/>
      <c r="G2" s="493"/>
      <c r="H2" s="493"/>
      <c r="I2" s="493"/>
      <c r="J2" s="493"/>
      <c r="K2" s="493"/>
    </row>
    <row r="3" spans="1:11" ht="15.75" customHeight="1">
      <c r="A3" s="493" t="s">
        <v>102</v>
      </c>
      <c r="B3" s="493"/>
      <c r="C3" s="493"/>
      <c r="D3" s="493"/>
      <c r="E3" s="493"/>
      <c r="F3" s="493"/>
      <c r="G3" s="493"/>
      <c r="H3" s="493"/>
      <c r="I3" s="493"/>
      <c r="J3" s="493"/>
      <c r="K3" s="493"/>
    </row>
    <row r="4" spans="1:11" ht="15.75" customHeight="1">
      <c r="A4" s="491" t="s">
        <v>81</v>
      </c>
      <c r="B4" s="491"/>
      <c r="C4" s="491"/>
      <c r="D4" s="491"/>
      <c r="E4" s="491"/>
      <c r="F4" s="491"/>
      <c r="G4" s="491"/>
      <c r="H4" s="491"/>
      <c r="I4" s="491"/>
      <c r="J4" s="491"/>
      <c r="K4" s="491"/>
    </row>
    <row r="5" spans="1:11" ht="15.75" customHeight="1">
      <c r="A5" s="491" t="s">
        <v>82</v>
      </c>
      <c r="B5" s="491"/>
      <c r="C5" s="491"/>
      <c r="D5" s="491"/>
      <c r="E5" s="491"/>
      <c r="F5" s="491"/>
      <c r="G5" s="491"/>
      <c r="H5" s="491"/>
      <c r="I5" s="491"/>
      <c r="J5" s="491"/>
      <c r="K5" s="491"/>
    </row>
    <row r="6" spans="1:11" ht="18.75" customHeight="1">
      <c r="A6" s="272" t="s">
        <v>669</v>
      </c>
      <c r="B6" s="272"/>
      <c r="C6" s="498">
        <v>2020</v>
      </c>
      <c r="D6" s="498"/>
      <c r="E6" s="498"/>
      <c r="F6" s="498"/>
      <c r="G6" s="498"/>
      <c r="H6" s="498"/>
      <c r="I6" s="498"/>
      <c r="J6" s="61"/>
      <c r="K6" s="61" t="s">
        <v>224</v>
      </c>
    </row>
    <row r="7" spans="1:11" customFormat="1" ht="30.75" customHeight="1">
      <c r="A7" s="556" t="s">
        <v>210</v>
      </c>
      <c r="B7" s="556"/>
      <c r="C7" s="506" t="s">
        <v>84</v>
      </c>
      <c r="D7" s="506"/>
      <c r="E7" s="506" t="s">
        <v>85</v>
      </c>
      <c r="F7" s="506"/>
      <c r="G7" s="506" t="s">
        <v>86</v>
      </c>
      <c r="H7" s="506"/>
      <c r="I7" s="506"/>
      <c r="J7" s="559" t="s">
        <v>375</v>
      </c>
      <c r="K7" s="559"/>
    </row>
    <row r="8" spans="1:11" customFormat="1">
      <c r="A8" s="557"/>
      <c r="B8" s="557"/>
      <c r="C8" s="511" t="s">
        <v>87</v>
      </c>
      <c r="D8" s="511"/>
      <c r="E8" s="562" t="s">
        <v>130</v>
      </c>
      <c r="F8" s="562"/>
      <c r="G8" s="511" t="s">
        <v>88</v>
      </c>
      <c r="H8" s="511"/>
      <c r="I8" s="511"/>
      <c r="J8" s="560"/>
      <c r="K8" s="560"/>
    </row>
    <row r="9" spans="1:11" customFormat="1" ht="21" customHeight="1">
      <c r="A9" s="557"/>
      <c r="B9" s="557"/>
      <c r="C9" s="279" t="s">
        <v>89</v>
      </c>
      <c r="D9" s="279" t="s">
        <v>90</v>
      </c>
      <c r="E9" s="279" t="s">
        <v>192</v>
      </c>
      <c r="F9" s="279" t="s">
        <v>91</v>
      </c>
      <c r="G9" s="279" t="s">
        <v>204</v>
      </c>
      <c r="H9" s="279" t="s">
        <v>92</v>
      </c>
      <c r="I9" s="279" t="s">
        <v>93</v>
      </c>
      <c r="J9" s="560"/>
      <c r="K9" s="560"/>
    </row>
    <row r="10" spans="1:11" customFormat="1" ht="24.75" customHeight="1">
      <c r="A10" s="558"/>
      <c r="B10" s="558"/>
      <c r="C10" s="274" t="s">
        <v>94</v>
      </c>
      <c r="D10" s="274" t="s">
        <v>95</v>
      </c>
      <c r="E10" s="274" t="s">
        <v>96</v>
      </c>
      <c r="F10" s="274" t="s">
        <v>97</v>
      </c>
      <c r="G10" s="274" t="s">
        <v>207</v>
      </c>
      <c r="H10" s="274" t="s">
        <v>98</v>
      </c>
      <c r="I10" s="274" t="s">
        <v>99</v>
      </c>
      <c r="J10" s="561"/>
      <c r="K10" s="561"/>
    </row>
    <row r="11" spans="1:11" customFormat="1" ht="24" customHeight="1" thickBot="1">
      <c r="A11" s="563" t="s">
        <v>321</v>
      </c>
      <c r="B11" s="564"/>
      <c r="C11" s="151">
        <v>59392</v>
      </c>
      <c r="D11" s="151">
        <v>726410</v>
      </c>
      <c r="E11" s="151">
        <v>25331</v>
      </c>
      <c r="F11" s="151">
        <v>96003</v>
      </c>
      <c r="G11" s="78">
        <f>I11+H11</f>
        <v>648555</v>
      </c>
      <c r="H11" s="151">
        <v>647115</v>
      </c>
      <c r="I11" s="151">
        <v>1440</v>
      </c>
      <c r="J11" s="565" t="s">
        <v>301</v>
      </c>
      <c r="K11" s="565"/>
    </row>
    <row r="12" spans="1:11" customFormat="1" ht="24" customHeight="1" thickBot="1">
      <c r="A12" s="566" t="s">
        <v>324</v>
      </c>
      <c r="B12" s="567"/>
      <c r="C12" s="151">
        <v>2863662</v>
      </c>
      <c r="D12" s="151">
        <v>997534</v>
      </c>
      <c r="E12" s="151">
        <v>498625</v>
      </c>
      <c r="F12" s="151">
        <v>500361</v>
      </c>
      <c r="G12" s="78">
        <f t="shared" ref="G12:G26" si="0">I12+H12</f>
        <v>1124213</v>
      </c>
      <c r="H12" s="151">
        <v>1114063</v>
      </c>
      <c r="I12" s="151">
        <v>10150</v>
      </c>
      <c r="J12" s="565" t="s">
        <v>304</v>
      </c>
      <c r="K12" s="565"/>
    </row>
    <row r="13" spans="1:11" customFormat="1" ht="30" customHeight="1" thickBot="1">
      <c r="A13" s="568" t="s">
        <v>325</v>
      </c>
      <c r="B13" s="569"/>
      <c r="C13" s="153">
        <v>2696951</v>
      </c>
      <c r="D13" s="153">
        <v>60860</v>
      </c>
      <c r="E13" s="153">
        <v>135193</v>
      </c>
      <c r="F13" s="153">
        <v>207816</v>
      </c>
      <c r="G13" s="80">
        <f t="shared" si="0"/>
        <v>1896886</v>
      </c>
      <c r="H13" s="153">
        <v>345391</v>
      </c>
      <c r="I13" s="153">
        <v>1551495</v>
      </c>
      <c r="J13" s="570" t="s">
        <v>469</v>
      </c>
      <c r="K13" s="570"/>
    </row>
    <row r="14" spans="1:11" customFormat="1" ht="24" customHeight="1" thickBot="1">
      <c r="A14" s="566" t="s">
        <v>326</v>
      </c>
      <c r="B14" s="567"/>
      <c r="C14" s="335">
        <v>204158</v>
      </c>
      <c r="D14" s="335">
        <v>0</v>
      </c>
      <c r="E14" s="335">
        <v>0</v>
      </c>
      <c r="F14" s="335">
        <v>0</v>
      </c>
      <c r="G14" s="78">
        <f t="shared" si="0"/>
        <v>156589</v>
      </c>
      <c r="H14" s="335">
        <v>155149</v>
      </c>
      <c r="I14" s="335">
        <v>1440</v>
      </c>
      <c r="J14" s="571" t="s">
        <v>327</v>
      </c>
      <c r="K14" s="571"/>
    </row>
    <row r="15" spans="1:11" customFormat="1" ht="24" customHeight="1" thickBot="1">
      <c r="A15" s="568" t="s">
        <v>328</v>
      </c>
      <c r="B15" s="569"/>
      <c r="C15" s="153">
        <v>318063</v>
      </c>
      <c r="D15" s="153">
        <v>84738</v>
      </c>
      <c r="E15" s="153">
        <v>80713</v>
      </c>
      <c r="F15" s="153">
        <v>112521</v>
      </c>
      <c r="G15" s="80">
        <f t="shared" si="0"/>
        <v>274813</v>
      </c>
      <c r="H15" s="153">
        <v>22697</v>
      </c>
      <c r="I15" s="153">
        <v>252116</v>
      </c>
      <c r="J15" s="570" t="s">
        <v>329</v>
      </c>
      <c r="K15" s="570"/>
    </row>
    <row r="16" spans="1:11" customFormat="1" ht="24" customHeight="1" thickBot="1">
      <c r="A16" s="568" t="s">
        <v>332</v>
      </c>
      <c r="B16" s="569"/>
      <c r="C16" s="153">
        <v>197837</v>
      </c>
      <c r="D16" s="153">
        <v>0</v>
      </c>
      <c r="E16" s="153">
        <v>435</v>
      </c>
      <c r="F16" s="153">
        <v>435</v>
      </c>
      <c r="G16" s="80">
        <f t="shared" si="0"/>
        <v>192198</v>
      </c>
      <c r="H16" s="153">
        <v>0</v>
      </c>
      <c r="I16" s="153">
        <v>192198</v>
      </c>
      <c r="J16" s="570" t="s">
        <v>303</v>
      </c>
      <c r="K16" s="570"/>
    </row>
    <row r="17" spans="1:11" customFormat="1" ht="24" customHeight="1" thickBot="1">
      <c r="A17" s="566" t="s">
        <v>333</v>
      </c>
      <c r="B17" s="567"/>
      <c r="C17" s="151">
        <v>48139</v>
      </c>
      <c r="D17" s="151">
        <v>242857</v>
      </c>
      <c r="E17" s="151">
        <v>22723</v>
      </c>
      <c r="F17" s="151">
        <v>22723</v>
      </c>
      <c r="G17" s="78">
        <f t="shared" si="0"/>
        <v>77842</v>
      </c>
      <c r="H17" s="151">
        <v>77842</v>
      </c>
      <c r="I17" s="151">
        <v>0</v>
      </c>
      <c r="J17" s="565" t="s">
        <v>334</v>
      </c>
      <c r="K17" s="565"/>
    </row>
    <row r="18" spans="1:11" customFormat="1" ht="30" customHeight="1" thickBot="1">
      <c r="A18" s="568" t="s">
        <v>335</v>
      </c>
      <c r="B18" s="569"/>
      <c r="C18" s="153">
        <v>7667</v>
      </c>
      <c r="D18" s="153">
        <v>2300</v>
      </c>
      <c r="E18" s="153">
        <v>0</v>
      </c>
      <c r="F18" s="153">
        <v>0</v>
      </c>
      <c r="G18" s="80">
        <f t="shared" si="0"/>
        <v>3833</v>
      </c>
      <c r="H18" s="153">
        <v>0</v>
      </c>
      <c r="I18" s="153">
        <v>3833</v>
      </c>
      <c r="J18" s="570" t="s">
        <v>336</v>
      </c>
      <c r="K18" s="570"/>
    </row>
    <row r="19" spans="1:11" customFormat="1" ht="30" customHeight="1" thickBot="1">
      <c r="A19" s="566" t="s">
        <v>337</v>
      </c>
      <c r="B19" s="567"/>
      <c r="C19" s="151">
        <v>373950</v>
      </c>
      <c r="D19" s="151">
        <v>0</v>
      </c>
      <c r="E19" s="151">
        <v>58170</v>
      </c>
      <c r="F19" s="151">
        <v>62325</v>
      </c>
      <c r="G19" s="78">
        <f t="shared" si="0"/>
        <v>228525</v>
      </c>
      <c r="H19" s="151">
        <v>228525</v>
      </c>
      <c r="I19" s="151">
        <v>0</v>
      </c>
      <c r="J19" s="565" t="s">
        <v>302</v>
      </c>
      <c r="K19" s="565"/>
    </row>
    <row r="20" spans="1:11" customFormat="1" ht="30" customHeight="1" thickBot="1">
      <c r="A20" s="568" t="s">
        <v>338</v>
      </c>
      <c r="B20" s="569"/>
      <c r="C20" s="153">
        <v>287620</v>
      </c>
      <c r="D20" s="153">
        <v>2401</v>
      </c>
      <c r="E20" s="153">
        <v>65232</v>
      </c>
      <c r="F20" s="153">
        <v>76719</v>
      </c>
      <c r="G20" s="80">
        <f t="shared" si="0"/>
        <v>115161</v>
      </c>
      <c r="H20" s="153">
        <v>115161</v>
      </c>
      <c r="I20" s="153">
        <v>0</v>
      </c>
      <c r="J20" s="570" t="s">
        <v>339</v>
      </c>
      <c r="K20" s="570"/>
    </row>
    <row r="21" spans="1:11" customFormat="1" ht="30" customHeight="1" thickBot="1">
      <c r="A21" s="566" t="s">
        <v>342</v>
      </c>
      <c r="B21" s="567"/>
      <c r="C21" s="151">
        <v>79449</v>
      </c>
      <c r="D21" s="151">
        <v>6352812</v>
      </c>
      <c r="E21" s="151">
        <v>17430</v>
      </c>
      <c r="F21" s="151">
        <v>223371</v>
      </c>
      <c r="G21" s="78">
        <f t="shared" si="0"/>
        <v>5876863</v>
      </c>
      <c r="H21" s="151">
        <v>5846451</v>
      </c>
      <c r="I21" s="151">
        <v>30412</v>
      </c>
      <c r="J21" s="571" t="s">
        <v>343</v>
      </c>
      <c r="K21" s="571"/>
    </row>
    <row r="22" spans="1:11" customFormat="1" ht="30" customHeight="1" thickBot="1">
      <c r="A22" s="568" t="s">
        <v>340</v>
      </c>
      <c r="B22" s="569"/>
      <c r="C22" s="153">
        <v>4904500</v>
      </c>
      <c r="D22" s="153">
        <v>49387</v>
      </c>
      <c r="E22" s="153">
        <v>2884451</v>
      </c>
      <c r="F22" s="153">
        <v>2784768</v>
      </c>
      <c r="G22" s="80">
        <f t="shared" si="0"/>
        <v>3818794</v>
      </c>
      <c r="H22" s="153">
        <v>2022447</v>
      </c>
      <c r="I22" s="153">
        <v>1796347</v>
      </c>
      <c r="J22" s="570" t="s">
        <v>341</v>
      </c>
      <c r="K22" s="570"/>
    </row>
    <row r="23" spans="1:11" customFormat="1" ht="24" customHeight="1" thickBot="1">
      <c r="A23" s="566" t="s">
        <v>344</v>
      </c>
      <c r="B23" s="567"/>
      <c r="C23" s="151">
        <v>2402697</v>
      </c>
      <c r="D23" s="151">
        <v>67945</v>
      </c>
      <c r="E23" s="151">
        <v>415467</v>
      </c>
      <c r="F23" s="151">
        <v>284230</v>
      </c>
      <c r="G23" s="78">
        <f t="shared" si="0"/>
        <v>1567401</v>
      </c>
      <c r="H23" s="151">
        <v>1557460</v>
      </c>
      <c r="I23" s="151">
        <v>9941</v>
      </c>
      <c r="J23" s="565" t="s">
        <v>345</v>
      </c>
      <c r="K23" s="565"/>
    </row>
    <row r="24" spans="1:11" customFormat="1" ht="30" customHeight="1" thickBot="1">
      <c r="A24" s="568" t="s">
        <v>346</v>
      </c>
      <c r="B24" s="569"/>
      <c r="C24" s="153">
        <v>646691</v>
      </c>
      <c r="D24" s="153">
        <v>0</v>
      </c>
      <c r="E24" s="153">
        <v>49635</v>
      </c>
      <c r="F24" s="153">
        <v>55320</v>
      </c>
      <c r="G24" s="80">
        <f t="shared" si="0"/>
        <v>455466</v>
      </c>
      <c r="H24" s="153">
        <v>54719</v>
      </c>
      <c r="I24" s="153">
        <v>400747</v>
      </c>
      <c r="J24" s="570" t="s">
        <v>347</v>
      </c>
      <c r="K24" s="570"/>
    </row>
    <row r="25" spans="1:11" customFormat="1" ht="28.9" customHeight="1" thickBot="1">
      <c r="A25" s="566" t="s">
        <v>348</v>
      </c>
      <c r="B25" s="567"/>
      <c r="C25" s="151">
        <v>1750</v>
      </c>
      <c r="D25" s="151">
        <v>513333</v>
      </c>
      <c r="E25" s="151">
        <v>0</v>
      </c>
      <c r="F25" s="151">
        <v>0</v>
      </c>
      <c r="G25" s="78">
        <f t="shared" si="0"/>
        <v>385757</v>
      </c>
      <c r="H25" s="151">
        <v>750</v>
      </c>
      <c r="I25" s="151">
        <v>385007</v>
      </c>
      <c r="J25" s="565" t="s">
        <v>729</v>
      </c>
      <c r="K25" s="565"/>
    </row>
    <row r="26" spans="1:11" customFormat="1" ht="30" customHeight="1">
      <c r="A26" s="572" t="s">
        <v>349</v>
      </c>
      <c r="B26" s="573"/>
      <c r="C26" s="303">
        <v>82451</v>
      </c>
      <c r="D26" s="303">
        <v>63300</v>
      </c>
      <c r="E26" s="303">
        <v>105535</v>
      </c>
      <c r="F26" s="303">
        <v>104752</v>
      </c>
      <c r="G26" s="264">
        <f t="shared" si="0"/>
        <v>121391</v>
      </c>
      <c r="H26" s="303">
        <v>62460</v>
      </c>
      <c r="I26" s="303">
        <v>58931</v>
      </c>
      <c r="J26" s="574" t="s">
        <v>350</v>
      </c>
      <c r="K26" s="574"/>
    </row>
    <row r="27" spans="1:11" customFormat="1" ht="33.75" customHeight="1">
      <c r="A27" s="495" t="s">
        <v>207</v>
      </c>
      <c r="B27" s="495"/>
      <c r="C27" s="339">
        <f t="shared" ref="C27:I27" si="1">SUM(C11:C26)</f>
        <v>15174977</v>
      </c>
      <c r="D27" s="339">
        <f t="shared" si="1"/>
        <v>9163877</v>
      </c>
      <c r="E27" s="339">
        <f t="shared" si="1"/>
        <v>4358940</v>
      </c>
      <c r="F27" s="339">
        <f t="shared" si="1"/>
        <v>4531344</v>
      </c>
      <c r="G27" s="339">
        <f t="shared" si="1"/>
        <v>16944287</v>
      </c>
      <c r="H27" s="339">
        <f t="shared" si="1"/>
        <v>12250230</v>
      </c>
      <c r="I27" s="339">
        <f t="shared" si="1"/>
        <v>4694057</v>
      </c>
      <c r="J27" s="340" t="s">
        <v>204</v>
      </c>
      <c r="K27" s="341"/>
    </row>
    <row r="29" spans="1:11">
      <c r="B29" s="7"/>
      <c r="C29" s="321"/>
      <c r="D29" s="321"/>
      <c r="E29" s="321"/>
      <c r="F29" s="321"/>
      <c r="G29" s="321"/>
      <c r="H29" s="321"/>
      <c r="I29" s="321"/>
    </row>
  </sheetData>
  <mergeCells count="47">
    <mergeCell ref="A27:B27"/>
    <mergeCell ref="A22:B22"/>
    <mergeCell ref="J22:K22"/>
    <mergeCell ref="A23:B23"/>
    <mergeCell ref="J23:K23"/>
    <mergeCell ref="A24:B24"/>
    <mergeCell ref="J24:K24"/>
    <mergeCell ref="A26:B26"/>
    <mergeCell ref="J26:K26"/>
    <mergeCell ref="A20:B20"/>
    <mergeCell ref="J20:K20"/>
    <mergeCell ref="J21:K21"/>
    <mergeCell ref="A21:B21"/>
    <mergeCell ref="A25:B25"/>
    <mergeCell ref="J25:K25"/>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C6:I6"/>
    <mergeCell ref="A1:K1"/>
    <mergeCell ref="A2:K2"/>
    <mergeCell ref="A3:K3"/>
    <mergeCell ref="A4:K4"/>
    <mergeCell ref="A5:K5"/>
    <mergeCell ref="A7:B10"/>
    <mergeCell ref="C7:D7"/>
    <mergeCell ref="E7:F7"/>
    <mergeCell ref="G7:I7"/>
    <mergeCell ref="J7:K10"/>
    <mergeCell ref="C8:D8"/>
    <mergeCell ref="E8:F8"/>
    <mergeCell ref="G8:I8"/>
  </mergeCells>
  <printOptions horizontalCentered="1" verticalCentered="1"/>
  <pageMargins left="0" right="0" top="0" bottom="0"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20"/>
  <sheetViews>
    <sheetView view="pageBreakPreview" zoomScale="90" zoomScaleSheetLayoutView="90" workbookViewId="0">
      <selection activeCell="F39" sqref="F39"/>
    </sheetView>
  </sheetViews>
  <sheetFormatPr defaultColWidth="9.125" defaultRowHeight="14.25"/>
  <cols>
    <col min="1" max="1" width="7.625" style="139" customWidth="1"/>
    <col min="2" max="2" width="20.625" style="76" customWidth="1"/>
    <col min="3" max="11" width="9.625" style="76" customWidth="1"/>
    <col min="12" max="12" width="20.625" style="76" customWidth="1"/>
    <col min="13" max="13" width="7.625" style="76" customWidth="1"/>
    <col min="14" max="16384" width="9.125" style="76"/>
  </cols>
  <sheetData>
    <row r="1" spans="1:14" s="137" customFormat="1" ht="47.25" customHeight="1">
      <c r="A1" s="576"/>
      <c r="B1" s="576"/>
      <c r="C1" s="576"/>
      <c r="D1" s="576"/>
      <c r="E1" s="576"/>
      <c r="F1" s="576"/>
      <c r="G1" s="576"/>
      <c r="H1" s="576"/>
      <c r="I1" s="576"/>
      <c r="J1" s="576"/>
      <c r="K1" s="576"/>
      <c r="L1" s="576"/>
      <c r="M1" s="576"/>
      <c r="N1" s="576"/>
    </row>
    <row r="2" spans="1:14" ht="18" customHeight="1">
      <c r="A2" s="577" t="s">
        <v>388</v>
      </c>
      <c r="B2" s="577"/>
      <c r="C2" s="577"/>
      <c r="D2" s="577"/>
      <c r="E2" s="577"/>
      <c r="F2" s="577"/>
      <c r="G2" s="577"/>
      <c r="H2" s="577"/>
      <c r="I2" s="577"/>
      <c r="J2" s="577"/>
      <c r="K2" s="577"/>
      <c r="L2" s="577"/>
      <c r="M2" s="577"/>
    </row>
    <row r="3" spans="1:14" ht="18" customHeight="1">
      <c r="A3" s="577" t="s">
        <v>102</v>
      </c>
      <c r="B3" s="577"/>
      <c r="C3" s="577"/>
      <c r="D3" s="577"/>
      <c r="E3" s="577"/>
      <c r="F3" s="577"/>
      <c r="G3" s="577"/>
      <c r="H3" s="577"/>
      <c r="I3" s="577"/>
      <c r="J3" s="577"/>
      <c r="K3" s="577"/>
      <c r="L3" s="577"/>
      <c r="M3" s="577"/>
    </row>
    <row r="4" spans="1:14" ht="18" customHeight="1">
      <c r="A4" s="577" t="s">
        <v>654</v>
      </c>
      <c r="B4" s="577"/>
      <c r="C4" s="577"/>
      <c r="D4" s="577"/>
      <c r="E4" s="577"/>
      <c r="F4" s="577"/>
      <c r="G4" s="577"/>
      <c r="H4" s="577"/>
      <c r="I4" s="577"/>
      <c r="J4" s="577"/>
      <c r="K4" s="577"/>
      <c r="L4" s="577"/>
      <c r="M4" s="577"/>
    </row>
    <row r="5" spans="1:14" ht="15.75" customHeight="1">
      <c r="A5" s="575" t="s">
        <v>389</v>
      </c>
      <c r="B5" s="575"/>
      <c r="C5" s="575"/>
      <c r="D5" s="575"/>
      <c r="E5" s="575"/>
      <c r="F5" s="575"/>
      <c r="G5" s="575"/>
      <c r="H5" s="575"/>
      <c r="I5" s="575"/>
      <c r="J5" s="575"/>
      <c r="K5" s="575"/>
      <c r="L5" s="575"/>
      <c r="M5" s="575"/>
    </row>
    <row r="6" spans="1:14" ht="15.75" customHeight="1">
      <c r="A6" s="575" t="s">
        <v>416</v>
      </c>
      <c r="B6" s="575"/>
      <c r="C6" s="575"/>
      <c r="D6" s="575"/>
      <c r="E6" s="575"/>
      <c r="F6" s="575"/>
      <c r="G6" s="575"/>
      <c r="H6" s="575"/>
      <c r="I6" s="575"/>
      <c r="J6" s="575"/>
      <c r="K6" s="575"/>
      <c r="L6" s="575"/>
      <c r="M6" s="575"/>
    </row>
    <row r="7" spans="1:14" ht="15.75" customHeight="1">
      <c r="A7" s="575" t="s">
        <v>655</v>
      </c>
      <c r="B7" s="575"/>
      <c r="C7" s="575"/>
      <c r="D7" s="575"/>
      <c r="E7" s="575"/>
      <c r="F7" s="575"/>
      <c r="G7" s="575"/>
      <c r="H7" s="575"/>
      <c r="I7" s="575"/>
      <c r="J7" s="575"/>
      <c r="K7" s="575"/>
      <c r="L7" s="575"/>
      <c r="M7" s="575"/>
    </row>
    <row r="8" spans="1:14" ht="16.5" customHeight="1">
      <c r="A8" s="578" t="s">
        <v>670</v>
      </c>
      <c r="B8" s="578"/>
      <c r="C8" s="579">
        <v>2020</v>
      </c>
      <c r="D8" s="579"/>
      <c r="E8" s="579"/>
      <c r="F8" s="579"/>
      <c r="G8" s="579"/>
      <c r="H8" s="579"/>
      <c r="I8" s="579"/>
      <c r="J8" s="579"/>
      <c r="K8" s="579"/>
      <c r="L8" s="580" t="s">
        <v>47</v>
      </c>
      <c r="M8" s="580"/>
    </row>
    <row r="9" spans="1:14" s="138" customFormat="1" ht="21.75" customHeight="1">
      <c r="A9" s="581" t="s">
        <v>464</v>
      </c>
      <c r="B9" s="584" t="s">
        <v>210</v>
      </c>
      <c r="C9" s="587" t="s">
        <v>370</v>
      </c>
      <c r="D9" s="587" t="s">
        <v>371</v>
      </c>
      <c r="E9" s="587" t="s">
        <v>372</v>
      </c>
      <c r="F9" s="587" t="s">
        <v>373</v>
      </c>
      <c r="G9" s="587"/>
      <c r="H9" s="587"/>
      <c r="I9" s="587" t="s">
        <v>374</v>
      </c>
      <c r="J9" s="587"/>
      <c r="K9" s="587"/>
      <c r="L9" s="591" t="s">
        <v>375</v>
      </c>
      <c r="M9" s="591"/>
    </row>
    <row r="10" spans="1:14" s="138" customFormat="1" ht="21.75" customHeight="1">
      <c r="A10" s="582"/>
      <c r="B10" s="585"/>
      <c r="C10" s="588"/>
      <c r="D10" s="588"/>
      <c r="E10" s="588"/>
      <c r="F10" s="594" t="s">
        <v>376</v>
      </c>
      <c r="G10" s="594"/>
      <c r="H10" s="594"/>
      <c r="I10" s="594" t="s">
        <v>377</v>
      </c>
      <c r="J10" s="594"/>
      <c r="K10" s="594"/>
      <c r="L10" s="592"/>
      <c r="M10" s="592"/>
    </row>
    <row r="11" spans="1:14" s="138" customFormat="1" ht="21.75" customHeight="1">
      <c r="A11" s="582"/>
      <c r="B11" s="585"/>
      <c r="C11" s="595" t="s">
        <v>378</v>
      </c>
      <c r="D11" s="595" t="s">
        <v>127</v>
      </c>
      <c r="E11" s="595" t="s">
        <v>379</v>
      </c>
      <c r="F11" s="280" t="s">
        <v>204</v>
      </c>
      <c r="G11" s="280" t="s">
        <v>380</v>
      </c>
      <c r="H11" s="280" t="s">
        <v>381</v>
      </c>
      <c r="I11" s="280" t="s">
        <v>204</v>
      </c>
      <c r="J11" s="280" t="s">
        <v>382</v>
      </c>
      <c r="K11" s="280" t="s">
        <v>383</v>
      </c>
      <c r="L11" s="592"/>
      <c r="M11" s="592"/>
    </row>
    <row r="12" spans="1:14" s="138" customFormat="1" ht="21.75" customHeight="1">
      <c r="A12" s="583"/>
      <c r="B12" s="586"/>
      <c r="C12" s="596"/>
      <c r="D12" s="596"/>
      <c r="E12" s="596"/>
      <c r="F12" s="273" t="s">
        <v>207</v>
      </c>
      <c r="G12" s="273" t="s">
        <v>384</v>
      </c>
      <c r="H12" s="273" t="s">
        <v>385</v>
      </c>
      <c r="I12" s="273" t="s">
        <v>207</v>
      </c>
      <c r="J12" s="273" t="s">
        <v>386</v>
      </c>
      <c r="K12" s="273" t="s">
        <v>387</v>
      </c>
      <c r="L12" s="593"/>
      <c r="M12" s="593"/>
    </row>
    <row r="13" spans="1:14" s="138" customFormat="1" ht="58.5" customHeight="1" thickBot="1">
      <c r="A13" s="51">
        <v>45</v>
      </c>
      <c r="B13" s="55" t="s">
        <v>533</v>
      </c>
      <c r="C13" s="85">
        <v>1208460</v>
      </c>
      <c r="D13" s="68">
        <v>16</v>
      </c>
      <c r="E13" s="85">
        <v>1208476</v>
      </c>
      <c r="F13" s="85">
        <f>SUM(G13:H13)</f>
        <v>123328</v>
      </c>
      <c r="G13" s="68">
        <v>100102</v>
      </c>
      <c r="H13" s="68">
        <v>23226</v>
      </c>
      <c r="I13" s="85">
        <f>SUM(J13:K13)</f>
        <v>1331804</v>
      </c>
      <c r="J13" s="68">
        <v>1142714</v>
      </c>
      <c r="K13" s="68">
        <v>189090</v>
      </c>
      <c r="L13" s="512" t="s">
        <v>538</v>
      </c>
      <c r="M13" s="512"/>
    </row>
    <row r="14" spans="1:14" s="138" customFormat="1" ht="58.5" customHeight="1" thickTop="1" thickBot="1">
      <c r="A14" s="53">
        <v>46</v>
      </c>
      <c r="B14" s="56" t="s">
        <v>534</v>
      </c>
      <c r="C14" s="86">
        <v>1606188</v>
      </c>
      <c r="D14" s="69">
        <v>5402</v>
      </c>
      <c r="E14" s="86">
        <v>1611590</v>
      </c>
      <c r="F14" s="86">
        <f>SUM(G14:H14)</f>
        <v>112874</v>
      </c>
      <c r="G14" s="69">
        <v>94777</v>
      </c>
      <c r="H14" s="69">
        <v>18097</v>
      </c>
      <c r="I14" s="86">
        <f>SUM(J14:K14)</f>
        <v>1724464</v>
      </c>
      <c r="J14" s="69">
        <v>505047</v>
      </c>
      <c r="K14" s="69">
        <v>1219417</v>
      </c>
      <c r="L14" s="490" t="s">
        <v>537</v>
      </c>
      <c r="M14" s="490"/>
    </row>
    <row r="15" spans="1:14" s="138" customFormat="1" ht="58.5" customHeight="1" thickTop="1">
      <c r="A15" s="52">
        <v>47</v>
      </c>
      <c r="B15" s="62" t="s">
        <v>535</v>
      </c>
      <c r="C15" s="204">
        <v>5415717</v>
      </c>
      <c r="D15" s="205">
        <v>49327</v>
      </c>
      <c r="E15" s="204">
        <v>5465044</v>
      </c>
      <c r="F15" s="204">
        <f>SUM(G15:H15)</f>
        <v>784813</v>
      </c>
      <c r="G15" s="205">
        <v>676972</v>
      </c>
      <c r="H15" s="205">
        <v>107841</v>
      </c>
      <c r="I15" s="204">
        <f>SUM(J15:K15)</f>
        <v>6249497</v>
      </c>
      <c r="J15" s="205">
        <v>435836</v>
      </c>
      <c r="K15" s="205">
        <v>5813661</v>
      </c>
      <c r="L15" s="494" t="s">
        <v>536</v>
      </c>
      <c r="M15" s="494"/>
    </row>
    <row r="16" spans="1:14" s="138" customFormat="1" ht="58.5" customHeight="1">
      <c r="A16" s="597" t="s">
        <v>207</v>
      </c>
      <c r="B16" s="597"/>
      <c r="C16" s="87">
        <f>E16-D16</f>
        <v>8230365</v>
      </c>
      <c r="D16" s="87">
        <f t="shared" ref="D16:K16" si="0">SUM(D13:D15)</f>
        <v>54745</v>
      </c>
      <c r="E16" s="87">
        <f t="shared" si="0"/>
        <v>8285110</v>
      </c>
      <c r="F16" s="87">
        <f t="shared" si="0"/>
        <v>1021015</v>
      </c>
      <c r="G16" s="87">
        <f t="shared" si="0"/>
        <v>871851</v>
      </c>
      <c r="H16" s="87">
        <f t="shared" si="0"/>
        <v>149164</v>
      </c>
      <c r="I16" s="87">
        <f t="shared" si="0"/>
        <v>9305765</v>
      </c>
      <c r="J16" s="87">
        <f t="shared" si="0"/>
        <v>2083597</v>
      </c>
      <c r="K16" s="87">
        <f t="shared" si="0"/>
        <v>7222168</v>
      </c>
      <c r="L16" s="598" t="s">
        <v>204</v>
      </c>
      <c r="M16" s="598"/>
    </row>
    <row r="17" spans="1:13" ht="15" customHeight="1">
      <c r="A17" s="589"/>
      <c r="B17" s="589"/>
      <c r="C17" s="589"/>
      <c r="D17" s="589"/>
      <c r="E17" s="589"/>
      <c r="F17" s="589"/>
      <c r="H17" s="590"/>
      <c r="I17" s="590"/>
      <c r="J17" s="590"/>
      <c r="K17" s="590"/>
      <c r="L17" s="590"/>
      <c r="M17" s="590"/>
    </row>
    <row r="19" spans="1:13">
      <c r="F19" s="168"/>
    </row>
    <row r="20" spans="1:13">
      <c r="C20" s="168"/>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71"/>
  <sheetViews>
    <sheetView view="pageBreakPreview" topLeftCell="A52" zoomScale="106" zoomScaleSheetLayoutView="106" workbookViewId="0">
      <selection activeCell="F39" sqref="F39"/>
    </sheetView>
  </sheetViews>
  <sheetFormatPr defaultColWidth="9.125" defaultRowHeight="14.25"/>
  <cols>
    <col min="1" max="1" width="5.75" style="14" customWidth="1"/>
    <col min="2" max="2" width="40.75" style="7" customWidth="1"/>
    <col min="3" max="11" width="8.75" style="7" customWidth="1"/>
    <col min="12" max="12" width="40.75" style="7" customWidth="1"/>
    <col min="13" max="13" width="5.75" style="7" customWidth="1"/>
    <col min="14" max="16384" width="9.125" style="7"/>
  </cols>
  <sheetData>
    <row r="1" spans="1:14" s="3" customFormat="1" ht="47.25" customHeight="1">
      <c r="A1" s="492"/>
      <c r="B1" s="492"/>
      <c r="C1" s="492"/>
      <c r="D1" s="492"/>
      <c r="E1" s="492"/>
      <c r="F1" s="492"/>
      <c r="G1" s="492"/>
      <c r="H1" s="492"/>
      <c r="I1" s="492"/>
      <c r="J1" s="492"/>
      <c r="K1" s="492"/>
      <c r="L1" s="492"/>
      <c r="M1" s="492"/>
      <c r="N1" s="492"/>
    </row>
    <row r="2" spans="1:14" ht="18" customHeight="1">
      <c r="A2" s="493" t="s">
        <v>388</v>
      </c>
      <c r="B2" s="493"/>
      <c r="C2" s="493"/>
      <c r="D2" s="493"/>
      <c r="E2" s="493"/>
      <c r="F2" s="493"/>
      <c r="G2" s="493"/>
      <c r="H2" s="493"/>
      <c r="I2" s="493"/>
      <c r="J2" s="493"/>
      <c r="K2" s="493"/>
      <c r="L2" s="493"/>
      <c r="M2" s="493"/>
    </row>
    <row r="3" spans="1:14" ht="18" customHeight="1">
      <c r="A3" s="493" t="s">
        <v>102</v>
      </c>
      <c r="B3" s="493"/>
      <c r="C3" s="493"/>
      <c r="D3" s="493"/>
      <c r="E3" s="493"/>
      <c r="F3" s="493"/>
      <c r="G3" s="493"/>
      <c r="H3" s="493"/>
      <c r="I3" s="493"/>
      <c r="J3" s="493"/>
      <c r="K3" s="493"/>
      <c r="L3" s="493"/>
      <c r="M3" s="493"/>
    </row>
    <row r="4" spans="1:14" ht="18" customHeight="1">
      <c r="A4" s="493" t="s">
        <v>656</v>
      </c>
      <c r="B4" s="493"/>
      <c r="C4" s="493"/>
      <c r="D4" s="493"/>
      <c r="E4" s="493"/>
      <c r="F4" s="493"/>
      <c r="G4" s="493"/>
      <c r="H4" s="493"/>
      <c r="I4" s="493"/>
      <c r="J4" s="493"/>
      <c r="K4" s="493"/>
      <c r="L4" s="493"/>
      <c r="M4" s="493"/>
    </row>
    <row r="5" spans="1:14" ht="15.75" customHeight="1">
      <c r="A5" s="491" t="s">
        <v>389</v>
      </c>
      <c r="B5" s="491"/>
      <c r="C5" s="491"/>
      <c r="D5" s="491"/>
      <c r="E5" s="491"/>
      <c r="F5" s="491"/>
      <c r="G5" s="491"/>
      <c r="H5" s="491"/>
      <c r="I5" s="491"/>
      <c r="J5" s="491"/>
      <c r="K5" s="491"/>
      <c r="L5" s="491"/>
      <c r="M5" s="491"/>
    </row>
    <row r="6" spans="1:14" ht="15.75" customHeight="1">
      <c r="A6" s="491" t="s">
        <v>425</v>
      </c>
      <c r="B6" s="491"/>
      <c r="C6" s="491"/>
      <c r="D6" s="491"/>
      <c r="E6" s="491"/>
      <c r="F6" s="491"/>
      <c r="G6" s="491"/>
      <c r="H6" s="491"/>
      <c r="I6" s="491"/>
      <c r="J6" s="491"/>
      <c r="K6" s="491"/>
      <c r="L6" s="491"/>
      <c r="M6" s="491"/>
    </row>
    <row r="7" spans="1:14" ht="15.75" customHeight="1">
      <c r="A7" s="491" t="s">
        <v>657</v>
      </c>
      <c r="B7" s="491"/>
      <c r="C7" s="491"/>
      <c r="D7" s="491"/>
      <c r="E7" s="491"/>
      <c r="F7" s="491"/>
      <c r="G7" s="491"/>
      <c r="H7" s="491"/>
      <c r="I7" s="491"/>
      <c r="J7" s="491"/>
      <c r="K7" s="491"/>
      <c r="L7" s="491"/>
      <c r="M7" s="491"/>
    </row>
    <row r="8" spans="1:14" ht="23.25" customHeight="1">
      <c r="A8" s="497" t="s">
        <v>671</v>
      </c>
      <c r="B8" s="497"/>
      <c r="C8" s="498">
        <v>2020</v>
      </c>
      <c r="D8" s="498"/>
      <c r="E8" s="498"/>
      <c r="F8" s="498"/>
      <c r="G8" s="498"/>
      <c r="H8" s="498"/>
      <c r="I8" s="498"/>
      <c r="J8" s="498"/>
      <c r="K8" s="498"/>
      <c r="L8" s="499" t="s">
        <v>48</v>
      </c>
      <c r="M8" s="499"/>
    </row>
    <row r="9" spans="1:14" s="5" customFormat="1" ht="21.75" customHeight="1">
      <c r="A9" s="599" t="s">
        <v>445</v>
      </c>
      <c r="B9" s="602" t="s">
        <v>210</v>
      </c>
      <c r="C9" s="587" t="s">
        <v>370</v>
      </c>
      <c r="D9" s="587" t="s">
        <v>371</v>
      </c>
      <c r="E9" s="587" t="s">
        <v>372</v>
      </c>
      <c r="F9" s="587" t="s">
        <v>373</v>
      </c>
      <c r="G9" s="587"/>
      <c r="H9" s="587"/>
      <c r="I9" s="587" t="s">
        <v>374</v>
      </c>
      <c r="J9" s="587"/>
      <c r="K9" s="587"/>
      <c r="L9" s="605" t="s">
        <v>375</v>
      </c>
      <c r="M9" s="605"/>
    </row>
    <row r="10" spans="1:14" s="5" customFormat="1" ht="21.75" customHeight="1">
      <c r="A10" s="600"/>
      <c r="B10" s="603"/>
      <c r="C10" s="588"/>
      <c r="D10" s="588"/>
      <c r="E10" s="588"/>
      <c r="F10" s="596" t="s">
        <v>376</v>
      </c>
      <c r="G10" s="596"/>
      <c r="H10" s="596"/>
      <c r="I10" s="596" t="s">
        <v>377</v>
      </c>
      <c r="J10" s="596"/>
      <c r="K10" s="596"/>
      <c r="L10" s="606"/>
      <c r="M10" s="606"/>
    </row>
    <row r="11" spans="1:14" s="5" customFormat="1" ht="21.75" customHeight="1">
      <c r="A11" s="600"/>
      <c r="B11" s="603"/>
      <c r="C11" s="595" t="s">
        <v>378</v>
      </c>
      <c r="D11" s="595" t="s">
        <v>127</v>
      </c>
      <c r="E11" s="595" t="s">
        <v>379</v>
      </c>
      <c r="F11" s="280" t="s">
        <v>204</v>
      </c>
      <c r="G11" s="280" t="s">
        <v>380</v>
      </c>
      <c r="H11" s="280" t="s">
        <v>381</v>
      </c>
      <c r="I11" s="280" t="s">
        <v>204</v>
      </c>
      <c r="J11" s="280" t="s">
        <v>382</v>
      </c>
      <c r="K11" s="280" t="s">
        <v>383</v>
      </c>
      <c r="L11" s="606"/>
      <c r="M11" s="606"/>
    </row>
    <row r="12" spans="1:14" s="5" customFormat="1" ht="21.75" customHeight="1">
      <c r="A12" s="601"/>
      <c r="B12" s="604"/>
      <c r="C12" s="596"/>
      <c r="D12" s="596"/>
      <c r="E12" s="596"/>
      <c r="F12" s="403" t="s">
        <v>207</v>
      </c>
      <c r="G12" s="273" t="s">
        <v>384</v>
      </c>
      <c r="H12" s="273" t="s">
        <v>385</v>
      </c>
      <c r="I12" s="403" t="s">
        <v>207</v>
      </c>
      <c r="J12" s="273" t="s">
        <v>386</v>
      </c>
      <c r="K12" s="273" t="s">
        <v>387</v>
      </c>
      <c r="L12" s="607"/>
      <c r="M12" s="607"/>
    </row>
    <row r="13" spans="1:14" customFormat="1" ht="18">
      <c r="A13" s="202">
        <v>4511</v>
      </c>
      <c r="B13" s="198" t="s">
        <v>559</v>
      </c>
      <c r="C13" s="304">
        <v>3098</v>
      </c>
      <c r="D13" s="304">
        <v>16</v>
      </c>
      <c r="E13" s="426">
        <v>3114</v>
      </c>
      <c r="F13" s="425">
        <f>H13+G13</f>
        <v>2592</v>
      </c>
      <c r="G13" s="373">
        <v>2400</v>
      </c>
      <c r="H13" s="380">
        <v>192</v>
      </c>
      <c r="I13" s="425">
        <f>K13+J13</f>
        <v>5706</v>
      </c>
      <c r="J13" s="373">
        <v>0</v>
      </c>
      <c r="K13" s="265">
        <v>5706</v>
      </c>
      <c r="L13" s="535" t="s">
        <v>558</v>
      </c>
      <c r="M13" s="535"/>
    </row>
    <row r="14" spans="1:14" customFormat="1" ht="18">
      <c r="A14" s="200">
        <v>4512</v>
      </c>
      <c r="B14" s="90" t="s">
        <v>560</v>
      </c>
      <c r="C14" s="305">
        <v>734004</v>
      </c>
      <c r="D14" s="305">
        <v>0</v>
      </c>
      <c r="E14" s="421">
        <v>734004</v>
      </c>
      <c r="F14" s="422">
        <f>H14+G14</f>
        <v>16348</v>
      </c>
      <c r="G14" s="364">
        <v>15223</v>
      </c>
      <c r="H14" s="381">
        <v>1125</v>
      </c>
      <c r="I14" s="422">
        <f>K14+J14</f>
        <v>750352</v>
      </c>
      <c r="J14" s="364">
        <v>750314</v>
      </c>
      <c r="K14" s="257">
        <v>38</v>
      </c>
      <c r="L14" s="527" t="s">
        <v>561</v>
      </c>
      <c r="M14" s="527"/>
    </row>
    <row r="15" spans="1:14" customFormat="1" ht="20.45" customHeight="1">
      <c r="A15" s="199">
        <v>4519</v>
      </c>
      <c r="B15" s="290" t="s">
        <v>720</v>
      </c>
      <c r="C15" s="306">
        <v>0</v>
      </c>
      <c r="D15" s="306">
        <v>0</v>
      </c>
      <c r="E15" s="427">
        <v>0</v>
      </c>
      <c r="F15" s="425">
        <f t="shared" ref="F15:F70" si="0">H15+G15</f>
        <v>0</v>
      </c>
      <c r="G15" s="374">
        <v>0</v>
      </c>
      <c r="H15" s="382">
        <v>0</v>
      </c>
      <c r="I15" s="425">
        <f t="shared" ref="I15:I70" si="1">K15+J15</f>
        <v>0</v>
      </c>
      <c r="J15" s="374">
        <v>0</v>
      </c>
      <c r="K15" s="256">
        <v>0</v>
      </c>
      <c r="L15" s="522" t="s">
        <v>721</v>
      </c>
      <c r="M15" s="522"/>
    </row>
    <row r="16" spans="1:14" customFormat="1" ht="18">
      <c r="A16" s="200">
        <v>4531</v>
      </c>
      <c r="B16" s="90" t="s">
        <v>562</v>
      </c>
      <c r="C16" s="305">
        <v>137281</v>
      </c>
      <c r="D16" s="305">
        <v>0</v>
      </c>
      <c r="E16" s="421">
        <v>137281</v>
      </c>
      <c r="F16" s="422">
        <f t="shared" si="0"/>
        <v>3989</v>
      </c>
      <c r="G16" s="364">
        <v>0</v>
      </c>
      <c r="H16" s="381">
        <v>3989</v>
      </c>
      <c r="I16" s="422">
        <f t="shared" si="1"/>
        <v>141270</v>
      </c>
      <c r="J16" s="364">
        <v>0</v>
      </c>
      <c r="K16" s="257">
        <v>141270</v>
      </c>
      <c r="L16" s="527" t="s">
        <v>608</v>
      </c>
      <c r="M16" s="527"/>
    </row>
    <row r="17" spans="1:13" customFormat="1">
      <c r="A17" s="199">
        <v>4532</v>
      </c>
      <c r="B17" s="59" t="s">
        <v>563</v>
      </c>
      <c r="C17" s="306">
        <v>311958</v>
      </c>
      <c r="D17" s="306">
        <v>0</v>
      </c>
      <c r="E17" s="427">
        <v>311958</v>
      </c>
      <c r="F17" s="425">
        <f t="shared" si="0"/>
        <v>100062</v>
      </c>
      <c r="G17" s="374">
        <v>82404</v>
      </c>
      <c r="H17" s="382">
        <v>17658</v>
      </c>
      <c r="I17" s="425">
        <f t="shared" si="1"/>
        <v>412020</v>
      </c>
      <c r="J17" s="374">
        <v>392400</v>
      </c>
      <c r="K17" s="256">
        <v>19620</v>
      </c>
      <c r="L17" s="522" t="s">
        <v>607</v>
      </c>
      <c r="M17" s="522"/>
    </row>
    <row r="18" spans="1:13" customFormat="1" ht="18">
      <c r="A18" s="200">
        <v>4539</v>
      </c>
      <c r="B18" s="90" t="s">
        <v>564</v>
      </c>
      <c r="C18" s="305">
        <v>22120</v>
      </c>
      <c r="D18" s="305">
        <v>0</v>
      </c>
      <c r="E18" s="421">
        <v>22120</v>
      </c>
      <c r="F18" s="422">
        <f t="shared" si="0"/>
        <v>337</v>
      </c>
      <c r="G18" s="364">
        <v>75</v>
      </c>
      <c r="H18" s="381">
        <v>262</v>
      </c>
      <c r="I18" s="422">
        <f t="shared" si="1"/>
        <v>22457</v>
      </c>
      <c r="J18" s="364">
        <v>0</v>
      </c>
      <c r="K18" s="257">
        <v>22457</v>
      </c>
      <c r="L18" s="527" t="s">
        <v>606</v>
      </c>
      <c r="M18" s="527"/>
    </row>
    <row r="19" spans="1:13" customFormat="1">
      <c r="A19" s="199">
        <v>4610</v>
      </c>
      <c r="B19" s="59" t="s">
        <v>539</v>
      </c>
      <c r="C19" s="306">
        <v>1125</v>
      </c>
      <c r="D19" s="306">
        <v>0</v>
      </c>
      <c r="E19" s="427">
        <v>1125</v>
      </c>
      <c r="F19" s="425">
        <f t="shared" si="0"/>
        <v>138</v>
      </c>
      <c r="G19" s="374">
        <v>135</v>
      </c>
      <c r="H19" s="382">
        <v>3</v>
      </c>
      <c r="I19" s="425">
        <f t="shared" si="1"/>
        <v>1263</v>
      </c>
      <c r="J19" s="374">
        <v>1263</v>
      </c>
      <c r="K19" s="256">
        <v>0</v>
      </c>
      <c r="L19" s="522" t="s">
        <v>548</v>
      </c>
      <c r="M19" s="522"/>
    </row>
    <row r="20" spans="1:13" customFormat="1">
      <c r="A20" s="200">
        <v>4620</v>
      </c>
      <c r="B20" s="90" t="s">
        <v>565</v>
      </c>
      <c r="C20" s="305">
        <v>7994</v>
      </c>
      <c r="D20" s="305">
        <v>382</v>
      </c>
      <c r="E20" s="421">
        <v>8376</v>
      </c>
      <c r="F20" s="422">
        <f t="shared" si="0"/>
        <v>1097</v>
      </c>
      <c r="G20" s="364">
        <v>792</v>
      </c>
      <c r="H20" s="381">
        <v>305</v>
      </c>
      <c r="I20" s="422">
        <f t="shared" si="1"/>
        <v>9473</v>
      </c>
      <c r="J20" s="364">
        <v>0</v>
      </c>
      <c r="K20" s="257">
        <v>9473</v>
      </c>
      <c r="L20" s="527" t="s">
        <v>605</v>
      </c>
      <c r="M20" s="527"/>
    </row>
    <row r="21" spans="1:13" customFormat="1">
      <c r="A21" s="199">
        <v>4631</v>
      </c>
      <c r="B21" s="59" t="s">
        <v>540</v>
      </c>
      <c r="C21" s="306">
        <v>25483</v>
      </c>
      <c r="D21" s="306">
        <v>1684</v>
      </c>
      <c r="E21" s="427">
        <v>27167</v>
      </c>
      <c r="F21" s="425">
        <f t="shared" si="0"/>
        <v>6265</v>
      </c>
      <c r="G21" s="374">
        <v>4446</v>
      </c>
      <c r="H21" s="382">
        <v>1819</v>
      </c>
      <c r="I21" s="425">
        <f t="shared" si="1"/>
        <v>33432</v>
      </c>
      <c r="J21" s="374">
        <v>0</v>
      </c>
      <c r="K21" s="256">
        <v>33432</v>
      </c>
      <c r="L21" s="522" t="s">
        <v>549</v>
      </c>
      <c r="M21" s="522"/>
    </row>
    <row r="22" spans="1:13" customFormat="1">
      <c r="A22" s="200">
        <v>4632</v>
      </c>
      <c r="B22" s="90" t="s">
        <v>609</v>
      </c>
      <c r="C22" s="305">
        <v>16561</v>
      </c>
      <c r="D22" s="305">
        <v>422</v>
      </c>
      <c r="E22" s="421">
        <v>16983</v>
      </c>
      <c r="F22" s="422">
        <f t="shared" si="0"/>
        <v>3906</v>
      </c>
      <c r="G22" s="364">
        <v>3397</v>
      </c>
      <c r="H22" s="381">
        <v>509</v>
      </c>
      <c r="I22" s="422">
        <f t="shared" si="1"/>
        <v>20889</v>
      </c>
      <c r="J22" s="364">
        <v>0</v>
      </c>
      <c r="K22" s="257">
        <v>20889</v>
      </c>
      <c r="L22" s="527" t="s">
        <v>604</v>
      </c>
      <c r="M22" s="527"/>
    </row>
    <row r="23" spans="1:13" customFormat="1" ht="18">
      <c r="A23" s="199">
        <v>4641</v>
      </c>
      <c r="B23" s="59" t="s">
        <v>610</v>
      </c>
      <c r="C23" s="306">
        <v>185231</v>
      </c>
      <c r="D23" s="306">
        <v>0</v>
      </c>
      <c r="E23" s="427">
        <v>185231</v>
      </c>
      <c r="F23" s="425">
        <f t="shared" si="0"/>
        <v>1168</v>
      </c>
      <c r="G23" s="374">
        <v>167</v>
      </c>
      <c r="H23" s="382">
        <v>1001</v>
      </c>
      <c r="I23" s="425">
        <f t="shared" si="1"/>
        <v>186399</v>
      </c>
      <c r="J23" s="374">
        <v>0</v>
      </c>
      <c r="K23" s="256">
        <v>186399</v>
      </c>
      <c r="L23" s="522" t="s">
        <v>603</v>
      </c>
      <c r="M23" s="522"/>
    </row>
    <row r="24" spans="1:13" customFormat="1" ht="18">
      <c r="A24" s="200">
        <v>4647</v>
      </c>
      <c r="B24" s="90" t="s">
        <v>611</v>
      </c>
      <c r="C24" s="305">
        <v>14315</v>
      </c>
      <c r="D24" s="305">
        <v>49</v>
      </c>
      <c r="E24" s="421">
        <v>14364</v>
      </c>
      <c r="F24" s="422">
        <f t="shared" si="0"/>
        <v>836</v>
      </c>
      <c r="G24" s="364">
        <v>258</v>
      </c>
      <c r="H24" s="381">
        <v>578</v>
      </c>
      <c r="I24" s="422">
        <f t="shared" si="1"/>
        <v>15200</v>
      </c>
      <c r="J24" s="364">
        <v>0</v>
      </c>
      <c r="K24" s="257">
        <v>15200</v>
      </c>
      <c r="L24" s="527" t="s">
        <v>602</v>
      </c>
      <c r="M24" s="527"/>
    </row>
    <row r="25" spans="1:13" customFormat="1" ht="36">
      <c r="A25" s="199">
        <v>4648</v>
      </c>
      <c r="B25" s="59" t="s">
        <v>612</v>
      </c>
      <c r="C25" s="306">
        <v>287935</v>
      </c>
      <c r="D25" s="306">
        <v>0</v>
      </c>
      <c r="E25" s="427">
        <v>287935</v>
      </c>
      <c r="F25" s="425">
        <f t="shared" si="0"/>
        <v>2337</v>
      </c>
      <c r="G25" s="374">
        <v>2305</v>
      </c>
      <c r="H25" s="382">
        <v>32</v>
      </c>
      <c r="I25" s="425">
        <f t="shared" si="1"/>
        <v>290272</v>
      </c>
      <c r="J25" s="374">
        <v>175572</v>
      </c>
      <c r="K25" s="256">
        <v>114700</v>
      </c>
      <c r="L25" s="522" t="s">
        <v>601</v>
      </c>
      <c r="M25" s="522"/>
    </row>
    <row r="26" spans="1:13" s="434" customFormat="1" ht="18">
      <c r="A26" s="200">
        <v>4649</v>
      </c>
      <c r="B26" s="288" t="s">
        <v>727</v>
      </c>
      <c r="C26" s="305">
        <v>0</v>
      </c>
      <c r="D26" s="305">
        <v>0</v>
      </c>
      <c r="E26" s="305">
        <v>0</v>
      </c>
      <c r="F26" s="305">
        <f t="shared" si="0"/>
        <v>0</v>
      </c>
      <c r="G26" s="257">
        <v>0</v>
      </c>
      <c r="H26" s="257">
        <v>0</v>
      </c>
      <c r="I26" s="305">
        <f t="shared" si="1"/>
        <v>0</v>
      </c>
      <c r="J26" s="257">
        <v>0</v>
      </c>
      <c r="K26" s="257">
        <v>0</v>
      </c>
      <c r="L26" s="527" t="s">
        <v>728</v>
      </c>
      <c r="M26" s="527"/>
    </row>
    <row r="27" spans="1:13" customFormat="1">
      <c r="A27" s="199">
        <v>4651</v>
      </c>
      <c r="B27" s="290" t="s">
        <v>613</v>
      </c>
      <c r="C27" s="306">
        <v>0</v>
      </c>
      <c r="D27" s="306">
        <v>0</v>
      </c>
      <c r="E27" s="306">
        <v>0</v>
      </c>
      <c r="F27" s="425">
        <f t="shared" si="0"/>
        <v>0</v>
      </c>
      <c r="G27" s="256">
        <v>0</v>
      </c>
      <c r="H27" s="256">
        <v>0</v>
      </c>
      <c r="I27" s="425">
        <f t="shared" si="1"/>
        <v>0</v>
      </c>
      <c r="J27" s="256">
        <v>0</v>
      </c>
      <c r="K27" s="256">
        <v>0</v>
      </c>
      <c r="L27" s="522" t="s">
        <v>600</v>
      </c>
      <c r="M27" s="522"/>
    </row>
    <row r="28" spans="1:13" customFormat="1">
      <c r="A28" s="200">
        <v>4652</v>
      </c>
      <c r="B28" s="90" t="s">
        <v>614</v>
      </c>
      <c r="C28" s="305">
        <v>45964</v>
      </c>
      <c r="D28" s="305">
        <v>915</v>
      </c>
      <c r="E28" s="305">
        <v>46879</v>
      </c>
      <c r="F28" s="422">
        <f t="shared" ref="F28:F40" si="2">H28+G28</f>
        <v>11980</v>
      </c>
      <c r="G28" s="257">
        <v>9308</v>
      </c>
      <c r="H28" s="257">
        <v>2672</v>
      </c>
      <c r="I28" s="422">
        <f t="shared" si="1"/>
        <v>58859</v>
      </c>
      <c r="J28" s="257">
        <v>3127</v>
      </c>
      <c r="K28" s="257">
        <v>55732</v>
      </c>
      <c r="L28" s="527" t="s">
        <v>599</v>
      </c>
      <c r="M28" s="527"/>
    </row>
    <row r="29" spans="1:13" customFormat="1">
      <c r="A29" s="199">
        <v>4653</v>
      </c>
      <c r="B29" s="59" t="s">
        <v>615</v>
      </c>
      <c r="C29" s="306">
        <v>10045</v>
      </c>
      <c r="D29" s="306">
        <v>125</v>
      </c>
      <c r="E29" s="306">
        <v>10170</v>
      </c>
      <c r="F29" s="425">
        <f t="shared" si="0"/>
        <v>1015</v>
      </c>
      <c r="G29" s="256">
        <v>943</v>
      </c>
      <c r="H29" s="256">
        <v>72</v>
      </c>
      <c r="I29" s="425">
        <f t="shared" si="1"/>
        <v>11185</v>
      </c>
      <c r="J29" s="256">
        <v>673</v>
      </c>
      <c r="K29" s="256">
        <v>10512</v>
      </c>
      <c r="L29" s="522" t="s">
        <v>598</v>
      </c>
      <c r="M29" s="522"/>
    </row>
    <row r="30" spans="1:13" customFormat="1">
      <c r="A30" s="200">
        <v>4659</v>
      </c>
      <c r="B30" s="90" t="s">
        <v>616</v>
      </c>
      <c r="C30" s="305">
        <v>559478</v>
      </c>
      <c r="D30" s="305">
        <v>0</v>
      </c>
      <c r="E30" s="305">
        <v>559478</v>
      </c>
      <c r="F30" s="422">
        <f t="shared" si="2"/>
        <v>68585</v>
      </c>
      <c r="G30" s="257">
        <v>59403</v>
      </c>
      <c r="H30" s="257">
        <v>9182</v>
      </c>
      <c r="I30" s="422">
        <f t="shared" si="1"/>
        <v>628063</v>
      </c>
      <c r="J30" s="257">
        <v>210698</v>
      </c>
      <c r="K30" s="257">
        <v>417365</v>
      </c>
      <c r="L30" s="527" t="s">
        <v>550</v>
      </c>
      <c r="M30" s="527"/>
    </row>
    <row r="31" spans="1:13" customFormat="1">
      <c r="A31" s="199">
        <v>4661</v>
      </c>
      <c r="B31" s="59" t="s">
        <v>617</v>
      </c>
      <c r="C31" s="306">
        <v>14178</v>
      </c>
      <c r="D31" s="306">
        <v>144</v>
      </c>
      <c r="E31" s="306">
        <v>14322</v>
      </c>
      <c r="F31" s="425">
        <f t="shared" si="0"/>
        <v>937</v>
      </c>
      <c r="G31" s="256">
        <v>869</v>
      </c>
      <c r="H31" s="256">
        <v>68</v>
      </c>
      <c r="I31" s="425">
        <f t="shared" si="1"/>
        <v>15259</v>
      </c>
      <c r="J31" s="256">
        <v>0</v>
      </c>
      <c r="K31" s="256">
        <v>15259</v>
      </c>
      <c r="L31" s="522" t="s">
        <v>597</v>
      </c>
      <c r="M31" s="522"/>
    </row>
    <row r="32" spans="1:13" customFormat="1">
      <c r="A32" s="200">
        <v>4662</v>
      </c>
      <c r="B32" s="90" t="s">
        <v>541</v>
      </c>
      <c r="C32" s="305">
        <v>0</v>
      </c>
      <c r="D32" s="305">
        <v>0</v>
      </c>
      <c r="E32" s="305">
        <v>0</v>
      </c>
      <c r="F32" s="422">
        <f t="shared" si="2"/>
        <v>0</v>
      </c>
      <c r="G32" s="257">
        <v>0</v>
      </c>
      <c r="H32" s="257">
        <v>0</v>
      </c>
      <c r="I32" s="422">
        <f t="shared" si="1"/>
        <v>0</v>
      </c>
      <c r="J32" s="257">
        <v>0</v>
      </c>
      <c r="K32" s="257">
        <v>0</v>
      </c>
      <c r="L32" s="527" t="s">
        <v>551</v>
      </c>
      <c r="M32" s="527"/>
    </row>
    <row r="33" spans="1:13" customFormat="1" ht="18">
      <c r="A33" s="199">
        <v>4663</v>
      </c>
      <c r="B33" s="59" t="s">
        <v>618</v>
      </c>
      <c r="C33" s="306">
        <v>298789</v>
      </c>
      <c r="D33" s="306">
        <v>0</v>
      </c>
      <c r="E33" s="306">
        <v>298789</v>
      </c>
      <c r="F33" s="425">
        <f t="shared" si="0"/>
        <v>7439</v>
      </c>
      <c r="G33" s="256">
        <v>6554</v>
      </c>
      <c r="H33" s="256">
        <v>885</v>
      </c>
      <c r="I33" s="425">
        <f t="shared" si="1"/>
        <v>306228</v>
      </c>
      <c r="J33" s="256">
        <v>0</v>
      </c>
      <c r="K33" s="256">
        <v>306228</v>
      </c>
      <c r="L33" s="522" t="s">
        <v>596</v>
      </c>
      <c r="M33" s="522"/>
    </row>
    <row r="34" spans="1:13" customFormat="1">
      <c r="A34" s="200">
        <v>4669</v>
      </c>
      <c r="B34" s="90" t="s">
        <v>734</v>
      </c>
      <c r="C34" s="305">
        <v>45043</v>
      </c>
      <c r="D34" s="305">
        <v>1373</v>
      </c>
      <c r="E34" s="305">
        <v>46416</v>
      </c>
      <c r="F34" s="422">
        <f t="shared" si="2"/>
        <v>446</v>
      </c>
      <c r="G34" s="257">
        <v>76</v>
      </c>
      <c r="H34" s="257">
        <v>370</v>
      </c>
      <c r="I34" s="422">
        <f t="shared" si="1"/>
        <v>46862</v>
      </c>
      <c r="J34" s="257">
        <v>45337</v>
      </c>
      <c r="K34" s="257">
        <v>1525</v>
      </c>
      <c r="L34" s="527" t="s">
        <v>735</v>
      </c>
      <c r="M34" s="527"/>
    </row>
    <row r="35" spans="1:13" customFormat="1">
      <c r="A35" s="199">
        <v>4690</v>
      </c>
      <c r="B35" s="59" t="s">
        <v>542</v>
      </c>
      <c r="C35" s="306">
        <v>130</v>
      </c>
      <c r="D35" s="306">
        <v>8</v>
      </c>
      <c r="E35" s="306">
        <v>138</v>
      </c>
      <c r="F35" s="425">
        <f t="shared" si="0"/>
        <v>39</v>
      </c>
      <c r="G35" s="256">
        <v>36</v>
      </c>
      <c r="H35" s="256">
        <v>3</v>
      </c>
      <c r="I35" s="425">
        <f t="shared" si="1"/>
        <v>177</v>
      </c>
      <c r="J35" s="256">
        <v>0</v>
      </c>
      <c r="K35" s="256">
        <v>177</v>
      </c>
      <c r="L35" s="522" t="s">
        <v>552</v>
      </c>
      <c r="M35" s="522"/>
    </row>
    <row r="36" spans="1:13" customFormat="1">
      <c r="A36" s="200">
        <v>4691</v>
      </c>
      <c r="B36" s="90" t="s">
        <v>619</v>
      </c>
      <c r="C36" s="305">
        <v>84114</v>
      </c>
      <c r="D36" s="305">
        <v>162</v>
      </c>
      <c r="E36" s="305">
        <v>84276</v>
      </c>
      <c r="F36" s="422">
        <f t="shared" si="2"/>
        <v>1391</v>
      </c>
      <c r="G36" s="257">
        <v>1185</v>
      </c>
      <c r="H36" s="257">
        <v>206</v>
      </c>
      <c r="I36" s="422">
        <f t="shared" si="1"/>
        <v>85667</v>
      </c>
      <c r="J36" s="257">
        <v>68377</v>
      </c>
      <c r="K36" s="257">
        <v>17290</v>
      </c>
      <c r="L36" s="527" t="s">
        <v>595</v>
      </c>
      <c r="M36" s="527"/>
    </row>
    <row r="37" spans="1:13" customFormat="1" ht="18">
      <c r="A37" s="199">
        <v>4692</v>
      </c>
      <c r="B37" s="59" t="s">
        <v>620</v>
      </c>
      <c r="C37" s="306">
        <v>9728</v>
      </c>
      <c r="D37" s="306">
        <v>137</v>
      </c>
      <c r="E37" s="306">
        <v>9865</v>
      </c>
      <c r="F37" s="425">
        <f t="shared" si="0"/>
        <v>5372</v>
      </c>
      <c r="G37" s="256">
        <v>4979</v>
      </c>
      <c r="H37" s="256">
        <v>393</v>
      </c>
      <c r="I37" s="425">
        <f t="shared" si="1"/>
        <v>15237</v>
      </c>
      <c r="J37" s="256">
        <v>0</v>
      </c>
      <c r="K37" s="256">
        <v>15237</v>
      </c>
      <c r="L37" s="522" t="s">
        <v>594</v>
      </c>
      <c r="M37" s="522"/>
    </row>
    <row r="38" spans="1:13" customFormat="1">
      <c r="A38" s="200">
        <v>4712</v>
      </c>
      <c r="B38" s="90" t="s">
        <v>543</v>
      </c>
      <c r="C38" s="305">
        <v>0</v>
      </c>
      <c r="D38" s="305">
        <v>0</v>
      </c>
      <c r="E38" s="305">
        <v>0</v>
      </c>
      <c r="F38" s="422">
        <f t="shared" si="2"/>
        <v>0</v>
      </c>
      <c r="G38" s="257">
        <v>0</v>
      </c>
      <c r="H38" s="257">
        <v>0</v>
      </c>
      <c r="I38" s="422">
        <f t="shared" si="1"/>
        <v>0</v>
      </c>
      <c r="J38" s="257">
        <v>0</v>
      </c>
      <c r="K38" s="257">
        <v>0</v>
      </c>
      <c r="L38" s="527" t="s">
        <v>553</v>
      </c>
      <c r="M38" s="527"/>
    </row>
    <row r="39" spans="1:13" customFormat="1">
      <c r="A39" s="199">
        <v>4714</v>
      </c>
      <c r="B39" s="59" t="s">
        <v>544</v>
      </c>
      <c r="C39" s="306">
        <v>410546</v>
      </c>
      <c r="D39" s="306">
        <v>9805</v>
      </c>
      <c r="E39" s="306">
        <v>420351</v>
      </c>
      <c r="F39" s="425">
        <f t="shared" si="0"/>
        <v>69075</v>
      </c>
      <c r="G39" s="256">
        <v>51708</v>
      </c>
      <c r="H39" s="256">
        <v>17367</v>
      </c>
      <c r="I39" s="425">
        <f t="shared" si="1"/>
        <v>489426</v>
      </c>
      <c r="J39" s="256">
        <v>36962</v>
      </c>
      <c r="K39" s="256">
        <v>452464</v>
      </c>
      <c r="L39" s="522" t="s">
        <v>554</v>
      </c>
      <c r="M39" s="522"/>
    </row>
    <row r="40" spans="1:13" customFormat="1">
      <c r="A40" s="200">
        <v>4719</v>
      </c>
      <c r="B40" s="90" t="s">
        <v>645</v>
      </c>
      <c r="C40" s="305">
        <v>20054</v>
      </c>
      <c r="D40" s="305">
        <v>0</v>
      </c>
      <c r="E40" s="305">
        <v>20054</v>
      </c>
      <c r="F40" s="422">
        <f t="shared" si="2"/>
        <v>3918</v>
      </c>
      <c r="G40" s="257">
        <v>2074</v>
      </c>
      <c r="H40" s="257">
        <v>1844</v>
      </c>
      <c r="I40" s="422">
        <f t="shared" si="1"/>
        <v>23972</v>
      </c>
      <c r="J40" s="257">
        <v>0</v>
      </c>
      <c r="K40" s="257">
        <v>23972</v>
      </c>
      <c r="L40" s="527" t="s">
        <v>646</v>
      </c>
      <c r="M40" s="527"/>
    </row>
    <row r="41" spans="1:13" customFormat="1">
      <c r="A41" s="199">
        <v>4720</v>
      </c>
      <c r="B41" s="59" t="s">
        <v>622</v>
      </c>
      <c r="C41" s="306">
        <v>78864</v>
      </c>
      <c r="D41" s="306">
        <v>0</v>
      </c>
      <c r="E41" s="306">
        <v>78864</v>
      </c>
      <c r="F41" s="425">
        <f t="shared" si="0"/>
        <v>38789</v>
      </c>
      <c r="G41" s="256">
        <v>37502</v>
      </c>
      <c r="H41" s="256">
        <v>1287</v>
      </c>
      <c r="I41" s="425">
        <f t="shared" si="1"/>
        <v>117653</v>
      </c>
      <c r="J41" s="256">
        <v>0</v>
      </c>
      <c r="K41" s="256">
        <v>117653</v>
      </c>
      <c r="L41" s="522" t="s">
        <v>592</v>
      </c>
      <c r="M41" s="522"/>
    </row>
    <row r="42" spans="1:13" s="434" customFormat="1">
      <c r="A42" s="200">
        <v>4722</v>
      </c>
      <c r="B42" s="90" t="s">
        <v>632</v>
      </c>
      <c r="C42" s="305">
        <v>1088</v>
      </c>
      <c r="D42" s="305">
        <v>16</v>
      </c>
      <c r="E42" s="305">
        <v>1104</v>
      </c>
      <c r="F42" s="422">
        <f t="shared" si="0"/>
        <v>246</v>
      </c>
      <c r="G42" s="257">
        <v>224</v>
      </c>
      <c r="H42" s="257">
        <v>22</v>
      </c>
      <c r="I42" s="305">
        <f t="shared" si="1"/>
        <v>1350</v>
      </c>
      <c r="J42" s="257">
        <v>900</v>
      </c>
      <c r="K42" s="257">
        <v>450</v>
      </c>
      <c r="L42" s="527" t="s">
        <v>591</v>
      </c>
      <c r="M42" s="527"/>
    </row>
    <row r="43" spans="1:13" customFormat="1">
      <c r="A43" s="199">
        <v>4723</v>
      </c>
      <c r="B43" s="59" t="s">
        <v>631</v>
      </c>
      <c r="C43" s="306">
        <v>5799</v>
      </c>
      <c r="D43" s="306">
        <v>0</v>
      </c>
      <c r="E43" s="306">
        <v>5799</v>
      </c>
      <c r="F43" s="425">
        <f t="shared" si="0"/>
        <v>334</v>
      </c>
      <c r="G43" s="256">
        <v>46</v>
      </c>
      <c r="H43" s="256">
        <v>288</v>
      </c>
      <c r="I43" s="425">
        <f t="shared" si="1"/>
        <v>6133</v>
      </c>
      <c r="J43" s="256">
        <v>0</v>
      </c>
      <c r="K43" s="256">
        <v>6133</v>
      </c>
      <c r="L43" s="522" t="s">
        <v>590</v>
      </c>
      <c r="M43" s="522"/>
    </row>
    <row r="44" spans="1:13" customFormat="1">
      <c r="A44" s="200">
        <v>4724</v>
      </c>
      <c r="B44" s="90" t="s">
        <v>630</v>
      </c>
      <c r="C44" s="305">
        <v>111446</v>
      </c>
      <c r="D44" s="305">
        <v>0</v>
      </c>
      <c r="E44" s="305">
        <v>111446</v>
      </c>
      <c r="F44" s="422">
        <f t="shared" si="0"/>
        <v>28963</v>
      </c>
      <c r="G44" s="257">
        <v>16839</v>
      </c>
      <c r="H44" s="257">
        <v>12124</v>
      </c>
      <c r="I44" s="422">
        <f t="shared" si="1"/>
        <v>140409</v>
      </c>
      <c r="J44" s="257">
        <v>0</v>
      </c>
      <c r="K44" s="257">
        <v>140409</v>
      </c>
      <c r="L44" s="527" t="s">
        <v>589</v>
      </c>
      <c r="M44" s="527"/>
    </row>
    <row r="45" spans="1:13" customFormat="1">
      <c r="A45" s="199">
        <v>4725</v>
      </c>
      <c r="B45" s="59" t="s">
        <v>629</v>
      </c>
      <c r="C45" s="306">
        <v>15732</v>
      </c>
      <c r="D45" s="306">
        <v>0</v>
      </c>
      <c r="E45" s="306">
        <v>15732</v>
      </c>
      <c r="F45" s="425">
        <f t="shared" si="0"/>
        <v>711</v>
      </c>
      <c r="G45" s="256">
        <v>395</v>
      </c>
      <c r="H45" s="256">
        <v>316</v>
      </c>
      <c r="I45" s="425">
        <f t="shared" si="1"/>
        <v>16443</v>
      </c>
      <c r="J45" s="256">
        <v>0</v>
      </c>
      <c r="K45" s="256">
        <v>16443</v>
      </c>
      <c r="L45" s="522" t="s">
        <v>588</v>
      </c>
      <c r="M45" s="522"/>
    </row>
    <row r="46" spans="1:13" customFormat="1">
      <c r="A46" s="200">
        <v>4726</v>
      </c>
      <c r="B46" s="90" t="s">
        <v>545</v>
      </c>
      <c r="C46" s="305">
        <v>41809</v>
      </c>
      <c r="D46" s="305">
        <v>158</v>
      </c>
      <c r="E46" s="305">
        <v>41967</v>
      </c>
      <c r="F46" s="422">
        <f t="shared" si="0"/>
        <v>9342</v>
      </c>
      <c r="G46" s="257">
        <v>7591</v>
      </c>
      <c r="H46" s="257">
        <v>1751</v>
      </c>
      <c r="I46" s="422">
        <f t="shared" si="1"/>
        <v>51309</v>
      </c>
      <c r="J46" s="257">
        <v>29169</v>
      </c>
      <c r="K46" s="257">
        <v>22140</v>
      </c>
      <c r="L46" s="527" t="s">
        <v>555</v>
      </c>
      <c r="M46" s="527"/>
    </row>
    <row r="47" spans="1:13" customFormat="1">
      <c r="A47" s="199">
        <v>4727</v>
      </c>
      <c r="B47" s="59" t="s">
        <v>628</v>
      </c>
      <c r="C47" s="306">
        <v>87719</v>
      </c>
      <c r="D47" s="306">
        <v>75</v>
      </c>
      <c r="E47" s="306">
        <v>87794</v>
      </c>
      <c r="F47" s="425">
        <f t="shared" si="0"/>
        <v>389</v>
      </c>
      <c r="G47" s="256">
        <v>37</v>
      </c>
      <c r="H47" s="256">
        <v>352</v>
      </c>
      <c r="I47" s="425">
        <f t="shared" si="1"/>
        <v>88183</v>
      </c>
      <c r="J47" s="256">
        <v>0</v>
      </c>
      <c r="K47" s="256">
        <v>88183</v>
      </c>
      <c r="L47" s="522" t="s">
        <v>587</v>
      </c>
      <c r="M47" s="522"/>
    </row>
    <row r="48" spans="1:13" customFormat="1">
      <c r="A48" s="200">
        <v>4728</v>
      </c>
      <c r="B48" s="90" t="s">
        <v>633</v>
      </c>
      <c r="C48" s="305">
        <v>2059</v>
      </c>
      <c r="D48" s="305">
        <v>0</v>
      </c>
      <c r="E48" s="305">
        <v>2059</v>
      </c>
      <c r="F48" s="422">
        <f t="shared" si="0"/>
        <v>487</v>
      </c>
      <c r="G48" s="257">
        <v>348</v>
      </c>
      <c r="H48" s="257">
        <v>139</v>
      </c>
      <c r="I48" s="422">
        <f t="shared" si="1"/>
        <v>2546</v>
      </c>
      <c r="J48" s="257">
        <v>1015</v>
      </c>
      <c r="K48" s="257">
        <v>1531</v>
      </c>
      <c r="L48" s="527" t="s">
        <v>586</v>
      </c>
      <c r="M48" s="527"/>
    </row>
    <row r="49" spans="1:13" customFormat="1">
      <c r="A49" s="199">
        <v>4729</v>
      </c>
      <c r="B49" s="59" t="s">
        <v>642</v>
      </c>
      <c r="C49" s="306">
        <v>27006</v>
      </c>
      <c r="D49" s="306">
        <v>252</v>
      </c>
      <c r="E49" s="306">
        <v>27258</v>
      </c>
      <c r="F49" s="425">
        <f t="shared" si="0"/>
        <v>4662</v>
      </c>
      <c r="G49" s="256">
        <v>3717</v>
      </c>
      <c r="H49" s="256">
        <v>945</v>
      </c>
      <c r="I49" s="425">
        <f t="shared" si="1"/>
        <v>31920</v>
      </c>
      <c r="J49" s="256">
        <v>0</v>
      </c>
      <c r="K49" s="256">
        <v>31920</v>
      </c>
      <c r="L49" s="522" t="s">
        <v>644</v>
      </c>
      <c r="M49" s="522"/>
    </row>
    <row r="50" spans="1:13" customFormat="1">
      <c r="A50" s="200">
        <v>4730</v>
      </c>
      <c r="B50" s="90" t="s">
        <v>627</v>
      </c>
      <c r="C50" s="305">
        <v>43181</v>
      </c>
      <c r="D50" s="305">
        <v>32</v>
      </c>
      <c r="E50" s="305">
        <v>43213</v>
      </c>
      <c r="F50" s="422">
        <f t="shared" si="0"/>
        <v>2212</v>
      </c>
      <c r="G50" s="257">
        <v>542</v>
      </c>
      <c r="H50" s="257">
        <v>1670</v>
      </c>
      <c r="I50" s="422">
        <f t="shared" si="1"/>
        <v>45425</v>
      </c>
      <c r="J50" s="257">
        <v>39785</v>
      </c>
      <c r="K50" s="257">
        <v>5640</v>
      </c>
      <c r="L50" s="527" t="s">
        <v>585</v>
      </c>
      <c r="M50" s="527"/>
    </row>
    <row r="51" spans="1:13" customFormat="1" ht="19.5" customHeight="1">
      <c r="A51" s="199">
        <v>4741</v>
      </c>
      <c r="B51" s="59" t="s">
        <v>634</v>
      </c>
      <c r="C51" s="306">
        <v>718232</v>
      </c>
      <c r="D51" s="306">
        <v>4295</v>
      </c>
      <c r="E51" s="306">
        <v>722527</v>
      </c>
      <c r="F51" s="425">
        <f t="shared" si="0"/>
        <v>97102</v>
      </c>
      <c r="G51" s="256">
        <v>88047</v>
      </c>
      <c r="H51" s="256">
        <v>9055</v>
      </c>
      <c r="I51" s="425">
        <f t="shared" si="1"/>
        <v>819629</v>
      </c>
      <c r="J51" s="256">
        <v>0</v>
      </c>
      <c r="K51" s="256">
        <v>819629</v>
      </c>
      <c r="L51" s="522" t="s">
        <v>584</v>
      </c>
      <c r="M51" s="522"/>
    </row>
    <row r="52" spans="1:13" customFormat="1">
      <c r="A52" s="200">
        <v>4742</v>
      </c>
      <c r="B52" s="90" t="s">
        <v>706</v>
      </c>
      <c r="C52" s="305">
        <v>0</v>
      </c>
      <c r="D52" s="305">
        <v>0</v>
      </c>
      <c r="E52" s="305">
        <v>0</v>
      </c>
      <c r="F52" s="422">
        <f t="shared" si="0"/>
        <v>0</v>
      </c>
      <c r="G52" s="257">
        <v>0</v>
      </c>
      <c r="H52" s="257">
        <v>0</v>
      </c>
      <c r="I52" s="422">
        <f t="shared" si="1"/>
        <v>0</v>
      </c>
      <c r="J52" s="257">
        <v>0</v>
      </c>
      <c r="K52" s="257">
        <v>0</v>
      </c>
      <c r="L52" s="527" t="s">
        <v>705</v>
      </c>
      <c r="M52" s="527"/>
    </row>
    <row r="53" spans="1:13" customFormat="1" ht="19.5" customHeight="1">
      <c r="A53" s="199">
        <v>4751</v>
      </c>
      <c r="B53" s="59" t="s">
        <v>626</v>
      </c>
      <c r="C53" s="306">
        <v>14680</v>
      </c>
      <c r="D53" s="306">
        <v>433</v>
      </c>
      <c r="E53" s="306">
        <v>15113</v>
      </c>
      <c r="F53" s="425">
        <f t="shared" si="0"/>
        <v>8054</v>
      </c>
      <c r="G53" s="256">
        <v>7233</v>
      </c>
      <c r="H53" s="256">
        <v>821</v>
      </c>
      <c r="I53" s="425">
        <f t="shared" si="1"/>
        <v>23167</v>
      </c>
      <c r="J53" s="256">
        <v>6095</v>
      </c>
      <c r="K53" s="256">
        <v>17072</v>
      </c>
      <c r="L53" s="522" t="s">
        <v>583</v>
      </c>
      <c r="M53" s="522"/>
    </row>
    <row r="54" spans="1:13" customFormat="1" ht="29.25" customHeight="1">
      <c r="A54" s="200">
        <v>4752</v>
      </c>
      <c r="B54" s="90" t="s">
        <v>625</v>
      </c>
      <c r="C54" s="305">
        <v>531494</v>
      </c>
      <c r="D54" s="305">
        <v>5410</v>
      </c>
      <c r="E54" s="305">
        <v>536904</v>
      </c>
      <c r="F54" s="422">
        <f t="shared" si="0"/>
        <v>9095</v>
      </c>
      <c r="G54" s="257">
        <v>5197</v>
      </c>
      <c r="H54" s="257">
        <v>3898</v>
      </c>
      <c r="I54" s="422">
        <f t="shared" si="1"/>
        <v>545999</v>
      </c>
      <c r="J54" s="257">
        <v>0</v>
      </c>
      <c r="K54" s="257">
        <v>545999</v>
      </c>
      <c r="L54" s="527" t="s">
        <v>582</v>
      </c>
      <c r="M54" s="527"/>
    </row>
    <row r="55" spans="1:13" customFormat="1" ht="18">
      <c r="A55" s="199">
        <v>4753</v>
      </c>
      <c r="B55" s="59" t="s">
        <v>624</v>
      </c>
      <c r="C55" s="306">
        <v>27317</v>
      </c>
      <c r="D55" s="306">
        <v>0</v>
      </c>
      <c r="E55" s="306">
        <v>27317</v>
      </c>
      <c r="F55" s="425">
        <f t="shared" si="0"/>
        <v>5773</v>
      </c>
      <c r="G55" s="256">
        <v>5559</v>
      </c>
      <c r="H55" s="256">
        <v>214</v>
      </c>
      <c r="I55" s="425">
        <f t="shared" si="1"/>
        <v>33090</v>
      </c>
      <c r="J55" s="256">
        <v>4507</v>
      </c>
      <c r="K55" s="256">
        <v>28583</v>
      </c>
      <c r="L55" s="522" t="s">
        <v>581</v>
      </c>
      <c r="M55" s="522"/>
    </row>
    <row r="56" spans="1:13" customFormat="1">
      <c r="A56" s="200">
        <v>4754</v>
      </c>
      <c r="B56" s="90" t="s">
        <v>546</v>
      </c>
      <c r="C56" s="305">
        <v>56489</v>
      </c>
      <c r="D56" s="305">
        <v>0</v>
      </c>
      <c r="E56" s="305">
        <v>56489</v>
      </c>
      <c r="F56" s="422">
        <f t="shared" si="0"/>
        <v>128082</v>
      </c>
      <c r="G56" s="257">
        <v>116571</v>
      </c>
      <c r="H56" s="257">
        <v>11511</v>
      </c>
      <c r="I56" s="422">
        <f t="shared" si="1"/>
        <v>184571</v>
      </c>
      <c r="J56" s="257">
        <v>0</v>
      </c>
      <c r="K56" s="257">
        <v>184571</v>
      </c>
      <c r="L56" s="527" t="s">
        <v>556</v>
      </c>
      <c r="M56" s="527"/>
    </row>
    <row r="57" spans="1:13" customFormat="1">
      <c r="A57" s="199">
        <v>4755</v>
      </c>
      <c r="B57" s="59" t="s">
        <v>641</v>
      </c>
      <c r="C57" s="306">
        <v>20904</v>
      </c>
      <c r="D57" s="306">
        <v>0</v>
      </c>
      <c r="E57" s="306">
        <v>20904</v>
      </c>
      <c r="F57" s="425">
        <f t="shared" si="0"/>
        <v>3420</v>
      </c>
      <c r="G57" s="256">
        <v>1144</v>
      </c>
      <c r="H57" s="256">
        <v>2276</v>
      </c>
      <c r="I57" s="425">
        <f t="shared" si="1"/>
        <v>24324</v>
      </c>
      <c r="J57" s="256">
        <v>592</v>
      </c>
      <c r="K57" s="256">
        <v>23732</v>
      </c>
      <c r="L57" s="522" t="s">
        <v>580</v>
      </c>
      <c r="M57" s="522"/>
    </row>
    <row r="58" spans="1:13" customFormat="1">
      <c r="A58" s="200">
        <v>4756</v>
      </c>
      <c r="B58" s="90" t="s">
        <v>635</v>
      </c>
      <c r="C58" s="305">
        <v>1729</v>
      </c>
      <c r="D58" s="305">
        <v>0</v>
      </c>
      <c r="E58" s="305">
        <v>1729</v>
      </c>
      <c r="F58" s="422">
        <f t="shared" si="0"/>
        <v>634</v>
      </c>
      <c r="G58" s="257">
        <v>507</v>
      </c>
      <c r="H58" s="257">
        <v>127</v>
      </c>
      <c r="I58" s="422">
        <f t="shared" si="1"/>
        <v>2363</v>
      </c>
      <c r="J58" s="257">
        <v>0</v>
      </c>
      <c r="K58" s="257">
        <v>2363</v>
      </c>
      <c r="L58" s="527" t="s">
        <v>579</v>
      </c>
      <c r="M58" s="527"/>
    </row>
    <row r="59" spans="1:13" customFormat="1" ht="14.25" customHeight="1">
      <c r="A59" s="199">
        <v>4761</v>
      </c>
      <c r="B59" s="59" t="s">
        <v>636</v>
      </c>
      <c r="C59" s="306">
        <v>82441</v>
      </c>
      <c r="D59" s="306">
        <v>2003</v>
      </c>
      <c r="E59" s="306">
        <v>84444</v>
      </c>
      <c r="F59" s="425">
        <f t="shared" si="0"/>
        <v>16265</v>
      </c>
      <c r="G59" s="256">
        <v>15183</v>
      </c>
      <c r="H59" s="256">
        <v>1082</v>
      </c>
      <c r="I59" s="425">
        <f t="shared" si="1"/>
        <v>100709</v>
      </c>
      <c r="J59" s="256">
        <v>368</v>
      </c>
      <c r="K59" s="256">
        <v>100341</v>
      </c>
      <c r="L59" s="522" t="s">
        <v>578</v>
      </c>
      <c r="M59" s="522"/>
    </row>
    <row r="60" spans="1:13" customFormat="1">
      <c r="A60" s="200">
        <v>4762</v>
      </c>
      <c r="B60" s="90" t="s">
        <v>637</v>
      </c>
      <c r="C60" s="305">
        <v>910</v>
      </c>
      <c r="D60" s="305">
        <v>1</v>
      </c>
      <c r="E60" s="305">
        <v>911</v>
      </c>
      <c r="F60" s="422">
        <f t="shared" si="0"/>
        <v>282</v>
      </c>
      <c r="G60" s="257">
        <v>272</v>
      </c>
      <c r="H60" s="257">
        <v>10</v>
      </c>
      <c r="I60" s="422">
        <f t="shared" si="1"/>
        <v>1193</v>
      </c>
      <c r="J60" s="257">
        <v>0</v>
      </c>
      <c r="K60" s="257">
        <v>1193</v>
      </c>
      <c r="L60" s="527" t="s">
        <v>577</v>
      </c>
      <c r="M60" s="527"/>
    </row>
    <row r="61" spans="1:13" customFormat="1" ht="24" customHeight="1">
      <c r="A61" s="199">
        <v>4763</v>
      </c>
      <c r="B61" s="59" t="s">
        <v>638</v>
      </c>
      <c r="C61" s="306">
        <v>26288</v>
      </c>
      <c r="D61" s="306">
        <v>794</v>
      </c>
      <c r="E61" s="306">
        <v>27082</v>
      </c>
      <c r="F61" s="425">
        <f t="shared" si="0"/>
        <v>1208</v>
      </c>
      <c r="G61" s="256">
        <v>345</v>
      </c>
      <c r="H61" s="256">
        <v>863</v>
      </c>
      <c r="I61" s="425">
        <f t="shared" si="1"/>
        <v>28290</v>
      </c>
      <c r="J61" s="256">
        <v>0</v>
      </c>
      <c r="K61" s="256">
        <v>28290</v>
      </c>
      <c r="L61" s="522" t="s">
        <v>576</v>
      </c>
      <c r="M61" s="522"/>
    </row>
    <row r="62" spans="1:13" customFormat="1">
      <c r="A62" s="200">
        <v>4764</v>
      </c>
      <c r="B62" s="90" t="s">
        <v>623</v>
      </c>
      <c r="C62" s="305">
        <v>109573</v>
      </c>
      <c r="D62" s="305">
        <v>0</v>
      </c>
      <c r="E62" s="305">
        <v>109573</v>
      </c>
      <c r="F62" s="422">
        <f t="shared" si="0"/>
        <v>46649</v>
      </c>
      <c r="G62" s="257">
        <v>43890</v>
      </c>
      <c r="H62" s="257">
        <v>2759</v>
      </c>
      <c r="I62" s="422">
        <f t="shared" si="1"/>
        <v>156222</v>
      </c>
      <c r="J62" s="257">
        <v>0</v>
      </c>
      <c r="K62" s="257">
        <v>156222</v>
      </c>
      <c r="L62" s="527" t="s">
        <v>575</v>
      </c>
      <c r="M62" s="527"/>
    </row>
    <row r="63" spans="1:13" customFormat="1" ht="40.15" customHeight="1">
      <c r="A63" s="199">
        <v>4771</v>
      </c>
      <c r="B63" s="59" t="s">
        <v>639</v>
      </c>
      <c r="C63" s="306">
        <v>311500</v>
      </c>
      <c r="D63" s="306">
        <v>7000</v>
      </c>
      <c r="E63" s="306">
        <v>318500</v>
      </c>
      <c r="F63" s="425">
        <f t="shared" si="0"/>
        <v>71500</v>
      </c>
      <c r="G63" s="256">
        <v>63000</v>
      </c>
      <c r="H63" s="256">
        <v>8500</v>
      </c>
      <c r="I63" s="425">
        <f t="shared" si="1"/>
        <v>390000</v>
      </c>
      <c r="J63" s="256">
        <v>0</v>
      </c>
      <c r="K63" s="256">
        <v>390000</v>
      </c>
      <c r="L63" s="522" t="s">
        <v>574</v>
      </c>
      <c r="M63" s="522"/>
    </row>
    <row r="64" spans="1:13" customFormat="1" ht="23.45" customHeight="1">
      <c r="A64" s="200">
        <v>4772</v>
      </c>
      <c r="B64" s="90" t="s">
        <v>640</v>
      </c>
      <c r="C64" s="305">
        <v>1339577</v>
      </c>
      <c r="D64" s="305">
        <v>4188</v>
      </c>
      <c r="E64" s="305">
        <v>1343765</v>
      </c>
      <c r="F64" s="422">
        <f t="shared" si="0"/>
        <v>183290</v>
      </c>
      <c r="G64" s="257">
        <v>173735</v>
      </c>
      <c r="H64" s="257">
        <v>9555</v>
      </c>
      <c r="I64" s="422">
        <f t="shared" si="1"/>
        <v>1527055</v>
      </c>
      <c r="J64" s="257">
        <v>306440</v>
      </c>
      <c r="K64" s="257">
        <v>1220615</v>
      </c>
      <c r="L64" s="527" t="s">
        <v>573</v>
      </c>
      <c r="M64" s="527"/>
    </row>
    <row r="65" spans="1:13" customFormat="1">
      <c r="A65" s="199">
        <v>4774</v>
      </c>
      <c r="B65" s="59" t="s">
        <v>547</v>
      </c>
      <c r="C65" s="306">
        <v>6542</v>
      </c>
      <c r="D65" s="306">
        <v>160</v>
      </c>
      <c r="E65" s="306">
        <v>6702</v>
      </c>
      <c r="F65" s="425">
        <f t="shared" si="0"/>
        <v>825</v>
      </c>
      <c r="G65" s="256">
        <v>675</v>
      </c>
      <c r="H65" s="256">
        <v>150</v>
      </c>
      <c r="I65" s="425">
        <f t="shared" si="1"/>
        <v>7527</v>
      </c>
      <c r="J65" s="256">
        <v>1680</v>
      </c>
      <c r="K65" s="256">
        <v>5847</v>
      </c>
      <c r="L65" s="522" t="s">
        <v>557</v>
      </c>
      <c r="M65" s="522"/>
    </row>
    <row r="66" spans="1:13" customFormat="1" ht="19.5" customHeight="1">
      <c r="A66" s="200">
        <v>4775</v>
      </c>
      <c r="B66" s="90" t="s">
        <v>569</v>
      </c>
      <c r="C66" s="305">
        <v>1168256</v>
      </c>
      <c r="D66" s="305">
        <v>6933</v>
      </c>
      <c r="E66" s="305">
        <v>1175189</v>
      </c>
      <c r="F66" s="422">
        <f t="shared" si="0"/>
        <v>32661</v>
      </c>
      <c r="G66" s="257">
        <v>20336</v>
      </c>
      <c r="H66" s="257">
        <v>12325</v>
      </c>
      <c r="I66" s="422">
        <f t="shared" si="1"/>
        <v>1207850</v>
      </c>
      <c r="J66" s="257">
        <v>0</v>
      </c>
      <c r="K66" s="257">
        <v>1207850</v>
      </c>
      <c r="L66" s="527" t="s">
        <v>572</v>
      </c>
      <c r="M66" s="527"/>
    </row>
    <row r="67" spans="1:13" customFormat="1" ht="23.45" customHeight="1">
      <c r="A67" s="199">
        <v>4776</v>
      </c>
      <c r="B67" s="59" t="s">
        <v>568</v>
      </c>
      <c r="C67" s="306">
        <v>11806</v>
      </c>
      <c r="D67" s="306">
        <v>0</v>
      </c>
      <c r="E67" s="306">
        <v>11806</v>
      </c>
      <c r="F67" s="425">
        <f t="shared" si="0"/>
        <v>18514</v>
      </c>
      <c r="G67" s="256">
        <v>15766</v>
      </c>
      <c r="H67" s="256">
        <v>2748</v>
      </c>
      <c r="I67" s="425">
        <f t="shared" si="1"/>
        <v>30320</v>
      </c>
      <c r="J67" s="256">
        <v>7580</v>
      </c>
      <c r="K67" s="256">
        <v>22740</v>
      </c>
      <c r="L67" s="522" t="s">
        <v>571</v>
      </c>
      <c r="M67" s="522"/>
    </row>
    <row r="68" spans="1:13" customFormat="1">
      <c r="A68" s="200">
        <v>4777</v>
      </c>
      <c r="B68" s="90" t="s">
        <v>567</v>
      </c>
      <c r="C68" s="305">
        <v>999</v>
      </c>
      <c r="D68" s="305">
        <v>23</v>
      </c>
      <c r="E68" s="305">
        <v>1022</v>
      </c>
      <c r="F68" s="422">
        <f t="shared" si="0"/>
        <v>208</v>
      </c>
      <c r="G68" s="257">
        <v>85</v>
      </c>
      <c r="H68" s="257">
        <v>123</v>
      </c>
      <c r="I68" s="422">
        <f t="shared" si="1"/>
        <v>1230</v>
      </c>
      <c r="J68" s="257">
        <v>745</v>
      </c>
      <c r="K68" s="257">
        <v>485</v>
      </c>
      <c r="L68" s="527" t="s">
        <v>570</v>
      </c>
      <c r="M68" s="527"/>
    </row>
    <row r="69" spans="1:13" customFormat="1">
      <c r="A69" s="199">
        <v>4778</v>
      </c>
      <c r="B69" s="59" t="s">
        <v>723</v>
      </c>
      <c r="C69" s="306">
        <v>0</v>
      </c>
      <c r="D69" s="306">
        <v>0</v>
      </c>
      <c r="E69" s="306">
        <v>0</v>
      </c>
      <c r="F69" s="425">
        <f t="shared" si="0"/>
        <v>0</v>
      </c>
      <c r="G69" s="256">
        <v>0</v>
      </c>
      <c r="H69" s="256">
        <v>0</v>
      </c>
      <c r="I69" s="425">
        <f t="shared" si="1"/>
        <v>0</v>
      </c>
      <c r="J69" s="256">
        <v>0</v>
      </c>
      <c r="K69" s="256">
        <v>0</v>
      </c>
      <c r="L69" s="522" t="s">
        <v>724</v>
      </c>
      <c r="M69" s="522"/>
    </row>
    <row r="70" spans="1:13" customFormat="1" ht="26.45" customHeight="1">
      <c r="A70" s="200">
        <v>4779</v>
      </c>
      <c r="B70" s="90" t="s">
        <v>566</v>
      </c>
      <c r="C70" s="305">
        <v>151667</v>
      </c>
      <c r="D70" s="305">
        <v>7749</v>
      </c>
      <c r="E70" s="305">
        <v>159416</v>
      </c>
      <c r="F70" s="422">
        <f t="shared" si="0"/>
        <v>5205</v>
      </c>
      <c r="G70" s="257">
        <v>1846</v>
      </c>
      <c r="H70" s="257">
        <v>3359</v>
      </c>
      <c r="I70" s="422">
        <f t="shared" si="1"/>
        <v>164621</v>
      </c>
      <c r="J70" s="257">
        <v>0</v>
      </c>
      <c r="K70" s="257">
        <v>164621</v>
      </c>
      <c r="L70" s="527" t="s">
        <v>643</v>
      </c>
      <c r="M70" s="527"/>
    </row>
    <row r="71" spans="1:13" ht="27.6" customHeight="1">
      <c r="A71" s="495" t="s">
        <v>207</v>
      </c>
      <c r="B71" s="495"/>
      <c r="C71" s="342">
        <f t="shared" ref="C71" si="3">SUM(E71-D71)</f>
        <v>8240281</v>
      </c>
      <c r="D71" s="343">
        <f>SUM(D13:D70)</f>
        <v>54744</v>
      </c>
      <c r="E71" s="343">
        <f t="shared" ref="E71" si="4">SUM(I71-F71)</f>
        <v>8295025</v>
      </c>
      <c r="F71" s="343">
        <f t="shared" ref="F71:K71" si="5">SUM(F13:F70)</f>
        <v>1024174</v>
      </c>
      <c r="G71" s="343">
        <f t="shared" si="5"/>
        <v>875369</v>
      </c>
      <c r="H71" s="343">
        <f t="shared" si="5"/>
        <v>148805</v>
      </c>
      <c r="I71" s="343">
        <f t="shared" si="5"/>
        <v>9319199</v>
      </c>
      <c r="J71" s="343">
        <f t="shared" si="5"/>
        <v>2083599</v>
      </c>
      <c r="K71" s="343">
        <f t="shared" si="5"/>
        <v>7235600</v>
      </c>
      <c r="L71" s="496" t="s">
        <v>204</v>
      </c>
      <c r="M71" s="496"/>
    </row>
  </sheetData>
  <mergeCells count="83">
    <mergeCell ref="A71:B71"/>
    <mergeCell ref="L71:M71"/>
    <mergeCell ref="L64:M64"/>
    <mergeCell ref="L65:M65"/>
    <mergeCell ref="L66:M66"/>
    <mergeCell ref="L67:M67"/>
    <mergeCell ref="L68:M68"/>
    <mergeCell ref="L70:M70"/>
    <mergeCell ref="L69:M69"/>
    <mergeCell ref="L50:M50"/>
    <mergeCell ref="L63:M63"/>
    <mergeCell ref="L53:M53"/>
    <mergeCell ref="L54:M54"/>
    <mergeCell ref="L55:M55"/>
    <mergeCell ref="L56:M56"/>
    <mergeCell ref="L57:M57"/>
    <mergeCell ref="L58:M58"/>
    <mergeCell ref="L59:M59"/>
    <mergeCell ref="L60:M60"/>
    <mergeCell ref="L61:M61"/>
    <mergeCell ref="L62:M62"/>
    <mergeCell ref="L52:M52"/>
    <mergeCell ref="L51:M51"/>
    <mergeCell ref="L45:M45"/>
    <mergeCell ref="L46:M46"/>
    <mergeCell ref="L47:M47"/>
    <mergeCell ref="L48:M48"/>
    <mergeCell ref="L49:M49"/>
    <mergeCell ref="E11:E12"/>
    <mergeCell ref="L25:M25"/>
    <mergeCell ref="L13:M13"/>
    <mergeCell ref="L14:M14"/>
    <mergeCell ref="L16:M16"/>
    <mergeCell ref="L17:M17"/>
    <mergeCell ref="L18:M18"/>
    <mergeCell ref="L19:M19"/>
    <mergeCell ref="L20:M20"/>
    <mergeCell ref="L21:M21"/>
    <mergeCell ref="L22:M22"/>
    <mergeCell ref="L23:M23"/>
    <mergeCell ref="L24:M24"/>
    <mergeCell ref="L15:M15"/>
    <mergeCell ref="A7:M7"/>
    <mergeCell ref="A8:B8"/>
    <mergeCell ref="C8:K8"/>
    <mergeCell ref="L8:M8"/>
    <mergeCell ref="A9:A12"/>
    <mergeCell ref="B9:B12"/>
    <mergeCell ref="C9:C10"/>
    <mergeCell ref="D9:D10"/>
    <mergeCell ref="E9:E10"/>
    <mergeCell ref="F9:H9"/>
    <mergeCell ref="I9:K9"/>
    <mergeCell ref="L9:M12"/>
    <mergeCell ref="F10:H10"/>
    <mergeCell ref="I10:K10"/>
    <mergeCell ref="C11:C12"/>
    <mergeCell ref="D11:D12"/>
    <mergeCell ref="A6:M6"/>
    <mergeCell ref="A1:N1"/>
    <mergeCell ref="A2:M2"/>
    <mergeCell ref="A3:M3"/>
    <mergeCell ref="A4:M4"/>
    <mergeCell ref="A5:M5"/>
    <mergeCell ref="L42:M42"/>
    <mergeCell ref="L43:M43"/>
    <mergeCell ref="L44:M44"/>
    <mergeCell ref="L39:M39"/>
    <mergeCell ref="L28:M28"/>
    <mergeCell ref="L29:M29"/>
    <mergeCell ref="L30:M30"/>
    <mergeCell ref="L31:M31"/>
    <mergeCell ref="L33:M33"/>
    <mergeCell ref="L35:M35"/>
    <mergeCell ref="L36:M36"/>
    <mergeCell ref="L37:M37"/>
    <mergeCell ref="L34:M34"/>
    <mergeCell ref="L32:M32"/>
    <mergeCell ref="L26:M26"/>
    <mergeCell ref="L27:M27"/>
    <mergeCell ref="L38:M38"/>
    <mergeCell ref="L40:M40"/>
    <mergeCell ref="L41:M41"/>
  </mergeCells>
  <printOptions horizontalCentered="1"/>
  <pageMargins left="0" right="0" top="0.39370078740157483" bottom="0" header="0.31496062992125984" footer="0.31496062992125984"/>
  <pageSetup paperSize="9" scale="75" orientation="landscape" r:id="rId1"/>
  <rowBreaks count="2" manualBreakCount="2">
    <brk id="39" max="12" man="1"/>
    <brk id="63" max="12"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17"/>
  <sheetViews>
    <sheetView view="pageBreakPreview" zoomScale="80" zoomScaleSheetLayoutView="80" workbookViewId="0">
      <selection activeCell="F39" sqref="F39"/>
    </sheetView>
  </sheetViews>
  <sheetFormatPr defaultColWidth="9.125" defaultRowHeight="14.25"/>
  <cols>
    <col min="1" max="1" width="7.625" style="139" customWidth="1"/>
    <col min="2" max="2" width="30.625" style="76" customWidth="1"/>
    <col min="3" max="9" width="9.625" style="76" customWidth="1"/>
    <col min="10" max="10" width="30.625" style="76" customWidth="1"/>
    <col min="11" max="11" width="7.625" style="76" customWidth="1"/>
    <col min="12" max="12" width="12.75" style="76" customWidth="1"/>
    <col min="13" max="16384" width="9.125" style="76"/>
  </cols>
  <sheetData>
    <row r="1" spans="1:14" s="137" customFormat="1" ht="47.25" customHeight="1">
      <c r="A1" s="576"/>
      <c r="B1" s="576"/>
      <c r="C1" s="576"/>
      <c r="D1" s="576"/>
      <c r="E1" s="576"/>
      <c r="F1" s="576"/>
      <c r="G1" s="576"/>
      <c r="H1" s="576"/>
      <c r="I1" s="576"/>
      <c r="J1" s="576"/>
      <c r="K1" s="576"/>
      <c r="L1" s="140"/>
      <c r="M1" s="140"/>
      <c r="N1" s="140"/>
    </row>
    <row r="2" spans="1:14" ht="18" customHeight="1">
      <c r="A2" s="577" t="s">
        <v>402</v>
      </c>
      <c r="B2" s="577"/>
      <c r="C2" s="577"/>
      <c r="D2" s="577"/>
      <c r="E2" s="577"/>
      <c r="F2" s="577"/>
      <c r="G2" s="577"/>
      <c r="H2" s="577"/>
      <c r="I2" s="577"/>
      <c r="J2" s="577"/>
      <c r="K2" s="577"/>
    </row>
    <row r="3" spans="1:14" ht="18" customHeight="1">
      <c r="A3" s="577" t="s">
        <v>102</v>
      </c>
      <c r="B3" s="577"/>
      <c r="C3" s="577"/>
      <c r="D3" s="577"/>
      <c r="E3" s="577"/>
      <c r="F3" s="577"/>
      <c r="G3" s="577"/>
      <c r="H3" s="577"/>
      <c r="I3" s="577"/>
      <c r="J3" s="577"/>
      <c r="K3" s="577"/>
    </row>
    <row r="4" spans="1:14" ht="18" customHeight="1">
      <c r="A4" s="577" t="s">
        <v>654</v>
      </c>
      <c r="B4" s="577"/>
      <c r="C4" s="577"/>
      <c r="D4" s="577"/>
      <c r="E4" s="577"/>
      <c r="F4" s="577"/>
      <c r="G4" s="577"/>
      <c r="H4" s="577"/>
      <c r="I4" s="577"/>
      <c r="J4" s="577"/>
      <c r="K4" s="577"/>
    </row>
    <row r="5" spans="1:14" ht="15.75" customHeight="1">
      <c r="A5" s="575" t="s">
        <v>403</v>
      </c>
      <c r="B5" s="575"/>
      <c r="C5" s="575"/>
      <c r="D5" s="575"/>
      <c r="E5" s="575"/>
      <c r="F5" s="575"/>
      <c r="G5" s="575"/>
      <c r="H5" s="575"/>
      <c r="I5" s="575"/>
      <c r="J5" s="575"/>
      <c r="K5" s="575"/>
    </row>
    <row r="6" spans="1:14" ht="15.75" customHeight="1">
      <c r="A6" s="575" t="s">
        <v>416</v>
      </c>
      <c r="B6" s="575"/>
      <c r="C6" s="575"/>
      <c r="D6" s="575"/>
      <c r="E6" s="575"/>
      <c r="F6" s="575"/>
      <c r="G6" s="575"/>
      <c r="H6" s="575"/>
      <c r="I6" s="575"/>
      <c r="J6" s="575"/>
      <c r="K6" s="575"/>
    </row>
    <row r="7" spans="1:14" ht="15.75" customHeight="1">
      <c r="A7" s="575" t="s">
        <v>655</v>
      </c>
      <c r="B7" s="575"/>
      <c r="C7" s="575"/>
      <c r="D7" s="575"/>
      <c r="E7" s="575"/>
      <c r="F7" s="575"/>
      <c r="G7" s="575"/>
      <c r="H7" s="575"/>
      <c r="I7" s="575"/>
      <c r="J7" s="575"/>
      <c r="K7" s="575"/>
    </row>
    <row r="8" spans="1:14" ht="19.5" customHeight="1">
      <c r="A8" s="608" t="s">
        <v>672</v>
      </c>
      <c r="B8" s="608"/>
      <c r="C8" s="579">
        <v>2020</v>
      </c>
      <c r="D8" s="579"/>
      <c r="E8" s="579"/>
      <c r="F8" s="579"/>
      <c r="G8" s="579"/>
      <c r="H8" s="579"/>
      <c r="I8" s="579"/>
      <c r="J8" s="580" t="s">
        <v>426</v>
      </c>
      <c r="K8" s="580"/>
    </row>
    <row r="9" spans="1:14" s="138" customFormat="1" ht="39" customHeight="1">
      <c r="A9" s="609" t="s">
        <v>465</v>
      </c>
      <c r="B9" s="612" t="s">
        <v>210</v>
      </c>
      <c r="C9" s="523" t="s">
        <v>390</v>
      </c>
      <c r="D9" s="525"/>
      <c r="E9" s="534" t="s">
        <v>391</v>
      </c>
      <c r="F9" s="534" t="s">
        <v>392</v>
      </c>
      <c r="G9" s="534" t="s">
        <v>198</v>
      </c>
      <c r="H9" s="534" t="s">
        <v>197</v>
      </c>
      <c r="I9" s="534" t="s">
        <v>393</v>
      </c>
      <c r="J9" s="616" t="s">
        <v>375</v>
      </c>
      <c r="K9" s="616"/>
    </row>
    <row r="10" spans="1:14" s="138" customFormat="1" ht="39" customHeight="1">
      <c r="A10" s="610"/>
      <c r="B10" s="613"/>
      <c r="C10" s="619" t="s">
        <v>394</v>
      </c>
      <c r="D10" s="619"/>
      <c r="E10" s="615"/>
      <c r="F10" s="615"/>
      <c r="G10" s="615"/>
      <c r="H10" s="615"/>
      <c r="I10" s="615"/>
      <c r="J10" s="617"/>
      <c r="K10" s="617"/>
    </row>
    <row r="11" spans="1:14" s="138" customFormat="1" ht="32.25" customHeight="1">
      <c r="A11" s="610"/>
      <c r="B11" s="613"/>
      <c r="C11" s="279" t="s">
        <v>395</v>
      </c>
      <c r="D11" s="279" t="s">
        <v>226</v>
      </c>
      <c r="E11" s="620" t="s">
        <v>427</v>
      </c>
      <c r="F11" s="620" t="s">
        <v>396</v>
      </c>
      <c r="G11" s="620" t="s">
        <v>400</v>
      </c>
      <c r="H11" s="620" t="s">
        <v>401</v>
      </c>
      <c r="I11" s="620" t="s">
        <v>397</v>
      </c>
      <c r="J11" s="617"/>
      <c r="K11" s="617"/>
    </row>
    <row r="12" spans="1:14" s="138" customFormat="1" ht="39" customHeight="1">
      <c r="A12" s="611"/>
      <c r="B12" s="614"/>
      <c r="C12" s="274" t="s">
        <v>398</v>
      </c>
      <c r="D12" s="274" t="s">
        <v>399</v>
      </c>
      <c r="E12" s="619"/>
      <c r="F12" s="619"/>
      <c r="G12" s="619"/>
      <c r="H12" s="619"/>
      <c r="I12" s="619"/>
      <c r="J12" s="618"/>
      <c r="K12" s="618"/>
    </row>
    <row r="13" spans="1:14" s="138" customFormat="1" ht="61.5" customHeight="1" thickBot="1">
      <c r="A13" s="51">
        <v>45</v>
      </c>
      <c r="B13" s="55" t="s">
        <v>533</v>
      </c>
      <c r="C13" s="57">
        <v>1132303</v>
      </c>
      <c r="D13" s="57">
        <v>76517</v>
      </c>
      <c r="E13" s="57">
        <v>324772</v>
      </c>
      <c r="F13" s="57">
        <v>357916</v>
      </c>
      <c r="G13" s="92">
        <v>7.52</v>
      </c>
      <c r="H13" s="92">
        <v>1.74</v>
      </c>
      <c r="I13" s="57">
        <v>20911</v>
      </c>
      <c r="J13" s="512" t="s">
        <v>538</v>
      </c>
      <c r="K13" s="512"/>
    </row>
    <row r="14" spans="1:14" s="138" customFormat="1" ht="60" customHeight="1" thickBot="1">
      <c r="A14" s="53">
        <v>46</v>
      </c>
      <c r="B14" s="56" t="s">
        <v>534</v>
      </c>
      <c r="C14" s="58">
        <v>1094285</v>
      </c>
      <c r="D14" s="58">
        <v>511903</v>
      </c>
      <c r="E14" s="58">
        <v>225934</v>
      </c>
      <c r="F14" s="58">
        <v>241759</v>
      </c>
      <c r="G14" s="93">
        <v>5.5</v>
      </c>
      <c r="H14" s="93">
        <v>1.05</v>
      </c>
      <c r="I14" s="58">
        <v>72518</v>
      </c>
      <c r="J14" s="490" t="s">
        <v>537</v>
      </c>
      <c r="K14" s="490"/>
    </row>
    <row r="15" spans="1:14" s="138" customFormat="1" ht="60" customHeight="1">
      <c r="A15" s="52">
        <v>47</v>
      </c>
      <c r="B15" s="62" t="s">
        <v>535</v>
      </c>
      <c r="C15" s="63">
        <v>4174455</v>
      </c>
      <c r="D15" s="63">
        <v>1241263</v>
      </c>
      <c r="E15" s="63">
        <v>138100</v>
      </c>
      <c r="F15" s="63">
        <v>157923</v>
      </c>
      <c r="G15" s="141">
        <v>10.83</v>
      </c>
      <c r="H15" s="141">
        <v>1.72</v>
      </c>
      <c r="I15" s="63">
        <v>33961</v>
      </c>
      <c r="J15" s="494" t="s">
        <v>536</v>
      </c>
      <c r="K15" s="494"/>
    </row>
    <row r="16" spans="1:14" s="138" customFormat="1" ht="43.5" customHeight="1">
      <c r="A16" s="621" t="s">
        <v>207</v>
      </c>
      <c r="B16" s="621"/>
      <c r="C16" s="77">
        <v>6401042</v>
      </c>
      <c r="D16" s="77">
        <v>1829323</v>
      </c>
      <c r="E16" s="77">
        <v>164299</v>
      </c>
      <c r="F16" s="77">
        <v>184539</v>
      </c>
      <c r="G16" s="89">
        <v>9.3699999999999992</v>
      </c>
      <c r="H16" s="89">
        <v>1.6</v>
      </c>
      <c r="I16" s="77">
        <v>38715</v>
      </c>
      <c r="J16" s="622" t="s">
        <v>204</v>
      </c>
      <c r="K16" s="622"/>
    </row>
    <row r="17" spans="1:11" s="138" customFormat="1">
      <c r="A17" s="142" t="s">
        <v>466</v>
      </c>
      <c r="K17" s="143"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N72"/>
  <sheetViews>
    <sheetView view="pageBreakPreview" topLeftCell="A41" zoomScaleSheetLayoutView="100" workbookViewId="0">
      <selection activeCell="F39" sqref="F39"/>
    </sheetView>
  </sheetViews>
  <sheetFormatPr defaultColWidth="9.125" defaultRowHeight="14.25"/>
  <cols>
    <col min="1" max="1" width="5.75" style="139" customWidth="1"/>
    <col min="2" max="2" width="40.75" style="76" customWidth="1"/>
    <col min="3" max="8" width="10.75" style="76" customWidth="1"/>
    <col min="9" max="9" width="11.375" style="76" customWidth="1"/>
    <col min="10" max="10" width="40.75" style="76" customWidth="1"/>
    <col min="11" max="11" width="5.75" style="76" customWidth="1"/>
    <col min="12" max="16384" width="9.125" style="76"/>
  </cols>
  <sheetData>
    <row r="1" spans="1:12" s="137" customFormat="1" ht="15">
      <c r="A1" s="576"/>
      <c r="B1" s="576"/>
      <c r="C1" s="576"/>
      <c r="D1" s="576"/>
      <c r="E1" s="576"/>
      <c r="F1" s="576"/>
      <c r="G1" s="576"/>
      <c r="H1" s="576"/>
      <c r="I1" s="576"/>
      <c r="J1" s="576"/>
      <c r="K1" s="576"/>
    </row>
    <row r="2" spans="1:12" ht="18">
      <c r="A2" s="577" t="s">
        <v>402</v>
      </c>
      <c r="B2" s="577"/>
      <c r="C2" s="577"/>
      <c r="D2" s="577"/>
      <c r="E2" s="577"/>
      <c r="F2" s="577"/>
      <c r="G2" s="577"/>
      <c r="H2" s="577"/>
      <c r="I2" s="577"/>
      <c r="J2" s="577"/>
      <c r="K2" s="577"/>
    </row>
    <row r="3" spans="1:12" ht="18">
      <c r="A3" s="577" t="s">
        <v>102</v>
      </c>
      <c r="B3" s="577"/>
      <c r="C3" s="577"/>
      <c r="D3" s="577"/>
      <c r="E3" s="577"/>
      <c r="F3" s="577"/>
      <c r="G3" s="577"/>
      <c r="H3" s="577"/>
      <c r="I3" s="577"/>
      <c r="J3" s="577"/>
      <c r="K3" s="577"/>
    </row>
    <row r="4" spans="1:12" ht="18">
      <c r="A4" s="577" t="s">
        <v>656</v>
      </c>
      <c r="B4" s="577"/>
      <c r="C4" s="577"/>
      <c r="D4" s="577"/>
      <c r="E4" s="577"/>
      <c r="F4" s="577"/>
      <c r="G4" s="577"/>
      <c r="H4" s="577"/>
      <c r="I4" s="577"/>
      <c r="J4" s="577"/>
      <c r="K4" s="577"/>
    </row>
    <row r="5" spans="1:12" ht="15.75">
      <c r="A5" s="575" t="s">
        <v>403</v>
      </c>
      <c r="B5" s="575"/>
      <c r="C5" s="575"/>
      <c r="D5" s="575"/>
      <c r="E5" s="575"/>
      <c r="F5" s="575"/>
      <c r="G5" s="575"/>
      <c r="H5" s="575"/>
      <c r="I5" s="575"/>
      <c r="J5" s="575"/>
      <c r="K5" s="575"/>
    </row>
    <row r="6" spans="1:12" ht="15.75">
      <c r="A6" s="575" t="s">
        <v>416</v>
      </c>
      <c r="B6" s="575"/>
      <c r="C6" s="575"/>
      <c r="D6" s="575"/>
      <c r="E6" s="575"/>
      <c r="F6" s="575"/>
      <c r="G6" s="575"/>
      <c r="H6" s="575"/>
      <c r="I6" s="575"/>
      <c r="J6" s="575"/>
      <c r="K6" s="575"/>
    </row>
    <row r="7" spans="1:12" ht="15.75">
      <c r="A7" s="575" t="s">
        <v>657</v>
      </c>
      <c r="B7" s="575"/>
      <c r="C7" s="575"/>
      <c r="D7" s="575"/>
      <c r="E7" s="575"/>
      <c r="F7" s="575"/>
      <c r="G7" s="575"/>
      <c r="H7" s="575"/>
      <c r="I7" s="575"/>
      <c r="J7" s="575"/>
      <c r="K7" s="575"/>
    </row>
    <row r="8" spans="1:12" ht="15.75">
      <c r="A8" s="608" t="s">
        <v>673</v>
      </c>
      <c r="B8" s="608"/>
      <c r="C8" s="579">
        <v>2020</v>
      </c>
      <c r="D8" s="579"/>
      <c r="E8" s="579"/>
      <c r="F8" s="579"/>
      <c r="G8" s="579"/>
      <c r="H8" s="579"/>
      <c r="I8" s="579"/>
      <c r="J8" s="580" t="s">
        <v>428</v>
      </c>
      <c r="K8" s="580"/>
    </row>
    <row r="9" spans="1:12" s="138" customFormat="1" ht="28.9" customHeight="1">
      <c r="A9" s="609" t="s">
        <v>465</v>
      </c>
      <c r="B9" s="623" t="s">
        <v>210</v>
      </c>
      <c r="C9" s="626" t="s">
        <v>390</v>
      </c>
      <c r="D9" s="626"/>
      <c r="E9" s="534" t="s">
        <v>391</v>
      </c>
      <c r="F9" s="534" t="s">
        <v>392</v>
      </c>
      <c r="G9" s="534" t="s">
        <v>198</v>
      </c>
      <c r="H9" s="534" t="s">
        <v>197</v>
      </c>
      <c r="I9" s="534" t="s">
        <v>393</v>
      </c>
      <c r="J9" s="616" t="s">
        <v>375</v>
      </c>
      <c r="K9" s="616"/>
    </row>
    <row r="10" spans="1:12" s="138" customFormat="1" ht="28.9" customHeight="1">
      <c r="A10" s="610"/>
      <c r="B10" s="624"/>
      <c r="C10" s="619" t="s">
        <v>394</v>
      </c>
      <c r="D10" s="619"/>
      <c r="E10" s="615"/>
      <c r="F10" s="615"/>
      <c r="G10" s="615"/>
      <c r="H10" s="615"/>
      <c r="I10" s="615"/>
      <c r="J10" s="617"/>
      <c r="K10" s="617"/>
    </row>
    <row r="11" spans="1:12" s="138" customFormat="1" ht="26.45" customHeight="1">
      <c r="A11" s="610"/>
      <c r="B11" s="624"/>
      <c r="C11" s="279" t="s">
        <v>395</v>
      </c>
      <c r="D11" s="279" t="s">
        <v>226</v>
      </c>
      <c r="E11" s="620" t="s">
        <v>427</v>
      </c>
      <c r="F11" s="620" t="s">
        <v>396</v>
      </c>
      <c r="G11" s="620" t="s">
        <v>400</v>
      </c>
      <c r="H11" s="620" t="s">
        <v>401</v>
      </c>
      <c r="I11" s="620" t="s">
        <v>397</v>
      </c>
      <c r="J11" s="617"/>
      <c r="K11" s="617"/>
    </row>
    <row r="12" spans="1:12" s="138" customFormat="1" ht="26.45" customHeight="1">
      <c r="A12" s="611"/>
      <c r="B12" s="625"/>
      <c r="C12" s="274" t="s">
        <v>398</v>
      </c>
      <c r="D12" s="274" t="s">
        <v>399</v>
      </c>
      <c r="E12" s="619"/>
      <c r="F12" s="619"/>
      <c r="G12" s="619"/>
      <c r="H12" s="619"/>
      <c r="I12" s="619"/>
      <c r="J12" s="618"/>
      <c r="K12" s="618"/>
    </row>
    <row r="13" spans="1:12" s="138" customFormat="1" ht="19.899999999999999" customHeight="1" thickBot="1">
      <c r="A13" s="202">
        <v>4511</v>
      </c>
      <c r="B13" s="198" t="s">
        <v>559</v>
      </c>
      <c r="C13" s="57">
        <v>179</v>
      </c>
      <c r="D13" s="57">
        <v>2918</v>
      </c>
      <c r="E13" s="57">
        <v>24325</v>
      </c>
      <c r="F13" s="57">
        <v>44575</v>
      </c>
      <c r="G13" s="92">
        <v>42.06</v>
      </c>
      <c r="H13" s="92">
        <v>3.37</v>
      </c>
      <c r="I13" s="57">
        <v>26057</v>
      </c>
      <c r="J13" s="535" t="s">
        <v>558</v>
      </c>
      <c r="K13" s="535"/>
      <c r="L13"/>
    </row>
    <row r="14" spans="1:12" s="138" customFormat="1" ht="19.899999999999999" customHeight="1" thickBot="1">
      <c r="A14" s="200">
        <v>4512</v>
      </c>
      <c r="B14" s="90" t="s">
        <v>560</v>
      </c>
      <c r="C14" s="58">
        <v>727786</v>
      </c>
      <c r="D14" s="58">
        <v>6217</v>
      </c>
      <c r="E14" s="58">
        <v>2337588</v>
      </c>
      <c r="F14" s="58">
        <v>2389654</v>
      </c>
      <c r="G14" s="93">
        <v>2.0299999999999998</v>
      </c>
      <c r="H14" s="93">
        <v>0.15</v>
      </c>
      <c r="I14" s="58">
        <v>24770</v>
      </c>
      <c r="J14" s="527" t="s">
        <v>561</v>
      </c>
      <c r="K14" s="527"/>
      <c r="L14"/>
    </row>
    <row r="15" spans="1:12" s="138" customFormat="1" ht="18.75" thickBot="1">
      <c r="A15" s="199">
        <v>4519</v>
      </c>
      <c r="B15" s="290" t="s">
        <v>720</v>
      </c>
      <c r="C15" s="57">
        <v>0</v>
      </c>
      <c r="D15" s="57">
        <v>0</v>
      </c>
      <c r="E15" s="57">
        <v>0</v>
      </c>
      <c r="F15" s="57">
        <v>0</v>
      </c>
      <c r="G15" s="92">
        <v>0</v>
      </c>
      <c r="H15" s="92">
        <v>0</v>
      </c>
      <c r="I15" s="57">
        <v>0</v>
      </c>
      <c r="J15" s="522" t="s">
        <v>721</v>
      </c>
      <c r="K15" s="522"/>
      <c r="L15"/>
    </row>
    <row r="16" spans="1:12" s="138" customFormat="1" ht="18.75" thickBot="1">
      <c r="A16" s="200">
        <v>4531</v>
      </c>
      <c r="B16" s="90" t="s">
        <v>562</v>
      </c>
      <c r="C16" s="58">
        <v>87421</v>
      </c>
      <c r="D16" s="58">
        <v>49860</v>
      </c>
      <c r="E16" s="58">
        <v>55045</v>
      </c>
      <c r="F16" s="58">
        <v>56644</v>
      </c>
      <c r="G16" s="93">
        <v>0</v>
      </c>
      <c r="H16" s="93">
        <v>2.82</v>
      </c>
      <c r="I16" s="58">
        <v>19992</v>
      </c>
      <c r="J16" s="527" t="s">
        <v>608</v>
      </c>
      <c r="K16" s="527"/>
      <c r="L16"/>
    </row>
    <row r="17" spans="1:12" s="138" customFormat="1" ht="15" thickBot="1">
      <c r="A17" s="199">
        <v>4532</v>
      </c>
      <c r="B17" s="59" t="s">
        <v>563</v>
      </c>
      <c r="C17" s="57">
        <v>300186</v>
      </c>
      <c r="D17" s="57">
        <v>11772</v>
      </c>
      <c r="E17" s="57">
        <v>477000</v>
      </c>
      <c r="F17" s="57">
        <v>630000</v>
      </c>
      <c r="G17" s="92">
        <v>20</v>
      </c>
      <c r="H17" s="92">
        <v>4.29</v>
      </c>
      <c r="I17" s="57">
        <v>18000</v>
      </c>
      <c r="J17" s="522" t="s">
        <v>607</v>
      </c>
      <c r="K17" s="522"/>
      <c r="L17"/>
    </row>
    <row r="18" spans="1:12" s="138" customFormat="1" ht="18.75" thickBot="1">
      <c r="A18" s="200">
        <v>4539</v>
      </c>
      <c r="B18" s="90" t="s">
        <v>564</v>
      </c>
      <c r="C18" s="58">
        <v>16731</v>
      </c>
      <c r="D18" s="58">
        <v>5390</v>
      </c>
      <c r="E18" s="58">
        <v>168857</v>
      </c>
      <c r="F18" s="58">
        <v>171429</v>
      </c>
      <c r="G18" s="93">
        <v>0.33</v>
      </c>
      <c r="H18" s="93">
        <v>1.17</v>
      </c>
      <c r="I18" s="58">
        <v>41143</v>
      </c>
      <c r="J18" s="527" t="s">
        <v>606</v>
      </c>
      <c r="K18" s="527"/>
      <c r="L18"/>
    </row>
    <row r="19" spans="1:12" s="138" customFormat="1" ht="15" thickBot="1">
      <c r="A19" s="199">
        <v>4610</v>
      </c>
      <c r="B19" s="59" t="s">
        <v>539</v>
      </c>
      <c r="C19" s="57">
        <v>1032</v>
      </c>
      <c r="D19" s="57">
        <v>93</v>
      </c>
      <c r="E19" s="57">
        <v>281250</v>
      </c>
      <c r="F19" s="57">
        <v>315675</v>
      </c>
      <c r="G19" s="92">
        <v>10.69</v>
      </c>
      <c r="H19" s="92">
        <v>0.21</v>
      </c>
      <c r="I19" s="57">
        <v>23138</v>
      </c>
      <c r="J19" s="522" t="s">
        <v>548</v>
      </c>
      <c r="K19" s="522"/>
      <c r="L19"/>
    </row>
    <row r="20" spans="1:12" s="138" customFormat="1" ht="15" thickBot="1">
      <c r="A20" s="200">
        <v>4620</v>
      </c>
      <c r="B20" s="90" t="s">
        <v>565</v>
      </c>
      <c r="C20" s="58">
        <v>1499</v>
      </c>
      <c r="D20" s="58">
        <v>6496</v>
      </c>
      <c r="E20" s="58">
        <v>20583</v>
      </c>
      <c r="F20" s="58">
        <v>23276</v>
      </c>
      <c r="G20" s="93">
        <v>8.36</v>
      </c>
      <c r="H20" s="93">
        <v>3.21</v>
      </c>
      <c r="I20" s="58">
        <v>19162</v>
      </c>
      <c r="J20" s="527" t="s">
        <v>605</v>
      </c>
      <c r="K20" s="527"/>
      <c r="L20"/>
    </row>
    <row r="21" spans="1:12" s="138" customFormat="1" ht="15" thickBot="1">
      <c r="A21" s="199">
        <v>4631</v>
      </c>
      <c r="B21" s="59" t="s">
        <v>540</v>
      </c>
      <c r="C21" s="57">
        <v>5123</v>
      </c>
      <c r="D21" s="57">
        <v>20360</v>
      </c>
      <c r="E21" s="57">
        <v>64530</v>
      </c>
      <c r="F21" s="57">
        <v>79410</v>
      </c>
      <c r="G21" s="92">
        <v>13.3</v>
      </c>
      <c r="H21" s="92">
        <v>5.44</v>
      </c>
      <c r="I21" s="57">
        <v>48360</v>
      </c>
      <c r="J21" s="522" t="s">
        <v>549</v>
      </c>
      <c r="K21" s="522"/>
      <c r="L21"/>
    </row>
    <row r="22" spans="1:12" s="138" customFormat="1" ht="14.45" customHeight="1" thickBot="1">
      <c r="A22" s="200">
        <v>4632</v>
      </c>
      <c r="B22" s="90" t="s">
        <v>609</v>
      </c>
      <c r="C22" s="58">
        <v>10696</v>
      </c>
      <c r="D22" s="58">
        <v>5866</v>
      </c>
      <c r="E22" s="58">
        <v>80873</v>
      </c>
      <c r="F22" s="58">
        <v>99471</v>
      </c>
      <c r="G22" s="93">
        <v>16.260000000000002</v>
      </c>
      <c r="H22" s="93">
        <v>2.4300000000000002</v>
      </c>
      <c r="I22" s="58">
        <v>27932</v>
      </c>
      <c r="J22" s="527" t="s">
        <v>604</v>
      </c>
      <c r="K22" s="527"/>
      <c r="L22"/>
    </row>
    <row r="23" spans="1:12" s="138" customFormat="1" ht="19.899999999999999" customHeight="1" thickBot="1">
      <c r="A23" s="199">
        <v>4641</v>
      </c>
      <c r="B23" s="59" t="s">
        <v>610</v>
      </c>
      <c r="C23" s="57">
        <v>165215</v>
      </c>
      <c r="D23" s="57">
        <v>20016</v>
      </c>
      <c r="E23" s="57">
        <v>222100</v>
      </c>
      <c r="F23" s="57">
        <v>223500</v>
      </c>
      <c r="G23" s="92">
        <v>0.09</v>
      </c>
      <c r="H23" s="92">
        <v>0.54</v>
      </c>
      <c r="I23" s="57">
        <v>24000</v>
      </c>
      <c r="J23" s="522" t="s">
        <v>603</v>
      </c>
      <c r="K23" s="522"/>
      <c r="L23"/>
    </row>
    <row r="24" spans="1:12" s="138" customFormat="1" ht="19.899999999999999" customHeight="1" thickBot="1">
      <c r="A24" s="200">
        <v>4647</v>
      </c>
      <c r="B24" s="90" t="s">
        <v>611</v>
      </c>
      <c r="C24" s="58">
        <v>12035</v>
      </c>
      <c r="D24" s="58">
        <v>2280</v>
      </c>
      <c r="E24" s="58">
        <v>378000</v>
      </c>
      <c r="F24" s="58">
        <v>400000</v>
      </c>
      <c r="G24" s="93">
        <v>1.7</v>
      </c>
      <c r="H24" s="93">
        <v>3.8</v>
      </c>
      <c r="I24" s="58">
        <v>60000</v>
      </c>
      <c r="J24" s="527" t="s">
        <v>602</v>
      </c>
      <c r="K24" s="527"/>
      <c r="L24"/>
    </row>
    <row r="25" spans="1:12" s="138" customFormat="1" ht="36.75" thickBot="1">
      <c r="A25" s="199">
        <v>4648</v>
      </c>
      <c r="B25" s="59" t="s">
        <v>612</v>
      </c>
      <c r="C25" s="57">
        <v>233995</v>
      </c>
      <c r="D25" s="57">
        <v>53940</v>
      </c>
      <c r="E25" s="57">
        <v>1161029</v>
      </c>
      <c r="F25" s="57">
        <v>1170453</v>
      </c>
      <c r="G25" s="92">
        <v>0.79</v>
      </c>
      <c r="H25" s="92">
        <v>0.01</v>
      </c>
      <c r="I25" s="57">
        <v>217500</v>
      </c>
      <c r="J25" s="522" t="s">
        <v>601</v>
      </c>
      <c r="K25" s="522"/>
      <c r="L25"/>
    </row>
    <row r="26" spans="1:12" s="438" customFormat="1" ht="18.75" thickBot="1">
      <c r="A26" s="200">
        <v>4649</v>
      </c>
      <c r="B26" s="288" t="s">
        <v>727</v>
      </c>
      <c r="C26" s="58">
        <v>0</v>
      </c>
      <c r="D26" s="58">
        <v>0</v>
      </c>
      <c r="E26" s="58">
        <v>0</v>
      </c>
      <c r="F26" s="58">
        <v>0</v>
      </c>
      <c r="G26" s="93">
        <v>0</v>
      </c>
      <c r="H26" s="93">
        <v>0</v>
      </c>
      <c r="I26" s="58">
        <v>0</v>
      </c>
      <c r="J26" s="527" t="s">
        <v>728</v>
      </c>
      <c r="K26" s="527"/>
      <c r="L26" s="434"/>
    </row>
    <row r="27" spans="1:12" s="138" customFormat="1" ht="15" thickBot="1">
      <c r="A27" s="199">
        <v>4651</v>
      </c>
      <c r="B27" s="290" t="s">
        <v>613</v>
      </c>
      <c r="C27" s="57">
        <v>0</v>
      </c>
      <c r="D27" s="57">
        <v>0</v>
      </c>
      <c r="E27" s="57">
        <v>0</v>
      </c>
      <c r="F27" s="57">
        <v>0</v>
      </c>
      <c r="G27" s="92">
        <v>0</v>
      </c>
      <c r="H27" s="92">
        <v>0</v>
      </c>
      <c r="I27" s="57">
        <v>0</v>
      </c>
      <c r="J27" s="522" t="s">
        <v>600</v>
      </c>
      <c r="K27" s="522"/>
      <c r="L27"/>
    </row>
    <row r="28" spans="1:12" s="138" customFormat="1" ht="15" thickBot="1">
      <c r="A28" s="200">
        <v>4652</v>
      </c>
      <c r="B28" s="90" t="s">
        <v>614</v>
      </c>
      <c r="C28" s="58">
        <v>17161</v>
      </c>
      <c r="D28" s="58">
        <v>28803</v>
      </c>
      <c r="E28" s="58">
        <v>84012</v>
      </c>
      <c r="F28" s="58">
        <v>105483</v>
      </c>
      <c r="G28" s="93">
        <v>15.81</v>
      </c>
      <c r="H28" s="93">
        <v>4.54</v>
      </c>
      <c r="I28" s="58">
        <v>51619</v>
      </c>
      <c r="J28" s="527" t="s">
        <v>599</v>
      </c>
      <c r="K28" s="527"/>
      <c r="L28"/>
    </row>
    <row r="29" spans="1:12" s="138" customFormat="1" ht="15" thickBot="1">
      <c r="A29" s="199">
        <v>4653</v>
      </c>
      <c r="B29" s="59" t="s">
        <v>615</v>
      </c>
      <c r="C29" s="57">
        <v>9476</v>
      </c>
      <c r="D29" s="57">
        <v>568</v>
      </c>
      <c r="E29" s="57">
        <v>847429</v>
      </c>
      <c r="F29" s="57">
        <v>932067</v>
      </c>
      <c r="G29" s="92">
        <v>8.43</v>
      </c>
      <c r="H29" s="92">
        <v>0.65</v>
      </c>
      <c r="I29" s="57">
        <v>71000</v>
      </c>
      <c r="J29" s="522" t="s">
        <v>598</v>
      </c>
      <c r="K29" s="522"/>
      <c r="L29"/>
    </row>
    <row r="30" spans="1:12" s="138" customFormat="1" ht="15" thickBot="1">
      <c r="A30" s="200">
        <v>4659</v>
      </c>
      <c r="B30" s="90" t="s">
        <v>616</v>
      </c>
      <c r="C30" s="58">
        <v>362989</v>
      </c>
      <c r="D30" s="58">
        <v>196489</v>
      </c>
      <c r="E30" s="58">
        <v>285302</v>
      </c>
      <c r="F30" s="58">
        <v>320277</v>
      </c>
      <c r="G30" s="93">
        <v>9.4600000000000009</v>
      </c>
      <c r="H30" s="93">
        <v>1.46</v>
      </c>
      <c r="I30" s="58">
        <v>100198</v>
      </c>
      <c r="J30" s="527" t="s">
        <v>550</v>
      </c>
      <c r="K30" s="527"/>
      <c r="L30"/>
    </row>
    <row r="31" spans="1:12" s="138" customFormat="1" ht="15" thickBot="1">
      <c r="A31" s="199">
        <v>4661</v>
      </c>
      <c r="B31" s="59" t="s">
        <v>617</v>
      </c>
      <c r="C31" s="57">
        <v>13617</v>
      </c>
      <c r="D31" s="57">
        <v>560</v>
      </c>
      <c r="E31" s="57">
        <v>895070</v>
      </c>
      <c r="F31" s="57">
        <v>953679</v>
      </c>
      <c r="G31" s="92">
        <v>5.7</v>
      </c>
      <c r="H31" s="92">
        <v>0.45</v>
      </c>
      <c r="I31" s="57">
        <v>35016</v>
      </c>
      <c r="J31" s="522" t="s">
        <v>597</v>
      </c>
      <c r="K31" s="522"/>
      <c r="L31"/>
    </row>
    <row r="32" spans="1:12" s="138" customFormat="1" ht="15" thickBot="1">
      <c r="A32" s="200">
        <v>4662</v>
      </c>
      <c r="B32" s="90" t="s">
        <v>541</v>
      </c>
      <c r="C32" s="58">
        <v>0</v>
      </c>
      <c r="D32" s="58">
        <v>0</v>
      </c>
      <c r="E32" s="58">
        <v>0</v>
      </c>
      <c r="F32" s="58">
        <v>0</v>
      </c>
      <c r="G32" s="93">
        <v>0</v>
      </c>
      <c r="H32" s="93">
        <v>0</v>
      </c>
      <c r="I32" s="58">
        <v>0</v>
      </c>
      <c r="J32" s="527" t="s">
        <v>551</v>
      </c>
      <c r="K32" s="527"/>
      <c r="L32"/>
    </row>
    <row r="33" spans="1:14" s="138" customFormat="1" ht="18.75" thickBot="1">
      <c r="A33" s="199">
        <v>4663</v>
      </c>
      <c r="B33" s="59" t="s">
        <v>618</v>
      </c>
      <c r="C33" s="57">
        <v>143192</v>
      </c>
      <c r="D33" s="57">
        <v>155597</v>
      </c>
      <c r="E33" s="57">
        <v>143511</v>
      </c>
      <c r="F33" s="57">
        <v>147084</v>
      </c>
      <c r="G33" s="92">
        <v>2.14</v>
      </c>
      <c r="H33" s="92">
        <v>0.28999999999999998</v>
      </c>
      <c r="I33" s="57">
        <v>74735</v>
      </c>
      <c r="J33" s="527" t="s">
        <v>596</v>
      </c>
      <c r="K33" s="527"/>
      <c r="L33"/>
    </row>
    <row r="34" spans="1:14" customFormat="1" ht="15" customHeight="1" thickBot="1">
      <c r="A34" s="200">
        <v>4669</v>
      </c>
      <c r="B34" s="90" t="s">
        <v>734</v>
      </c>
      <c r="C34" s="58">
        <v>36606</v>
      </c>
      <c r="D34" s="58">
        <v>8436</v>
      </c>
      <c r="E34" s="58">
        <v>377363</v>
      </c>
      <c r="F34" s="58">
        <v>380988</v>
      </c>
      <c r="G34" s="93">
        <v>0.16</v>
      </c>
      <c r="H34" s="93">
        <v>0.79</v>
      </c>
      <c r="I34" s="58">
        <v>68586</v>
      </c>
      <c r="J34" s="527" t="s">
        <v>735</v>
      </c>
      <c r="K34" s="527"/>
      <c r="L34" s="76"/>
      <c r="M34" s="76"/>
      <c r="N34" s="7"/>
    </row>
    <row r="35" spans="1:14" s="138" customFormat="1" ht="15" thickBot="1">
      <c r="A35" s="199">
        <v>4690</v>
      </c>
      <c r="B35" s="59" t="s">
        <v>542</v>
      </c>
      <c r="C35" s="57">
        <v>33</v>
      </c>
      <c r="D35" s="57">
        <v>96</v>
      </c>
      <c r="E35" s="57">
        <v>45821</v>
      </c>
      <c r="F35" s="57">
        <v>58888</v>
      </c>
      <c r="G35" s="92">
        <v>20.57</v>
      </c>
      <c r="H35" s="92">
        <v>1.62</v>
      </c>
      <c r="I35" s="57">
        <v>32000</v>
      </c>
      <c r="J35" s="527" t="s">
        <v>552</v>
      </c>
      <c r="K35" s="527"/>
      <c r="L35"/>
    </row>
    <row r="36" spans="1:14" s="138" customFormat="1" ht="15" thickBot="1">
      <c r="A36" s="200">
        <v>4691</v>
      </c>
      <c r="B36" s="90" t="s">
        <v>619</v>
      </c>
      <c r="C36" s="58">
        <v>80143</v>
      </c>
      <c r="D36" s="58">
        <v>3971</v>
      </c>
      <c r="E36" s="58">
        <v>2407897</v>
      </c>
      <c r="F36" s="58">
        <v>2447630</v>
      </c>
      <c r="G36" s="93">
        <v>1.38</v>
      </c>
      <c r="H36" s="93">
        <v>0.24</v>
      </c>
      <c r="I36" s="58">
        <v>120339</v>
      </c>
      <c r="J36" s="527" t="s">
        <v>595</v>
      </c>
      <c r="K36" s="527"/>
      <c r="L36"/>
    </row>
    <row r="37" spans="1:14" s="138" customFormat="1" ht="18.75" thickBot="1">
      <c r="A37" s="199">
        <v>4692</v>
      </c>
      <c r="B37" s="59" t="s">
        <v>620</v>
      </c>
      <c r="C37" s="57">
        <v>1395</v>
      </c>
      <c r="D37" s="57">
        <v>8332</v>
      </c>
      <c r="E37" s="57">
        <v>54501</v>
      </c>
      <c r="F37" s="57">
        <v>84184</v>
      </c>
      <c r="G37" s="92">
        <v>32.68</v>
      </c>
      <c r="H37" s="92">
        <v>2.58</v>
      </c>
      <c r="I37" s="57">
        <v>46034</v>
      </c>
      <c r="J37" s="527" t="s">
        <v>594</v>
      </c>
      <c r="K37" s="527"/>
      <c r="L37"/>
    </row>
    <row r="38" spans="1:14" s="138" customFormat="1" ht="15" thickBot="1">
      <c r="A38" s="200">
        <v>4712</v>
      </c>
      <c r="B38" s="90" t="s">
        <v>543</v>
      </c>
      <c r="C38" s="58">
        <v>0</v>
      </c>
      <c r="D38" s="58">
        <v>0</v>
      </c>
      <c r="E38" s="58">
        <v>0</v>
      </c>
      <c r="F38" s="58">
        <v>0</v>
      </c>
      <c r="G38" s="93">
        <v>0</v>
      </c>
      <c r="H38" s="93">
        <v>0</v>
      </c>
      <c r="I38" s="58">
        <v>0</v>
      </c>
      <c r="J38" s="527" t="s">
        <v>553</v>
      </c>
      <c r="K38" s="527"/>
    </row>
    <row r="39" spans="1:14" s="138" customFormat="1" ht="15" thickBot="1">
      <c r="A39" s="199">
        <v>4714</v>
      </c>
      <c r="B39" s="59" t="s">
        <v>544</v>
      </c>
      <c r="C39" s="57">
        <v>257069</v>
      </c>
      <c r="D39" s="57">
        <v>153477</v>
      </c>
      <c r="E39" s="57">
        <v>62394</v>
      </c>
      <c r="F39" s="57">
        <v>72647</v>
      </c>
      <c r="G39" s="92">
        <v>10.57</v>
      </c>
      <c r="H39" s="92">
        <v>3.55</v>
      </c>
      <c r="I39" s="57">
        <v>22781</v>
      </c>
      <c r="J39" s="527" t="s">
        <v>554</v>
      </c>
      <c r="K39" s="527"/>
      <c r="L39"/>
    </row>
    <row r="40" spans="1:14" s="138" customFormat="1" ht="15" thickBot="1">
      <c r="A40" s="200">
        <v>4719</v>
      </c>
      <c r="B40" s="90" t="s">
        <v>645</v>
      </c>
      <c r="C40" s="58">
        <v>3457</v>
      </c>
      <c r="D40" s="58">
        <v>16596</v>
      </c>
      <c r="E40" s="58">
        <v>43406</v>
      </c>
      <c r="F40" s="58">
        <v>51887</v>
      </c>
      <c r="G40" s="93">
        <v>8.65</v>
      </c>
      <c r="H40" s="93">
        <v>7.69</v>
      </c>
      <c r="I40" s="58">
        <v>35922</v>
      </c>
      <c r="J40" s="527" t="s">
        <v>646</v>
      </c>
      <c r="K40" s="527"/>
      <c r="L40"/>
    </row>
    <row r="41" spans="1:14" s="138" customFormat="1" ht="15" thickBot="1">
      <c r="A41" s="199">
        <v>4720</v>
      </c>
      <c r="B41" s="59" t="s">
        <v>622</v>
      </c>
      <c r="C41" s="57">
        <v>50738</v>
      </c>
      <c r="D41" s="57">
        <v>28127</v>
      </c>
      <c r="E41" s="57">
        <v>71500</v>
      </c>
      <c r="F41" s="57">
        <v>106667</v>
      </c>
      <c r="G41" s="92">
        <v>31.87</v>
      </c>
      <c r="H41" s="92">
        <v>1.0900000000000001</v>
      </c>
      <c r="I41" s="57">
        <v>25500</v>
      </c>
      <c r="J41" s="527" t="s">
        <v>592</v>
      </c>
      <c r="K41" s="527"/>
      <c r="L41"/>
    </row>
    <row r="42" spans="1:14" s="438" customFormat="1" ht="15" thickBot="1">
      <c r="A42" s="200">
        <v>4722</v>
      </c>
      <c r="B42" s="90" t="s">
        <v>632</v>
      </c>
      <c r="C42" s="58">
        <v>677</v>
      </c>
      <c r="D42" s="58">
        <v>410</v>
      </c>
      <c r="E42" s="58">
        <v>157647</v>
      </c>
      <c r="F42" s="58">
        <v>192857</v>
      </c>
      <c r="G42" s="93">
        <v>16.600000000000001</v>
      </c>
      <c r="H42" s="93">
        <v>1.66</v>
      </c>
      <c r="I42" s="58">
        <v>58629</v>
      </c>
      <c r="J42" s="527" t="s">
        <v>591</v>
      </c>
      <c r="K42" s="527"/>
      <c r="L42" s="434"/>
    </row>
    <row r="43" spans="1:14" s="138" customFormat="1" ht="15" thickBot="1">
      <c r="A43" s="199">
        <v>4723</v>
      </c>
      <c r="B43" s="59" t="s">
        <v>631</v>
      </c>
      <c r="C43" s="57">
        <v>4442</v>
      </c>
      <c r="D43" s="57">
        <v>1357</v>
      </c>
      <c r="E43" s="57">
        <v>123384</v>
      </c>
      <c r="F43" s="57">
        <v>130496</v>
      </c>
      <c r="G43" s="92">
        <v>0.75</v>
      </c>
      <c r="H43" s="92">
        <v>4.7</v>
      </c>
      <c r="I43" s="57">
        <v>34795</v>
      </c>
      <c r="J43" s="527" t="s">
        <v>590</v>
      </c>
      <c r="K43" s="527"/>
      <c r="L43"/>
    </row>
    <row r="44" spans="1:14" s="138" customFormat="1" ht="15" thickBot="1">
      <c r="A44" s="200">
        <v>4724</v>
      </c>
      <c r="B44" s="90" t="s">
        <v>630</v>
      </c>
      <c r="C44" s="58">
        <v>87492</v>
      </c>
      <c r="D44" s="58">
        <v>23954</v>
      </c>
      <c r="E44" s="58">
        <v>109690</v>
      </c>
      <c r="F44" s="58">
        <v>138197</v>
      </c>
      <c r="G44" s="93">
        <v>11.99</v>
      </c>
      <c r="H44" s="93">
        <v>8.6300000000000008</v>
      </c>
      <c r="I44" s="58">
        <v>26527</v>
      </c>
      <c r="J44" s="527" t="s">
        <v>589</v>
      </c>
      <c r="K44" s="527"/>
      <c r="L44"/>
    </row>
    <row r="45" spans="1:14" s="138" customFormat="1" ht="15" thickBot="1">
      <c r="A45" s="199">
        <v>4725</v>
      </c>
      <c r="B45" s="59" t="s">
        <v>629</v>
      </c>
      <c r="C45" s="57">
        <v>1344</v>
      </c>
      <c r="D45" s="57">
        <v>14388</v>
      </c>
      <c r="E45" s="57">
        <v>48109</v>
      </c>
      <c r="F45" s="57">
        <v>50284</v>
      </c>
      <c r="G45" s="92">
        <v>2.4</v>
      </c>
      <c r="H45" s="92">
        <v>1.92</v>
      </c>
      <c r="I45" s="57">
        <v>47960</v>
      </c>
      <c r="J45" s="527" t="s">
        <v>588</v>
      </c>
      <c r="K45" s="527"/>
      <c r="L45"/>
    </row>
    <row r="46" spans="1:14" s="138" customFormat="1" ht="14.45" customHeight="1" thickBot="1">
      <c r="A46" s="200">
        <v>4726</v>
      </c>
      <c r="B46" s="90" t="s">
        <v>545</v>
      </c>
      <c r="C46" s="58">
        <v>27501</v>
      </c>
      <c r="D46" s="58">
        <v>14307</v>
      </c>
      <c r="E46" s="58">
        <v>85298</v>
      </c>
      <c r="F46" s="58">
        <v>104286</v>
      </c>
      <c r="G46" s="93">
        <v>14.79</v>
      </c>
      <c r="H46" s="93">
        <v>3.41</v>
      </c>
      <c r="I46" s="58">
        <v>33904</v>
      </c>
      <c r="J46" s="527" t="s">
        <v>555</v>
      </c>
      <c r="K46" s="527"/>
      <c r="L46"/>
    </row>
    <row r="47" spans="1:14" s="138" customFormat="1" ht="14.45" customHeight="1" thickBot="1">
      <c r="A47" s="199">
        <v>4727</v>
      </c>
      <c r="B47" s="59" t="s">
        <v>628</v>
      </c>
      <c r="C47" s="57">
        <v>85784</v>
      </c>
      <c r="D47" s="57">
        <v>1936</v>
      </c>
      <c r="E47" s="57">
        <v>798133</v>
      </c>
      <c r="F47" s="57">
        <v>801667</v>
      </c>
      <c r="G47" s="92">
        <v>0.04</v>
      </c>
      <c r="H47" s="92">
        <v>0.4</v>
      </c>
      <c r="I47" s="57">
        <v>17600</v>
      </c>
      <c r="J47" s="527" t="s">
        <v>587</v>
      </c>
      <c r="K47" s="527"/>
      <c r="L47"/>
    </row>
    <row r="48" spans="1:14" s="138" customFormat="1" ht="14.45" customHeight="1" thickBot="1">
      <c r="A48" s="200">
        <v>4728</v>
      </c>
      <c r="B48" s="90" t="s">
        <v>633</v>
      </c>
      <c r="C48" s="58">
        <v>1711</v>
      </c>
      <c r="D48" s="58">
        <v>348</v>
      </c>
      <c r="E48" s="58">
        <v>71000</v>
      </c>
      <c r="F48" s="58">
        <v>87800</v>
      </c>
      <c r="G48" s="93">
        <v>13.67</v>
      </c>
      <c r="H48" s="93">
        <v>5.47</v>
      </c>
      <c r="I48" s="58">
        <v>12000</v>
      </c>
      <c r="J48" s="527" t="s">
        <v>586</v>
      </c>
      <c r="K48" s="527"/>
      <c r="L48"/>
    </row>
    <row r="49" spans="1:12" s="138" customFormat="1" ht="15" thickBot="1">
      <c r="A49" s="199">
        <v>4729</v>
      </c>
      <c r="B49" s="59" t="s">
        <v>642</v>
      </c>
      <c r="C49" s="57">
        <v>18438</v>
      </c>
      <c r="D49" s="57">
        <v>8568</v>
      </c>
      <c r="E49" s="57">
        <v>81125</v>
      </c>
      <c r="F49" s="57">
        <v>95000</v>
      </c>
      <c r="G49" s="92">
        <v>11.64</v>
      </c>
      <c r="H49" s="92">
        <v>2.96</v>
      </c>
      <c r="I49" s="57">
        <v>25500</v>
      </c>
      <c r="J49" s="527" t="s">
        <v>644</v>
      </c>
      <c r="K49" s="527"/>
      <c r="L49"/>
    </row>
    <row r="50" spans="1:12" s="138" customFormat="1" ht="15" thickBot="1">
      <c r="A50" s="200">
        <v>4730</v>
      </c>
      <c r="B50" s="90" t="s">
        <v>627</v>
      </c>
      <c r="C50" s="58">
        <v>39044</v>
      </c>
      <c r="D50" s="58">
        <v>4136</v>
      </c>
      <c r="E50" s="58">
        <v>385817</v>
      </c>
      <c r="F50" s="58">
        <v>405574</v>
      </c>
      <c r="G50" s="93">
        <v>1.19</v>
      </c>
      <c r="H50" s="93">
        <v>3.68</v>
      </c>
      <c r="I50" s="58">
        <v>36926</v>
      </c>
      <c r="J50" s="527" t="s">
        <v>585</v>
      </c>
      <c r="K50" s="527"/>
      <c r="L50"/>
    </row>
    <row r="51" spans="1:12" s="138" customFormat="1" ht="20.25" customHeight="1" thickBot="1">
      <c r="A51" s="199">
        <v>4741</v>
      </c>
      <c r="B51" s="59" t="s">
        <v>634</v>
      </c>
      <c r="C51" s="57">
        <v>593676</v>
      </c>
      <c r="D51" s="57">
        <v>124555</v>
      </c>
      <c r="E51" s="57">
        <v>168186</v>
      </c>
      <c r="F51" s="57">
        <v>190789</v>
      </c>
      <c r="G51" s="92">
        <v>10.74</v>
      </c>
      <c r="H51" s="92">
        <v>1.1000000000000001</v>
      </c>
      <c r="I51" s="57">
        <v>28993</v>
      </c>
      <c r="J51" s="527" t="s">
        <v>584</v>
      </c>
      <c r="K51" s="527"/>
      <c r="L51"/>
    </row>
    <row r="52" spans="1:12" s="138" customFormat="1" ht="15" thickBot="1">
      <c r="A52" s="200">
        <v>4742</v>
      </c>
      <c r="B52" s="90" t="s">
        <v>706</v>
      </c>
      <c r="C52" s="58">
        <v>0</v>
      </c>
      <c r="D52" s="58">
        <v>0</v>
      </c>
      <c r="E52" s="58">
        <v>0</v>
      </c>
      <c r="F52" s="58">
        <v>0</v>
      </c>
      <c r="G52" s="93">
        <v>0</v>
      </c>
      <c r="H52" s="93">
        <v>0</v>
      </c>
      <c r="I52" s="58">
        <v>0</v>
      </c>
      <c r="J52" s="527" t="s">
        <v>705</v>
      </c>
      <c r="K52" s="527"/>
      <c r="L52"/>
    </row>
    <row r="53" spans="1:12" s="138" customFormat="1" ht="19.899999999999999" customHeight="1" thickBot="1">
      <c r="A53" s="199">
        <v>4751</v>
      </c>
      <c r="B53" s="59" t="s">
        <v>626</v>
      </c>
      <c r="C53" s="57">
        <v>9262</v>
      </c>
      <c r="D53" s="57">
        <v>5418</v>
      </c>
      <c r="E53" s="57">
        <v>48440</v>
      </c>
      <c r="F53" s="57">
        <v>74251</v>
      </c>
      <c r="G53" s="92">
        <v>31.22</v>
      </c>
      <c r="H53" s="92">
        <v>3.54</v>
      </c>
      <c r="I53" s="57">
        <v>24517</v>
      </c>
      <c r="J53" s="527" t="s">
        <v>583</v>
      </c>
      <c r="K53" s="527"/>
      <c r="L53"/>
    </row>
    <row r="54" spans="1:12" s="138" customFormat="1" ht="30" customHeight="1" thickBot="1">
      <c r="A54" s="200">
        <v>4752</v>
      </c>
      <c r="B54" s="90" t="s">
        <v>625</v>
      </c>
      <c r="C54" s="58">
        <v>436838</v>
      </c>
      <c r="D54" s="58">
        <v>94656</v>
      </c>
      <c r="E54" s="58">
        <v>115712</v>
      </c>
      <c r="F54" s="58">
        <v>117672</v>
      </c>
      <c r="G54" s="93">
        <v>0.95</v>
      </c>
      <c r="H54" s="93">
        <v>0.71</v>
      </c>
      <c r="I54" s="58">
        <v>25500</v>
      </c>
      <c r="J54" s="527" t="s">
        <v>582</v>
      </c>
      <c r="K54" s="527"/>
      <c r="L54"/>
    </row>
    <row r="55" spans="1:12" s="138" customFormat="1" ht="19.899999999999999" customHeight="1" thickBot="1">
      <c r="A55" s="199">
        <v>4753</v>
      </c>
      <c r="B55" s="59" t="s">
        <v>624</v>
      </c>
      <c r="C55" s="57">
        <v>11225</v>
      </c>
      <c r="D55" s="57">
        <v>16092</v>
      </c>
      <c r="E55" s="57">
        <v>184575</v>
      </c>
      <c r="F55" s="57">
        <v>223584</v>
      </c>
      <c r="G55" s="92">
        <v>16.8</v>
      </c>
      <c r="H55" s="92">
        <v>0.65</v>
      </c>
      <c r="I55" s="57">
        <v>108730</v>
      </c>
      <c r="J55" s="527" t="s">
        <v>581</v>
      </c>
      <c r="K55" s="527"/>
      <c r="L55"/>
    </row>
    <row r="56" spans="1:12" s="138" customFormat="1" ht="15" thickBot="1">
      <c r="A56" s="200">
        <v>4754</v>
      </c>
      <c r="B56" s="90" t="s">
        <v>546</v>
      </c>
      <c r="C56" s="58">
        <v>20643</v>
      </c>
      <c r="D56" s="58">
        <v>35846</v>
      </c>
      <c r="E56" s="58">
        <v>33229</v>
      </c>
      <c r="F56" s="58">
        <v>108571</v>
      </c>
      <c r="G56" s="93">
        <v>63.16</v>
      </c>
      <c r="H56" s="93">
        <v>6.24</v>
      </c>
      <c r="I56" s="58">
        <v>21086</v>
      </c>
      <c r="J56" s="527" t="s">
        <v>556</v>
      </c>
      <c r="K56" s="527"/>
      <c r="L56"/>
    </row>
    <row r="57" spans="1:12" s="138" customFormat="1" ht="19.899999999999999" customHeight="1" thickBot="1">
      <c r="A57" s="199">
        <v>4755</v>
      </c>
      <c r="B57" s="59" t="s">
        <v>641</v>
      </c>
      <c r="C57" s="57">
        <v>390</v>
      </c>
      <c r="D57" s="57">
        <v>20514</v>
      </c>
      <c r="E57" s="57">
        <v>39590</v>
      </c>
      <c r="F57" s="57">
        <v>46068</v>
      </c>
      <c r="G57" s="92">
        <v>4.7</v>
      </c>
      <c r="H57" s="92">
        <v>9.36</v>
      </c>
      <c r="I57" s="57">
        <v>44403</v>
      </c>
      <c r="J57" s="527" t="s">
        <v>580</v>
      </c>
      <c r="K57" s="527"/>
      <c r="L57"/>
    </row>
    <row r="58" spans="1:12" s="138" customFormat="1" ht="14.45" customHeight="1" thickBot="1">
      <c r="A58" s="200">
        <v>4756</v>
      </c>
      <c r="B58" s="90" t="s">
        <v>635</v>
      </c>
      <c r="C58" s="58">
        <v>372</v>
      </c>
      <c r="D58" s="58">
        <v>1357</v>
      </c>
      <c r="E58" s="58">
        <v>44340</v>
      </c>
      <c r="F58" s="58">
        <v>60600</v>
      </c>
      <c r="G58" s="93">
        <v>21.45</v>
      </c>
      <c r="H58" s="93">
        <v>5.38</v>
      </c>
      <c r="I58" s="58">
        <v>34800</v>
      </c>
      <c r="J58" s="527" t="s">
        <v>579</v>
      </c>
      <c r="K58" s="527"/>
      <c r="L58"/>
    </row>
    <row r="59" spans="1:12" s="138" customFormat="1" ht="15" customHeight="1" thickBot="1">
      <c r="A59" s="199">
        <v>4761</v>
      </c>
      <c r="B59" s="59" t="s">
        <v>636</v>
      </c>
      <c r="C59" s="57">
        <v>72300</v>
      </c>
      <c r="D59" s="57">
        <v>10140</v>
      </c>
      <c r="E59" s="57">
        <v>169566</v>
      </c>
      <c r="F59" s="57">
        <v>202226</v>
      </c>
      <c r="G59" s="92">
        <v>15.08</v>
      </c>
      <c r="H59" s="92">
        <v>1.07</v>
      </c>
      <c r="I59" s="57">
        <v>21393</v>
      </c>
      <c r="J59" s="527" t="s">
        <v>578</v>
      </c>
      <c r="K59" s="527"/>
      <c r="L59"/>
    </row>
    <row r="60" spans="1:12" s="138" customFormat="1" ht="14.45" customHeight="1" thickBot="1">
      <c r="A60" s="200">
        <v>4762</v>
      </c>
      <c r="B60" s="90" t="s">
        <v>637</v>
      </c>
      <c r="C60" s="58">
        <v>775</v>
      </c>
      <c r="D60" s="58">
        <v>135</v>
      </c>
      <c r="E60" s="58">
        <v>227719</v>
      </c>
      <c r="F60" s="58">
        <v>298125</v>
      </c>
      <c r="G60" s="93">
        <v>22.8</v>
      </c>
      <c r="H60" s="93">
        <v>0.82</v>
      </c>
      <c r="I60" s="58">
        <v>33750</v>
      </c>
      <c r="J60" s="527" t="s">
        <v>577</v>
      </c>
      <c r="K60" s="527"/>
      <c r="L60"/>
    </row>
    <row r="61" spans="1:12" s="138" customFormat="1" ht="20.25" customHeight="1" thickBot="1">
      <c r="A61" s="199">
        <v>4763</v>
      </c>
      <c r="B61" s="59" t="s">
        <v>638</v>
      </c>
      <c r="C61" s="57">
        <v>15042</v>
      </c>
      <c r="D61" s="57">
        <v>11247</v>
      </c>
      <c r="E61" s="57">
        <v>65417</v>
      </c>
      <c r="F61" s="57">
        <v>68333</v>
      </c>
      <c r="G61" s="92">
        <v>1.22</v>
      </c>
      <c r="H61" s="92">
        <v>3.05</v>
      </c>
      <c r="I61" s="57">
        <v>32600</v>
      </c>
      <c r="J61" s="527" t="s">
        <v>576</v>
      </c>
      <c r="K61" s="527"/>
      <c r="L61"/>
    </row>
    <row r="62" spans="1:12" s="138" customFormat="1" ht="15" thickBot="1">
      <c r="A62" s="200">
        <v>4764</v>
      </c>
      <c r="B62" s="90" t="s">
        <v>623</v>
      </c>
      <c r="C62" s="58">
        <v>94789</v>
      </c>
      <c r="D62" s="58">
        <v>14784</v>
      </c>
      <c r="E62" s="58">
        <v>94950</v>
      </c>
      <c r="F62" s="58">
        <v>135374</v>
      </c>
      <c r="G62" s="93">
        <v>28.09</v>
      </c>
      <c r="H62" s="93">
        <v>1.77</v>
      </c>
      <c r="I62" s="58">
        <v>14409</v>
      </c>
      <c r="J62" s="527" t="s">
        <v>575</v>
      </c>
      <c r="K62" s="527"/>
      <c r="L62"/>
    </row>
    <row r="63" spans="1:12" s="138" customFormat="1" ht="30" customHeight="1" thickBot="1">
      <c r="A63" s="199">
        <v>4771</v>
      </c>
      <c r="B63" s="59" t="s">
        <v>639</v>
      </c>
      <c r="C63" s="57">
        <v>141500</v>
      </c>
      <c r="D63" s="57">
        <v>170000</v>
      </c>
      <c r="E63" s="57">
        <v>45500</v>
      </c>
      <c r="F63" s="57">
        <v>55714</v>
      </c>
      <c r="G63" s="92">
        <v>16.149999999999999</v>
      </c>
      <c r="H63" s="92">
        <v>2.1800000000000002</v>
      </c>
      <c r="I63" s="57">
        <v>28333</v>
      </c>
      <c r="J63" s="527" t="s">
        <v>574</v>
      </c>
      <c r="K63" s="527"/>
      <c r="L63"/>
    </row>
    <row r="64" spans="1:12" s="138" customFormat="1" ht="20.25" customHeight="1" thickBot="1">
      <c r="A64" s="200">
        <v>4772</v>
      </c>
      <c r="B64" s="90" t="s">
        <v>640</v>
      </c>
      <c r="C64" s="58">
        <v>1148084</v>
      </c>
      <c r="D64" s="58">
        <v>191493</v>
      </c>
      <c r="E64" s="58">
        <v>374516</v>
      </c>
      <c r="F64" s="58">
        <v>425601</v>
      </c>
      <c r="G64" s="93">
        <v>11.38</v>
      </c>
      <c r="H64" s="93">
        <v>0.63</v>
      </c>
      <c r="I64" s="58">
        <v>58222</v>
      </c>
      <c r="J64" s="527" t="s">
        <v>573</v>
      </c>
      <c r="K64" s="527"/>
      <c r="L64"/>
    </row>
    <row r="65" spans="1:12" s="138" customFormat="1" ht="15" thickBot="1">
      <c r="A65" s="199">
        <v>4774</v>
      </c>
      <c r="B65" s="59" t="s">
        <v>547</v>
      </c>
      <c r="C65" s="57">
        <v>5174</v>
      </c>
      <c r="D65" s="57">
        <v>1368</v>
      </c>
      <c r="E65" s="57">
        <v>148930</v>
      </c>
      <c r="F65" s="57">
        <v>167249</v>
      </c>
      <c r="G65" s="92">
        <v>8.9700000000000006</v>
      </c>
      <c r="H65" s="92">
        <v>1.99</v>
      </c>
      <c r="I65" s="57">
        <v>39086</v>
      </c>
      <c r="J65" s="527" t="s">
        <v>557</v>
      </c>
      <c r="K65" s="527"/>
      <c r="L65"/>
    </row>
    <row r="66" spans="1:12" ht="20.25" customHeight="1" thickBot="1">
      <c r="A66" s="200">
        <v>4775</v>
      </c>
      <c r="B66" s="90" t="s">
        <v>569</v>
      </c>
      <c r="C66" s="58">
        <v>1005566</v>
      </c>
      <c r="D66" s="58">
        <v>162690</v>
      </c>
      <c r="E66" s="58">
        <v>476750</v>
      </c>
      <c r="F66" s="58">
        <v>490000</v>
      </c>
      <c r="G66" s="93">
        <v>1.68</v>
      </c>
      <c r="H66" s="93">
        <v>1.02</v>
      </c>
      <c r="I66" s="58">
        <v>66000</v>
      </c>
      <c r="J66" s="527" t="s">
        <v>572</v>
      </c>
      <c r="K66" s="527"/>
      <c r="L66"/>
    </row>
    <row r="67" spans="1:12" ht="18.75" thickBot="1">
      <c r="A67" s="199">
        <v>4776</v>
      </c>
      <c r="B67" s="59" t="s">
        <v>568</v>
      </c>
      <c r="C67" s="57">
        <v>1573</v>
      </c>
      <c r="D67" s="57">
        <v>10233</v>
      </c>
      <c r="E67" s="57">
        <v>15554</v>
      </c>
      <c r="F67" s="57">
        <v>39947</v>
      </c>
      <c r="G67" s="92">
        <v>52</v>
      </c>
      <c r="H67" s="92">
        <v>9.06</v>
      </c>
      <c r="I67" s="57">
        <v>17984</v>
      </c>
      <c r="J67" s="527" t="s">
        <v>571</v>
      </c>
      <c r="K67" s="527"/>
      <c r="L67"/>
    </row>
    <row r="68" spans="1:12" ht="15" thickBot="1">
      <c r="A68" s="200">
        <v>4777</v>
      </c>
      <c r="B68" s="90" t="s">
        <v>567</v>
      </c>
      <c r="C68" s="58">
        <v>111</v>
      </c>
      <c r="D68" s="58">
        <v>888</v>
      </c>
      <c r="E68" s="58">
        <v>27609</v>
      </c>
      <c r="F68" s="58">
        <v>33237</v>
      </c>
      <c r="G68" s="93">
        <v>6.92</v>
      </c>
      <c r="H68" s="93">
        <v>10.01</v>
      </c>
      <c r="I68" s="58">
        <v>24000</v>
      </c>
      <c r="J68" s="527" t="s">
        <v>570</v>
      </c>
      <c r="K68" s="527"/>
      <c r="L68"/>
    </row>
    <row r="69" spans="1:12" ht="15" thickBot="1">
      <c r="A69" s="199">
        <v>4778</v>
      </c>
      <c r="B69" s="59" t="s">
        <v>723</v>
      </c>
      <c r="C69" s="57">
        <v>0</v>
      </c>
      <c r="D69" s="57">
        <v>0</v>
      </c>
      <c r="E69" s="57">
        <v>0</v>
      </c>
      <c r="F69" s="57">
        <v>0</v>
      </c>
      <c r="G69" s="92">
        <v>0</v>
      </c>
      <c r="H69" s="92">
        <v>0</v>
      </c>
      <c r="I69" s="57">
        <v>0</v>
      </c>
      <c r="J69" s="527" t="s">
        <v>724</v>
      </c>
      <c r="K69" s="527"/>
      <c r="L69"/>
    </row>
    <row r="70" spans="1:12" ht="18">
      <c r="A70" s="200">
        <v>4779</v>
      </c>
      <c r="B70" s="90" t="s">
        <v>566</v>
      </c>
      <c r="C70" s="344">
        <v>51791</v>
      </c>
      <c r="D70" s="344">
        <v>99875</v>
      </c>
      <c r="E70" s="344">
        <v>136486</v>
      </c>
      <c r="F70" s="344">
        <v>140942</v>
      </c>
      <c r="G70" s="345">
        <v>1.1200000000000001</v>
      </c>
      <c r="H70" s="345">
        <v>2.04</v>
      </c>
      <c r="I70" s="344">
        <v>85510</v>
      </c>
      <c r="J70" s="527" t="s">
        <v>643</v>
      </c>
      <c r="K70" s="527"/>
      <c r="L70"/>
    </row>
    <row r="71" spans="1:12" ht="29.45" customHeight="1">
      <c r="A71" s="621" t="s">
        <v>207</v>
      </c>
      <c r="B71" s="621"/>
      <c r="C71" s="77">
        <v>6413317</v>
      </c>
      <c r="D71" s="77">
        <v>1826956</v>
      </c>
      <c r="E71" s="77">
        <v>164496</v>
      </c>
      <c r="F71" s="77">
        <v>184806</v>
      </c>
      <c r="G71" s="89">
        <v>9.39</v>
      </c>
      <c r="H71" s="89">
        <v>1.6</v>
      </c>
      <c r="I71" s="77">
        <v>38665</v>
      </c>
      <c r="J71" s="622" t="s">
        <v>204</v>
      </c>
      <c r="K71" s="622"/>
      <c r="L71" s="7"/>
    </row>
    <row r="72" spans="1:12" s="138" customFormat="1">
      <c r="A72" s="142" t="s">
        <v>466</v>
      </c>
      <c r="K72" s="143" t="s">
        <v>199</v>
      </c>
    </row>
  </sheetData>
  <mergeCells count="85">
    <mergeCell ref="J63:K63"/>
    <mergeCell ref="J57:K57"/>
    <mergeCell ref="J58:K58"/>
    <mergeCell ref="J59:K59"/>
    <mergeCell ref="J60:K60"/>
    <mergeCell ref="J61:K61"/>
    <mergeCell ref="J62:K62"/>
    <mergeCell ref="J35:K35"/>
    <mergeCell ref="J36:K36"/>
    <mergeCell ref="J37:K37"/>
    <mergeCell ref="J39:K39"/>
    <mergeCell ref="J52:K52"/>
    <mergeCell ref="J41:K41"/>
    <mergeCell ref="J42:K42"/>
    <mergeCell ref="J43:K43"/>
    <mergeCell ref="J44:K44"/>
    <mergeCell ref="J45:K45"/>
    <mergeCell ref="J46:K46"/>
    <mergeCell ref="J47:K47"/>
    <mergeCell ref="J48:K48"/>
    <mergeCell ref="J49:K49"/>
    <mergeCell ref="J50:K50"/>
    <mergeCell ref="J51:K51"/>
    <mergeCell ref="J29:K29"/>
    <mergeCell ref="J30:K30"/>
    <mergeCell ref="J31:K31"/>
    <mergeCell ref="J32:K32"/>
    <mergeCell ref="J33:K33"/>
    <mergeCell ref="J19:K19"/>
    <mergeCell ref="J20:K20"/>
    <mergeCell ref="J21:K21"/>
    <mergeCell ref="J22:K22"/>
    <mergeCell ref="J23:K23"/>
    <mergeCell ref="J24:K24"/>
    <mergeCell ref="J25:K25"/>
    <mergeCell ref="J26:K26"/>
    <mergeCell ref="J27:K27"/>
    <mergeCell ref="J28:K28"/>
    <mergeCell ref="J18:K18"/>
    <mergeCell ref="H9:H10"/>
    <mergeCell ref="I9:I10"/>
    <mergeCell ref="J9:K12"/>
    <mergeCell ref="I11:I12"/>
    <mergeCell ref="J13:K13"/>
    <mergeCell ref="J14:K14"/>
    <mergeCell ref="J15:K15"/>
    <mergeCell ref="J16:K16"/>
    <mergeCell ref="J17:K17"/>
    <mergeCell ref="H11:H12"/>
    <mergeCell ref="A6:K6"/>
    <mergeCell ref="A1:K1"/>
    <mergeCell ref="A2:K2"/>
    <mergeCell ref="A3:K3"/>
    <mergeCell ref="A4:K4"/>
    <mergeCell ref="A5:K5"/>
    <mergeCell ref="A7:K7"/>
    <mergeCell ref="A8:B8"/>
    <mergeCell ref="C8:I8"/>
    <mergeCell ref="J8:K8"/>
    <mergeCell ref="A9:A12"/>
    <mergeCell ref="B9:B12"/>
    <mergeCell ref="C9:D9"/>
    <mergeCell ref="E9:E10"/>
    <mergeCell ref="F9:F10"/>
    <mergeCell ref="C10:D10"/>
    <mergeCell ref="E11:E12"/>
    <mergeCell ref="F11:F12"/>
    <mergeCell ref="G11:G12"/>
    <mergeCell ref="G9:G10"/>
    <mergeCell ref="J34:K34"/>
    <mergeCell ref="A71:B71"/>
    <mergeCell ref="J38:K38"/>
    <mergeCell ref="J64:K64"/>
    <mergeCell ref="J65:K65"/>
    <mergeCell ref="J66:K66"/>
    <mergeCell ref="J67:K67"/>
    <mergeCell ref="J68:K68"/>
    <mergeCell ref="J69:K69"/>
    <mergeCell ref="J70:K70"/>
    <mergeCell ref="J71:K71"/>
    <mergeCell ref="J40:K40"/>
    <mergeCell ref="J53:K53"/>
    <mergeCell ref="J54:K54"/>
    <mergeCell ref="J55:K55"/>
    <mergeCell ref="J56:K56"/>
  </mergeCells>
  <printOptions horizontalCentered="1"/>
  <pageMargins left="0" right="0" top="0.39370078740157483" bottom="0" header="0.31496062992125984" footer="0.31496062992125984"/>
  <pageSetup paperSize="9" scale="75" orientation="landscape" r:id="rId1"/>
  <rowBreaks count="2" manualBreakCount="2">
    <brk id="39" max="10" man="1"/>
    <brk id="63" max="10" man="1"/>
  </rowBreaks>
  <ignoredErrors>
    <ignoredError sqref="C73:I76"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9"/>
  <sheetViews>
    <sheetView view="pageBreakPreview" topLeftCell="A15" zoomScaleSheetLayoutView="100" workbookViewId="0">
      <selection activeCell="F39" sqref="F39"/>
    </sheetView>
  </sheetViews>
  <sheetFormatPr defaultRowHeight="14.25"/>
  <cols>
    <col min="1" max="1" width="64.625" customWidth="1"/>
  </cols>
  <sheetData>
    <row r="19" spans="1:1" ht="187.9" customHeight="1">
      <c r="A19" s="183" t="s">
        <v>524</v>
      </c>
    </row>
  </sheetData>
  <printOptions horizontalCentered="1" verticalCentered="1"/>
  <pageMargins left="0.7" right="0.7" top="0.75" bottom="0.75" header="0.3" footer="0.3"/>
  <pageSetup paperSize="9" orientation="landscape" r:id="rId1"/>
  <rowBreaks count="2" manualBreakCount="2">
    <brk id="18" man="1"/>
    <brk id="1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24"/>
  <sheetViews>
    <sheetView view="pageBreakPreview" zoomScale="110" zoomScaleSheetLayoutView="110" workbookViewId="0">
      <selection activeCell="F39" sqref="F39"/>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492"/>
      <c r="B1" s="492"/>
      <c r="C1" s="492"/>
      <c r="D1" s="492"/>
      <c r="E1" s="492"/>
      <c r="F1" s="492"/>
      <c r="G1" s="492"/>
      <c r="H1" s="492"/>
      <c r="I1" s="492"/>
      <c r="J1" s="492"/>
      <c r="K1" s="492"/>
      <c r="L1" s="492"/>
      <c r="M1" s="492"/>
    </row>
    <row r="2" spans="1:13" ht="18">
      <c r="A2" s="11"/>
      <c r="B2" s="493" t="s">
        <v>112</v>
      </c>
      <c r="C2" s="493"/>
      <c r="D2" s="493"/>
      <c r="E2" s="493"/>
      <c r="F2" s="493"/>
      <c r="G2" s="493"/>
      <c r="H2" s="493"/>
      <c r="I2" s="493"/>
      <c r="J2" s="493"/>
      <c r="K2" s="493"/>
      <c r="L2" s="493"/>
    </row>
    <row r="3" spans="1:13" ht="16.5" customHeight="1">
      <c r="A3" s="11"/>
      <c r="B3" s="493" t="s">
        <v>306</v>
      </c>
      <c r="C3" s="493"/>
      <c r="D3" s="493"/>
      <c r="E3" s="493"/>
      <c r="F3" s="493"/>
      <c r="G3" s="493"/>
      <c r="H3" s="493"/>
      <c r="I3" s="493"/>
      <c r="J3" s="493"/>
      <c r="K3" s="493"/>
      <c r="L3" s="493"/>
    </row>
    <row r="4" spans="1:13" ht="16.5" customHeight="1">
      <c r="A4" s="491" t="s">
        <v>654</v>
      </c>
      <c r="B4" s="491"/>
      <c r="C4" s="491"/>
      <c r="D4" s="491"/>
      <c r="E4" s="491"/>
      <c r="F4" s="491"/>
      <c r="G4" s="491"/>
      <c r="H4" s="491"/>
      <c r="I4" s="491"/>
      <c r="J4" s="491"/>
      <c r="K4" s="491"/>
      <c r="L4" s="491"/>
      <c r="M4" s="491"/>
    </row>
    <row r="5" spans="1:13" ht="15.75">
      <c r="A5" s="11"/>
      <c r="B5" s="491" t="s">
        <v>113</v>
      </c>
      <c r="C5" s="491"/>
      <c r="D5" s="491"/>
      <c r="E5" s="491"/>
      <c r="F5" s="491"/>
      <c r="G5" s="491"/>
      <c r="H5" s="491"/>
      <c r="I5" s="491"/>
      <c r="J5" s="491"/>
      <c r="K5" s="491"/>
      <c r="L5" s="491"/>
    </row>
    <row r="6" spans="1:13" ht="15.75">
      <c r="A6" s="11"/>
      <c r="B6" s="491" t="s">
        <v>264</v>
      </c>
      <c r="C6" s="491"/>
      <c r="D6" s="491"/>
      <c r="E6" s="491"/>
      <c r="F6" s="491"/>
      <c r="G6" s="491"/>
      <c r="H6" s="491"/>
      <c r="I6" s="491"/>
      <c r="J6" s="491"/>
      <c r="K6" s="491"/>
      <c r="L6" s="491"/>
    </row>
    <row r="7" spans="1:13" ht="15.6" customHeight="1">
      <c r="A7" s="491" t="s">
        <v>655</v>
      </c>
      <c r="B7" s="491"/>
      <c r="C7" s="491"/>
      <c r="D7" s="491"/>
      <c r="E7" s="491"/>
      <c r="F7" s="491"/>
      <c r="G7" s="491"/>
      <c r="H7" s="491"/>
      <c r="I7" s="491"/>
      <c r="J7" s="491"/>
      <c r="K7" s="491"/>
      <c r="L7" s="491"/>
      <c r="M7" s="491"/>
    </row>
    <row r="8" spans="1:13" ht="15.75">
      <c r="A8" s="497" t="s">
        <v>674</v>
      </c>
      <c r="B8" s="497"/>
      <c r="C8" s="13"/>
      <c r="D8" s="13"/>
      <c r="E8" s="13"/>
      <c r="F8" s="13"/>
      <c r="G8" s="267">
        <v>2020</v>
      </c>
      <c r="H8" s="61"/>
      <c r="I8" s="270"/>
      <c r="J8" s="13"/>
      <c r="K8" s="266"/>
      <c r="L8" s="499" t="s">
        <v>429</v>
      </c>
      <c r="M8" s="499"/>
    </row>
    <row r="9" spans="1:13" customFormat="1" ht="18.75" customHeight="1">
      <c r="A9" s="500" t="s">
        <v>442</v>
      </c>
      <c r="B9" s="503" t="s">
        <v>210</v>
      </c>
      <c r="C9" s="627" t="s">
        <v>204</v>
      </c>
      <c r="D9" s="628"/>
      <c r="E9" s="629"/>
      <c r="F9" s="627" t="s">
        <v>115</v>
      </c>
      <c r="G9" s="628"/>
      <c r="H9" s="629"/>
      <c r="I9" s="627" t="s">
        <v>201</v>
      </c>
      <c r="J9" s="628"/>
      <c r="K9" s="629"/>
      <c r="L9" s="506" t="s">
        <v>375</v>
      </c>
      <c r="M9" s="506"/>
    </row>
    <row r="10" spans="1:13" customFormat="1" ht="18.75" customHeight="1">
      <c r="A10" s="501"/>
      <c r="B10" s="504"/>
      <c r="C10" s="526" t="s">
        <v>207</v>
      </c>
      <c r="D10" s="526"/>
      <c r="E10" s="526"/>
      <c r="F10" s="526" t="s">
        <v>225</v>
      </c>
      <c r="G10" s="526"/>
      <c r="H10" s="526"/>
      <c r="I10" s="526" t="s">
        <v>517</v>
      </c>
      <c r="J10" s="526"/>
      <c r="K10" s="526"/>
      <c r="L10" s="509"/>
      <c r="M10" s="509"/>
    </row>
    <row r="11" spans="1:13" customFormat="1" ht="20.25" customHeight="1">
      <c r="A11" s="501"/>
      <c r="B11" s="504"/>
      <c r="C11" s="279" t="s">
        <v>204</v>
      </c>
      <c r="D11" s="279" t="s">
        <v>219</v>
      </c>
      <c r="E11" s="279" t="s">
        <v>220</v>
      </c>
      <c r="F11" s="279" t="s">
        <v>204</v>
      </c>
      <c r="G11" s="279" t="s">
        <v>219</v>
      </c>
      <c r="H11" s="279" t="s">
        <v>220</v>
      </c>
      <c r="I11" s="279" t="s">
        <v>204</v>
      </c>
      <c r="J11" s="279" t="s">
        <v>219</v>
      </c>
      <c r="K11" s="279" t="s">
        <v>220</v>
      </c>
      <c r="L11" s="509"/>
      <c r="M11" s="509"/>
    </row>
    <row r="12" spans="1:13" customFormat="1" ht="20.25" customHeight="1">
      <c r="A12" s="502"/>
      <c r="B12" s="505"/>
      <c r="C12" s="274" t="s">
        <v>207</v>
      </c>
      <c r="D12" s="274" t="s">
        <v>221</v>
      </c>
      <c r="E12" s="274" t="s">
        <v>222</v>
      </c>
      <c r="F12" s="274" t="s">
        <v>207</v>
      </c>
      <c r="G12" s="274" t="s">
        <v>221</v>
      </c>
      <c r="H12" s="274" t="s">
        <v>222</v>
      </c>
      <c r="I12" s="274" t="s">
        <v>207</v>
      </c>
      <c r="J12" s="274" t="s">
        <v>221</v>
      </c>
      <c r="K12" s="274" t="s">
        <v>222</v>
      </c>
      <c r="L12" s="510"/>
      <c r="M12" s="510"/>
    </row>
    <row r="13" spans="1:13" customFormat="1" ht="57" customHeight="1" thickBot="1">
      <c r="A13" s="51">
        <v>45</v>
      </c>
      <c r="B13" s="55" t="s">
        <v>533</v>
      </c>
      <c r="C13" s="150">
        <f>SUM(D13:E13)</f>
        <v>14752</v>
      </c>
      <c r="D13" s="150">
        <f>J13+G13</f>
        <v>364</v>
      </c>
      <c r="E13" s="150">
        <f>K13+H13</f>
        <v>14388</v>
      </c>
      <c r="F13" s="150">
        <f>SUM(G13:H13)</f>
        <v>14647</v>
      </c>
      <c r="G13" s="150">
        <v>364</v>
      </c>
      <c r="H13" s="151">
        <v>14283</v>
      </c>
      <c r="I13" s="150">
        <f>SUM(J13:K13)</f>
        <v>105</v>
      </c>
      <c r="J13" s="151">
        <v>0</v>
      </c>
      <c r="K13" s="151">
        <v>105</v>
      </c>
      <c r="L13" s="512" t="s">
        <v>538</v>
      </c>
      <c r="M13" s="512"/>
    </row>
    <row r="14" spans="1:13" customFormat="1" ht="57" customHeight="1" thickBot="1">
      <c r="A14" s="53">
        <v>46</v>
      </c>
      <c r="B14" s="56" t="s">
        <v>534</v>
      </c>
      <c r="C14" s="152">
        <f t="shared" ref="C14:C15" si="0">SUM(D14:E14)</f>
        <v>58531</v>
      </c>
      <c r="D14" s="391">
        <f t="shared" ref="D14:D15" si="1">J14+G14</f>
        <v>2617</v>
      </c>
      <c r="E14" s="391">
        <f t="shared" ref="E14:E15" si="2">K14+H14</f>
        <v>55914</v>
      </c>
      <c r="F14" s="152">
        <f t="shared" ref="F14:F15" si="3">SUM(G14:H14)</f>
        <v>58205</v>
      </c>
      <c r="G14" s="152">
        <v>2613</v>
      </c>
      <c r="H14" s="152">
        <v>55592</v>
      </c>
      <c r="I14" s="152">
        <f t="shared" ref="I14:I15" si="4">SUM(J14:K14)</f>
        <v>326</v>
      </c>
      <c r="J14" s="153">
        <v>4</v>
      </c>
      <c r="K14" s="153">
        <v>322</v>
      </c>
      <c r="L14" s="490" t="s">
        <v>537</v>
      </c>
      <c r="M14" s="490"/>
    </row>
    <row r="15" spans="1:13" customFormat="1" ht="57" customHeight="1">
      <c r="A15" s="52">
        <v>47</v>
      </c>
      <c r="B15" s="62" t="s">
        <v>535</v>
      </c>
      <c r="C15" s="306">
        <f t="shared" si="0"/>
        <v>102931</v>
      </c>
      <c r="D15" s="306">
        <f t="shared" si="1"/>
        <v>14621</v>
      </c>
      <c r="E15" s="306">
        <f t="shared" si="2"/>
        <v>88310</v>
      </c>
      <c r="F15" s="306">
        <f t="shared" si="3"/>
        <v>102197</v>
      </c>
      <c r="G15" s="154">
        <v>14602</v>
      </c>
      <c r="H15" s="155">
        <v>87595</v>
      </c>
      <c r="I15" s="306">
        <f t="shared" si="4"/>
        <v>734</v>
      </c>
      <c r="J15" s="155">
        <v>19</v>
      </c>
      <c r="K15" s="155">
        <v>715</v>
      </c>
      <c r="L15" s="494" t="s">
        <v>536</v>
      </c>
      <c r="M15" s="494"/>
    </row>
    <row r="16" spans="1:13" customFormat="1" ht="57" customHeight="1">
      <c r="A16" s="495" t="s">
        <v>207</v>
      </c>
      <c r="B16" s="495" t="s">
        <v>207</v>
      </c>
      <c r="C16" s="156">
        <f t="shared" ref="C16:J16" si="5">SUM(C13:C15)</f>
        <v>176214</v>
      </c>
      <c r="D16" s="156">
        <f t="shared" si="5"/>
        <v>17602</v>
      </c>
      <c r="E16" s="156">
        <f t="shared" si="5"/>
        <v>158612</v>
      </c>
      <c r="F16" s="156">
        <f t="shared" si="5"/>
        <v>175049</v>
      </c>
      <c r="G16" s="156">
        <f t="shared" si="5"/>
        <v>17579</v>
      </c>
      <c r="H16" s="156">
        <f t="shared" si="5"/>
        <v>157470</v>
      </c>
      <c r="I16" s="156">
        <f t="shared" si="5"/>
        <v>1165</v>
      </c>
      <c r="J16" s="156">
        <f t="shared" si="5"/>
        <v>23</v>
      </c>
      <c r="K16" s="156">
        <f>SUM(K13:K15)</f>
        <v>1142</v>
      </c>
      <c r="L16" s="496" t="s">
        <v>204</v>
      </c>
      <c r="M16" s="496"/>
    </row>
    <row r="19" spans="1:1">
      <c r="A19" s="7"/>
    </row>
    <row r="20" spans="1:1">
      <c r="A20" s="7"/>
    </row>
    <row r="21" spans="1:1">
      <c r="A21" s="7"/>
    </row>
    <row r="22" spans="1:1">
      <c r="A22" s="7"/>
    </row>
    <row r="23" spans="1:1">
      <c r="A23" s="7"/>
    </row>
    <row r="24" spans="1:1">
      <c r="A24"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71"/>
  <sheetViews>
    <sheetView view="pageBreakPreview" topLeftCell="A65" zoomScale="112" zoomScaleSheetLayoutView="112" workbookViewId="0">
      <selection activeCell="E81" sqref="E81:E82"/>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92"/>
      <c r="B1" s="492"/>
      <c r="C1" s="492"/>
      <c r="D1" s="492"/>
      <c r="E1" s="492"/>
      <c r="F1" s="492"/>
      <c r="G1" s="492"/>
      <c r="H1" s="492"/>
      <c r="I1" s="492"/>
      <c r="J1" s="492"/>
      <c r="K1" s="492"/>
      <c r="L1" s="492"/>
      <c r="M1" s="492"/>
    </row>
    <row r="2" spans="1:13" ht="18" customHeight="1">
      <c r="A2" s="493" t="s">
        <v>112</v>
      </c>
      <c r="B2" s="493"/>
      <c r="C2" s="493"/>
      <c r="D2" s="493"/>
      <c r="E2" s="493"/>
      <c r="F2" s="493"/>
      <c r="G2" s="493"/>
      <c r="H2" s="493"/>
      <c r="I2" s="493"/>
      <c r="J2" s="493"/>
      <c r="K2" s="493"/>
      <c r="L2" s="493"/>
      <c r="M2" s="493"/>
    </row>
    <row r="3" spans="1:13" ht="16.5" customHeight="1">
      <c r="A3" s="493" t="s">
        <v>306</v>
      </c>
      <c r="B3" s="493"/>
      <c r="C3" s="493"/>
      <c r="D3" s="493"/>
      <c r="E3" s="493"/>
      <c r="F3" s="493"/>
      <c r="G3" s="493"/>
      <c r="H3" s="493"/>
      <c r="I3" s="493"/>
      <c r="J3" s="493"/>
      <c r="K3" s="493"/>
      <c r="L3" s="493"/>
      <c r="M3" s="493"/>
    </row>
    <row r="4" spans="1:13" ht="16.5" customHeight="1">
      <c r="A4" s="493" t="s">
        <v>656</v>
      </c>
      <c r="B4" s="493"/>
      <c r="C4" s="493"/>
      <c r="D4" s="493"/>
      <c r="E4" s="493"/>
      <c r="F4" s="493"/>
      <c r="G4" s="493"/>
      <c r="H4" s="493"/>
      <c r="I4" s="493"/>
      <c r="J4" s="493"/>
      <c r="K4" s="493"/>
      <c r="L4" s="493"/>
      <c r="M4" s="493"/>
    </row>
    <row r="5" spans="1:13" ht="15.75" customHeight="1">
      <c r="A5" s="491" t="s">
        <v>113</v>
      </c>
      <c r="B5" s="491"/>
      <c r="C5" s="491"/>
      <c r="D5" s="491"/>
      <c r="E5" s="491"/>
      <c r="F5" s="491"/>
      <c r="G5" s="491"/>
      <c r="H5" s="491"/>
      <c r="I5" s="491"/>
      <c r="J5" s="491"/>
      <c r="K5" s="491"/>
      <c r="L5" s="491"/>
      <c r="M5" s="491"/>
    </row>
    <row r="6" spans="1:13" ht="15.75" customHeight="1">
      <c r="A6" s="491" t="s">
        <v>266</v>
      </c>
      <c r="B6" s="491"/>
      <c r="C6" s="491"/>
      <c r="D6" s="491"/>
      <c r="E6" s="491"/>
      <c r="F6" s="491"/>
      <c r="G6" s="491"/>
      <c r="H6" s="491"/>
      <c r="I6" s="491"/>
      <c r="J6" s="491"/>
      <c r="K6" s="491"/>
      <c r="L6" s="491"/>
      <c r="M6" s="491"/>
    </row>
    <row r="7" spans="1:13" ht="15.75" customHeight="1">
      <c r="A7" s="491" t="s">
        <v>657</v>
      </c>
      <c r="B7" s="491"/>
      <c r="C7" s="491"/>
      <c r="D7" s="491"/>
      <c r="E7" s="491"/>
      <c r="F7" s="491"/>
      <c r="G7" s="491"/>
      <c r="H7" s="491"/>
      <c r="I7" s="491"/>
      <c r="J7" s="491"/>
      <c r="K7" s="491"/>
      <c r="L7" s="491"/>
      <c r="M7" s="491"/>
    </row>
    <row r="8" spans="1:13" ht="15.6" customHeight="1">
      <c r="A8" s="497" t="s">
        <v>675</v>
      </c>
      <c r="B8" s="497"/>
      <c r="C8" s="13"/>
      <c r="D8" s="13"/>
      <c r="E8" s="13"/>
      <c r="F8" s="13"/>
      <c r="G8" s="267">
        <v>2020</v>
      </c>
      <c r="H8" s="61"/>
      <c r="I8" s="270"/>
      <c r="J8" s="13"/>
      <c r="K8" s="266"/>
      <c r="L8" s="499" t="s">
        <v>430</v>
      </c>
      <c r="M8" s="499"/>
    </row>
    <row r="9" spans="1:13" customFormat="1" ht="20.25" customHeight="1">
      <c r="A9" s="528" t="s">
        <v>442</v>
      </c>
      <c r="B9" s="531" t="s">
        <v>210</v>
      </c>
      <c r="C9" s="534" t="s">
        <v>204</v>
      </c>
      <c r="D9" s="534"/>
      <c r="E9" s="534"/>
      <c r="F9" s="534" t="s">
        <v>115</v>
      </c>
      <c r="G9" s="534"/>
      <c r="H9" s="534"/>
      <c r="I9" s="534" t="s">
        <v>201</v>
      </c>
      <c r="J9" s="534"/>
      <c r="K9" s="534"/>
      <c r="L9" s="506" t="s">
        <v>375</v>
      </c>
      <c r="M9" s="506"/>
    </row>
    <row r="10" spans="1:13" customFormat="1" ht="20.25" customHeight="1">
      <c r="A10" s="529"/>
      <c r="B10" s="532"/>
      <c r="C10" s="526" t="s">
        <v>207</v>
      </c>
      <c r="D10" s="526"/>
      <c r="E10" s="526"/>
      <c r="F10" s="526" t="s">
        <v>225</v>
      </c>
      <c r="G10" s="526"/>
      <c r="H10" s="526"/>
      <c r="I10" s="526" t="s">
        <v>517</v>
      </c>
      <c r="J10" s="526"/>
      <c r="K10" s="526"/>
      <c r="L10" s="509"/>
      <c r="M10" s="509"/>
    </row>
    <row r="11" spans="1:13" customFormat="1" ht="20.25" customHeight="1">
      <c r="A11" s="529"/>
      <c r="B11" s="532"/>
      <c r="C11" s="279" t="s">
        <v>204</v>
      </c>
      <c r="D11" s="279" t="s">
        <v>219</v>
      </c>
      <c r="E11" s="279" t="s">
        <v>220</v>
      </c>
      <c r="F11" s="279" t="s">
        <v>204</v>
      </c>
      <c r="G11" s="279" t="s">
        <v>219</v>
      </c>
      <c r="H11" s="279" t="s">
        <v>220</v>
      </c>
      <c r="I11" s="279" t="s">
        <v>204</v>
      </c>
      <c r="J11" s="279" t="s">
        <v>219</v>
      </c>
      <c r="K11" s="279" t="s">
        <v>220</v>
      </c>
      <c r="L11" s="509"/>
      <c r="M11" s="509"/>
    </row>
    <row r="12" spans="1:13" customFormat="1" ht="20.25" customHeight="1">
      <c r="A12" s="530"/>
      <c r="B12" s="533"/>
      <c r="C12" s="274" t="s">
        <v>207</v>
      </c>
      <c r="D12" s="274" t="s">
        <v>221</v>
      </c>
      <c r="E12" s="274" t="s">
        <v>222</v>
      </c>
      <c r="F12" s="274" t="s">
        <v>207</v>
      </c>
      <c r="G12" s="274" t="s">
        <v>221</v>
      </c>
      <c r="H12" s="274" t="s">
        <v>222</v>
      </c>
      <c r="I12" s="334" t="s">
        <v>207</v>
      </c>
      <c r="J12" s="274" t="s">
        <v>221</v>
      </c>
      <c r="K12" s="274" t="s">
        <v>222</v>
      </c>
      <c r="L12" s="510"/>
      <c r="M12" s="510"/>
    </row>
    <row r="13" spans="1:13" customFormat="1" ht="18">
      <c r="A13" s="202">
        <v>4511</v>
      </c>
      <c r="B13" s="198" t="s">
        <v>559</v>
      </c>
      <c r="C13" s="207">
        <f>E13+D13</f>
        <v>4002</v>
      </c>
      <c r="D13" s="207">
        <f>J13+G13</f>
        <v>197</v>
      </c>
      <c r="E13" s="207">
        <f>K13+H13</f>
        <v>3805</v>
      </c>
      <c r="F13" s="207">
        <f>H13+G13</f>
        <v>3997</v>
      </c>
      <c r="G13" s="265">
        <v>197</v>
      </c>
      <c r="H13" s="380">
        <v>3800</v>
      </c>
      <c r="I13" s="333">
        <f>K13+J13</f>
        <v>5</v>
      </c>
      <c r="J13" s="373">
        <v>0</v>
      </c>
      <c r="K13" s="265">
        <v>5</v>
      </c>
      <c r="L13" s="535" t="s">
        <v>558</v>
      </c>
      <c r="M13" s="535"/>
    </row>
    <row r="14" spans="1:13" customFormat="1" ht="18">
      <c r="A14" s="200">
        <v>4512</v>
      </c>
      <c r="B14" s="90" t="s">
        <v>560</v>
      </c>
      <c r="C14" s="209">
        <f>E14+D14</f>
        <v>1574</v>
      </c>
      <c r="D14" s="209">
        <f>J14+G14</f>
        <v>24</v>
      </c>
      <c r="E14" s="209">
        <f>K14+H14</f>
        <v>1550</v>
      </c>
      <c r="F14" s="209">
        <f>H14+G14</f>
        <v>1538</v>
      </c>
      <c r="G14" s="257">
        <v>24</v>
      </c>
      <c r="H14" s="381">
        <v>1514</v>
      </c>
      <c r="I14" s="313">
        <f t="shared" ref="I14:I71" si="0">K14+J14</f>
        <v>36</v>
      </c>
      <c r="J14" s="364">
        <v>0</v>
      </c>
      <c r="K14" s="257">
        <v>36</v>
      </c>
      <c r="L14" s="527" t="s">
        <v>561</v>
      </c>
      <c r="M14" s="527"/>
    </row>
    <row r="15" spans="1:13" customFormat="1" ht="18">
      <c r="A15" s="392">
        <v>4519</v>
      </c>
      <c r="B15" s="393" t="s">
        <v>720</v>
      </c>
      <c r="C15" s="394">
        <f t="shared" ref="C15:C71" si="1">E15+D15</f>
        <v>342</v>
      </c>
      <c r="D15" s="394">
        <f t="shared" ref="D15:D71" si="2">J15+G15</f>
        <v>0</v>
      </c>
      <c r="E15" s="394">
        <f t="shared" ref="E15:E71" si="3">K15+H15</f>
        <v>342</v>
      </c>
      <c r="F15" s="394">
        <f t="shared" ref="F15:F71" si="4">H15+G15</f>
        <v>342</v>
      </c>
      <c r="G15" s="396">
        <v>0</v>
      </c>
      <c r="H15" s="424">
        <v>342</v>
      </c>
      <c r="I15" s="423">
        <f t="shared" si="0"/>
        <v>0</v>
      </c>
      <c r="J15" s="397">
        <v>0</v>
      </c>
      <c r="K15" s="395">
        <v>0</v>
      </c>
      <c r="L15" s="630" t="s">
        <v>721</v>
      </c>
      <c r="M15" s="630"/>
    </row>
    <row r="16" spans="1:13" customFormat="1" ht="18">
      <c r="A16" s="200">
        <v>4531</v>
      </c>
      <c r="B16" s="90" t="s">
        <v>562</v>
      </c>
      <c r="C16" s="209">
        <f t="shared" si="1"/>
        <v>6593</v>
      </c>
      <c r="D16" s="209">
        <f t="shared" si="2"/>
        <v>143</v>
      </c>
      <c r="E16" s="209">
        <f t="shared" si="3"/>
        <v>6450</v>
      </c>
      <c r="F16" s="209">
        <f t="shared" si="4"/>
        <v>6542</v>
      </c>
      <c r="G16" s="257">
        <v>143</v>
      </c>
      <c r="H16" s="381">
        <v>6399</v>
      </c>
      <c r="I16" s="313">
        <f t="shared" si="0"/>
        <v>51</v>
      </c>
      <c r="J16" s="364">
        <v>0</v>
      </c>
      <c r="K16" s="257">
        <v>51</v>
      </c>
      <c r="L16" s="527" t="s">
        <v>608</v>
      </c>
      <c r="M16" s="527"/>
    </row>
    <row r="17" spans="1:13" customFormat="1" ht="18">
      <c r="A17" s="199">
        <v>4532</v>
      </c>
      <c r="B17" s="59" t="s">
        <v>563</v>
      </c>
      <c r="C17" s="394">
        <f t="shared" si="1"/>
        <v>1573</v>
      </c>
      <c r="D17" s="394">
        <f t="shared" si="2"/>
        <v>0</v>
      </c>
      <c r="E17" s="394">
        <f t="shared" si="3"/>
        <v>1573</v>
      </c>
      <c r="F17" s="394">
        <f t="shared" si="4"/>
        <v>1560</v>
      </c>
      <c r="G17" s="256">
        <v>0</v>
      </c>
      <c r="H17" s="382">
        <v>1560</v>
      </c>
      <c r="I17" s="332">
        <f t="shared" si="0"/>
        <v>13</v>
      </c>
      <c r="J17" s="374">
        <v>0</v>
      </c>
      <c r="K17" s="256">
        <v>13</v>
      </c>
      <c r="L17" s="522" t="s">
        <v>607</v>
      </c>
      <c r="M17" s="522"/>
    </row>
    <row r="18" spans="1:13" customFormat="1" ht="18">
      <c r="A18" s="200">
        <v>4539</v>
      </c>
      <c r="B18" s="90" t="s">
        <v>564</v>
      </c>
      <c r="C18" s="209">
        <f t="shared" si="1"/>
        <v>668</v>
      </c>
      <c r="D18" s="209">
        <f t="shared" si="2"/>
        <v>0</v>
      </c>
      <c r="E18" s="209">
        <f t="shared" si="3"/>
        <v>668</v>
      </c>
      <c r="F18" s="209">
        <f t="shared" si="4"/>
        <v>668</v>
      </c>
      <c r="G18" s="257">
        <v>0</v>
      </c>
      <c r="H18" s="381">
        <v>668</v>
      </c>
      <c r="I18" s="313">
        <f t="shared" si="0"/>
        <v>0</v>
      </c>
      <c r="J18" s="364">
        <v>0</v>
      </c>
      <c r="K18" s="257">
        <v>0</v>
      </c>
      <c r="L18" s="527" t="s">
        <v>606</v>
      </c>
      <c r="M18" s="527"/>
    </row>
    <row r="19" spans="1:13" customFormat="1">
      <c r="A19" s="199">
        <v>4610</v>
      </c>
      <c r="B19" s="59" t="s">
        <v>539</v>
      </c>
      <c r="C19" s="394">
        <f t="shared" si="1"/>
        <v>208</v>
      </c>
      <c r="D19" s="394">
        <f t="shared" si="2"/>
        <v>0</v>
      </c>
      <c r="E19" s="394">
        <f t="shared" si="3"/>
        <v>208</v>
      </c>
      <c r="F19" s="394">
        <f t="shared" si="4"/>
        <v>208</v>
      </c>
      <c r="G19" s="256">
        <v>0</v>
      </c>
      <c r="H19" s="382">
        <v>208</v>
      </c>
      <c r="I19" s="332">
        <f t="shared" si="0"/>
        <v>0</v>
      </c>
      <c r="J19" s="374">
        <v>0</v>
      </c>
      <c r="K19" s="256">
        <v>0</v>
      </c>
      <c r="L19" s="522" t="s">
        <v>548</v>
      </c>
      <c r="M19" s="522"/>
    </row>
    <row r="20" spans="1:13" customFormat="1">
      <c r="A20" s="200">
        <v>4620</v>
      </c>
      <c r="B20" s="90" t="s">
        <v>565</v>
      </c>
      <c r="C20" s="209">
        <f t="shared" si="1"/>
        <v>1284</v>
      </c>
      <c r="D20" s="209">
        <f t="shared" si="2"/>
        <v>22</v>
      </c>
      <c r="E20" s="209">
        <f t="shared" si="3"/>
        <v>1262</v>
      </c>
      <c r="F20" s="209">
        <f t="shared" si="4"/>
        <v>1267</v>
      </c>
      <c r="G20" s="257">
        <v>19</v>
      </c>
      <c r="H20" s="381">
        <v>1248</v>
      </c>
      <c r="I20" s="313">
        <f t="shared" si="0"/>
        <v>17</v>
      </c>
      <c r="J20" s="364">
        <v>3</v>
      </c>
      <c r="K20" s="257">
        <v>14</v>
      </c>
      <c r="L20" s="527" t="s">
        <v>605</v>
      </c>
      <c r="M20" s="527"/>
    </row>
    <row r="21" spans="1:13" customFormat="1">
      <c r="A21" s="199">
        <v>4631</v>
      </c>
      <c r="B21" s="59" t="s">
        <v>540</v>
      </c>
      <c r="C21" s="394">
        <f t="shared" si="1"/>
        <v>1765</v>
      </c>
      <c r="D21" s="394">
        <f t="shared" si="2"/>
        <v>0</v>
      </c>
      <c r="E21" s="394">
        <f t="shared" si="3"/>
        <v>1765</v>
      </c>
      <c r="F21" s="394">
        <f t="shared" si="4"/>
        <v>1765</v>
      </c>
      <c r="G21" s="256">
        <v>0</v>
      </c>
      <c r="H21" s="382">
        <v>1765</v>
      </c>
      <c r="I21" s="332">
        <f t="shared" si="0"/>
        <v>0</v>
      </c>
      <c r="J21" s="374">
        <v>0</v>
      </c>
      <c r="K21" s="256">
        <v>0</v>
      </c>
      <c r="L21" s="522" t="s">
        <v>549</v>
      </c>
      <c r="M21" s="522"/>
    </row>
    <row r="22" spans="1:13" customFormat="1">
      <c r="A22" s="200">
        <v>4632</v>
      </c>
      <c r="B22" s="90" t="s">
        <v>609</v>
      </c>
      <c r="C22" s="209">
        <f t="shared" si="1"/>
        <v>1704</v>
      </c>
      <c r="D22" s="209">
        <f t="shared" si="2"/>
        <v>63</v>
      </c>
      <c r="E22" s="209">
        <f t="shared" si="3"/>
        <v>1641</v>
      </c>
      <c r="F22" s="209">
        <f t="shared" si="4"/>
        <v>1694</v>
      </c>
      <c r="G22" s="257">
        <v>63</v>
      </c>
      <c r="H22" s="381">
        <v>1631</v>
      </c>
      <c r="I22" s="313">
        <f t="shared" si="0"/>
        <v>10</v>
      </c>
      <c r="J22" s="364">
        <v>0</v>
      </c>
      <c r="K22" s="257">
        <v>10</v>
      </c>
      <c r="L22" s="527" t="s">
        <v>604</v>
      </c>
      <c r="M22" s="527"/>
    </row>
    <row r="23" spans="1:13" customFormat="1" ht="27">
      <c r="A23" s="199">
        <v>4641</v>
      </c>
      <c r="B23" s="59" t="s">
        <v>610</v>
      </c>
      <c r="C23" s="394">
        <f t="shared" si="1"/>
        <v>855</v>
      </c>
      <c r="D23" s="394">
        <f t="shared" si="2"/>
        <v>136</v>
      </c>
      <c r="E23" s="394">
        <f t="shared" si="3"/>
        <v>719</v>
      </c>
      <c r="F23" s="394">
        <f t="shared" si="4"/>
        <v>855</v>
      </c>
      <c r="G23" s="256">
        <v>136</v>
      </c>
      <c r="H23" s="382">
        <v>719</v>
      </c>
      <c r="I23" s="332">
        <f t="shared" si="0"/>
        <v>0</v>
      </c>
      <c r="J23" s="374">
        <v>0</v>
      </c>
      <c r="K23" s="256">
        <v>0</v>
      </c>
      <c r="L23" s="522" t="s">
        <v>603</v>
      </c>
      <c r="M23" s="522"/>
    </row>
    <row r="24" spans="1:13" customFormat="1" ht="18">
      <c r="A24" s="200">
        <v>4647</v>
      </c>
      <c r="B24" s="90" t="s">
        <v>611</v>
      </c>
      <c r="C24" s="209">
        <f t="shared" si="1"/>
        <v>2171</v>
      </c>
      <c r="D24" s="209">
        <f t="shared" si="2"/>
        <v>367</v>
      </c>
      <c r="E24" s="209">
        <f t="shared" si="3"/>
        <v>1804</v>
      </c>
      <c r="F24" s="209">
        <f t="shared" si="4"/>
        <v>2167</v>
      </c>
      <c r="G24" s="257">
        <v>366</v>
      </c>
      <c r="H24" s="381">
        <v>1801</v>
      </c>
      <c r="I24" s="313">
        <f t="shared" si="0"/>
        <v>4</v>
      </c>
      <c r="J24" s="364">
        <v>1</v>
      </c>
      <c r="K24" s="257">
        <v>3</v>
      </c>
      <c r="L24" s="527" t="s">
        <v>602</v>
      </c>
      <c r="M24" s="527"/>
    </row>
    <row r="25" spans="1:13" customFormat="1" ht="36">
      <c r="A25" s="199">
        <v>4648</v>
      </c>
      <c r="B25" s="59" t="s">
        <v>612</v>
      </c>
      <c r="C25" s="394">
        <f t="shared" si="1"/>
        <v>2221</v>
      </c>
      <c r="D25" s="394">
        <f t="shared" si="2"/>
        <v>121</v>
      </c>
      <c r="E25" s="394">
        <f t="shared" si="3"/>
        <v>2100</v>
      </c>
      <c r="F25" s="394">
        <f t="shared" si="4"/>
        <v>2212</v>
      </c>
      <c r="G25" s="256">
        <v>121</v>
      </c>
      <c r="H25" s="382">
        <v>2091</v>
      </c>
      <c r="I25" s="332">
        <f t="shared" si="0"/>
        <v>9</v>
      </c>
      <c r="J25" s="374">
        <v>0</v>
      </c>
      <c r="K25" s="256">
        <v>9</v>
      </c>
      <c r="L25" s="522" t="s">
        <v>601</v>
      </c>
      <c r="M25" s="522"/>
    </row>
    <row r="26" spans="1:13" s="434" customFormat="1" ht="27">
      <c r="A26" s="200">
        <v>4649</v>
      </c>
      <c r="B26" s="90" t="s">
        <v>730</v>
      </c>
      <c r="C26" s="209">
        <f t="shared" si="1"/>
        <v>51</v>
      </c>
      <c r="D26" s="209">
        <f t="shared" si="2"/>
        <v>0</v>
      </c>
      <c r="E26" s="209">
        <f t="shared" si="3"/>
        <v>51</v>
      </c>
      <c r="F26" s="209">
        <f t="shared" si="4"/>
        <v>51</v>
      </c>
      <c r="G26" s="257">
        <v>0</v>
      </c>
      <c r="H26" s="381">
        <v>51</v>
      </c>
      <c r="I26" s="313">
        <f t="shared" si="0"/>
        <v>0</v>
      </c>
      <c r="J26" s="364">
        <v>0</v>
      </c>
      <c r="K26" s="257">
        <v>0</v>
      </c>
      <c r="L26" s="527" t="s">
        <v>722</v>
      </c>
      <c r="M26" s="527"/>
    </row>
    <row r="27" spans="1:13" customFormat="1" ht="18">
      <c r="A27" s="199">
        <v>4651</v>
      </c>
      <c r="B27" s="59" t="s">
        <v>613</v>
      </c>
      <c r="C27" s="394">
        <f t="shared" si="1"/>
        <v>270</v>
      </c>
      <c r="D27" s="394">
        <f t="shared" si="2"/>
        <v>4</v>
      </c>
      <c r="E27" s="394">
        <f t="shared" si="3"/>
        <v>266</v>
      </c>
      <c r="F27" s="394">
        <f t="shared" si="4"/>
        <v>266</v>
      </c>
      <c r="G27" s="256">
        <v>4</v>
      </c>
      <c r="H27" s="382">
        <v>262</v>
      </c>
      <c r="I27" s="332">
        <f t="shared" si="0"/>
        <v>4</v>
      </c>
      <c r="J27" s="374">
        <v>0</v>
      </c>
      <c r="K27" s="256">
        <v>4</v>
      </c>
      <c r="L27" s="522" t="s">
        <v>600</v>
      </c>
      <c r="M27" s="522"/>
    </row>
    <row r="28" spans="1:13" customFormat="1" ht="26.25" customHeight="1">
      <c r="A28" s="200">
        <v>4652</v>
      </c>
      <c r="B28" s="90" t="s">
        <v>614</v>
      </c>
      <c r="C28" s="209">
        <f t="shared" si="1"/>
        <v>1410</v>
      </c>
      <c r="D28" s="209">
        <f t="shared" si="2"/>
        <v>50</v>
      </c>
      <c r="E28" s="209">
        <f t="shared" si="3"/>
        <v>1360</v>
      </c>
      <c r="F28" s="209">
        <f t="shared" si="4"/>
        <v>1400</v>
      </c>
      <c r="G28" s="257">
        <v>50</v>
      </c>
      <c r="H28" s="381">
        <v>1350</v>
      </c>
      <c r="I28" s="313">
        <f t="shared" si="0"/>
        <v>10</v>
      </c>
      <c r="J28" s="364">
        <v>0</v>
      </c>
      <c r="K28" s="257">
        <v>10</v>
      </c>
      <c r="L28" s="527" t="s">
        <v>599</v>
      </c>
      <c r="M28" s="527"/>
    </row>
    <row r="29" spans="1:13" customFormat="1">
      <c r="A29" s="199">
        <v>4653</v>
      </c>
      <c r="B29" s="59" t="s">
        <v>615</v>
      </c>
      <c r="C29" s="394">
        <f t="shared" si="1"/>
        <v>759</v>
      </c>
      <c r="D29" s="394">
        <f t="shared" si="2"/>
        <v>3</v>
      </c>
      <c r="E29" s="394">
        <f t="shared" si="3"/>
        <v>756</v>
      </c>
      <c r="F29" s="394">
        <f t="shared" si="4"/>
        <v>756</v>
      </c>
      <c r="G29" s="256">
        <v>3</v>
      </c>
      <c r="H29" s="382">
        <v>753</v>
      </c>
      <c r="I29" s="332">
        <f t="shared" si="0"/>
        <v>3</v>
      </c>
      <c r="J29" s="374">
        <v>0</v>
      </c>
      <c r="K29" s="256">
        <v>3</v>
      </c>
      <c r="L29" s="522" t="s">
        <v>598</v>
      </c>
      <c r="M29" s="522"/>
    </row>
    <row r="30" spans="1:13" customFormat="1">
      <c r="A30" s="200">
        <v>4659</v>
      </c>
      <c r="B30" s="90" t="s">
        <v>616</v>
      </c>
      <c r="C30" s="209">
        <f t="shared" si="1"/>
        <v>19330</v>
      </c>
      <c r="D30" s="209">
        <f t="shared" si="2"/>
        <v>806</v>
      </c>
      <c r="E30" s="209">
        <f t="shared" si="3"/>
        <v>18524</v>
      </c>
      <c r="F30" s="209">
        <f t="shared" si="4"/>
        <v>19221</v>
      </c>
      <c r="G30" s="257">
        <v>806</v>
      </c>
      <c r="H30" s="381">
        <v>18415</v>
      </c>
      <c r="I30" s="313">
        <f t="shared" si="0"/>
        <v>109</v>
      </c>
      <c r="J30" s="364">
        <v>0</v>
      </c>
      <c r="K30" s="257">
        <v>109</v>
      </c>
      <c r="L30" s="527" t="s">
        <v>550</v>
      </c>
      <c r="M30" s="527"/>
    </row>
    <row r="31" spans="1:13" customFormat="1" ht="18">
      <c r="A31" s="199">
        <v>4661</v>
      </c>
      <c r="B31" s="59" t="s">
        <v>617</v>
      </c>
      <c r="C31" s="394">
        <f t="shared" si="1"/>
        <v>221</v>
      </c>
      <c r="D31" s="394">
        <f t="shared" si="2"/>
        <v>11</v>
      </c>
      <c r="E31" s="394">
        <f t="shared" si="3"/>
        <v>210</v>
      </c>
      <c r="F31" s="394">
        <f t="shared" si="4"/>
        <v>220</v>
      </c>
      <c r="G31" s="256">
        <v>11</v>
      </c>
      <c r="H31" s="382">
        <v>209</v>
      </c>
      <c r="I31" s="332">
        <f t="shared" si="0"/>
        <v>1</v>
      </c>
      <c r="J31" s="374">
        <v>0</v>
      </c>
      <c r="K31" s="256">
        <v>1</v>
      </c>
      <c r="L31" s="522" t="s">
        <v>597</v>
      </c>
      <c r="M31" s="522"/>
    </row>
    <row r="32" spans="1:13" customFormat="1">
      <c r="A32" s="200">
        <v>4662</v>
      </c>
      <c r="B32" s="90" t="s">
        <v>541</v>
      </c>
      <c r="C32" s="209">
        <f t="shared" si="1"/>
        <v>133</v>
      </c>
      <c r="D32" s="209">
        <f t="shared" si="2"/>
        <v>2</v>
      </c>
      <c r="E32" s="209">
        <f t="shared" si="3"/>
        <v>131</v>
      </c>
      <c r="F32" s="209">
        <f t="shared" si="4"/>
        <v>133</v>
      </c>
      <c r="G32" s="257">
        <v>2</v>
      </c>
      <c r="H32" s="381">
        <v>131</v>
      </c>
      <c r="I32" s="313">
        <f t="shared" si="0"/>
        <v>0</v>
      </c>
      <c r="J32" s="364">
        <v>0</v>
      </c>
      <c r="K32" s="257">
        <v>0</v>
      </c>
      <c r="L32" s="527" t="s">
        <v>551</v>
      </c>
      <c r="M32" s="527"/>
    </row>
    <row r="33" spans="1:13" customFormat="1" ht="18">
      <c r="A33" s="199">
        <v>4663</v>
      </c>
      <c r="B33" s="59" t="s">
        <v>618</v>
      </c>
      <c r="C33" s="394">
        <f t="shared" si="1"/>
        <v>24138</v>
      </c>
      <c r="D33" s="394">
        <f t="shared" si="2"/>
        <v>942</v>
      </c>
      <c r="E33" s="394">
        <f t="shared" si="3"/>
        <v>23196</v>
      </c>
      <c r="F33" s="394">
        <f t="shared" si="4"/>
        <v>23991</v>
      </c>
      <c r="G33" s="256">
        <v>942</v>
      </c>
      <c r="H33" s="382">
        <v>23049</v>
      </c>
      <c r="I33" s="332">
        <f t="shared" si="0"/>
        <v>147</v>
      </c>
      <c r="J33" s="374">
        <v>0</v>
      </c>
      <c r="K33" s="256">
        <v>147</v>
      </c>
      <c r="L33" s="522" t="s">
        <v>596</v>
      </c>
      <c r="M33" s="522"/>
    </row>
    <row r="34" spans="1:13" customFormat="1" ht="15" customHeight="1">
      <c r="A34" s="200">
        <v>4669</v>
      </c>
      <c r="B34" s="90" t="s">
        <v>734</v>
      </c>
      <c r="C34" s="209">
        <f t="shared" si="1"/>
        <v>975</v>
      </c>
      <c r="D34" s="209">
        <f t="shared" si="2"/>
        <v>18</v>
      </c>
      <c r="E34" s="209">
        <f t="shared" si="3"/>
        <v>957</v>
      </c>
      <c r="F34" s="209">
        <f t="shared" si="4"/>
        <v>975</v>
      </c>
      <c r="G34" s="257">
        <v>18</v>
      </c>
      <c r="H34" s="381">
        <v>957</v>
      </c>
      <c r="I34" s="313">
        <f t="shared" si="0"/>
        <v>0</v>
      </c>
      <c r="J34" s="364">
        <v>0</v>
      </c>
      <c r="K34" s="257">
        <v>0</v>
      </c>
      <c r="L34" s="527" t="s">
        <v>735</v>
      </c>
      <c r="M34" s="527"/>
    </row>
    <row r="35" spans="1:13" customFormat="1">
      <c r="A35" s="199">
        <v>4690</v>
      </c>
      <c r="B35" s="59" t="s">
        <v>542</v>
      </c>
      <c r="C35" s="394">
        <f t="shared" si="1"/>
        <v>299</v>
      </c>
      <c r="D35" s="394">
        <f t="shared" si="2"/>
        <v>8</v>
      </c>
      <c r="E35" s="394">
        <f t="shared" si="3"/>
        <v>291</v>
      </c>
      <c r="F35" s="394">
        <f t="shared" si="4"/>
        <v>299</v>
      </c>
      <c r="G35" s="256">
        <v>8</v>
      </c>
      <c r="H35" s="382">
        <v>291</v>
      </c>
      <c r="I35" s="332">
        <f t="shared" si="0"/>
        <v>0</v>
      </c>
      <c r="J35" s="374">
        <v>0</v>
      </c>
      <c r="K35" s="256">
        <v>0</v>
      </c>
      <c r="L35" s="522" t="s">
        <v>552</v>
      </c>
      <c r="M35" s="522"/>
    </row>
    <row r="36" spans="1:13" customFormat="1">
      <c r="A36" s="200">
        <v>4691</v>
      </c>
      <c r="B36" s="90" t="s">
        <v>619</v>
      </c>
      <c r="C36" s="209">
        <f t="shared" si="1"/>
        <v>76</v>
      </c>
      <c r="D36" s="209">
        <f t="shared" si="2"/>
        <v>2</v>
      </c>
      <c r="E36" s="209">
        <f t="shared" si="3"/>
        <v>74</v>
      </c>
      <c r="F36" s="209">
        <f t="shared" si="4"/>
        <v>76</v>
      </c>
      <c r="G36" s="257">
        <v>2</v>
      </c>
      <c r="H36" s="381">
        <v>74</v>
      </c>
      <c r="I36" s="313">
        <f t="shared" si="0"/>
        <v>0</v>
      </c>
      <c r="J36" s="364">
        <v>0</v>
      </c>
      <c r="K36" s="257">
        <v>0</v>
      </c>
      <c r="L36" s="527" t="s">
        <v>595</v>
      </c>
      <c r="M36" s="527"/>
    </row>
    <row r="37" spans="1:13" customFormat="1" ht="26.25" customHeight="1">
      <c r="A37" s="199">
        <v>4692</v>
      </c>
      <c r="B37" s="59" t="s">
        <v>620</v>
      </c>
      <c r="C37" s="394">
        <f t="shared" si="1"/>
        <v>661</v>
      </c>
      <c r="D37" s="394">
        <f t="shared" si="2"/>
        <v>62</v>
      </c>
      <c r="E37" s="394">
        <f t="shared" si="3"/>
        <v>599</v>
      </c>
      <c r="F37" s="394">
        <f t="shared" si="4"/>
        <v>649</v>
      </c>
      <c r="G37" s="256">
        <v>62</v>
      </c>
      <c r="H37" s="382">
        <v>587</v>
      </c>
      <c r="I37" s="332">
        <f t="shared" si="0"/>
        <v>12</v>
      </c>
      <c r="J37" s="374">
        <v>0</v>
      </c>
      <c r="K37" s="256">
        <v>12</v>
      </c>
      <c r="L37" s="522" t="s">
        <v>594</v>
      </c>
      <c r="M37" s="522"/>
    </row>
    <row r="38" spans="1:13" customFormat="1">
      <c r="A38" s="200">
        <v>4712</v>
      </c>
      <c r="B38" s="90" t="s">
        <v>543</v>
      </c>
      <c r="C38" s="209">
        <f t="shared" si="1"/>
        <v>4120</v>
      </c>
      <c r="D38" s="209">
        <f t="shared" si="2"/>
        <v>601</v>
      </c>
      <c r="E38" s="209">
        <f t="shared" si="3"/>
        <v>3519</v>
      </c>
      <c r="F38" s="209">
        <f t="shared" si="4"/>
        <v>4102</v>
      </c>
      <c r="G38" s="257">
        <v>599</v>
      </c>
      <c r="H38" s="381">
        <v>3503</v>
      </c>
      <c r="I38" s="313">
        <f t="shared" si="0"/>
        <v>18</v>
      </c>
      <c r="J38" s="364">
        <v>2</v>
      </c>
      <c r="K38" s="257">
        <v>16</v>
      </c>
      <c r="L38" s="527" t="s">
        <v>553</v>
      </c>
      <c r="M38" s="527"/>
    </row>
    <row r="39" spans="1:13" customFormat="1" ht="26.25" customHeight="1">
      <c r="A39" s="199">
        <v>4714</v>
      </c>
      <c r="B39" s="59" t="s">
        <v>544</v>
      </c>
      <c r="C39" s="394">
        <f t="shared" si="1"/>
        <v>12370</v>
      </c>
      <c r="D39" s="394">
        <f t="shared" si="2"/>
        <v>414</v>
      </c>
      <c r="E39" s="394">
        <f t="shared" si="3"/>
        <v>11956</v>
      </c>
      <c r="F39" s="394">
        <f t="shared" si="4"/>
        <v>12334</v>
      </c>
      <c r="G39" s="256">
        <v>414</v>
      </c>
      <c r="H39" s="382">
        <v>11920</v>
      </c>
      <c r="I39" s="332">
        <f t="shared" si="0"/>
        <v>36</v>
      </c>
      <c r="J39" s="374">
        <v>0</v>
      </c>
      <c r="K39" s="256">
        <v>36</v>
      </c>
      <c r="L39" s="522" t="s">
        <v>554</v>
      </c>
      <c r="M39" s="522"/>
    </row>
    <row r="40" spans="1:13" customFormat="1" ht="14.25" customHeight="1">
      <c r="A40" s="200">
        <v>4719</v>
      </c>
      <c r="B40" s="90" t="s">
        <v>645</v>
      </c>
      <c r="C40" s="209">
        <f t="shared" si="1"/>
        <v>14279</v>
      </c>
      <c r="D40" s="209">
        <f t="shared" si="2"/>
        <v>4688</v>
      </c>
      <c r="E40" s="209">
        <f t="shared" si="3"/>
        <v>9591</v>
      </c>
      <c r="F40" s="209">
        <f t="shared" si="4"/>
        <v>14249</v>
      </c>
      <c r="G40" s="257">
        <v>4683</v>
      </c>
      <c r="H40" s="381">
        <v>9566</v>
      </c>
      <c r="I40" s="313">
        <f t="shared" si="0"/>
        <v>30</v>
      </c>
      <c r="J40" s="364">
        <v>5</v>
      </c>
      <c r="K40" s="257">
        <v>25</v>
      </c>
      <c r="L40" s="527" t="s">
        <v>593</v>
      </c>
      <c r="M40" s="527"/>
    </row>
    <row r="41" spans="1:13" customFormat="1" ht="26.25" customHeight="1">
      <c r="A41" s="199">
        <v>4720</v>
      </c>
      <c r="B41" s="59" t="s">
        <v>622</v>
      </c>
      <c r="C41" s="394">
        <f t="shared" si="1"/>
        <v>2884</v>
      </c>
      <c r="D41" s="394">
        <f t="shared" si="2"/>
        <v>0</v>
      </c>
      <c r="E41" s="394">
        <f t="shared" si="3"/>
        <v>2884</v>
      </c>
      <c r="F41" s="394">
        <f t="shared" si="4"/>
        <v>2866</v>
      </c>
      <c r="G41" s="256">
        <v>0</v>
      </c>
      <c r="H41" s="382">
        <v>2866</v>
      </c>
      <c r="I41" s="332">
        <f t="shared" si="0"/>
        <v>18</v>
      </c>
      <c r="J41" s="374">
        <v>0</v>
      </c>
      <c r="K41" s="256">
        <v>18</v>
      </c>
      <c r="L41" s="522" t="s">
        <v>592</v>
      </c>
      <c r="M41" s="522"/>
    </row>
    <row r="42" spans="1:13" s="434" customFormat="1">
      <c r="A42" s="200">
        <v>4722</v>
      </c>
      <c r="B42" s="90" t="s">
        <v>632</v>
      </c>
      <c r="C42" s="209">
        <f t="shared" si="1"/>
        <v>14</v>
      </c>
      <c r="D42" s="209">
        <f t="shared" si="2"/>
        <v>1</v>
      </c>
      <c r="E42" s="209">
        <f t="shared" si="3"/>
        <v>13</v>
      </c>
      <c r="F42" s="209">
        <f t="shared" si="4"/>
        <v>14</v>
      </c>
      <c r="G42" s="257">
        <v>1</v>
      </c>
      <c r="H42" s="381">
        <v>13</v>
      </c>
      <c r="I42" s="313">
        <f t="shared" si="0"/>
        <v>0</v>
      </c>
      <c r="J42" s="364">
        <v>0</v>
      </c>
      <c r="K42" s="257">
        <v>0</v>
      </c>
      <c r="L42" s="527" t="s">
        <v>591</v>
      </c>
      <c r="M42" s="527"/>
    </row>
    <row r="43" spans="1:13" customFormat="1" ht="26.25" customHeight="1">
      <c r="A43" s="199">
        <v>4723</v>
      </c>
      <c r="B43" s="59" t="s">
        <v>631</v>
      </c>
      <c r="C43" s="394">
        <f t="shared" si="1"/>
        <v>20</v>
      </c>
      <c r="D43" s="394">
        <f t="shared" si="2"/>
        <v>0</v>
      </c>
      <c r="E43" s="394">
        <f t="shared" si="3"/>
        <v>20</v>
      </c>
      <c r="F43" s="394">
        <f t="shared" si="4"/>
        <v>20</v>
      </c>
      <c r="G43" s="256">
        <v>0</v>
      </c>
      <c r="H43" s="382">
        <v>20</v>
      </c>
      <c r="I43" s="332">
        <f t="shared" si="0"/>
        <v>0</v>
      </c>
      <c r="J43" s="374">
        <v>0</v>
      </c>
      <c r="K43" s="256">
        <v>0</v>
      </c>
      <c r="L43" s="522" t="s">
        <v>590</v>
      </c>
      <c r="M43" s="522"/>
    </row>
    <row r="44" spans="1:13" customFormat="1">
      <c r="A44" s="200">
        <v>4724</v>
      </c>
      <c r="B44" s="90" t="s">
        <v>630</v>
      </c>
      <c r="C44" s="209">
        <f t="shared" si="1"/>
        <v>2778</v>
      </c>
      <c r="D44" s="209">
        <f t="shared" si="2"/>
        <v>0</v>
      </c>
      <c r="E44" s="209">
        <f t="shared" si="3"/>
        <v>2778</v>
      </c>
      <c r="F44" s="209">
        <f t="shared" si="4"/>
        <v>2778</v>
      </c>
      <c r="G44" s="257">
        <v>0</v>
      </c>
      <c r="H44" s="381">
        <v>2778</v>
      </c>
      <c r="I44" s="313">
        <f t="shared" si="0"/>
        <v>0</v>
      </c>
      <c r="J44" s="364">
        <v>0</v>
      </c>
      <c r="K44" s="257">
        <v>0</v>
      </c>
      <c r="L44" s="527" t="s">
        <v>589</v>
      </c>
      <c r="M44" s="527"/>
    </row>
    <row r="45" spans="1:13" customFormat="1" ht="26.25" customHeight="1">
      <c r="A45" s="199">
        <v>4725</v>
      </c>
      <c r="B45" s="59" t="s">
        <v>629</v>
      </c>
      <c r="C45" s="394">
        <f t="shared" si="1"/>
        <v>234</v>
      </c>
      <c r="D45" s="394">
        <f t="shared" si="2"/>
        <v>0</v>
      </c>
      <c r="E45" s="394">
        <f t="shared" si="3"/>
        <v>234</v>
      </c>
      <c r="F45" s="394">
        <f t="shared" si="4"/>
        <v>234</v>
      </c>
      <c r="G45" s="256">
        <v>0</v>
      </c>
      <c r="H45" s="382">
        <v>234</v>
      </c>
      <c r="I45" s="332">
        <f t="shared" si="0"/>
        <v>0</v>
      </c>
      <c r="J45" s="374">
        <v>0</v>
      </c>
      <c r="K45" s="256">
        <v>0</v>
      </c>
      <c r="L45" s="522" t="s">
        <v>588</v>
      </c>
      <c r="M45" s="522"/>
    </row>
    <row r="46" spans="1:13" customFormat="1">
      <c r="A46" s="200">
        <v>4726</v>
      </c>
      <c r="B46" s="90" t="s">
        <v>545</v>
      </c>
      <c r="C46" s="209">
        <f t="shared" si="1"/>
        <v>2121</v>
      </c>
      <c r="D46" s="209">
        <f t="shared" si="2"/>
        <v>330</v>
      </c>
      <c r="E46" s="209">
        <f t="shared" si="3"/>
        <v>1791</v>
      </c>
      <c r="F46" s="209">
        <f t="shared" si="4"/>
        <v>2090</v>
      </c>
      <c r="G46" s="257">
        <v>330</v>
      </c>
      <c r="H46" s="381">
        <v>1760</v>
      </c>
      <c r="I46" s="313">
        <f t="shared" si="0"/>
        <v>31</v>
      </c>
      <c r="J46" s="364">
        <v>0</v>
      </c>
      <c r="K46" s="257">
        <v>31</v>
      </c>
      <c r="L46" s="527" t="s">
        <v>555</v>
      </c>
      <c r="M46" s="527"/>
    </row>
    <row r="47" spans="1:13" customFormat="1" ht="26.25" customHeight="1">
      <c r="A47" s="199">
        <v>4727</v>
      </c>
      <c r="B47" s="59" t="s">
        <v>628</v>
      </c>
      <c r="C47" s="394">
        <f t="shared" si="1"/>
        <v>308</v>
      </c>
      <c r="D47" s="394">
        <f t="shared" si="2"/>
        <v>190</v>
      </c>
      <c r="E47" s="394">
        <f t="shared" si="3"/>
        <v>118</v>
      </c>
      <c r="F47" s="394">
        <f t="shared" si="4"/>
        <v>308</v>
      </c>
      <c r="G47" s="256">
        <v>190</v>
      </c>
      <c r="H47" s="382">
        <v>118</v>
      </c>
      <c r="I47" s="332">
        <f t="shared" si="0"/>
        <v>0</v>
      </c>
      <c r="J47" s="374">
        <v>0</v>
      </c>
      <c r="K47" s="256">
        <v>0</v>
      </c>
      <c r="L47" s="522" t="s">
        <v>587</v>
      </c>
      <c r="M47" s="522"/>
    </row>
    <row r="48" spans="1:13" customFormat="1">
      <c r="A48" s="200">
        <v>4728</v>
      </c>
      <c r="B48" s="90" t="s">
        <v>633</v>
      </c>
      <c r="C48" s="209">
        <f t="shared" si="1"/>
        <v>16</v>
      </c>
      <c r="D48" s="209">
        <f t="shared" si="2"/>
        <v>0</v>
      </c>
      <c r="E48" s="209">
        <f t="shared" si="3"/>
        <v>16</v>
      </c>
      <c r="F48" s="209">
        <f t="shared" si="4"/>
        <v>16</v>
      </c>
      <c r="G48" s="257">
        <v>0</v>
      </c>
      <c r="H48" s="381">
        <v>16</v>
      </c>
      <c r="I48" s="313">
        <f t="shared" si="0"/>
        <v>0</v>
      </c>
      <c r="J48" s="364">
        <v>0</v>
      </c>
      <c r="K48" s="257">
        <v>0</v>
      </c>
      <c r="L48" s="527" t="s">
        <v>586</v>
      </c>
      <c r="M48" s="527"/>
    </row>
    <row r="49" spans="1:13" customFormat="1" ht="26.25" customHeight="1">
      <c r="A49" s="199">
        <v>4729</v>
      </c>
      <c r="B49" s="59" t="s">
        <v>642</v>
      </c>
      <c r="C49" s="394">
        <f t="shared" si="1"/>
        <v>1516</v>
      </c>
      <c r="D49" s="394">
        <f t="shared" si="2"/>
        <v>175</v>
      </c>
      <c r="E49" s="394">
        <f t="shared" si="3"/>
        <v>1341</v>
      </c>
      <c r="F49" s="394">
        <f t="shared" si="4"/>
        <v>1283</v>
      </c>
      <c r="G49" s="256">
        <v>175</v>
      </c>
      <c r="H49" s="382">
        <v>1108</v>
      </c>
      <c r="I49" s="332">
        <f t="shared" si="0"/>
        <v>233</v>
      </c>
      <c r="J49" s="374">
        <v>0</v>
      </c>
      <c r="K49" s="256">
        <v>233</v>
      </c>
      <c r="L49" s="522" t="s">
        <v>644</v>
      </c>
      <c r="M49" s="522"/>
    </row>
    <row r="50" spans="1:13" customFormat="1">
      <c r="A50" s="200">
        <v>4730</v>
      </c>
      <c r="B50" s="90" t="s">
        <v>627</v>
      </c>
      <c r="C50" s="209">
        <f t="shared" si="1"/>
        <v>4141</v>
      </c>
      <c r="D50" s="209">
        <f t="shared" si="2"/>
        <v>4</v>
      </c>
      <c r="E50" s="209">
        <f t="shared" si="3"/>
        <v>4137</v>
      </c>
      <c r="F50" s="209">
        <f t="shared" si="4"/>
        <v>4093</v>
      </c>
      <c r="G50" s="257">
        <v>4</v>
      </c>
      <c r="H50" s="381">
        <v>4089</v>
      </c>
      <c r="I50" s="313">
        <f t="shared" si="0"/>
        <v>48</v>
      </c>
      <c r="J50" s="364">
        <v>0</v>
      </c>
      <c r="K50" s="257">
        <v>48</v>
      </c>
      <c r="L50" s="527" t="s">
        <v>585</v>
      </c>
      <c r="M50" s="527"/>
    </row>
    <row r="51" spans="1:13" customFormat="1" ht="26.25" customHeight="1">
      <c r="A51" s="199">
        <v>4741</v>
      </c>
      <c r="B51" s="59" t="s">
        <v>634</v>
      </c>
      <c r="C51" s="394">
        <f t="shared" si="1"/>
        <v>6731</v>
      </c>
      <c r="D51" s="394">
        <f t="shared" si="2"/>
        <v>338</v>
      </c>
      <c r="E51" s="394">
        <f t="shared" si="3"/>
        <v>6393</v>
      </c>
      <c r="F51" s="394">
        <f t="shared" si="4"/>
        <v>6669</v>
      </c>
      <c r="G51" s="256">
        <v>338</v>
      </c>
      <c r="H51" s="382">
        <v>6331</v>
      </c>
      <c r="I51" s="332">
        <f t="shared" si="0"/>
        <v>62</v>
      </c>
      <c r="J51" s="374">
        <v>0</v>
      </c>
      <c r="K51" s="256">
        <v>62</v>
      </c>
      <c r="L51" s="522" t="s">
        <v>584</v>
      </c>
      <c r="M51" s="522"/>
    </row>
    <row r="52" spans="1:13" customFormat="1">
      <c r="A52" s="200">
        <v>4742</v>
      </c>
      <c r="B52" s="90" t="s">
        <v>706</v>
      </c>
      <c r="C52" s="209">
        <f t="shared" si="1"/>
        <v>112</v>
      </c>
      <c r="D52" s="209">
        <f t="shared" si="2"/>
        <v>7</v>
      </c>
      <c r="E52" s="209">
        <f t="shared" si="3"/>
        <v>105</v>
      </c>
      <c r="F52" s="209">
        <f t="shared" si="4"/>
        <v>112</v>
      </c>
      <c r="G52" s="257">
        <v>7</v>
      </c>
      <c r="H52" s="381">
        <v>105</v>
      </c>
      <c r="I52" s="313">
        <f t="shared" si="0"/>
        <v>0</v>
      </c>
      <c r="J52" s="364">
        <v>0</v>
      </c>
      <c r="K52" s="257">
        <v>0</v>
      </c>
      <c r="L52" s="527" t="s">
        <v>705</v>
      </c>
      <c r="M52" s="527"/>
    </row>
    <row r="53" spans="1:13" customFormat="1" ht="26.25" customHeight="1">
      <c r="A53" s="199">
        <v>4751</v>
      </c>
      <c r="B53" s="59" t="s">
        <v>626</v>
      </c>
      <c r="C53" s="394">
        <f t="shared" si="1"/>
        <v>504</v>
      </c>
      <c r="D53" s="394">
        <f t="shared" si="2"/>
        <v>96</v>
      </c>
      <c r="E53" s="394">
        <f t="shared" si="3"/>
        <v>408</v>
      </c>
      <c r="F53" s="394">
        <f t="shared" si="4"/>
        <v>495</v>
      </c>
      <c r="G53" s="256">
        <v>90</v>
      </c>
      <c r="H53" s="382">
        <v>405</v>
      </c>
      <c r="I53" s="332">
        <f t="shared" si="0"/>
        <v>9</v>
      </c>
      <c r="J53" s="374">
        <v>6</v>
      </c>
      <c r="K53" s="256">
        <v>3</v>
      </c>
      <c r="L53" s="522" t="s">
        <v>583</v>
      </c>
      <c r="M53" s="522"/>
    </row>
    <row r="54" spans="1:13" customFormat="1" ht="36">
      <c r="A54" s="200">
        <v>4752</v>
      </c>
      <c r="B54" s="90" t="s">
        <v>625</v>
      </c>
      <c r="C54" s="209">
        <f t="shared" si="1"/>
        <v>6247</v>
      </c>
      <c r="D54" s="209">
        <f t="shared" si="2"/>
        <v>211</v>
      </c>
      <c r="E54" s="209">
        <f t="shared" si="3"/>
        <v>6036</v>
      </c>
      <c r="F54" s="209">
        <f t="shared" si="4"/>
        <v>6208</v>
      </c>
      <c r="G54" s="257">
        <v>209</v>
      </c>
      <c r="H54" s="381">
        <v>5999</v>
      </c>
      <c r="I54" s="313">
        <f t="shared" si="0"/>
        <v>39</v>
      </c>
      <c r="J54" s="364">
        <v>2</v>
      </c>
      <c r="K54" s="257">
        <v>37</v>
      </c>
      <c r="L54" s="527" t="s">
        <v>582</v>
      </c>
      <c r="M54" s="527"/>
    </row>
    <row r="55" spans="1:13" customFormat="1" ht="26.25" customHeight="1">
      <c r="A55" s="199">
        <v>4753</v>
      </c>
      <c r="B55" s="59" t="s">
        <v>624</v>
      </c>
      <c r="C55" s="394">
        <f t="shared" si="1"/>
        <v>370</v>
      </c>
      <c r="D55" s="394">
        <f t="shared" si="2"/>
        <v>23</v>
      </c>
      <c r="E55" s="394">
        <f t="shared" si="3"/>
        <v>347</v>
      </c>
      <c r="F55" s="394">
        <f t="shared" si="4"/>
        <v>362</v>
      </c>
      <c r="G55" s="256">
        <v>23</v>
      </c>
      <c r="H55" s="382">
        <v>339</v>
      </c>
      <c r="I55" s="332">
        <f t="shared" si="0"/>
        <v>8</v>
      </c>
      <c r="J55" s="374">
        <v>0</v>
      </c>
      <c r="K55" s="256">
        <v>8</v>
      </c>
      <c r="L55" s="522" t="s">
        <v>581</v>
      </c>
      <c r="M55" s="522"/>
    </row>
    <row r="56" spans="1:13" customFormat="1">
      <c r="A56" s="200">
        <v>4754</v>
      </c>
      <c r="B56" s="90" t="s">
        <v>546</v>
      </c>
      <c r="C56" s="209">
        <f t="shared" si="1"/>
        <v>6126</v>
      </c>
      <c r="D56" s="209">
        <f t="shared" si="2"/>
        <v>638</v>
      </c>
      <c r="E56" s="209">
        <f t="shared" si="3"/>
        <v>5488</v>
      </c>
      <c r="F56" s="209">
        <f t="shared" si="4"/>
        <v>6107</v>
      </c>
      <c r="G56" s="257">
        <v>638</v>
      </c>
      <c r="H56" s="381">
        <v>5469</v>
      </c>
      <c r="I56" s="313">
        <f t="shared" si="0"/>
        <v>19</v>
      </c>
      <c r="J56" s="364">
        <v>0</v>
      </c>
      <c r="K56" s="257">
        <v>19</v>
      </c>
      <c r="L56" s="527" t="s">
        <v>556</v>
      </c>
      <c r="M56" s="527"/>
    </row>
    <row r="57" spans="1:13" customFormat="1" ht="26.25" customHeight="1">
      <c r="A57" s="199">
        <v>4755</v>
      </c>
      <c r="B57" s="59" t="s">
        <v>641</v>
      </c>
      <c r="C57" s="394">
        <f t="shared" si="1"/>
        <v>8639</v>
      </c>
      <c r="D57" s="394">
        <f t="shared" si="2"/>
        <v>237</v>
      </c>
      <c r="E57" s="394">
        <f t="shared" si="3"/>
        <v>8402</v>
      </c>
      <c r="F57" s="394">
        <f t="shared" si="4"/>
        <v>8595</v>
      </c>
      <c r="G57" s="256">
        <v>237</v>
      </c>
      <c r="H57" s="382">
        <v>8358</v>
      </c>
      <c r="I57" s="332">
        <f t="shared" si="0"/>
        <v>44</v>
      </c>
      <c r="J57" s="374">
        <v>0</v>
      </c>
      <c r="K57" s="256">
        <v>44</v>
      </c>
      <c r="L57" s="522" t="s">
        <v>580</v>
      </c>
      <c r="M57" s="522"/>
    </row>
    <row r="58" spans="1:13" customFormat="1">
      <c r="A58" s="200">
        <v>4756</v>
      </c>
      <c r="B58" s="90" t="s">
        <v>635</v>
      </c>
      <c r="C58" s="209">
        <f t="shared" si="1"/>
        <v>331</v>
      </c>
      <c r="D58" s="209">
        <f t="shared" si="2"/>
        <v>2</v>
      </c>
      <c r="E58" s="209">
        <f t="shared" si="3"/>
        <v>329</v>
      </c>
      <c r="F58" s="209">
        <f t="shared" si="4"/>
        <v>329</v>
      </c>
      <c r="G58" s="257">
        <v>2</v>
      </c>
      <c r="H58" s="381">
        <v>327</v>
      </c>
      <c r="I58" s="313">
        <f t="shared" si="0"/>
        <v>2</v>
      </c>
      <c r="J58" s="364">
        <v>0</v>
      </c>
      <c r="K58" s="257">
        <v>2</v>
      </c>
      <c r="L58" s="527" t="s">
        <v>579</v>
      </c>
      <c r="M58" s="527"/>
    </row>
    <row r="59" spans="1:13" customFormat="1" ht="26.25" customHeight="1">
      <c r="A59" s="199">
        <v>4761</v>
      </c>
      <c r="B59" s="59" t="s">
        <v>636</v>
      </c>
      <c r="C59" s="394">
        <f t="shared" si="1"/>
        <v>1089</v>
      </c>
      <c r="D59" s="394">
        <f t="shared" si="2"/>
        <v>0</v>
      </c>
      <c r="E59" s="394">
        <f t="shared" si="3"/>
        <v>1089</v>
      </c>
      <c r="F59" s="394">
        <f t="shared" si="4"/>
        <v>1082</v>
      </c>
      <c r="G59" s="256">
        <v>0</v>
      </c>
      <c r="H59" s="382">
        <v>1082</v>
      </c>
      <c r="I59" s="332">
        <f t="shared" si="0"/>
        <v>7</v>
      </c>
      <c r="J59" s="374">
        <v>0</v>
      </c>
      <c r="K59" s="256">
        <v>7</v>
      </c>
      <c r="L59" s="522" t="s">
        <v>578</v>
      </c>
      <c r="M59" s="522"/>
    </row>
    <row r="60" spans="1:13" customFormat="1" ht="19.5" customHeight="1">
      <c r="A60" s="200">
        <v>4763</v>
      </c>
      <c r="B60" s="90" t="s">
        <v>638</v>
      </c>
      <c r="C60" s="209">
        <f t="shared" si="1"/>
        <v>634</v>
      </c>
      <c r="D60" s="209">
        <f t="shared" si="2"/>
        <v>116</v>
      </c>
      <c r="E60" s="209">
        <f t="shared" si="3"/>
        <v>518</v>
      </c>
      <c r="F60" s="209">
        <f t="shared" si="4"/>
        <v>627</v>
      </c>
      <c r="G60" s="257">
        <v>116</v>
      </c>
      <c r="H60" s="381">
        <v>511</v>
      </c>
      <c r="I60" s="313">
        <f t="shared" si="0"/>
        <v>7</v>
      </c>
      <c r="J60" s="364">
        <v>0</v>
      </c>
      <c r="K60" s="257">
        <v>7</v>
      </c>
      <c r="L60" s="527" t="s">
        <v>576</v>
      </c>
      <c r="M60" s="527"/>
    </row>
    <row r="61" spans="1:13" customFormat="1" ht="26.25" customHeight="1">
      <c r="A61" s="199">
        <v>4764</v>
      </c>
      <c r="B61" s="59" t="s">
        <v>623</v>
      </c>
      <c r="C61" s="394">
        <f t="shared" si="1"/>
        <v>1635</v>
      </c>
      <c r="D61" s="394">
        <f t="shared" si="2"/>
        <v>0</v>
      </c>
      <c r="E61" s="394">
        <f t="shared" si="3"/>
        <v>1635</v>
      </c>
      <c r="F61" s="394">
        <f t="shared" si="4"/>
        <v>1590</v>
      </c>
      <c r="G61" s="256">
        <v>0</v>
      </c>
      <c r="H61" s="382">
        <v>1590</v>
      </c>
      <c r="I61" s="332">
        <f t="shared" si="0"/>
        <v>45</v>
      </c>
      <c r="J61" s="374">
        <v>0</v>
      </c>
      <c r="K61" s="256">
        <v>45</v>
      </c>
      <c r="L61" s="522" t="s">
        <v>575</v>
      </c>
      <c r="M61" s="522"/>
    </row>
    <row r="62" spans="1:13" customFormat="1" ht="36">
      <c r="A62" s="200">
        <v>4771</v>
      </c>
      <c r="B62" s="90" t="s">
        <v>639</v>
      </c>
      <c r="C62" s="209">
        <f t="shared" si="1"/>
        <v>12936</v>
      </c>
      <c r="D62" s="209">
        <f t="shared" si="2"/>
        <v>4596</v>
      </c>
      <c r="E62" s="209">
        <f t="shared" si="3"/>
        <v>8340</v>
      </c>
      <c r="F62" s="209">
        <f t="shared" si="4"/>
        <v>12916</v>
      </c>
      <c r="G62" s="257">
        <v>4592</v>
      </c>
      <c r="H62" s="381">
        <v>8324</v>
      </c>
      <c r="I62" s="313">
        <f t="shared" si="0"/>
        <v>20</v>
      </c>
      <c r="J62" s="364">
        <v>4</v>
      </c>
      <c r="K62" s="257">
        <v>16</v>
      </c>
      <c r="L62" s="527" t="s">
        <v>574</v>
      </c>
      <c r="M62" s="527"/>
    </row>
    <row r="63" spans="1:13" customFormat="1" ht="26.25" customHeight="1">
      <c r="A63" s="199">
        <v>4772</v>
      </c>
      <c r="B63" s="59" t="s">
        <v>640</v>
      </c>
      <c r="C63" s="394">
        <f t="shared" si="1"/>
        <v>5240</v>
      </c>
      <c r="D63" s="394">
        <f t="shared" si="2"/>
        <v>1129</v>
      </c>
      <c r="E63" s="394">
        <f t="shared" si="3"/>
        <v>4111</v>
      </c>
      <c r="F63" s="394">
        <f t="shared" si="4"/>
        <v>5229</v>
      </c>
      <c r="G63" s="256">
        <v>1129</v>
      </c>
      <c r="H63" s="382">
        <v>4100</v>
      </c>
      <c r="I63" s="332">
        <f t="shared" si="0"/>
        <v>11</v>
      </c>
      <c r="J63" s="374">
        <v>0</v>
      </c>
      <c r="K63" s="256">
        <v>11</v>
      </c>
      <c r="L63" s="522" t="s">
        <v>573</v>
      </c>
      <c r="M63" s="522"/>
    </row>
    <row r="64" spans="1:13" customFormat="1">
      <c r="A64" s="200">
        <v>4774</v>
      </c>
      <c r="B64" s="90" t="s">
        <v>547</v>
      </c>
      <c r="C64" s="209">
        <f t="shared" si="1"/>
        <v>95</v>
      </c>
      <c r="D64" s="209">
        <f t="shared" si="2"/>
        <v>0</v>
      </c>
      <c r="E64" s="209">
        <f t="shared" si="3"/>
        <v>95</v>
      </c>
      <c r="F64" s="209">
        <f t="shared" si="4"/>
        <v>94</v>
      </c>
      <c r="G64" s="257">
        <v>0</v>
      </c>
      <c r="H64" s="381">
        <v>94</v>
      </c>
      <c r="I64" s="313">
        <f t="shared" si="0"/>
        <v>1</v>
      </c>
      <c r="J64" s="364">
        <v>0</v>
      </c>
      <c r="K64" s="257">
        <v>1</v>
      </c>
      <c r="L64" s="527" t="s">
        <v>557</v>
      </c>
      <c r="M64" s="527"/>
    </row>
    <row r="65" spans="1:13" customFormat="1" ht="26.25" customHeight="1">
      <c r="A65" s="199">
        <v>4775</v>
      </c>
      <c r="B65" s="59" t="s">
        <v>569</v>
      </c>
      <c r="C65" s="394">
        <f t="shared" si="1"/>
        <v>3541</v>
      </c>
      <c r="D65" s="394">
        <f t="shared" si="2"/>
        <v>405</v>
      </c>
      <c r="E65" s="394">
        <f t="shared" si="3"/>
        <v>3136</v>
      </c>
      <c r="F65" s="394">
        <f t="shared" si="4"/>
        <v>3503</v>
      </c>
      <c r="G65" s="256">
        <v>405</v>
      </c>
      <c r="H65" s="382">
        <v>3098</v>
      </c>
      <c r="I65" s="332">
        <f t="shared" si="0"/>
        <v>38</v>
      </c>
      <c r="J65" s="374">
        <v>0</v>
      </c>
      <c r="K65" s="256">
        <v>38</v>
      </c>
      <c r="L65" s="522" t="s">
        <v>572</v>
      </c>
      <c r="M65" s="522"/>
    </row>
    <row r="66" spans="1:13" customFormat="1" ht="18">
      <c r="A66" s="200">
        <v>4776</v>
      </c>
      <c r="B66" s="90" t="s">
        <v>568</v>
      </c>
      <c r="C66" s="209">
        <f t="shared" si="1"/>
        <v>1218</v>
      </c>
      <c r="D66" s="209">
        <f t="shared" si="2"/>
        <v>23</v>
      </c>
      <c r="E66" s="209">
        <f t="shared" si="3"/>
        <v>1195</v>
      </c>
      <c r="F66" s="209">
        <f t="shared" si="4"/>
        <v>1212</v>
      </c>
      <c r="G66" s="257">
        <v>23</v>
      </c>
      <c r="H66" s="381">
        <v>1189</v>
      </c>
      <c r="I66" s="313">
        <f t="shared" si="0"/>
        <v>6</v>
      </c>
      <c r="J66" s="364">
        <v>0</v>
      </c>
      <c r="K66" s="257">
        <v>6</v>
      </c>
      <c r="L66" s="527" t="s">
        <v>571</v>
      </c>
      <c r="M66" s="527"/>
    </row>
    <row r="67" spans="1:13" customFormat="1" ht="26.25" customHeight="1">
      <c r="A67" s="199">
        <v>4777</v>
      </c>
      <c r="B67" s="59" t="s">
        <v>567</v>
      </c>
      <c r="C67" s="394">
        <f t="shared" si="1"/>
        <v>42</v>
      </c>
      <c r="D67" s="394">
        <f t="shared" si="2"/>
        <v>0</v>
      </c>
      <c r="E67" s="394">
        <f t="shared" si="3"/>
        <v>42</v>
      </c>
      <c r="F67" s="394">
        <f t="shared" si="4"/>
        <v>42</v>
      </c>
      <c r="G67" s="256">
        <v>0</v>
      </c>
      <c r="H67" s="382">
        <v>42</v>
      </c>
      <c r="I67" s="332">
        <f t="shared" si="0"/>
        <v>0</v>
      </c>
      <c r="J67" s="374">
        <v>0</v>
      </c>
      <c r="K67" s="256">
        <v>0</v>
      </c>
      <c r="L67" s="522" t="s">
        <v>570</v>
      </c>
      <c r="M67" s="522"/>
    </row>
    <row r="68" spans="1:13" s="434" customFormat="1" ht="26.25" customHeight="1">
      <c r="A68" s="200">
        <v>4778</v>
      </c>
      <c r="B68" s="90" t="s">
        <v>723</v>
      </c>
      <c r="C68" s="209">
        <f t="shared" si="1"/>
        <v>108</v>
      </c>
      <c r="D68" s="209">
        <f t="shared" si="2"/>
        <v>0</v>
      </c>
      <c r="E68" s="209">
        <f t="shared" si="3"/>
        <v>108</v>
      </c>
      <c r="F68" s="209">
        <f t="shared" si="4"/>
        <v>108</v>
      </c>
      <c r="G68" s="257">
        <v>0</v>
      </c>
      <c r="H68" s="381">
        <v>108</v>
      </c>
      <c r="I68" s="313">
        <f t="shared" si="0"/>
        <v>0</v>
      </c>
      <c r="J68" s="364">
        <v>0</v>
      </c>
      <c r="K68" s="257">
        <v>0</v>
      </c>
      <c r="L68" s="527" t="s">
        <v>724</v>
      </c>
      <c r="M68" s="527"/>
    </row>
    <row r="69" spans="1:13" s="88" customFormat="1" ht="19.5" customHeight="1">
      <c r="A69" s="199">
        <v>4779</v>
      </c>
      <c r="B69" s="59" t="s">
        <v>566</v>
      </c>
      <c r="C69" s="211">
        <f t="shared" si="1"/>
        <v>2451</v>
      </c>
      <c r="D69" s="211">
        <f t="shared" si="2"/>
        <v>397</v>
      </c>
      <c r="E69" s="211">
        <f t="shared" si="3"/>
        <v>2054</v>
      </c>
      <c r="F69" s="211">
        <f t="shared" si="4"/>
        <v>2449</v>
      </c>
      <c r="G69" s="256">
        <v>397</v>
      </c>
      <c r="H69" s="382">
        <v>2052</v>
      </c>
      <c r="I69" s="332">
        <f t="shared" si="0"/>
        <v>2</v>
      </c>
      <c r="J69" s="374">
        <v>0</v>
      </c>
      <c r="K69" s="256">
        <v>2</v>
      </c>
      <c r="L69" s="522" t="s">
        <v>643</v>
      </c>
      <c r="M69" s="522"/>
    </row>
    <row r="70" spans="1:13" s="355" customFormat="1">
      <c r="A70" s="200">
        <v>4789</v>
      </c>
      <c r="B70" s="90" t="s">
        <v>726</v>
      </c>
      <c r="C70" s="209">
        <f t="shared" si="1"/>
        <v>81</v>
      </c>
      <c r="D70" s="209">
        <f t="shared" si="2"/>
        <v>0</v>
      </c>
      <c r="E70" s="209">
        <f t="shared" si="3"/>
        <v>81</v>
      </c>
      <c r="F70" s="209">
        <f t="shared" si="4"/>
        <v>81</v>
      </c>
      <c r="G70" s="257">
        <v>0</v>
      </c>
      <c r="H70" s="381">
        <v>81</v>
      </c>
      <c r="I70" s="313">
        <f t="shared" si="0"/>
        <v>0</v>
      </c>
      <c r="J70" s="364">
        <v>0</v>
      </c>
      <c r="K70" s="257">
        <v>0</v>
      </c>
      <c r="L70" s="527" t="s">
        <v>725</v>
      </c>
      <c r="M70" s="527"/>
    </row>
    <row r="71" spans="1:13" ht="28.15" customHeight="1">
      <c r="A71" s="495" t="s">
        <v>207</v>
      </c>
      <c r="B71" s="495"/>
      <c r="C71" s="339">
        <f t="shared" si="1"/>
        <v>176214</v>
      </c>
      <c r="D71" s="339">
        <f t="shared" si="2"/>
        <v>17602</v>
      </c>
      <c r="E71" s="339">
        <f t="shared" si="3"/>
        <v>158612</v>
      </c>
      <c r="F71" s="339">
        <f t="shared" si="4"/>
        <v>175049</v>
      </c>
      <c r="G71" s="346" t="s">
        <v>795</v>
      </c>
      <c r="H71" s="346" t="s">
        <v>796</v>
      </c>
      <c r="I71" s="700">
        <f t="shared" si="0"/>
        <v>1165</v>
      </c>
      <c r="J71" s="346" t="s">
        <v>793</v>
      </c>
      <c r="K71" s="346" t="s">
        <v>794</v>
      </c>
      <c r="L71" s="496" t="s">
        <v>204</v>
      </c>
      <c r="M71" s="496"/>
    </row>
  </sheetData>
  <mergeCells count="78">
    <mergeCell ref="L69:M69"/>
    <mergeCell ref="A71:B71"/>
    <mergeCell ref="L71:M71"/>
    <mergeCell ref="L62:M62"/>
    <mergeCell ref="L63:M63"/>
    <mergeCell ref="L64:M64"/>
    <mergeCell ref="L65:M65"/>
    <mergeCell ref="L66:M66"/>
    <mergeCell ref="L67:M67"/>
    <mergeCell ref="L70:M70"/>
    <mergeCell ref="L68:M68"/>
    <mergeCell ref="L61:M61"/>
    <mergeCell ref="L50:M50"/>
    <mergeCell ref="L51:M51"/>
    <mergeCell ref="L52:M52"/>
    <mergeCell ref="L53:M53"/>
    <mergeCell ref="L54:M54"/>
    <mergeCell ref="L55:M55"/>
    <mergeCell ref="L56:M56"/>
    <mergeCell ref="L57:M57"/>
    <mergeCell ref="L58:M58"/>
    <mergeCell ref="L59:M59"/>
    <mergeCell ref="L60:M60"/>
    <mergeCell ref="L49:M49"/>
    <mergeCell ref="L38:M38"/>
    <mergeCell ref="L39:M39"/>
    <mergeCell ref="L40:M40"/>
    <mergeCell ref="L41:M41"/>
    <mergeCell ref="L42:M42"/>
    <mergeCell ref="L43:M43"/>
    <mergeCell ref="L44:M44"/>
    <mergeCell ref="L45:M45"/>
    <mergeCell ref="L46:M46"/>
    <mergeCell ref="L47:M47"/>
    <mergeCell ref="L48:M48"/>
    <mergeCell ref="L37:M37"/>
    <mergeCell ref="L24:M24"/>
    <mergeCell ref="L25:M25"/>
    <mergeCell ref="L27:M27"/>
    <mergeCell ref="L28:M28"/>
    <mergeCell ref="L29:M29"/>
    <mergeCell ref="L30:M30"/>
    <mergeCell ref="L31:M31"/>
    <mergeCell ref="L32:M32"/>
    <mergeCell ref="L33:M33"/>
    <mergeCell ref="L35:M35"/>
    <mergeCell ref="L36:M36"/>
    <mergeCell ref="L26:M26"/>
    <mergeCell ref="L34:M34"/>
    <mergeCell ref="L23:M23"/>
    <mergeCell ref="F10:H10"/>
    <mergeCell ref="I10:K10"/>
    <mergeCell ref="L13:M13"/>
    <mergeCell ref="L14:M14"/>
    <mergeCell ref="L16:M16"/>
    <mergeCell ref="L17:M17"/>
    <mergeCell ref="L18:M18"/>
    <mergeCell ref="L19:M19"/>
    <mergeCell ref="L20:M20"/>
    <mergeCell ref="L21:M21"/>
    <mergeCell ref="L22:M22"/>
    <mergeCell ref="L15:M15"/>
    <mergeCell ref="A6:M6"/>
    <mergeCell ref="A1:M1"/>
    <mergeCell ref="A2:M2"/>
    <mergeCell ref="A3:M3"/>
    <mergeCell ref="A4:M4"/>
    <mergeCell ref="A5:M5"/>
    <mergeCell ref="A7:M7"/>
    <mergeCell ref="A8:B8"/>
    <mergeCell ref="L8:M8"/>
    <mergeCell ref="A9:A12"/>
    <mergeCell ref="B9:B12"/>
    <mergeCell ref="C9:E9"/>
    <mergeCell ref="F9:H9"/>
    <mergeCell ref="I9:K9"/>
    <mergeCell ref="L9:M12"/>
    <mergeCell ref="C10:E10"/>
  </mergeCells>
  <printOptions horizontalCentered="1"/>
  <pageMargins left="0" right="0" top="0.19685039370078741" bottom="0" header="0.31496062992125984" footer="0.31496062992125984"/>
  <pageSetup paperSize="9" scale="85" orientation="landscape" r:id="rId1"/>
  <rowBreaks count="2" manualBreakCount="2">
    <brk id="35" max="12" man="1"/>
    <brk id="55" max="12"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M17"/>
  <sheetViews>
    <sheetView view="pageBreakPreview" zoomScaleSheetLayoutView="100" workbookViewId="0">
      <selection activeCell="F39" sqref="F39"/>
    </sheetView>
  </sheetViews>
  <sheetFormatPr defaultColWidth="9.125" defaultRowHeight="14.25"/>
  <cols>
    <col min="1" max="1" width="7.625" style="14" customWidth="1"/>
    <col min="2" max="2" width="25.625" style="7" customWidth="1"/>
    <col min="3" max="3" width="12.75" style="7" customWidth="1"/>
    <col min="4" max="4" width="10.125" style="7" customWidth="1"/>
    <col min="5" max="6" width="8.75" style="7" customWidth="1"/>
    <col min="7" max="7" width="8.25" style="7" bestFit="1" customWidth="1"/>
    <col min="8" max="8" width="8.75" style="7" customWidth="1"/>
    <col min="9" max="9" width="25.625" style="7" customWidth="1"/>
    <col min="10" max="10" width="7.625" style="7" customWidth="1"/>
    <col min="11" max="16384" width="9.125" style="7"/>
  </cols>
  <sheetData>
    <row r="1" spans="1:13" s="3" customFormat="1" ht="47.25" customHeight="1">
      <c r="A1" s="492"/>
      <c r="B1" s="492"/>
      <c r="C1" s="492"/>
      <c r="D1" s="492"/>
      <c r="E1" s="492"/>
      <c r="F1" s="492"/>
      <c r="G1" s="492"/>
      <c r="H1" s="492"/>
      <c r="I1" s="492"/>
      <c r="J1" s="492"/>
      <c r="K1" s="6"/>
      <c r="L1" s="6"/>
      <c r="M1" s="6"/>
    </row>
    <row r="2" spans="1:13" ht="18">
      <c r="A2" s="493" t="s">
        <v>284</v>
      </c>
      <c r="B2" s="493"/>
      <c r="C2" s="493"/>
      <c r="D2" s="493"/>
      <c r="E2" s="493"/>
      <c r="F2" s="493"/>
      <c r="G2" s="493"/>
      <c r="H2" s="493"/>
      <c r="I2" s="493"/>
      <c r="J2" s="493"/>
    </row>
    <row r="3" spans="1:13" ht="16.5" customHeight="1">
      <c r="A3" s="493" t="s">
        <v>306</v>
      </c>
      <c r="B3" s="493"/>
      <c r="C3" s="493"/>
      <c r="D3" s="493"/>
      <c r="E3" s="493"/>
      <c r="F3" s="493"/>
      <c r="G3" s="493"/>
      <c r="H3" s="493"/>
      <c r="I3" s="493"/>
      <c r="J3" s="493"/>
    </row>
    <row r="4" spans="1:13" ht="16.5" customHeight="1">
      <c r="A4" s="493" t="s">
        <v>654</v>
      </c>
      <c r="B4" s="493"/>
      <c r="C4" s="493"/>
      <c r="D4" s="493"/>
      <c r="E4" s="493"/>
      <c r="F4" s="493"/>
      <c r="G4" s="493"/>
      <c r="H4" s="493"/>
      <c r="I4" s="493"/>
      <c r="J4" s="493"/>
    </row>
    <row r="5" spans="1:13" ht="15.75">
      <c r="A5" s="491" t="s">
        <v>408</v>
      </c>
      <c r="B5" s="491"/>
      <c r="C5" s="491"/>
      <c r="D5" s="491"/>
      <c r="E5" s="491"/>
      <c r="F5" s="491"/>
      <c r="G5" s="491"/>
      <c r="H5" s="491"/>
      <c r="I5" s="491"/>
      <c r="J5" s="491"/>
    </row>
    <row r="6" spans="1:13" ht="15.75">
      <c r="A6" s="491" t="s">
        <v>264</v>
      </c>
      <c r="B6" s="491"/>
      <c r="C6" s="491"/>
      <c r="D6" s="491"/>
      <c r="E6" s="491"/>
      <c r="F6" s="491"/>
      <c r="G6" s="491"/>
      <c r="H6" s="491"/>
      <c r="I6" s="491"/>
      <c r="J6" s="491"/>
    </row>
    <row r="7" spans="1:13" ht="15.75">
      <c r="A7" s="491" t="s">
        <v>655</v>
      </c>
      <c r="B7" s="491"/>
      <c r="C7" s="491"/>
      <c r="D7" s="491"/>
      <c r="E7" s="491"/>
      <c r="F7" s="491"/>
      <c r="G7" s="491"/>
      <c r="H7" s="491"/>
      <c r="I7" s="491"/>
      <c r="J7" s="491"/>
    </row>
    <row r="8" spans="1:13" ht="15.75">
      <c r="A8" s="497" t="s">
        <v>676</v>
      </c>
      <c r="B8" s="497"/>
      <c r="C8" s="498">
        <v>2020</v>
      </c>
      <c r="D8" s="498"/>
      <c r="E8" s="498">
        <v>2008</v>
      </c>
      <c r="F8" s="498"/>
      <c r="G8" s="498"/>
      <c r="H8" s="498"/>
      <c r="I8" s="499" t="s">
        <v>431</v>
      </c>
      <c r="J8" s="499"/>
    </row>
    <row r="9" spans="1:13" customFormat="1" ht="15.75" customHeight="1">
      <c r="A9" s="500" t="s">
        <v>468</v>
      </c>
      <c r="B9" s="503" t="s">
        <v>210</v>
      </c>
      <c r="C9" s="536" t="s">
        <v>226</v>
      </c>
      <c r="D9" s="536"/>
      <c r="E9" s="536"/>
      <c r="F9" s="536" t="s">
        <v>227</v>
      </c>
      <c r="G9" s="536"/>
      <c r="H9" s="536"/>
      <c r="I9" s="506" t="s">
        <v>215</v>
      </c>
      <c r="J9" s="506"/>
    </row>
    <row r="10" spans="1:13" customFormat="1" ht="19.5" customHeight="1">
      <c r="A10" s="501"/>
      <c r="B10" s="504"/>
      <c r="C10" s="537" t="s">
        <v>518</v>
      </c>
      <c r="D10" s="537"/>
      <c r="E10" s="537"/>
      <c r="F10" s="537" t="s">
        <v>228</v>
      </c>
      <c r="G10" s="537"/>
      <c r="H10" s="537"/>
      <c r="I10" s="509"/>
      <c r="J10" s="509"/>
    </row>
    <row r="11" spans="1:13" customFormat="1" ht="16.5" customHeight="1">
      <c r="A11" s="501"/>
      <c r="B11" s="504"/>
      <c r="C11" s="279" t="s">
        <v>204</v>
      </c>
      <c r="D11" s="279" t="s">
        <v>115</v>
      </c>
      <c r="E11" s="279" t="s">
        <v>201</v>
      </c>
      <c r="F11" s="279" t="s">
        <v>204</v>
      </c>
      <c r="G11" s="279" t="s">
        <v>115</v>
      </c>
      <c r="H11" s="279" t="s">
        <v>201</v>
      </c>
      <c r="I11" s="509"/>
      <c r="J11" s="509"/>
    </row>
    <row r="12" spans="1:13" customFormat="1" ht="17.25" customHeight="1">
      <c r="A12" s="502"/>
      <c r="B12" s="505"/>
      <c r="C12" s="274" t="s">
        <v>207</v>
      </c>
      <c r="D12" s="274" t="s">
        <v>225</v>
      </c>
      <c r="E12" s="274" t="s">
        <v>517</v>
      </c>
      <c r="F12" s="274" t="s">
        <v>207</v>
      </c>
      <c r="G12" s="274" t="s">
        <v>225</v>
      </c>
      <c r="H12" s="274" t="s">
        <v>517</v>
      </c>
      <c r="I12" s="510"/>
      <c r="J12" s="510"/>
    </row>
    <row r="13" spans="1:13" customFormat="1" ht="57" customHeight="1" thickBot="1">
      <c r="A13" s="51">
        <v>45</v>
      </c>
      <c r="B13" s="55" t="s">
        <v>533</v>
      </c>
      <c r="C13" s="189">
        <f>SUM(D13:E13)</f>
        <v>883165</v>
      </c>
      <c r="D13" s="57">
        <v>852754</v>
      </c>
      <c r="E13" s="57">
        <v>30411</v>
      </c>
      <c r="F13" s="189">
        <f>SUM(G13:H13)</f>
        <v>14752</v>
      </c>
      <c r="G13" s="57">
        <v>14647</v>
      </c>
      <c r="H13" s="57">
        <v>105</v>
      </c>
      <c r="I13" s="512" t="s">
        <v>538</v>
      </c>
      <c r="J13" s="512"/>
    </row>
    <row r="14" spans="1:13" customFormat="1" ht="57" customHeight="1" thickBot="1">
      <c r="A14" s="53">
        <v>46</v>
      </c>
      <c r="B14" s="56" t="s">
        <v>534</v>
      </c>
      <c r="C14" s="347">
        <f t="shared" ref="C14:C15" si="0">SUM(D14:E14)</f>
        <v>3889098</v>
      </c>
      <c r="D14" s="58">
        <v>3774587</v>
      </c>
      <c r="E14" s="58">
        <v>114511</v>
      </c>
      <c r="F14" s="347">
        <f t="shared" ref="F14:F15" si="1">SUM(G14:H14)</f>
        <v>58531</v>
      </c>
      <c r="G14" s="58">
        <v>58205</v>
      </c>
      <c r="H14" s="58">
        <v>326</v>
      </c>
      <c r="I14" s="490" t="s">
        <v>537</v>
      </c>
      <c r="J14" s="490"/>
    </row>
    <row r="15" spans="1:13" customFormat="1" ht="57" customHeight="1">
      <c r="A15" s="52">
        <v>47</v>
      </c>
      <c r="B15" s="62" t="s">
        <v>535</v>
      </c>
      <c r="C15" s="319">
        <f t="shared" si="0"/>
        <v>6113334</v>
      </c>
      <c r="D15" s="63">
        <v>5997404</v>
      </c>
      <c r="E15" s="63">
        <v>115930</v>
      </c>
      <c r="F15" s="319">
        <f t="shared" si="1"/>
        <v>102931</v>
      </c>
      <c r="G15" s="63">
        <v>102197</v>
      </c>
      <c r="H15" s="63">
        <v>734</v>
      </c>
      <c r="I15" s="494" t="s">
        <v>536</v>
      </c>
      <c r="J15" s="494"/>
    </row>
    <row r="16" spans="1:13" customFormat="1" ht="57" customHeight="1">
      <c r="A16" s="495" t="s">
        <v>207</v>
      </c>
      <c r="B16" s="495"/>
      <c r="C16" s="77">
        <f t="shared" ref="C16:G16" si="2">SUM(C13:C15)</f>
        <v>10885597</v>
      </c>
      <c r="D16" s="77">
        <f t="shared" si="2"/>
        <v>10624745</v>
      </c>
      <c r="E16" s="77">
        <f t="shared" si="2"/>
        <v>260852</v>
      </c>
      <c r="F16" s="77">
        <f t="shared" si="2"/>
        <v>176214</v>
      </c>
      <c r="G16" s="77">
        <f t="shared" si="2"/>
        <v>175049</v>
      </c>
      <c r="H16" s="77">
        <f>SUM(H13:H15)</f>
        <v>1165</v>
      </c>
      <c r="I16" s="496" t="s">
        <v>204</v>
      </c>
      <c r="J16" s="496"/>
    </row>
    <row r="17" spans="1:10" ht="19.5" customHeight="1">
      <c r="A17" s="631" t="s">
        <v>404</v>
      </c>
      <c r="B17" s="631"/>
      <c r="C17" s="631"/>
      <c r="D17" s="631"/>
      <c r="E17" s="631"/>
      <c r="F17" s="632" t="s">
        <v>410</v>
      </c>
      <c r="G17" s="632"/>
      <c r="H17" s="632"/>
      <c r="I17" s="632"/>
      <c r="J17" s="632"/>
    </row>
  </sheetData>
  <mergeCells count="24">
    <mergeCell ref="A17:E17"/>
    <mergeCell ref="F17:J17"/>
    <mergeCell ref="F10:H10"/>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M72"/>
  <sheetViews>
    <sheetView view="pageBreakPreview" topLeftCell="A52" zoomScale="112" zoomScaleSheetLayoutView="112" workbookViewId="0">
      <selection activeCell="E75" sqref="E75"/>
    </sheetView>
  </sheetViews>
  <sheetFormatPr defaultColWidth="9.125" defaultRowHeight="14.25"/>
  <cols>
    <col min="1" max="1" width="5.625" style="176" customWidth="1"/>
    <col min="2" max="2" width="40.5" style="171" customWidth="1"/>
    <col min="3" max="3" width="10.125" style="171" customWidth="1"/>
    <col min="4" max="4" width="8.625" style="171" customWidth="1"/>
    <col min="5" max="5" width="7.625" style="171" customWidth="1"/>
    <col min="6" max="6" width="8.75" style="171" customWidth="1"/>
    <col min="7" max="7" width="6.75" style="171" customWidth="1"/>
    <col min="8" max="8" width="7.25" style="171" customWidth="1"/>
    <col min="9" max="9" width="35.5" style="171" customWidth="1"/>
    <col min="10" max="10" width="5.625" style="171" customWidth="1"/>
    <col min="11" max="16384" width="9.125" style="171"/>
  </cols>
  <sheetData>
    <row r="1" spans="1:13" s="170" customFormat="1" ht="47.25" customHeight="1">
      <c r="A1" s="637"/>
      <c r="B1" s="637"/>
      <c r="C1" s="637"/>
      <c r="D1" s="637"/>
      <c r="E1" s="637"/>
      <c r="F1" s="637"/>
      <c r="G1" s="637"/>
      <c r="H1" s="637"/>
      <c r="I1" s="637"/>
      <c r="J1" s="637"/>
      <c r="K1" s="169"/>
      <c r="L1" s="169"/>
      <c r="M1" s="169"/>
    </row>
    <row r="2" spans="1:13" ht="17.45" customHeight="1">
      <c r="A2" s="638" t="s">
        <v>284</v>
      </c>
      <c r="B2" s="638"/>
      <c r="C2" s="638"/>
      <c r="D2" s="638"/>
      <c r="E2" s="638"/>
      <c r="F2" s="638"/>
      <c r="G2" s="638"/>
      <c r="H2" s="638"/>
      <c r="I2" s="638"/>
      <c r="J2" s="638"/>
    </row>
    <row r="3" spans="1:13" ht="16.5" customHeight="1">
      <c r="A3" s="638" t="s">
        <v>306</v>
      </c>
      <c r="B3" s="638"/>
      <c r="C3" s="638"/>
      <c r="D3" s="638"/>
      <c r="E3" s="638"/>
      <c r="F3" s="638"/>
      <c r="G3" s="638"/>
      <c r="H3" s="638"/>
      <c r="I3" s="638"/>
      <c r="J3" s="638"/>
    </row>
    <row r="4" spans="1:13" ht="16.5" customHeight="1">
      <c r="A4" s="638" t="s">
        <v>656</v>
      </c>
      <c r="B4" s="638"/>
      <c r="C4" s="638"/>
      <c r="D4" s="638"/>
      <c r="E4" s="638"/>
      <c r="F4" s="638"/>
      <c r="G4" s="638"/>
      <c r="H4" s="638"/>
      <c r="I4" s="638"/>
      <c r="J4" s="638"/>
    </row>
    <row r="5" spans="1:13" ht="15.6" customHeight="1">
      <c r="A5" s="633" t="s">
        <v>408</v>
      </c>
      <c r="B5" s="633"/>
      <c r="C5" s="633"/>
      <c r="D5" s="633"/>
      <c r="E5" s="633"/>
      <c r="F5" s="633"/>
      <c r="G5" s="633"/>
      <c r="H5" s="633"/>
      <c r="I5" s="633"/>
      <c r="J5" s="633"/>
    </row>
    <row r="6" spans="1:13" ht="15.6" customHeight="1">
      <c r="A6" s="633" t="s">
        <v>264</v>
      </c>
      <c r="B6" s="633"/>
      <c r="C6" s="633"/>
      <c r="D6" s="633"/>
      <c r="E6" s="633"/>
      <c r="F6" s="633"/>
      <c r="G6" s="633"/>
      <c r="H6" s="633"/>
      <c r="I6" s="633"/>
      <c r="J6" s="633"/>
    </row>
    <row r="7" spans="1:13" ht="15.6" customHeight="1">
      <c r="A7" s="633" t="s">
        <v>657</v>
      </c>
      <c r="B7" s="633"/>
      <c r="C7" s="633"/>
      <c r="D7" s="633"/>
      <c r="E7" s="633"/>
      <c r="F7" s="633"/>
      <c r="G7" s="633"/>
      <c r="H7" s="633"/>
      <c r="I7" s="633"/>
      <c r="J7" s="633"/>
    </row>
    <row r="8" spans="1:13" ht="15.6" customHeight="1">
      <c r="A8" s="634" t="s">
        <v>677</v>
      </c>
      <c r="B8" s="634"/>
      <c r="C8" s="172"/>
      <c r="D8" s="172"/>
      <c r="E8" s="173">
        <v>2020</v>
      </c>
      <c r="F8" s="174"/>
      <c r="G8" s="172"/>
      <c r="H8" s="278"/>
      <c r="I8" s="635" t="s">
        <v>432</v>
      </c>
      <c r="J8" s="635"/>
    </row>
    <row r="9" spans="1:13" s="88" customFormat="1" ht="19.5" customHeight="1">
      <c r="A9" s="500" t="s">
        <v>442</v>
      </c>
      <c r="B9" s="503" t="s">
        <v>210</v>
      </c>
      <c r="C9" s="626" t="s">
        <v>226</v>
      </c>
      <c r="D9" s="626"/>
      <c r="E9" s="636"/>
      <c r="F9" s="636" t="s">
        <v>227</v>
      </c>
      <c r="G9" s="626"/>
      <c r="H9" s="626"/>
      <c r="I9" s="506" t="s">
        <v>215</v>
      </c>
      <c r="J9" s="506"/>
    </row>
    <row r="10" spans="1:13" s="88" customFormat="1" ht="19.5" customHeight="1">
      <c r="A10" s="501"/>
      <c r="B10" s="504"/>
      <c r="C10" s="619" t="s">
        <v>518</v>
      </c>
      <c r="D10" s="619"/>
      <c r="E10" s="619"/>
      <c r="F10" s="619" t="s">
        <v>228</v>
      </c>
      <c r="G10" s="619"/>
      <c r="H10" s="619"/>
      <c r="I10" s="509"/>
      <c r="J10" s="509"/>
    </row>
    <row r="11" spans="1:13" s="88" customFormat="1" ht="19.5" customHeight="1">
      <c r="A11" s="501"/>
      <c r="B11" s="504"/>
      <c r="C11" s="279" t="s">
        <v>204</v>
      </c>
      <c r="D11" s="279" t="s">
        <v>115</v>
      </c>
      <c r="E11" s="279" t="s">
        <v>201</v>
      </c>
      <c r="F11" s="279" t="s">
        <v>204</v>
      </c>
      <c r="G11" s="279" t="s">
        <v>115</v>
      </c>
      <c r="H11" s="279" t="s">
        <v>201</v>
      </c>
      <c r="I11" s="509"/>
      <c r="J11" s="509"/>
    </row>
    <row r="12" spans="1:13" s="88" customFormat="1" ht="19.5" customHeight="1">
      <c r="A12" s="502"/>
      <c r="B12" s="505"/>
      <c r="C12" s="334" t="s">
        <v>207</v>
      </c>
      <c r="D12" s="274" t="s">
        <v>225</v>
      </c>
      <c r="E12" s="274" t="s">
        <v>517</v>
      </c>
      <c r="F12" s="334" t="s">
        <v>207</v>
      </c>
      <c r="G12" s="274" t="s">
        <v>225</v>
      </c>
      <c r="H12" s="274" t="s">
        <v>517</v>
      </c>
      <c r="I12" s="510"/>
      <c r="J12" s="510"/>
    </row>
    <row r="13" spans="1:13" s="88" customFormat="1" ht="18">
      <c r="A13" s="202">
        <v>4511</v>
      </c>
      <c r="B13" s="286" t="s">
        <v>559</v>
      </c>
      <c r="C13" s="379">
        <f>E13+D13</f>
        <v>333655</v>
      </c>
      <c r="D13" s="373">
        <v>329063</v>
      </c>
      <c r="E13" s="380">
        <v>4592</v>
      </c>
      <c r="F13" s="333">
        <f>H13+G13</f>
        <v>4002</v>
      </c>
      <c r="G13" s="373">
        <v>3997</v>
      </c>
      <c r="H13" s="265">
        <v>5</v>
      </c>
      <c r="I13" s="535" t="s">
        <v>558</v>
      </c>
      <c r="J13" s="535"/>
    </row>
    <row r="14" spans="1:13" s="88" customFormat="1" ht="18">
      <c r="A14" s="200">
        <v>4512</v>
      </c>
      <c r="B14" s="288" t="s">
        <v>560</v>
      </c>
      <c r="C14" s="313">
        <f t="shared" ref="C14:C71" si="0">E14+D14</f>
        <v>102671</v>
      </c>
      <c r="D14" s="364">
        <v>97152</v>
      </c>
      <c r="E14" s="381">
        <v>5519</v>
      </c>
      <c r="F14" s="313">
        <f t="shared" ref="F14:F71" si="1">H14+G14</f>
        <v>1574</v>
      </c>
      <c r="G14" s="364">
        <v>1538</v>
      </c>
      <c r="H14" s="257">
        <v>36</v>
      </c>
      <c r="I14" s="527" t="s">
        <v>561</v>
      </c>
      <c r="J14" s="527"/>
    </row>
    <row r="15" spans="1:13" s="175" customFormat="1" ht="18">
      <c r="A15" s="199">
        <v>4519</v>
      </c>
      <c r="B15" s="290" t="s">
        <v>720</v>
      </c>
      <c r="C15" s="377">
        <f t="shared" si="0"/>
        <v>18761</v>
      </c>
      <c r="D15" s="374">
        <v>18761</v>
      </c>
      <c r="E15" s="382">
        <v>0</v>
      </c>
      <c r="F15" s="332">
        <f t="shared" si="1"/>
        <v>342</v>
      </c>
      <c r="G15" s="374">
        <v>342</v>
      </c>
      <c r="H15" s="256">
        <v>0</v>
      </c>
      <c r="I15" s="522" t="s">
        <v>721</v>
      </c>
      <c r="J15" s="522"/>
    </row>
    <row r="16" spans="1:13" s="175" customFormat="1" ht="18">
      <c r="A16" s="200">
        <v>4531</v>
      </c>
      <c r="B16" s="288" t="s">
        <v>562</v>
      </c>
      <c r="C16" s="313">
        <f t="shared" si="0"/>
        <v>309924</v>
      </c>
      <c r="D16" s="364">
        <v>293934</v>
      </c>
      <c r="E16" s="381">
        <v>15990</v>
      </c>
      <c r="F16" s="313">
        <f t="shared" si="1"/>
        <v>6593</v>
      </c>
      <c r="G16" s="364">
        <v>6542</v>
      </c>
      <c r="H16" s="257">
        <v>51</v>
      </c>
      <c r="I16" s="527" t="s">
        <v>608</v>
      </c>
      <c r="J16" s="527"/>
    </row>
    <row r="17" spans="1:10" s="175" customFormat="1">
      <c r="A17" s="199">
        <v>4532</v>
      </c>
      <c r="B17" s="290" t="s">
        <v>563</v>
      </c>
      <c r="C17" s="377">
        <f t="shared" si="0"/>
        <v>96442</v>
      </c>
      <c r="D17" s="374">
        <v>92131</v>
      </c>
      <c r="E17" s="382">
        <v>4311</v>
      </c>
      <c r="F17" s="332">
        <f t="shared" si="1"/>
        <v>1573</v>
      </c>
      <c r="G17" s="374">
        <v>1560</v>
      </c>
      <c r="H17" s="256">
        <v>13</v>
      </c>
      <c r="I17" s="522" t="s">
        <v>607</v>
      </c>
      <c r="J17" s="522"/>
    </row>
    <row r="18" spans="1:10" s="175" customFormat="1" ht="18">
      <c r="A18" s="200">
        <v>4539</v>
      </c>
      <c r="B18" s="288" t="s">
        <v>564</v>
      </c>
      <c r="C18" s="313">
        <f t="shared" si="0"/>
        <v>21713</v>
      </c>
      <c r="D18" s="364">
        <v>21713</v>
      </c>
      <c r="E18" s="381">
        <v>0</v>
      </c>
      <c r="F18" s="313">
        <f t="shared" si="1"/>
        <v>668</v>
      </c>
      <c r="G18" s="364">
        <v>668</v>
      </c>
      <c r="H18" s="257">
        <v>0</v>
      </c>
      <c r="I18" s="527" t="s">
        <v>606</v>
      </c>
      <c r="J18" s="527"/>
    </row>
    <row r="19" spans="1:10" s="175" customFormat="1">
      <c r="A19" s="199">
        <v>4610</v>
      </c>
      <c r="B19" s="290" t="s">
        <v>539</v>
      </c>
      <c r="C19" s="377">
        <f t="shared" si="0"/>
        <v>12225</v>
      </c>
      <c r="D19" s="374">
        <v>12108</v>
      </c>
      <c r="E19" s="382">
        <v>117</v>
      </c>
      <c r="F19" s="332">
        <f t="shared" si="1"/>
        <v>208</v>
      </c>
      <c r="G19" s="374">
        <v>208</v>
      </c>
      <c r="H19" s="256">
        <v>0</v>
      </c>
      <c r="I19" s="522" t="s">
        <v>548</v>
      </c>
      <c r="J19" s="522"/>
    </row>
    <row r="20" spans="1:10" s="175" customFormat="1">
      <c r="A20" s="200">
        <v>4620</v>
      </c>
      <c r="B20" s="288" t="s">
        <v>565</v>
      </c>
      <c r="C20" s="313">
        <f t="shared" si="0"/>
        <v>72351</v>
      </c>
      <c r="D20" s="364">
        <v>65619</v>
      </c>
      <c r="E20" s="381">
        <v>6732</v>
      </c>
      <c r="F20" s="313">
        <f t="shared" si="1"/>
        <v>1284</v>
      </c>
      <c r="G20" s="364">
        <v>1267</v>
      </c>
      <c r="H20" s="257">
        <v>17</v>
      </c>
      <c r="I20" s="527" t="s">
        <v>605</v>
      </c>
      <c r="J20" s="527"/>
    </row>
    <row r="21" spans="1:10" s="175" customFormat="1">
      <c r="A21" s="199">
        <v>4631</v>
      </c>
      <c r="B21" s="290" t="s">
        <v>540</v>
      </c>
      <c r="C21" s="377">
        <f t="shared" si="0"/>
        <v>85118</v>
      </c>
      <c r="D21" s="374">
        <v>85118</v>
      </c>
      <c r="E21" s="382">
        <v>0</v>
      </c>
      <c r="F21" s="332">
        <f t="shared" si="1"/>
        <v>1765</v>
      </c>
      <c r="G21" s="374">
        <v>1765</v>
      </c>
      <c r="H21" s="256">
        <v>0</v>
      </c>
      <c r="I21" s="522" t="s">
        <v>549</v>
      </c>
      <c r="J21" s="522"/>
    </row>
    <row r="22" spans="1:10" s="175" customFormat="1">
      <c r="A22" s="200">
        <v>4632</v>
      </c>
      <c r="B22" s="288" t="s">
        <v>609</v>
      </c>
      <c r="C22" s="313">
        <f t="shared" si="0"/>
        <v>88906</v>
      </c>
      <c r="D22" s="364">
        <v>87805</v>
      </c>
      <c r="E22" s="381">
        <v>1101</v>
      </c>
      <c r="F22" s="313">
        <f t="shared" si="1"/>
        <v>1704</v>
      </c>
      <c r="G22" s="364">
        <v>1694</v>
      </c>
      <c r="H22" s="257">
        <v>10</v>
      </c>
      <c r="I22" s="527" t="s">
        <v>604</v>
      </c>
      <c r="J22" s="527"/>
    </row>
    <row r="23" spans="1:10" s="175" customFormat="1" ht="18">
      <c r="A23" s="199">
        <v>4641</v>
      </c>
      <c r="B23" s="290" t="s">
        <v>610</v>
      </c>
      <c r="C23" s="377">
        <f t="shared" si="0"/>
        <v>40066</v>
      </c>
      <c r="D23" s="374">
        <v>40066</v>
      </c>
      <c r="E23" s="382">
        <v>0</v>
      </c>
      <c r="F23" s="332">
        <f t="shared" si="1"/>
        <v>855</v>
      </c>
      <c r="G23" s="374">
        <v>855</v>
      </c>
      <c r="H23" s="256">
        <v>0</v>
      </c>
      <c r="I23" s="522" t="s">
        <v>603</v>
      </c>
      <c r="J23" s="522"/>
    </row>
    <row r="24" spans="1:10" s="175" customFormat="1" ht="19.5" customHeight="1">
      <c r="A24" s="200">
        <v>4647</v>
      </c>
      <c r="B24" s="288" t="s">
        <v>611</v>
      </c>
      <c r="C24" s="313">
        <f t="shared" si="0"/>
        <v>182388</v>
      </c>
      <c r="D24" s="364">
        <v>180200</v>
      </c>
      <c r="E24" s="381">
        <v>2188</v>
      </c>
      <c r="F24" s="313">
        <f t="shared" si="1"/>
        <v>2171</v>
      </c>
      <c r="G24" s="364">
        <v>2167</v>
      </c>
      <c r="H24" s="257">
        <v>4</v>
      </c>
      <c r="I24" s="527" t="s">
        <v>602</v>
      </c>
      <c r="J24" s="527"/>
    </row>
    <row r="25" spans="1:10" s="175" customFormat="1" ht="39" customHeight="1">
      <c r="A25" s="199">
        <v>4648</v>
      </c>
      <c r="B25" s="290" t="s">
        <v>612</v>
      </c>
      <c r="C25" s="377">
        <f t="shared" si="0"/>
        <v>97871</v>
      </c>
      <c r="D25" s="374">
        <v>95675</v>
      </c>
      <c r="E25" s="382">
        <v>2196</v>
      </c>
      <c r="F25" s="332">
        <f t="shared" si="1"/>
        <v>2221</v>
      </c>
      <c r="G25" s="374">
        <v>2212</v>
      </c>
      <c r="H25" s="256">
        <v>9</v>
      </c>
      <c r="I25" s="522" t="s">
        <v>601</v>
      </c>
      <c r="J25" s="522"/>
    </row>
    <row r="26" spans="1:10" s="435" customFormat="1" ht="29.25" customHeight="1">
      <c r="A26" s="200">
        <v>4649</v>
      </c>
      <c r="B26" s="288" t="s">
        <v>730</v>
      </c>
      <c r="C26" s="313">
        <f t="shared" si="0"/>
        <v>723</v>
      </c>
      <c r="D26" s="364">
        <v>723</v>
      </c>
      <c r="E26" s="381">
        <v>0</v>
      </c>
      <c r="F26" s="313">
        <f t="shared" si="1"/>
        <v>51</v>
      </c>
      <c r="G26" s="364">
        <v>51</v>
      </c>
      <c r="H26" s="257">
        <v>0</v>
      </c>
      <c r="I26" s="527" t="s">
        <v>722</v>
      </c>
      <c r="J26" s="527"/>
    </row>
    <row r="27" spans="1:10" s="175" customFormat="1">
      <c r="A27" s="199">
        <v>4651</v>
      </c>
      <c r="B27" s="290" t="s">
        <v>613</v>
      </c>
      <c r="C27" s="377">
        <f t="shared" si="0"/>
        <v>28956</v>
      </c>
      <c r="D27" s="374">
        <v>28732</v>
      </c>
      <c r="E27" s="382">
        <v>224</v>
      </c>
      <c r="F27" s="332">
        <f t="shared" si="1"/>
        <v>270</v>
      </c>
      <c r="G27" s="374">
        <v>266</v>
      </c>
      <c r="H27" s="256">
        <v>4</v>
      </c>
      <c r="I27" s="522" t="s">
        <v>600</v>
      </c>
      <c r="J27" s="522"/>
    </row>
    <row r="28" spans="1:10" s="175" customFormat="1">
      <c r="A28" s="200">
        <v>4652</v>
      </c>
      <c r="B28" s="288" t="s">
        <v>614</v>
      </c>
      <c r="C28" s="313">
        <f t="shared" si="0"/>
        <v>149759</v>
      </c>
      <c r="D28" s="364">
        <v>140537</v>
      </c>
      <c r="E28" s="381">
        <v>9222</v>
      </c>
      <c r="F28" s="313">
        <f t="shared" si="1"/>
        <v>1410</v>
      </c>
      <c r="G28" s="364">
        <v>1400</v>
      </c>
      <c r="H28" s="257">
        <v>10</v>
      </c>
      <c r="I28" s="527" t="s">
        <v>599</v>
      </c>
      <c r="J28" s="527"/>
    </row>
    <row r="29" spans="1:10" s="175" customFormat="1">
      <c r="A29" s="199">
        <v>4653</v>
      </c>
      <c r="B29" s="290" t="s">
        <v>615</v>
      </c>
      <c r="C29" s="377">
        <f t="shared" si="0"/>
        <v>26420</v>
      </c>
      <c r="D29" s="374">
        <v>26420</v>
      </c>
      <c r="E29" s="382">
        <v>0</v>
      </c>
      <c r="F29" s="332">
        <f t="shared" si="1"/>
        <v>759</v>
      </c>
      <c r="G29" s="374">
        <v>756</v>
      </c>
      <c r="H29" s="256">
        <v>3</v>
      </c>
      <c r="I29" s="522" t="s">
        <v>598</v>
      </c>
      <c r="J29" s="522"/>
    </row>
    <row r="30" spans="1:10" s="175" customFormat="1">
      <c r="A30" s="200">
        <v>4659</v>
      </c>
      <c r="B30" s="288" t="s">
        <v>616</v>
      </c>
      <c r="C30" s="313">
        <f t="shared" si="0"/>
        <v>1402547</v>
      </c>
      <c r="D30" s="364">
        <v>1357458</v>
      </c>
      <c r="E30" s="381">
        <v>45089</v>
      </c>
      <c r="F30" s="313">
        <f t="shared" si="1"/>
        <v>19330</v>
      </c>
      <c r="G30" s="364">
        <v>19221</v>
      </c>
      <c r="H30" s="257">
        <v>109</v>
      </c>
      <c r="I30" s="527" t="s">
        <v>550</v>
      </c>
      <c r="J30" s="527"/>
    </row>
    <row r="31" spans="1:10" s="175" customFormat="1" ht="13.9" customHeight="1">
      <c r="A31" s="199">
        <v>4661</v>
      </c>
      <c r="B31" s="290" t="s">
        <v>617</v>
      </c>
      <c r="C31" s="377">
        <f t="shared" si="0"/>
        <v>18954</v>
      </c>
      <c r="D31" s="374">
        <v>18516</v>
      </c>
      <c r="E31" s="382">
        <v>438</v>
      </c>
      <c r="F31" s="332">
        <f t="shared" si="1"/>
        <v>221</v>
      </c>
      <c r="G31" s="374">
        <v>220</v>
      </c>
      <c r="H31" s="256">
        <v>1</v>
      </c>
      <c r="I31" s="522" t="s">
        <v>597</v>
      </c>
      <c r="J31" s="522"/>
    </row>
    <row r="32" spans="1:10" s="175" customFormat="1">
      <c r="A32" s="200">
        <v>4662</v>
      </c>
      <c r="B32" s="288" t="s">
        <v>541</v>
      </c>
      <c r="C32" s="313">
        <f t="shared" si="0"/>
        <v>5979</v>
      </c>
      <c r="D32" s="364">
        <v>5979</v>
      </c>
      <c r="E32" s="381">
        <v>0</v>
      </c>
      <c r="F32" s="313">
        <f t="shared" si="1"/>
        <v>133</v>
      </c>
      <c r="G32" s="364">
        <v>133</v>
      </c>
      <c r="H32" s="257">
        <v>0</v>
      </c>
      <c r="I32" s="527" t="s">
        <v>551</v>
      </c>
      <c r="J32" s="527"/>
    </row>
    <row r="33" spans="1:13" s="175" customFormat="1" ht="19.5" customHeight="1">
      <c r="A33" s="199">
        <v>4663</v>
      </c>
      <c r="B33" s="290" t="s">
        <v>618</v>
      </c>
      <c r="C33" s="377">
        <f t="shared" si="0"/>
        <v>1532290</v>
      </c>
      <c r="D33" s="374">
        <v>1490363</v>
      </c>
      <c r="E33" s="382">
        <v>41927</v>
      </c>
      <c r="F33" s="332">
        <f t="shared" si="1"/>
        <v>24138</v>
      </c>
      <c r="G33" s="374">
        <v>23991</v>
      </c>
      <c r="H33" s="256">
        <v>147</v>
      </c>
      <c r="I33" s="522" t="s">
        <v>596</v>
      </c>
      <c r="J33" s="522"/>
    </row>
    <row r="34" spans="1:13" customFormat="1" ht="15" customHeight="1">
      <c r="A34" s="200">
        <v>4669</v>
      </c>
      <c r="B34" s="288" t="s">
        <v>734</v>
      </c>
      <c r="C34" s="313">
        <f t="shared" si="0"/>
        <v>57935</v>
      </c>
      <c r="D34" s="364">
        <v>57935</v>
      </c>
      <c r="E34" s="381">
        <v>0</v>
      </c>
      <c r="F34" s="313">
        <f t="shared" si="1"/>
        <v>975</v>
      </c>
      <c r="G34" s="364">
        <v>975</v>
      </c>
      <c r="H34" s="257">
        <v>0</v>
      </c>
      <c r="I34" s="527" t="s">
        <v>735</v>
      </c>
      <c r="J34" s="527"/>
      <c r="L34" s="171"/>
      <c r="M34" s="171"/>
    </row>
    <row r="35" spans="1:13" s="175" customFormat="1">
      <c r="A35" s="199">
        <v>4690</v>
      </c>
      <c r="B35" s="290" t="s">
        <v>542</v>
      </c>
      <c r="C35" s="377">
        <f t="shared" si="0"/>
        <v>16169</v>
      </c>
      <c r="D35" s="374">
        <v>16169</v>
      </c>
      <c r="E35" s="382">
        <v>0</v>
      </c>
      <c r="F35" s="332">
        <f t="shared" si="1"/>
        <v>299</v>
      </c>
      <c r="G35" s="374">
        <v>299</v>
      </c>
      <c r="H35" s="256">
        <v>0</v>
      </c>
      <c r="I35" s="522" t="s">
        <v>552</v>
      </c>
      <c r="J35" s="522"/>
    </row>
    <row r="36" spans="1:13" s="175" customFormat="1">
      <c r="A36" s="200">
        <v>4691</v>
      </c>
      <c r="B36" s="288" t="s">
        <v>619</v>
      </c>
      <c r="C36" s="313">
        <f t="shared" si="0"/>
        <v>5814</v>
      </c>
      <c r="D36" s="364">
        <v>5814</v>
      </c>
      <c r="E36" s="381">
        <v>0</v>
      </c>
      <c r="F36" s="313">
        <f t="shared" si="1"/>
        <v>76</v>
      </c>
      <c r="G36" s="364">
        <v>76</v>
      </c>
      <c r="H36" s="257">
        <v>0</v>
      </c>
      <c r="I36" s="527" t="s">
        <v>595</v>
      </c>
      <c r="J36" s="527"/>
    </row>
    <row r="37" spans="1:13" s="175" customFormat="1" ht="19.5" customHeight="1">
      <c r="A37" s="199">
        <v>4692</v>
      </c>
      <c r="B37" s="290" t="s">
        <v>620</v>
      </c>
      <c r="C37" s="377">
        <f t="shared" si="0"/>
        <v>64628</v>
      </c>
      <c r="D37" s="374">
        <v>59349</v>
      </c>
      <c r="E37" s="382">
        <v>5279</v>
      </c>
      <c r="F37" s="332">
        <f t="shared" si="1"/>
        <v>661</v>
      </c>
      <c r="G37" s="374">
        <v>649</v>
      </c>
      <c r="H37" s="256">
        <v>12</v>
      </c>
      <c r="I37" s="522" t="s">
        <v>594</v>
      </c>
      <c r="J37" s="522"/>
    </row>
    <row r="38" spans="1:13" s="175" customFormat="1" ht="13.9" customHeight="1">
      <c r="A38" s="200">
        <v>4712</v>
      </c>
      <c r="B38" s="288" t="s">
        <v>543</v>
      </c>
      <c r="C38" s="313">
        <f t="shared" si="0"/>
        <v>180503</v>
      </c>
      <c r="D38" s="364">
        <v>174114</v>
      </c>
      <c r="E38" s="381">
        <v>6389</v>
      </c>
      <c r="F38" s="313">
        <f t="shared" si="1"/>
        <v>4120</v>
      </c>
      <c r="G38" s="364">
        <v>4102</v>
      </c>
      <c r="H38" s="257">
        <v>18</v>
      </c>
      <c r="I38" s="527" t="s">
        <v>553</v>
      </c>
      <c r="J38" s="527"/>
    </row>
    <row r="39" spans="1:13" s="175" customFormat="1">
      <c r="A39" s="199">
        <v>4714</v>
      </c>
      <c r="B39" s="290" t="s">
        <v>544</v>
      </c>
      <c r="C39" s="377">
        <f t="shared" si="0"/>
        <v>374366</v>
      </c>
      <c r="D39" s="374">
        <v>364272</v>
      </c>
      <c r="E39" s="382">
        <v>10094</v>
      </c>
      <c r="F39" s="332">
        <f t="shared" si="1"/>
        <v>12370</v>
      </c>
      <c r="G39" s="374">
        <v>12334</v>
      </c>
      <c r="H39" s="256">
        <v>36</v>
      </c>
      <c r="I39" s="522" t="s">
        <v>554</v>
      </c>
      <c r="J39" s="522"/>
    </row>
    <row r="40" spans="1:13" s="175" customFormat="1" ht="14.25" customHeight="1">
      <c r="A40" s="200">
        <v>4719</v>
      </c>
      <c r="B40" s="288" t="s">
        <v>645</v>
      </c>
      <c r="C40" s="313">
        <f t="shared" si="0"/>
        <v>1320826</v>
      </c>
      <c r="D40" s="364">
        <v>1314373</v>
      </c>
      <c r="E40" s="381">
        <v>6453</v>
      </c>
      <c r="F40" s="313">
        <f t="shared" si="1"/>
        <v>14279</v>
      </c>
      <c r="G40" s="364">
        <v>14249</v>
      </c>
      <c r="H40" s="257">
        <v>30</v>
      </c>
      <c r="I40" s="527" t="s">
        <v>593</v>
      </c>
      <c r="J40" s="527"/>
    </row>
    <row r="41" spans="1:13" s="175" customFormat="1">
      <c r="A41" s="199">
        <v>4720</v>
      </c>
      <c r="B41" s="290" t="s">
        <v>622</v>
      </c>
      <c r="C41" s="377">
        <f t="shared" si="0"/>
        <v>110534</v>
      </c>
      <c r="D41" s="374">
        <v>109505</v>
      </c>
      <c r="E41" s="382">
        <v>1029</v>
      </c>
      <c r="F41" s="332">
        <f t="shared" si="1"/>
        <v>2884</v>
      </c>
      <c r="G41" s="374">
        <v>2866</v>
      </c>
      <c r="H41" s="256">
        <v>18</v>
      </c>
      <c r="I41" s="522" t="s">
        <v>592</v>
      </c>
      <c r="J41" s="522"/>
    </row>
    <row r="42" spans="1:13" s="435" customFormat="1">
      <c r="A42" s="200">
        <v>4722</v>
      </c>
      <c r="B42" s="288" t="s">
        <v>632</v>
      </c>
      <c r="C42" s="313">
        <f t="shared" si="0"/>
        <v>379</v>
      </c>
      <c r="D42" s="364">
        <v>379</v>
      </c>
      <c r="E42" s="381">
        <v>0</v>
      </c>
      <c r="F42" s="313">
        <f t="shared" si="1"/>
        <v>14</v>
      </c>
      <c r="G42" s="364">
        <v>14</v>
      </c>
      <c r="H42" s="257">
        <v>0</v>
      </c>
      <c r="I42" s="527" t="s">
        <v>591</v>
      </c>
      <c r="J42" s="527"/>
    </row>
    <row r="43" spans="1:13" s="175" customFormat="1">
      <c r="A43" s="199">
        <v>4723</v>
      </c>
      <c r="B43" s="290" t="s">
        <v>631</v>
      </c>
      <c r="C43" s="377">
        <f t="shared" si="0"/>
        <v>739</v>
      </c>
      <c r="D43" s="374">
        <v>739</v>
      </c>
      <c r="E43" s="382">
        <v>0</v>
      </c>
      <c r="F43" s="332">
        <f t="shared" si="1"/>
        <v>20</v>
      </c>
      <c r="G43" s="374">
        <v>20</v>
      </c>
      <c r="H43" s="256">
        <v>0</v>
      </c>
      <c r="I43" s="639" t="s">
        <v>590</v>
      </c>
      <c r="J43" s="640"/>
    </row>
    <row r="44" spans="1:13" s="175" customFormat="1">
      <c r="A44" s="200">
        <v>4724</v>
      </c>
      <c r="B44" s="288" t="s">
        <v>630</v>
      </c>
      <c r="C44" s="313">
        <f t="shared" si="0"/>
        <v>95794</v>
      </c>
      <c r="D44" s="364">
        <v>95794</v>
      </c>
      <c r="E44" s="381">
        <v>0</v>
      </c>
      <c r="F44" s="313">
        <f t="shared" si="1"/>
        <v>2778</v>
      </c>
      <c r="G44" s="364">
        <v>2778</v>
      </c>
      <c r="H44" s="257">
        <v>0</v>
      </c>
      <c r="I44" s="527" t="s">
        <v>589</v>
      </c>
      <c r="J44" s="527"/>
    </row>
    <row r="45" spans="1:13" s="175" customFormat="1">
      <c r="A45" s="199">
        <v>4725</v>
      </c>
      <c r="B45" s="290" t="s">
        <v>629</v>
      </c>
      <c r="C45" s="377">
        <f t="shared" si="0"/>
        <v>7421</v>
      </c>
      <c r="D45" s="374">
        <v>7421</v>
      </c>
      <c r="E45" s="382">
        <v>0</v>
      </c>
      <c r="F45" s="332">
        <f t="shared" si="1"/>
        <v>234</v>
      </c>
      <c r="G45" s="374">
        <v>234</v>
      </c>
      <c r="H45" s="256">
        <v>0</v>
      </c>
      <c r="I45" s="522" t="s">
        <v>588</v>
      </c>
      <c r="J45" s="522"/>
    </row>
    <row r="46" spans="1:13" s="175" customFormat="1">
      <c r="A46" s="200">
        <v>4726</v>
      </c>
      <c r="B46" s="288" t="s">
        <v>545</v>
      </c>
      <c r="C46" s="313">
        <f t="shared" si="0"/>
        <v>44116</v>
      </c>
      <c r="D46" s="364">
        <v>44116</v>
      </c>
      <c r="E46" s="381">
        <v>0</v>
      </c>
      <c r="F46" s="313">
        <f t="shared" si="1"/>
        <v>2121</v>
      </c>
      <c r="G46" s="364">
        <v>2090</v>
      </c>
      <c r="H46" s="257">
        <v>31</v>
      </c>
      <c r="I46" s="527" t="s">
        <v>555</v>
      </c>
      <c r="J46" s="527"/>
    </row>
    <row r="47" spans="1:13" s="175" customFormat="1" ht="13.9" customHeight="1">
      <c r="A47" s="199">
        <v>4727</v>
      </c>
      <c r="B47" s="290" t="s">
        <v>628</v>
      </c>
      <c r="C47" s="377">
        <f t="shared" si="0"/>
        <v>6685</v>
      </c>
      <c r="D47" s="374">
        <v>6685</v>
      </c>
      <c r="E47" s="382">
        <v>0</v>
      </c>
      <c r="F47" s="332">
        <f t="shared" si="1"/>
        <v>308</v>
      </c>
      <c r="G47" s="374">
        <v>308</v>
      </c>
      <c r="H47" s="256">
        <v>0</v>
      </c>
      <c r="I47" s="522" t="s">
        <v>587</v>
      </c>
      <c r="J47" s="522"/>
    </row>
    <row r="48" spans="1:13" s="175" customFormat="1">
      <c r="A48" s="200">
        <v>4728</v>
      </c>
      <c r="B48" s="288" t="s">
        <v>633</v>
      </c>
      <c r="C48" s="313">
        <f t="shared" si="0"/>
        <v>406</v>
      </c>
      <c r="D48" s="364">
        <v>406</v>
      </c>
      <c r="E48" s="381">
        <v>0</v>
      </c>
      <c r="F48" s="313">
        <f t="shared" si="1"/>
        <v>16</v>
      </c>
      <c r="G48" s="364">
        <v>16</v>
      </c>
      <c r="H48" s="257">
        <v>0</v>
      </c>
      <c r="I48" s="527" t="s">
        <v>586</v>
      </c>
      <c r="J48" s="527"/>
    </row>
    <row r="49" spans="1:10" s="88" customFormat="1" ht="14.25" customHeight="1">
      <c r="A49" s="199">
        <v>4729</v>
      </c>
      <c r="B49" s="290" t="s">
        <v>642</v>
      </c>
      <c r="C49" s="377">
        <f t="shared" si="0"/>
        <v>57217</v>
      </c>
      <c r="D49" s="374">
        <v>57217</v>
      </c>
      <c r="E49" s="382">
        <v>0</v>
      </c>
      <c r="F49" s="332">
        <f t="shared" si="1"/>
        <v>1516</v>
      </c>
      <c r="G49" s="374">
        <v>1283</v>
      </c>
      <c r="H49" s="256">
        <v>233</v>
      </c>
      <c r="I49" s="522" t="s">
        <v>644</v>
      </c>
      <c r="J49" s="522"/>
    </row>
    <row r="50" spans="1:10" s="88" customFormat="1">
      <c r="A50" s="200">
        <v>4730</v>
      </c>
      <c r="B50" s="288" t="s">
        <v>627</v>
      </c>
      <c r="C50" s="313">
        <f t="shared" si="0"/>
        <v>197529</v>
      </c>
      <c r="D50" s="364">
        <v>169471</v>
      </c>
      <c r="E50" s="381">
        <v>28058</v>
      </c>
      <c r="F50" s="313">
        <f t="shared" si="1"/>
        <v>4141</v>
      </c>
      <c r="G50" s="364">
        <v>4093</v>
      </c>
      <c r="H50" s="257">
        <v>48</v>
      </c>
      <c r="I50" s="527" t="s">
        <v>585</v>
      </c>
      <c r="J50" s="527"/>
    </row>
    <row r="51" spans="1:10" ht="19.5" customHeight="1">
      <c r="A51" s="199">
        <v>4741</v>
      </c>
      <c r="B51" s="290" t="s">
        <v>634</v>
      </c>
      <c r="C51" s="377">
        <f t="shared" si="0"/>
        <v>658686</v>
      </c>
      <c r="D51" s="374">
        <v>653313</v>
      </c>
      <c r="E51" s="382">
        <v>5373</v>
      </c>
      <c r="F51" s="332">
        <f t="shared" si="1"/>
        <v>6731</v>
      </c>
      <c r="G51" s="374">
        <v>6669</v>
      </c>
      <c r="H51" s="256">
        <v>62</v>
      </c>
      <c r="I51" s="522" t="s">
        <v>584</v>
      </c>
      <c r="J51" s="522"/>
    </row>
    <row r="52" spans="1:10">
      <c r="A52" s="200">
        <v>4742</v>
      </c>
      <c r="B52" s="288" t="s">
        <v>706</v>
      </c>
      <c r="C52" s="313">
        <f t="shared" si="0"/>
        <v>10076</v>
      </c>
      <c r="D52" s="364">
        <v>10076</v>
      </c>
      <c r="E52" s="381">
        <v>0</v>
      </c>
      <c r="F52" s="313">
        <f t="shared" si="1"/>
        <v>112</v>
      </c>
      <c r="G52" s="364">
        <v>112</v>
      </c>
      <c r="H52" s="257">
        <v>0</v>
      </c>
      <c r="I52" s="527" t="s">
        <v>705</v>
      </c>
      <c r="J52" s="527"/>
    </row>
    <row r="53" spans="1:10" ht="19.149999999999999" customHeight="1">
      <c r="A53" s="199">
        <v>4751</v>
      </c>
      <c r="B53" s="290" t="s">
        <v>626</v>
      </c>
      <c r="C53" s="377">
        <f t="shared" si="0"/>
        <v>26680</v>
      </c>
      <c r="D53" s="374">
        <v>26179</v>
      </c>
      <c r="E53" s="382">
        <v>501</v>
      </c>
      <c r="F53" s="332">
        <f t="shared" si="1"/>
        <v>504</v>
      </c>
      <c r="G53" s="374">
        <v>495</v>
      </c>
      <c r="H53" s="256">
        <v>9</v>
      </c>
      <c r="I53" s="522" t="s">
        <v>583</v>
      </c>
      <c r="J53" s="522"/>
    </row>
    <row r="54" spans="1:10" ht="29.25" customHeight="1">
      <c r="A54" s="200">
        <v>4752</v>
      </c>
      <c r="B54" s="288" t="s">
        <v>625</v>
      </c>
      <c r="C54" s="313">
        <f t="shared" si="0"/>
        <v>349017</v>
      </c>
      <c r="D54" s="364">
        <v>336061</v>
      </c>
      <c r="E54" s="381">
        <v>12956</v>
      </c>
      <c r="F54" s="313">
        <f t="shared" si="1"/>
        <v>6247</v>
      </c>
      <c r="G54" s="364">
        <v>6208</v>
      </c>
      <c r="H54" s="257">
        <v>39</v>
      </c>
      <c r="I54" s="527" t="s">
        <v>582</v>
      </c>
      <c r="J54" s="527"/>
    </row>
    <row r="55" spans="1:10" ht="19.5" customHeight="1">
      <c r="A55" s="199">
        <v>4753</v>
      </c>
      <c r="B55" s="290" t="s">
        <v>624</v>
      </c>
      <c r="C55" s="377">
        <f t="shared" si="0"/>
        <v>17506</v>
      </c>
      <c r="D55" s="374">
        <v>16144</v>
      </c>
      <c r="E55" s="382">
        <v>1362</v>
      </c>
      <c r="F55" s="332">
        <f t="shared" si="1"/>
        <v>370</v>
      </c>
      <c r="G55" s="374">
        <v>362</v>
      </c>
      <c r="H55" s="256">
        <v>8</v>
      </c>
      <c r="I55" s="522" t="s">
        <v>581</v>
      </c>
      <c r="J55" s="522"/>
    </row>
    <row r="56" spans="1:10">
      <c r="A56" s="200">
        <v>4754</v>
      </c>
      <c r="B56" s="288" t="s">
        <v>546</v>
      </c>
      <c r="C56" s="313">
        <f t="shared" si="0"/>
        <v>381785</v>
      </c>
      <c r="D56" s="364">
        <v>378985</v>
      </c>
      <c r="E56" s="381">
        <v>2800</v>
      </c>
      <c r="F56" s="313">
        <f t="shared" si="1"/>
        <v>6126</v>
      </c>
      <c r="G56" s="364">
        <v>6107</v>
      </c>
      <c r="H56" s="257">
        <v>19</v>
      </c>
      <c r="I56" s="527" t="s">
        <v>556</v>
      </c>
      <c r="J56" s="527"/>
    </row>
    <row r="57" spans="1:10">
      <c r="A57" s="199">
        <v>4755</v>
      </c>
      <c r="B57" s="290" t="s">
        <v>641</v>
      </c>
      <c r="C57" s="377">
        <f t="shared" si="0"/>
        <v>467102</v>
      </c>
      <c r="D57" s="374">
        <v>445947</v>
      </c>
      <c r="E57" s="382">
        <v>21155</v>
      </c>
      <c r="F57" s="332">
        <f t="shared" si="1"/>
        <v>8639</v>
      </c>
      <c r="G57" s="374">
        <v>8595</v>
      </c>
      <c r="H57" s="256">
        <v>44</v>
      </c>
      <c r="I57" s="522" t="s">
        <v>580</v>
      </c>
      <c r="J57" s="522"/>
    </row>
    <row r="58" spans="1:10" ht="13.9" customHeight="1">
      <c r="A58" s="200">
        <v>4756</v>
      </c>
      <c r="B58" s="288" t="s">
        <v>635</v>
      </c>
      <c r="C58" s="313">
        <f t="shared" si="0"/>
        <v>8587</v>
      </c>
      <c r="D58" s="364">
        <v>8228</v>
      </c>
      <c r="E58" s="381">
        <v>359</v>
      </c>
      <c r="F58" s="313">
        <f t="shared" si="1"/>
        <v>331</v>
      </c>
      <c r="G58" s="364">
        <v>329</v>
      </c>
      <c r="H58" s="257">
        <v>2</v>
      </c>
      <c r="I58" s="527" t="s">
        <v>579</v>
      </c>
      <c r="J58" s="527"/>
    </row>
    <row r="59" spans="1:10" ht="14.25" customHeight="1">
      <c r="A59" s="199">
        <v>4761</v>
      </c>
      <c r="B59" s="290" t="s">
        <v>636</v>
      </c>
      <c r="C59" s="377">
        <f t="shared" si="0"/>
        <v>58462</v>
      </c>
      <c r="D59" s="374">
        <v>58462</v>
      </c>
      <c r="E59" s="382">
        <v>0</v>
      </c>
      <c r="F59" s="332">
        <f t="shared" si="1"/>
        <v>1089</v>
      </c>
      <c r="G59" s="374">
        <v>1082</v>
      </c>
      <c r="H59" s="256">
        <v>7</v>
      </c>
      <c r="I59" s="522" t="s">
        <v>578</v>
      </c>
      <c r="J59" s="522"/>
    </row>
    <row r="60" spans="1:10" ht="19.149999999999999" customHeight="1">
      <c r="A60" s="200">
        <v>4763</v>
      </c>
      <c r="B60" s="288" t="s">
        <v>638</v>
      </c>
      <c r="C60" s="313">
        <f t="shared" si="0"/>
        <v>38607</v>
      </c>
      <c r="D60" s="364">
        <v>37567</v>
      </c>
      <c r="E60" s="381">
        <v>1040</v>
      </c>
      <c r="F60" s="313">
        <f t="shared" si="1"/>
        <v>634</v>
      </c>
      <c r="G60" s="364">
        <v>627</v>
      </c>
      <c r="H60" s="257">
        <v>7</v>
      </c>
      <c r="I60" s="527" t="s">
        <v>576</v>
      </c>
      <c r="J60" s="527"/>
    </row>
    <row r="61" spans="1:10">
      <c r="A61" s="199">
        <v>4764</v>
      </c>
      <c r="B61" s="290" t="s">
        <v>623</v>
      </c>
      <c r="C61" s="377">
        <f t="shared" si="0"/>
        <v>122295</v>
      </c>
      <c r="D61" s="374">
        <v>120136</v>
      </c>
      <c r="E61" s="382">
        <v>2159</v>
      </c>
      <c r="F61" s="332">
        <f t="shared" si="1"/>
        <v>1635</v>
      </c>
      <c r="G61" s="374">
        <v>1590</v>
      </c>
      <c r="H61" s="256">
        <v>45</v>
      </c>
      <c r="I61" s="522" t="s">
        <v>575</v>
      </c>
      <c r="J61" s="522"/>
    </row>
    <row r="62" spans="1:10" ht="28.9" customHeight="1">
      <c r="A62" s="200">
        <v>4771</v>
      </c>
      <c r="B62" s="288" t="s">
        <v>639</v>
      </c>
      <c r="C62" s="313">
        <f t="shared" si="0"/>
        <v>781492</v>
      </c>
      <c r="D62" s="364">
        <v>779585</v>
      </c>
      <c r="E62" s="381">
        <v>1907</v>
      </c>
      <c r="F62" s="313">
        <f t="shared" si="1"/>
        <v>12936</v>
      </c>
      <c r="G62" s="364">
        <v>12916</v>
      </c>
      <c r="H62" s="257">
        <v>20</v>
      </c>
      <c r="I62" s="527" t="s">
        <v>574</v>
      </c>
      <c r="J62" s="527"/>
    </row>
    <row r="63" spans="1:10" ht="19.149999999999999" customHeight="1">
      <c r="A63" s="199">
        <v>4772</v>
      </c>
      <c r="B63" s="290" t="s">
        <v>640</v>
      </c>
      <c r="C63" s="377">
        <f t="shared" si="0"/>
        <v>363938</v>
      </c>
      <c r="D63" s="374">
        <v>363938</v>
      </c>
      <c r="E63" s="382">
        <v>0</v>
      </c>
      <c r="F63" s="332">
        <f t="shared" si="1"/>
        <v>5240</v>
      </c>
      <c r="G63" s="374">
        <v>5229</v>
      </c>
      <c r="H63" s="256">
        <v>11</v>
      </c>
      <c r="I63" s="522" t="s">
        <v>573</v>
      </c>
      <c r="J63" s="522"/>
    </row>
    <row r="64" spans="1:10">
      <c r="A64" s="200">
        <v>4774</v>
      </c>
      <c r="B64" s="288" t="s">
        <v>547</v>
      </c>
      <c r="C64" s="313">
        <f t="shared" si="0"/>
        <v>3523</v>
      </c>
      <c r="D64" s="364">
        <v>3523</v>
      </c>
      <c r="E64" s="381">
        <v>0</v>
      </c>
      <c r="F64" s="313">
        <f t="shared" si="1"/>
        <v>95</v>
      </c>
      <c r="G64" s="364">
        <v>94</v>
      </c>
      <c r="H64" s="257">
        <v>1</v>
      </c>
      <c r="I64" s="527" t="s">
        <v>557</v>
      </c>
      <c r="J64" s="527"/>
    </row>
    <row r="65" spans="1:10" ht="19.149999999999999" customHeight="1">
      <c r="A65" s="199">
        <v>4775</v>
      </c>
      <c r="B65" s="290" t="s">
        <v>569</v>
      </c>
      <c r="C65" s="377">
        <f t="shared" si="0"/>
        <v>209736</v>
      </c>
      <c r="D65" s="374">
        <v>196009</v>
      </c>
      <c r="E65" s="382">
        <v>13727</v>
      </c>
      <c r="F65" s="332">
        <f t="shared" si="1"/>
        <v>3541</v>
      </c>
      <c r="G65" s="374">
        <v>3503</v>
      </c>
      <c r="H65" s="256">
        <v>38</v>
      </c>
      <c r="I65" s="522" t="s">
        <v>572</v>
      </c>
      <c r="J65" s="522"/>
    </row>
    <row r="66" spans="1:10" ht="18">
      <c r="A66" s="200">
        <v>4776</v>
      </c>
      <c r="B66" s="288" t="s">
        <v>568</v>
      </c>
      <c r="C66" s="313">
        <f t="shared" si="0"/>
        <v>62747</v>
      </c>
      <c r="D66" s="364">
        <v>62747</v>
      </c>
      <c r="E66" s="381">
        <v>0</v>
      </c>
      <c r="F66" s="313">
        <f t="shared" si="1"/>
        <v>1218</v>
      </c>
      <c r="G66" s="364">
        <v>1212</v>
      </c>
      <c r="H66" s="257">
        <v>6</v>
      </c>
      <c r="I66" s="527" t="s">
        <v>571</v>
      </c>
      <c r="J66" s="527"/>
    </row>
    <row r="67" spans="1:10">
      <c r="A67" s="199">
        <v>4777</v>
      </c>
      <c r="B67" s="290" t="s">
        <v>567</v>
      </c>
      <c r="C67" s="377">
        <f t="shared" si="0"/>
        <v>780</v>
      </c>
      <c r="D67" s="374">
        <v>780</v>
      </c>
      <c r="E67" s="382">
        <v>0</v>
      </c>
      <c r="F67" s="332">
        <f t="shared" si="1"/>
        <v>42</v>
      </c>
      <c r="G67" s="374">
        <v>42</v>
      </c>
      <c r="H67" s="256">
        <v>0</v>
      </c>
      <c r="I67" s="522" t="s">
        <v>570</v>
      </c>
      <c r="J67" s="522"/>
    </row>
    <row r="68" spans="1:10" s="417" customFormat="1">
      <c r="A68" s="200">
        <v>4778</v>
      </c>
      <c r="B68" s="288" t="s">
        <v>723</v>
      </c>
      <c r="C68" s="313">
        <f t="shared" si="0"/>
        <v>9564</v>
      </c>
      <c r="D68" s="364">
        <v>9564</v>
      </c>
      <c r="E68" s="381">
        <v>0</v>
      </c>
      <c r="F68" s="313">
        <f t="shared" si="1"/>
        <v>108</v>
      </c>
      <c r="G68" s="364">
        <v>108</v>
      </c>
      <c r="H68" s="257">
        <v>0</v>
      </c>
      <c r="I68" s="527" t="s">
        <v>724</v>
      </c>
      <c r="J68" s="527"/>
    </row>
    <row r="69" spans="1:10" ht="19.149999999999999" customHeight="1">
      <c r="A69" s="199">
        <v>4779</v>
      </c>
      <c r="B69" s="290" t="s">
        <v>566</v>
      </c>
      <c r="C69" s="332">
        <f t="shared" si="0"/>
        <v>142307</v>
      </c>
      <c r="D69" s="374">
        <v>141740</v>
      </c>
      <c r="E69" s="382">
        <v>567</v>
      </c>
      <c r="F69" s="332">
        <f t="shared" si="1"/>
        <v>2451</v>
      </c>
      <c r="G69" s="374">
        <v>2449</v>
      </c>
      <c r="H69" s="256">
        <v>2</v>
      </c>
      <c r="I69" s="522" t="s">
        <v>643</v>
      </c>
      <c r="J69" s="522"/>
    </row>
    <row r="70" spans="1:10" s="355" customFormat="1" ht="19.149999999999999" customHeight="1">
      <c r="A70" s="200">
        <v>4789</v>
      </c>
      <c r="B70" s="288" t="s">
        <v>726</v>
      </c>
      <c r="C70" s="313">
        <f t="shared" si="0"/>
        <v>2061</v>
      </c>
      <c r="D70" s="364">
        <v>2061</v>
      </c>
      <c r="E70" s="381">
        <v>0</v>
      </c>
      <c r="F70" s="313">
        <f t="shared" si="1"/>
        <v>81</v>
      </c>
      <c r="G70" s="364">
        <v>81</v>
      </c>
      <c r="H70" s="257">
        <v>0</v>
      </c>
      <c r="I70" s="527" t="s">
        <v>725</v>
      </c>
      <c r="J70" s="527"/>
    </row>
    <row r="71" spans="1:10" ht="25.5" customHeight="1">
      <c r="A71" s="495" t="s">
        <v>207</v>
      </c>
      <c r="B71" s="495"/>
      <c r="C71" s="701">
        <f t="shared" si="0"/>
        <v>10883731</v>
      </c>
      <c r="D71" s="346" t="s">
        <v>800</v>
      </c>
      <c r="E71" s="346" t="s">
        <v>799</v>
      </c>
      <c r="F71" s="700">
        <f t="shared" si="1"/>
        <v>176214</v>
      </c>
      <c r="G71" s="346" t="s">
        <v>797</v>
      </c>
      <c r="H71" s="346" t="s">
        <v>798</v>
      </c>
      <c r="I71" s="496" t="s">
        <v>204</v>
      </c>
      <c r="J71" s="496"/>
    </row>
    <row r="72" spans="1:10" ht="21.6" customHeight="1"/>
  </sheetData>
  <mergeCells count="76">
    <mergeCell ref="A71:B71"/>
    <mergeCell ref="I71:J71"/>
    <mergeCell ref="I56:J56"/>
    <mergeCell ref="I58:J58"/>
    <mergeCell ref="I60:J60"/>
    <mergeCell ref="I61:J61"/>
    <mergeCell ref="I62:J62"/>
    <mergeCell ref="I63:J63"/>
    <mergeCell ref="I64:J64"/>
    <mergeCell ref="I65:J65"/>
    <mergeCell ref="I66:J66"/>
    <mergeCell ref="I67:J67"/>
    <mergeCell ref="I69:J69"/>
    <mergeCell ref="I57:J57"/>
    <mergeCell ref="I59:J59"/>
    <mergeCell ref="I70:J70"/>
    <mergeCell ref="I55:J55"/>
    <mergeCell ref="I44:J44"/>
    <mergeCell ref="I45:J45"/>
    <mergeCell ref="I46:J46"/>
    <mergeCell ref="I47:J47"/>
    <mergeCell ref="I48:J48"/>
    <mergeCell ref="I49:J49"/>
    <mergeCell ref="I50:J50"/>
    <mergeCell ref="I51:J51"/>
    <mergeCell ref="I52:J52"/>
    <mergeCell ref="I53:J53"/>
    <mergeCell ref="I54:J54"/>
    <mergeCell ref="I68:J68"/>
    <mergeCell ref="I18:J18"/>
    <mergeCell ref="I43:J43"/>
    <mergeCell ref="I31:J31"/>
    <mergeCell ref="I32:J32"/>
    <mergeCell ref="I33:J33"/>
    <mergeCell ref="I35:J35"/>
    <mergeCell ref="I36:J36"/>
    <mergeCell ref="I37:J37"/>
    <mergeCell ref="I38:J38"/>
    <mergeCell ref="I39:J39"/>
    <mergeCell ref="I40:J40"/>
    <mergeCell ref="I41:J41"/>
    <mergeCell ref="I42:J42"/>
    <mergeCell ref="I34:J34"/>
    <mergeCell ref="I30:J30"/>
    <mergeCell ref="I29:J29"/>
    <mergeCell ref="I13:J13"/>
    <mergeCell ref="I14:J14"/>
    <mergeCell ref="I15:J15"/>
    <mergeCell ref="I16:J16"/>
    <mergeCell ref="I17:J17"/>
    <mergeCell ref="I24:J24"/>
    <mergeCell ref="I25:J25"/>
    <mergeCell ref="I26:J26"/>
    <mergeCell ref="I27:J27"/>
    <mergeCell ref="I28:J28"/>
    <mergeCell ref="I19:J19"/>
    <mergeCell ref="I20:J20"/>
    <mergeCell ref="I21:J21"/>
    <mergeCell ref="I22:J22"/>
    <mergeCell ref="I23:J23"/>
    <mergeCell ref="A6:J6"/>
    <mergeCell ref="A1:J1"/>
    <mergeCell ref="A2:J2"/>
    <mergeCell ref="A3:J3"/>
    <mergeCell ref="A4:J4"/>
    <mergeCell ref="A5:J5"/>
    <mergeCell ref="A7:J7"/>
    <mergeCell ref="A8:B8"/>
    <mergeCell ref="I8:J8"/>
    <mergeCell ref="A9:A12"/>
    <mergeCell ref="B9:B12"/>
    <mergeCell ref="C9:E9"/>
    <mergeCell ref="F9:H9"/>
    <mergeCell ref="I9:J12"/>
    <mergeCell ref="C10:E10"/>
    <mergeCell ref="F10:H10"/>
  </mergeCells>
  <printOptions horizontalCentered="1"/>
  <pageMargins left="0" right="0" top="0.39370078740157483" bottom="0" header="0.31496062992125984" footer="0.31496062992125984"/>
  <pageSetup paperSize="9" scale="90" orientation="landscape" r:id="rId1"/>
  <rowBreaks count="2" manualBreakCount="2">
    <brk id="32" max="9" man="1"/>
    <brk id="55" max="9"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34"/>
  <sheetViews>
    <sheetView view="pageBreakPreview" zoomScaleSheetLayoutView="100" workbookViewId="0">
      <selection activeCell="F39" sqref="F39"/>
    </sheetView>
  </sheetViews>
  <sheetFormatPr defaultColWidth="9.125" defaultRowHeight="14.25"/>
  <cols>
    <col min="1" max="1" width="7.625" style="14" customWidth="1"/>
    <col min="2" max="2" width="25.625" style="14" customWidth="1"/>
    <col min="3"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92"/>
      <c r="B1" s="492"/>
      <c r="C1" s="492"/>
      <c r="D1" s="492"/>
      <c r="E1" s="492"/>
      <c r="F1" s="492"/>
      <c r="G1" s="492"/>
      <c r="H1" s="492"/>
      <c r="I1" s="492"/>
      <c r="J1" s="492"/>
      <c r="K1" s="6"/>
      <c r="L1" s="6"/>
      <c r="M1" s="6"/>
    </row>
    <row r="2" spans="1:13" ht="17.45" customHeight="1">
      <c r="A2" s="493" t="s">
        <v>253</v>
      </c>
      <c r="B2" s="493"/>
      <c r="C2" s="493"/>
      <c r="D2" s="493"/>
      <c r="E2" s="493"/>
      <c r="F2" s="493"/>
      <c r="G2" s="493"/>
      <c r="H2" s="493"/>
      <c r="I2" s="493"/>
      <c r="J2" s="493"/>
    </row>
    <row r="3" spans="1:13" ht="16.5" customHeight="1">
      <c r="A3" s="493" t="s">
        <v>306</v>
      </c>
      <c r="B3" s="493"/>
      <c r="C3" s="493"/>
      <c r="D3" s="493"/>
      <c r="E3" s="493"/>
      <c r="F3" s="493"/>
      <c r="G3" s="493"/>
      <c r="H3" s="493"/>
      <c r="I3" s="493"/>
      <c r="J3" s="493"/>
    </row>
    <row r="4" spans="1:13" ht="15.6" customHeight="1">
      <c r="A4" s="491" t="s">
        <v>254</v>
      </c>
      <c r="B4" s="491"/>
      <c r="C4" s="491"/>
      <c r="D4" s="491"/>
      <c r="E4" s="491"/>
      <c r="F4" s="491"/>
      <c r="G4" s="491"/>
      <c r="H4" s="491"/>
      <c r="I4" s="491"/>
      <c r="J4" s="491"/>
    </row>
    <row r="5" spans="1:13" ht="15.6" customHeight="1">
      <c r="A5" s="491" t="s">
        <v>264</v>
      </c>
      <c r="B5" s="491"/>
      <c r="C5" s="491"/>
      <c r="D5" s="491"/>
      <c r="E5" s="491"/>
      <c r="F5" s="491"/>
      <c r="G5" s="491"/>
      <c r="H5" s="491"/>
      <c r="I5" s="491"/>
      <c r="J5" s="491"/>
    </row>
    <row r="6" spans="1:13" ht="16.5" customHeight="1">
      <c r="A6" s="539" t="s">
        <v>678</v>
      </c>
      <c r="B6" s="539"/>
      <c r="C6" s="498">
        <v>2020</v>
      </c>
      <c r="D6" s="498"/>
      <c r="E6" s="498">
        <v>2008</v>
      </c>
      <c r="F6" s="498"/>
      <c r="G6" s="498"/>
      <c r="H6" s="498"/>
      <c r="I6" s="514" t="s">
        <v>433</v>
      </c>
      <c r="J6" s="514"/>
      <c r="K6" s="44"/>
    </row>
    <row r="7" spans="1:13" customFormat="1" ht="15.75" customHeight="1">
      <c r="A7" s="540" t="s">
        <v>247</v>
      </c>
      <c r="B7" s="531"/>
      <c r="C7" s="536" t="s">
        <v>226</v>
      </c>
      <c r="D7" s="536"/>
      <c r="E7" s="536"/>
      <c r="F7" s="536" t="s">
        <v>227</v>
      </c>
      <c r="G7" s="536"/>
      <c r="H7" s="536"/>
      <c r="I7" s="506" t="s">
        <v>248</v>
      </c>
      <c r="J7" s="506"/>
    </row>
    <row r="8" spans="1:13" customFormat="1" ht="17.25" customHeight="1">
      <c r="A8" s="541"/>
      <c r="B8" s="532"/>
      <c r="C8" s="537" t="s">
        <v>518</v>
      </c>
      <c r="D8" s="537"/>
      <c r="E8" s="537"/>
      <c r="F8" s="537" t="s">
        <v>228</v>
      </c>
      <c r="G8" s="537"/>
      <c r="H8" s="537"/>
      <c r="I8" s="509"/>
      <c r="J8" s="509"/>
    </row>
    <row r="9" spans="1:13" s="64" customFormat="1" ht="28.5" customHeight="1">
      <c r="A9" s="541"/>
      <c r="B9" s="532"/>
      <c r="C9" s="279" t="s">
        <v>204</v>
      </c>
      <c r="D9" s="279" t="s">
        <v>249</v>
      </c>
      <c r="E9" s="279" t="s">
        <v>250</v>
      </c>
      <c r="F9" s="279" t="s">
        <v>204</v>
      </c>
      <c r="G9" s="279" t="s">
        <v>219</v>
      </c>
      <c r="H9" s="279" t="s">
        <v>220</v>
      </c>
      <c r="I9" s="509"/>
      <c r="J9" s="509"/>
    </row>
    <row r="10" spans="1:13" s="64" customFormat="1" ht="28.5" customHeight="1">
      <c r="A10" s="542"/>
      <c r="B10" s="533"/>
      <c r="C10" s="274" t="s">
        <v>207</v>
      </c>
      <c r="D10" s="274" t="s">
        <v>251</v>
      </c>
      <c r="E10" s="274" t="s">
        <v>252</v>
      </c>
      <c r="F10" s="274" t="s">
        <v>207</v>
      </c>
      <c r="G10" s="274" t="s">
        <v>221</v>
      </c>
      <c r="H10" s="274" t="s">
        <v>222</v>
      </c>
      <c r="I10" s="510"/>
      <c r="J10" s="510"/>
    </row>
    <row r="11" spans="1:13" customFormat="1" ht="26.25" customHeight="1" thickBot="1">
      <c r="A11" s="544" t="s">
        <v>229</v>
      </c>
      <c r="B11" s="544"/>
      <c r="C11" s="82">
        <f>SUM(D11:E11)</f>
        <v>558060</v>
      </c>
      <c r="D11" s="65">
        <v>36752</v>
      </c>
      <c r="E11" s="65">
        <v>521308</v>
      </c>
      <c r="F11" s="82">
        <f>SUM(G11:H11)</f>
        <v>1703</v>
      </c>
      <c r="G11" s="65">
        <v>46</v>
      </c>
      <c r="H11" s="65">
        <v>1657</v>
      </c>
      <c r="I11" s="545" t="s">
        <v>230</v>
      </c>
      <c r="J11" s="545"/>
    </row>
    <row r="12" spans="1:13" customFormat="1" ht="30" customHeight="1" thickBot="1">
      <c r="A12" s="546" t="s">
        <v>231</v>
      </c>
      <c r="B12" s="546"/>
      <c r="C12" s="352">
        <f t="shared" ref="C12:C19" si="0">SUM(D12:E12)</f>
        <v>0</v>
      </c>
      <c r="D12" s="353">
        <v>0</v>
      </c>
      <c r="E12" s="353">
        <v>0</v>
      </c>
      <c r="F12" s="352">
        <f t="shared" ref="F12:F19" si="1">SUM(G12:H12)</f>
        <v>639</v>
      </c>
      <c r="G12" s="353">
        <v>2</v>
      </c>
      <c r="H12" s="353">
        <v>637</v>
      </c>
      <c r="I12" s="490" t="s">
        <v>232</v>
      </c>
      <c r="J12" s="490"/>
    </row>
    <row r="13" spans="1:13" customFormat="1" ht="32.25" customHeight="1" thickBot="1">
      <c r="A13" s="544" t="s">
        <v>233</v>
      </c>
      <c r="B13" s="544"/>
      <c r="C13" s="82">
        <f t="shared" si="0"/>
        <v>2171704</v>
      </c>
      <c r="D13" s="65">
        <v>180500</v>
      </c>
      <c r="E13" s="65">
        <v>1991204</v>
      </c>
      <c r="F13" s="82">
        <f t="shared" si="1"/>
        <v>9188</v>
      </c>
      <c r="G13" s="65">
        <v>1279</v>
      </c>
      <c r="H13" s="65">
        <v>7909</v>
      </c>
      <c r="I13" s="545" t="s">
        <v>234</v>
      </c>
      <c r="J13" s="545"/>
    </row>
    <row r="14" spans="1:13" customFormat="1" ht="23.25" customHeight="1" thickBot="1">
      <c r="A14" s="546" t="s">
        <v>235</v>
      </c>
      <c r="B14" s="546"/>
      <c r="C14" s="352">
        <f t="shared" si="0"/>
        <v>855859</v>
      </c>
      <c r="D14" s="353">
        <v>94431</v>
      </c>
      <c r="E14" s="353">
        <v>761428</v>
      </c>
      <c r="F14" s="352">
        <f t="shared" si="1"/>
        <v>8038</v>
      </c>
      <c r="G14" s="353">
        <v>1389</v>
      </c>
      <c r="H14" s="353">
        <v>6649</v>
      </c>
      <c r="I14" s="490" t="s">
        <v>236</v>
      </c>
      <c r="J14" s="490"/>
    </row>
    <row r="15" spans="1:13" customFormat="1" ht="39.75" customHeight="1" thickBot="1">
      <c r="A15" s="544" t="s">
        <v>237</v>
      </c>
      <c r="B15" s="544"/>
      <c r="C15" s="82">
        <f t="shared" si="0"/>
        <v>2692134</v>
      </c>
      <c r="D15" s="65">
        <v>184645</v>
      </c>
      <c r="E15" s="65">
        <v>2507489</v>
      </c>
      <c r="F15" s="82">
        <f t="shared" si="1"/>
        <v>33102</v>
      </c>
      <c r="G15" s="65">
        <v>2288</v>
      </c>
      <c r="H15" s="65">
        <v>30814</v>
      </c>
      <c r="I15" s="545" t="s">
        <v>238</v>
      </c>
      <c r="J15" s="545"/>
    </row>
    <row r="16" spans="1:13" customFormat="1" ht="26.25" customHeight="1" thickBot="1">
      <c r="A16" s="546" t="s">
        <v>239</v>
      </c>
      <c r="B16" s="546"/>
      <c r="C16" s="352">
        <f t="shared" si="0"/>
        <v>405820</v>
      </c>
      <c r="D16" s="353">
        <v>53862</v>
      </c>
      <c r="E16" s="353">
        <v>351958</v>
      </c>
      <c r="F16" s="352">
        <f t="shared" si="1"/>
        <v>7534</v>
      </c>
      <c r="G16" s="353">
        <v>1220</v>
      </c>
      <c r="H16" s="353">
        <v>6314</v>
      </c>
      <c r="I16" s="490" t="s">
        <v>240</v>
      </c>
      <c r="J16" s="490"/>
    </row>
    <row r="17" spans="1:10" customFormat="1" ht="36" customHeight="1" thickBot="1">
      <c r="A17" s="544" t="s">
        <v>241</v>
      </c>
      <c r="B17" s="544"/>
      <c r="C17" s="82">
        <f t="shared" si="0"/>
        <v>466652</v>
      </c>
      <c r="D17" s="65">
        <v>69364</v>
      </c>
      <c r="E17" s="65">
        <v>397288</v>
      </c>
      <c r="F17" s="82">
        <f t="shared" si="1"/>
        <v>7702</v>
      </c>
      <c r="G17" s="65">
        <v>1447</v>
      </c>
      <c r="H17" s="65">
        <v>6255</v>
      </c>
      <c r="I17" s="545" t="s">
        <v>242</v>
      </c>
      <c r="J17" s="545"/>
    </row>
    <row r="18" spans="1:10" customFormat="1" ht="30.75" customHeight="1" thickBot="1">
      <c r="A18" s="546" t="s">
        <v>243</v>
      </c>
      <c r="B18" s="546"/>
      <c r="C18" s="352">
        <f t="shared" si="0"/>
        <v>1137247</v>
      </c>
      <c r="D18" s="353">
        <v>84452</v>
      </c>
      <c r="E18" s="353">
        <v>1052795</v>
      </c>
      <c r="F18" s="352">
        <f t="shared" si="1"/>
        <v>31464</v>
      </c>
      <c r="G18" s="353">
        <v>3872</v>
      </c>
      <c r="H18" s="353">
        <v>27592</v>
      </c>
      <c r="I18" s="490" t="s">
        <v>244</v>
      </c>
      <c r="J18" s="490"/>
    </row>
    <row r="19" spans="1:10" customFormat="1" ht="32.25" customHeight="1">
      <c r="A19" s="547" t="s">
        <v>245</v>
      </c>
      <c r="B19" s="547"/>
      <c r="C19" s="83">
        <f t="shared" si="0"/>
        <v>2598120</v>
      </c>
      <c r="D19" s="66">
        <v>175725</v>
      </c>
      <c r="E19" s="66">
        <v>2422395</v>
      </c>
      <c r="F19" s="83">
        <f t="shared" si="1"/>
        <v>76844</v>
      </c>
      <c r="G19" s="66">
        <v>6059</v>
      </c>
      <c r="H19" s="66">
        <v>70785</v>
      </c>
      <c r="I19" s="548" t="s">
        <v>246</v>
      </c>
      <c r="J19" s="548"/>
    </row>
    <row r="20" spans="1:10" customFormat="1" ht="39" customHeight="1">
      <c r="A20" s="495" t="s">
        <v>207</v>
      </c>
      <c r="B20" s="495"/>
      <c r="C20" s="77">
        <f t="shared" ref="C20:G20" si="2">SUM(C11:C19)</f>
        <v>10885596</v>
      </c>
      <c r="D20" s="77">
        <f t="shared" si="2"/>
        <v>879731</v>
      </c>
      <c r="E20" s="77">
        <f t="shared" si="2"/>
        <v>10005865</v>
      </c>
      <c r="F20" s="77">
        <f t="shared" si="2"/>
        <v>176214</v>
      </c>
      <c r="G20" s="77">
        <f t="shared" si="2"/>
        <v>17602</v>
      </c>
      <c r="H20" s="77">
        <f>SUM(H11:H19)</f>
        <v>158612</v>
      </c>
      <c r="I20" s="496" t="s">
        <v>204</v>
      </c>
      <c r="J20" s="496"/>
    </row>
    <row r="22" spans="1:10">
      <c r="B22" s="7"/>
    </row>
    <row r="23" spans="1:10">
      <c r="B23" s="7"/>
    </row>
    <row r="24" spans="1:10">
      <c r="B24" s="7"/>
    </row>
    <row r="25" spans="1:10">
      <c r="B25" s="7"/>
    </row>
    <row r="26" spans="1:10">
      <c r="B26" s="7"/>
    </row>
    <row r="27" spans="1:10">
      <c r="B27" s="7"/>
    </row>
    <row r="28" spans="1:10">
      <c r="B28" s="7"/>
    </row>
    <row r="29" spans="1:10">
      <c r="B29" s="7"/>
    </row>
    <row r="30" spans="1:10">
      <c r="B30" s="7"/>
    </row>
    <row r="31" spans="1:10">
      <c r="B31" s="7"/>
    </row>
    <row r="32" spans="1:10">
      <c r="B32" s="7"/>
    </row>
    <row r="33" spans="2:2">
      <c r="B33" s="7"/>
    </row>
    <row r="34" spans="2:2">
      <c r="B34"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IS14"/>
  <sheetViews>
    <sheetView view="pageBreakPreview" zoomScaleSheetLayoutView="100" workbookViewId="0">
      <selection activeCell="F39" sqref="F39"/>
    </sheetView>
  </sheetViews>
  <sheetFormatPr defaultColWidth="9.125" defaultRowHeight="14.25"/>
  <cols>
    <col min="1" max="1" width="7.625" style="14" customWidth="1"/>
    <col min="2" max="2" width="21.625" style="7" customWidth="1"/>
    <col min="3" max="10" width="8.625" style="7" customWidth="1"/>
    <col min="11" max="11" width="21.625" style="7" customWidth="1"/>
    <col min="12" max="12" width="7.625" style="7" customWidth="1"/>
    <col min="13" max="16384" width="9.125" style="7"/>
  </cols>
  <sheetData>
    <row r="1" spans="1:253" s="3" customFormat="1" ht="47.25" customHeight="1">
      <c r="A1" s="492"/>
      <c r="B1" s="492"/>
      <c r="C1" s="492"/>
      <c r="D1" s="492"/>
      <c r="E1" s="492"/>
      <c r="F1" s="492"/>
      <c r="G1" s="492"/>
      <c r="H1" s="492"/>
      <c r="I1" s="492"/>
      <c r="J1" s="492"/>
      <c r="K1" s="492"/>
      <c r="L1" s="492"/>
    </row>
    <row r="2" spans="1:253" ht="21.75" customHeight="1">
      <c r="A2" s="493" t="s">
        <v>276</v>
      </c>
      <c r="B2" s="493"/>
      <c r="C2" s="493"/>
      <c r="D2" s="493"/>
      <c r="E2" s="493"/>
      <c r="F2" s="493"/>
      <c r="G2" s="493"/>
      <c r="H2" s="493"/>
      <c r="I2" s="493"/>
      <c r="J2" s="493"/>
      <c r="K2" s="493"/>
      <c r="L2" s="493"/>
    </row>
    <row r="3" spans="1:253" ht="21.75" customHeight="1">
      <c r="A3" s="493" t="s">
        <v>306</v>
      </c>
      <c r="B3" s="493"/>
      <c r="C3" s="493"/>
      <c r="D3" s="493"/>
      <c r="E3" s="493"/>
      <c r="F3" s="493"/>
      <c r="G3" s="493"/>
      <c r="H3" s="493"/>
      <c r="I3" s="493"/>
      <c r="J3" s="493"/>
      <c r="K3" s="493"/>
      <c r="L3" s="493"/>
    </row>
    <row r="4" spans="1:253" ht="21.75" customHeight="1">
      <c r="A4" s="493" t="s">
        <v>654</v>
      </c>
      <c r="B4" s="493"/>
      <c r="C4" s="493"/>
      <c r="D4" s="493"/>
      <c r="E4" s="493"/>
      <c r="F4" s="493"/>
      <c r="G4" s="493"/>
      <c r="H4" s="493"/>
      <c r="I4" s="493"/>
      <c r="J4" s="493"/>
      <c r="K4" s="493"/>
      <c r="L4" s="493"/>
    </row>
    <row r="5" spans="1:253" ht="15.75" customHeight="1">
      <c r="A5" s="491" t="s">
        <v>277</v>
      </c>
      <c r="B5" s="491"/>
      <c r="C5" s="491"/>
      <c r="D5" s="491"/>
      <c r="E5" s="491"/>
      <c r="F5" s="491"/>
      <c r="G5" s="491"/>
      <c r="H5" s="491"/>
      <c r="I5" s="491"/>
      <c r="J5" s="491"/>
      <c r="K5" s="491"/>
      <c r="L5" s="491"/>
    </row>
    <row r="6" spans="1:253" ht="15.75" customHeight="1">
      <c r="A6" s="491" t="s">
        <v>264</v>
      </c>
      <c r="B6" s="491"/>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491"/>
      <c r="AS6" s="491"/>
      <c r="AT6" s="491"/>
      <c r="AU6" s="491"/>
      <c r="AV6" s="491"/>
      <c r="AW6" s="491"/>
      <c r="AX6" s="491"/>
      <c r="AY6" s="491"/>
      <c r="AZ6" s="491"/>
      <c r="BA6" s="491"/>
      <c r="BB6" s="491"/>
      <c r="BC6" s="491"/>
      <c r="BD6" s="491"/>
      <c r="BE6" s="491"/>
      <c r="BF6" s="491"/>
      <c r="BG6" s="491"/>
      <c r="BH6" s="491"/>
      <c r="BI6" s="491"/>
      <c r="BJ6" s="491"/>
      <c r="BK6" s="491"/>
      <c r="BL6" s="491"/>
      <c r="BM6" s="491"/>
      <c r="BN6" s="491"/>
      <c r="BO6" s="491"/>
      <c r="BP6" s="491"/>
      <c r="BQ6" s="491"/>
      <c r="BR6" s="491"/>
      <c r="BS6" s="491"/>
      <c r="BT6" s="491"/>
      <c r="BU6" s="491"/>
      <c r="BV6" s="491"/>
      <c r="BW6" s="491"/>
      <c r="BX6" s="491"/>
      <c r="BY6" s="491"/>
      <c r="BZ6" s="491"/>
      <c r="CA6" s="491"/>
      <c r="CB6" s="491"/>
      <c r="CC6" s="491"/>
      <c r="CD6" s="491"/>
      <c r="CE6" s="491"/>
      <c r="CF6" s="491"/>
      <c r="CG6" s="491"/>
      <c r="CH6" s="491"/>
      <c r="CI6" s="491"/>
      <c r="CJ6" s="491"/>
      <c r="CK6" s="491"/>
      <c r="CL6" s="491"/>
      <c r="CM6" s="491"/>
      <c r="CN6" s="491"/>
      <c r="CO6" s="491"/>
      <c r="CP6" s="491"/>
      <c r="CQ6" s="491"/>
      <c r="CR6" s="491"/>
      <c r="CS6" s="491"/>
      <c r="CT6" s="491"/>
      <c r="CU6" s="491"/>
      <c r="CV6" s="491"/>
      <c r="CW6" s="491"/>
      <c r="CX6" s="491"/>
      <c r="CY6" s="491"/>
      <c r="CZ6" s="491"/>
      <c r="DA6" s="491"/>
      <c r="DB6" s="491"/>
      <c r="DC6" s="491"/>
      <c r="DD6" s="491"/>
      <c r="DE6" s="491"/>
      <c r="DF6" s="491"/>
      <c r="DG6" s="491"/>
      <c r="DH6" s="491"/>
      <c r="DI6" s="491"/>
      <c r="DJ6" s="491"/>
      <c r="DK6" s="491"/>
      <c r="DL6" s="491"/>
      <c r="DM6" s="491"/>
      <c r="DN6" s="491"/>
      <c r="DO6" s="491"/>
      <c r="DP6" s="491"/>
      <c r="DQ6" s="491"/>
      <c r="DR6" s="491"/>
      <c r="DS6" s="491"/>
      <c r="DT6" s="491"/>
      <c r="DU6" s="491"/>
      <c r="DV6" s="491"/>
      <c r="DW6" s="491"/>
      <c r="DX6" s="491"/>
      <c r="DY6" s="491"/>
      <c r="DZ6" s="491"/>
      <c r="EA6" s="491"/>
      <c r="EB6" s="491"/>
      <c r="EC6" s="491"/>
      <c r="ED6" s="491"/>
      <c r="EE6" s="491"/>
      <c r="EF6" s="491"/>
      <c r="EG6" s="491"/>
      <c r="EH6" s="491"/>
      <c r="EI6" s="491"/>
      <c r="EJ6" s="491"/>
      <c r="EK6" s="491"/>
      <c r="EL6" s="491"/>
      <c r="EM6" s="491"/>
      <c r="EN6" s="491"/>
      <c r="EO6" s="491"/>
      <c r="EP6" s="491"/>
      <c r="EQ6" s="491"/>
      <c r="ER6" s="491"/>
      <c r="ES6" s="491"/>
      <c r="ET6" s="491"/>
      <c r="EU6" s="491"/>
      <c r="EV6" s="491"/>
      <c r="EW6" s="491"/>
      <c r="EX6" s="491"/>
      <c r="EY6" s="491"/>
      <c r="EZ6" s="491"/>
      <c r="FA6" s="491"/>
      <c r="FB6" s="491"/>
      <c r="FC6" s="491"/>
      <c r="FD6" s="491"/>
      <c r="FE6" s="491"/>
      <c r="FF6" s="491"/>
      <c r="FG6" s="491"/>
      <c r="FH6" s="491"/>
      <c r="FI6" s="491"/>
      <c r="FJ6" s="491"/>
      <c r="FK6" s="491"/>
      <c r="FL6" s="491"/>
      <c r="FM6" s="491"/>
      <c r="FN6" s="491"/>
      <c r="FO6" s="491"/>
      <c r="FP6" s="491"/>
      <c r="FQ6" s="491"/>
      <c r="FR6" s="491"/>
      <c r="FS6" s="491"/>
      <c r="FT6" s="491"/>
      <c r="FU6" s="491"/>
      <c r="FV6" s="491"/>
      <c r="FW6" s="491"/>
      <c r="FX6" s="491"/>
      <c r="FY6" s="491"/>
      <c r="FZ6" s="491"/>
      <c r="GA6" s="491"/>
      <c r="GB6" s="491"/>
      <c r="GC6" s="491"/>
      <c r="GD6" s="491"/>
      <c r="GE6" s="491"/>
      <c r="GF6" s="491"/>
      <c r="GG6" s="491"/>
      <c r="GH6" s="491"/>
      <c r="GI6" s="491"/>
      <c r="GJ6" s="491"/>
      <c r="GK6" s="491"/>
      <c r="GL6" s="491"/>
      <c r="GM6" s="491"/>
      <c r="GN6" s="491"/>
      <c r="GO6" s="491"/>
      <c r="GP6" s="491"/>
      <c r="GQ6" s="491"/>
      <c r="GR6" s="491"/>
      <c r="GS6" s="491"/>
      <c r="GT6" s="491"/>
      <c r="GU6" s="491"/>
      <c r="GV6" s="491"/>
      <c r="GW6" s="491"/>
      <c r="GX6" s="491"/>
      <c r="GY6" s="491"/>
      <c r="GZ6" s="491"/>
      <c r="HA6" s="491"/>
      <c r="HB6" s="491"/>
      <c r="HC6" s="491"/>
      <c r="HD6" s="491"/>
      <c r="HE6" s="491"/>
      <c r="HF6" s="491"/>
      <c r="HG6" s="491"/>
      <c r="HH6" s="491"/>
      <c r="HI6" s="491"/>
      <c r="HJ6" s="491"/>
      <c r="HK6" s="491"/>
      <c r="HL6" s="491"/>
      <c r="HM6" s="491"/>
      <c r="HN6" s="491"/>
      <c r="HO6" s="491"/>
      <c r="HP6" s="491"/>
      <c r="HQ6" s="491"/>
      <c r="HR6" s="491"/>
      <c r="HS6" s="491"/>
      <c r="HT6" s="491"/>
      <c r="HU6" s="491"/>
      <c r="HV6" s="491"/>
      <c r="HW6" s="491"/>
      <c r="HX6" s="491"/>
      <c r="HY6" s="491"/>
      <c r="HZ6" s="491"/>
      <c r="IA6" s="491"/>
      <c r="IB6" s="491"/>
      <c r="IC6" s="491"/>
      <c r="ID6" s="491"/>
      <c r="IE6" s="491"/>
      <c r="IF6" s="491"/>
      <c r="IG6" s="491"/>
      <c r="IH6" s="491"/>
      <c r="II6" s="491"/>
      <c r="IJ6" s="491"/>
      <c r="IK6" s="491"/>
      <c r="IL6" s="491"/>
      <c r="IM6" s="491"/>
      <c r="IN6" s="491"/>
      <c r="IO6" s="491"/>
      <c r="IP6" s="491"/>
      <c r="IQ6" s="491"/>
      <c r="IR6" s="491"/>
      <c r="IS6" s="491"/>
    </row>
    <row r="7" spans="1:253" ht="15.75" customHeight="1">
      <c r="A7" s="491" t="s">
        <v>655</v>
      </c>
      <c r="B7" s="491"/>
      <c r="C7" s="491"/>
      <c r="D7" s="491"/>
      <c r="E7" s="491"/>
      <c r="F7" s="491"/>
      <c r="G7" s="491"/>
      <c r="H7" s="491"/>
      <c r="I7" s="491"/>
      <c r="J7" s="491"/>
      <c r="K7" s="491"/>
      <c r="L7" s="491"/>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270"/>
      <c r="GG7" s="270"/>
      <c r="GH7" s="270"/>
      <c r="GI7" s="270"/>
      <c r="GJ7" s="270"/>
      <c r="GK7" s="270"/>
      <c r="GL7" s="270"/>
      <c r="GM7" s="270"/>
      <c r="GN7" s="270"/>
      <c r="GO7" s="270"/>
      <c r="GP7" s="270"/>
      <c r="GQ7" s="270"/>
      <c r="GR7" s="270"/>
      <c r="GS7" s="270"/>
      <c r="GT7" s="270"/>
      <c r="GU7" s="270"/>
      <c r="GV7" s="270"/>
      <c r="GW7" s="270"/>
      <c r="GX7" s="270"/>
      <c r="GY7" s="270"/>
      <c r="GZ7" s="270"/>
      <c r="HA7" s="270"/>
      <c r="HB7" s="270"/>
      <c r="HC7" s="270"/>
      <c r="HD7" s="270"/>
      <c r="HE7" s="270"/>
      <c r="HF7" s="270"/>
      <c r="HG7" s="270"/>
      <c r="HH7" s="270"/>
      <c r="HI7" s="270"/>
      <c r="HJ7" s="270"/>
      <c r="HK7" s="270"/>
      <c r="HL7" s="270"/>
      <c r="HM7" s="270"/>
      <c r="HN7" s="270"/>
      <c r="HO7" s="270"/>
      <c r="HP7" s="270"/>
      <c r="HQ7" s="270"/>
      <c r="HR7" s="270"/>
      <c r="HS7" s="270"/>
      <c r="HT7" s="270"/>
      <c r="HU7" s="270"/>
      <c r="HV7" s="270"/>
      <c r="HW7" s="270"/>
      <c r="HX7" s="270"/>
      <c r="HY7" s="270"/>
      <c r="HZ7" s="270"/>
      <c r="IA7" s="270"/>
      <c r="IB7" s="270"/>
      <c r="IC7" s="270"/>
      <c r="ID7" s="270"/>
      <c r="IE7" s="270"/>
      <c r="IF7" s="270"/>
      <c r="IG7" s="270"/>
      <c r="IH7" s="270"/>
      <c r="II7" s="270"/>
      <c r="IJ7" s="270"/>
      <c r="IK7" s="270"/>
      <c r="IL7" s="270"/>
      <c r="IM7" s="270"/>
      <c r="IN7" s="270"/>
      <c r="IO7" s="270"/>
      <c r="IP7" s="270"/>
      <c r="IQ7" s="270"/>
      <c r="IR7" s="270"/>
      <c r="IS7" s="270"/>
    </row>
    <row r="8" spans="1:253" ht="16.5" customHeight="1">
      <c r="A8" s="497" t="s">
        <v>679</v>
      </c>
      <c r="B8" s="497"/>
      <c r="C8" s="498">
        <v>2020</v>
      </c>
      <c r="D8" s="498"/>
      <c r="E8" s="498"/>
      <c r="F8" s="498">
        <v>2008</v>
      </c>
      <c r="G8" s="498"/>
      <c r="H8" s="498"/>
      <c r="I8" s="498"/>
      <c r="J8" s="498"/>
      <c r="K8" s="514" t="s">
        <v>297</v>
      </c>
      <c r="L8" s="514"/>
    </row>
    <row r="9" spans="1:253" ht="54.6" customHeight="1">
      <c r="A9" s="506" t="s">
        <v>444</v>
      </c>
      <c r="B9" s="500" t="s">
        <v>210</v>
      </c>
      <c r="C9" s="277" t="s">
        <v>256</v>
      </c>
      <c r="D9" s="277" t="s">
        <v>257</v>
      </c>
      <c r="E9" s="277" t="s">
        <v>269</v>
      </c>
      <c r="F9" s="277" t="s">
        <v>270</v>
      </c>
      <c r="G9" s="277" t="s">
        <v>731</v>
      </c>
      <c r="H9" s="277" t="s">
        <v>105</v>
      </c>
      <c r="I9" s="277" t="s">
        <v>106</v>
      </c>
      <c r="J9" s="277" t="s">
        <v>271</v>
      </c>
      <c r="K9" s="507" t="s">
        <v>215</v>
      </c>
      <c r="L9" s="507"/>
    </row>
    <row r="10" spans="1:253" ht="48" customHeight="1">
      <c r="A10" s="510"/>
      <c r="B10" s="502"/>
      <c r="C10" s="84" t="s">
        <v>207</v>
      </c>
      <c r="D10" s="274" t="s">
        <v>272</v>
      </c>
      <c r="E10" s="274" t="s">
        <v>273</v>
      </c>
      <c r="F10" s="274" t="s">
        <v>274</v>
      </c>
      <c r="G10" s="274" t="s">
        <v>191</v>
      </c>
      <c r="H10" s="274" t="s">
        <v>107</v>
      </c>
      <c r="I10" s="274" t="s">
        <v>421</v>
      </c>
      <c r="J10" s="274" t="s">
        <v>275</v>
      </c>
      <c r="K10" s="508"/>
      <c r="L10" s="508"/>
    </row>
    <row r="11" spans="1:253" customFormat="1" ht="83.25" customHeight="1" thickBot="1">
      <c r="A11" s="51">
        <v>45</v>
      </c>
      <c r="B11" s="55" t="s">
        <v>533</v>
      </c>
      <c r="C11" s="189">
        <f>SUM(D11:J11)</f>
        <v>85333</v>
      </c>
      <c r="D11" s="57">
        <v>6201</v>
      </c>
      <c r="E11" s="57">
        <v>6916</v>
      </c>
      <c r="F11" s="57">
        <v>29911</v>
      </c>
      <c r="G11" s="57">
        <v>2837</v>
      </c>
      <c r="H11" s="57">
        <v>14497</v>
      </c>
      <c r="I11" s="57">
        <v>20390</v>
      </c>
      <c r="J11" s="57">
        <v>4581</v>
      </c>
      <c r="K11" s="512" t="s">
        <v>538</v>
      </c>
      <c r="L11" s="512"/>
    </row>
    <row r="12" spans="1:253" customFormat="1" ht="83.25" customHeight="1" thickBot="1">
      <c r="A12" s="53">
        <v>46</v>
      </c>
      <c r="B12" s="56" t="s">
        <v>534</v>
      </c>
      <c r="C12" s="347">
        <f t="shared" ref="C12:C13" si="0">SUM(D12:J12)</f>
        <v>516413</v>
      </c>
      <c r="D12" s="58">
        <v>119122</v>
      </c>
      <c r="E12" s="58">
        <v>39410</v>
      </c>
      <c r="F12" s="58">
        <v>164477</v>
      </c>
      <c r="G12" s="58">
        <v>12582</v>
      </c>
      <c r="H12" s="58">
        <v>58550</v>
      </c>
      <c r="I12" s="58">
        <v>101727</v>
      </c>
      <c r="J12" s="58">
        <v>20545</v>
      </c>
      <c r="K12" s="490" t="s">
        <v>537</v>
      </c>
      <c r="L12" s="490"/>
    </row>
    <row r="13" spans="1:253" customFormat="1" ht="83.25" customHeight="1">
      <c r="A13" s="52">
        <v>47</v>
      </c>
      <c r="B13" s="62" t="s">
        <v>535</v>
      </c>
      <c r="C13" s="319">
        <f t="shared" si="0"/>
        <v>848865</v>
      </c>
      <c r="D13" s="63">
        <v>280035</v>
      </c>
      <c r="E13" s="63">
        <v>57497</v>
      </c>
      <c r="F13" s="63">
        <v>75275</v>
      </c>
      <c r="G13" s="63">
        <v>75124</v>
      </c>
      <c r="H13" s="63">
        <v>111990</v>
      </c>
      <c r="I13" s="63">
        <v>118348</v>
      </c>
      <c r="J13" s="63">
        <v>130596</v>
      </c>
      <c r="K13" s="494" t="s">
        <v>536</v>
      </c>
      <c r="L13" s="494"/>
    </row>
    <row r="14" spans="1:253" customFormat="1" ht="57" customHeight="1">
      <c r="A14" s="496" t="s">
        <v>207</v>
      </c>
      <c r="B14" s="496"/>
      <c r="C14" s="327">
        <f t="shared" ref="C14:I14" si="1">SUM(C11:C13)</f>
        <v>1450611</v>
      </c>
      <c r="D14" s="322">
        <f t="shared" si="1"/>
        <v>405358</v>
      </c>
      <c r="E14" s="322">
        <f t="shared" si="1"/>
        <v>103823</v>
      </c>
      <c r="F14" s="322">
        <f t="shared" si="1"/>
        <v>269663</v>
      </c>
      <c r="G14" s="322">
        <f t="shared" si="1"/>
        <v>90543</v>
      </c>
      <c r="H14" s="322">
        <f t="shared" si="1"/>
        <v>185037</v>
      </c>
      <c r="I14" s="322">
        <f t="shared" si="1"/>
        <v>240465</v>
      </c>
      <c r="J14" s="276">
        <f>SUM(J11:J13)</f>
        <v>155722</v>
      </c>
      <c r="K14" s="641" t="s">
        <v>204</v>
      </c>
      <c r="L14" s="641"/>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M71"/>
  <sheetViews>
    <sheetView view="pageBreakPreview" topLeftCell="A13" zoomScaleSheetLayoutView="100" workbookViewId="0">
      <selection activeCell="C30" sqref="C30"/>
    </sheetView>
  </sheetViews>
  <sheetFormatPr defaultColWidth="9.125" defaultRowHeight="14.25"/>
  <cols>
    <col min="1" max="1" width="5.75" style="14" customWidth="1"/>
    <col min="2" max="2" width="35.75" style="7" customWidth="1"/>
    <col min="3" max="3" width="8.625" style="7" customWidth="1"/>
    <col min="4" max="10" width="8.75" style="7" customWidth="1"/>
    <col min="11" max="11" width="35.75" style="7" customWidth="1"/>
    <col min="12" max="12" width="5.75" style="7" customWidth="1"/>
    <col min="13" max="16384" width="9.125" style="7"/>
  </cols>
  <sheetData>
    <row r="1" spans="1:12" s="3" customFormat="1" ht="15" customHeight="1">
      <c r="A1" s="492"/>
      <c r="B1" s="492"/>
      <c r="C1" s="492"/>
      <c r="D1" s="492"/>
      <c r="E1" s="492"/>
      <c r="F1" s="492"/>
      <c r="G1" s="492"/>
      <c r="H1" s="492"/>
      <c r="I1" s="492"/>
      <c r="J1" s="492"/>
      <c r="K1" s="492"/>
      <c r="L1" s="492"/>
    </row>
    <row r="2" spans="1:12" ht="18" customHeight="1">
      <c r="A2" s="493" t="s">
        <v>276</v>
      </c>
      <c r="B2" s="493"/>
      <c r="C2" s="493"/>
      <c r="D2" s="493"/>
      <c r="E2" s="493"/>
      <c r="F2" s="493"/>
      <c r="G2" s="493"/>
      <c r="H2" s="493"/>
      <c r="I2" s="493"/>
      <c r="J2" s="493"/>
      <c r="K2" s="493"/>
      <c r="L2" s="493"/>
    </row>
    <row r="3" spans="1:12" ht="15.75" customHeight="1">
      <c r="A3" s="493" t="s">
        <v>103</v>
      </c>
      <c r="B3" s="493"/>
      <c r="C3" s="493"/>
      <c r="D3" s="493"/>
      <c r="E3" s="493"/>
      <c r="F3" s="493"/>
      <c r="G3" s="493"/>
      <c r="H3" s="493"/>
      <c r="I3" s="493"/>
      <c r="J3" s="493"/>
      <c r="K3" s="493"/>
      <c r="L3" s="493"/>
    </row>
    <row r="4" spans="1:12" ht="15.75" customHeight="1">
      <c r="A4" s="493" t="s">
        <v>656</v>
      </c>
      <c r="B4" s="493"/>
      <c r="C4" s="493"/>
      <c r="D4" s="493"/>
      <c r="E4" s="493"/>
      <c r="F4" s="493"/>
      <c r="G4" s="493"/>
      <c r="H4" s="493"/>
      <c r="I4" s="493"/>
      <c r="J4" s="493"/>
      <c r="K4" s="493"/>
      <c r="L4" s="493"/>
    </row>
    <row r="5" spans="1:12" ht="15.75" customHeight="1">
      <c r="A5" s="491" t="s">
        <v>277</v>
      </c>
      <c r="B5" s="491"/>
      <c r="C5" s="491"/>
      <c r="D5" s="491"/>
      <c r="E5" s="491"/>
      <c r="F5" s="491"/>
      <c r="G5" s="491"/>
      <c r="H5" s="491"/>
      <c r="I5" s="491"/>
      <c r="J5" s="491"/>
      <c r="K5" s="491"/>
      <c r="L5" s="491"/>
    </row>
    <row r="6" spans="1:12" ht="16.5" customHeight="1">
      <c r="A6" s="491" t="s">
        <v>265</v>
      </c>
      <c r="B6" s="491"/>
      <c r="C6" s="491"/>
      <c r="D6" s="491"/>
      <c r="E6" s="491"/>
      <c r="F6" s="491"/>
      <c r="G6" s="491"/>
      <c r="H6" s="491"/>
      <c r="I6" s="491"/>
      <c r="J6" s="491"/>
      <c r="K6" s="491"/>
      <c r="L6" s="491"/>
    </row>
    <row r="7" spans="1:12" ht="16.5" customHeight="1">
      <c r="A7" s="491" t="s">
        <v>657</v>
      </c>
      <c r="B7" s="491"/>
      <c r="C7" s="491"/>
      <c r="D7" s="491"/>
      <c r="E7" s="491"/>
      <c r="F7" s="491"/>
      <c r="G7" s="491"/>
      <c r="H7" s="491"/>
      <c r="I7" s="491"/>
      <c r="J7" s="491"/>
      <c r="K7" s="491"/>
      <c r="L7" s="491"/>
    </row>
    <row r="8" spans="1:12" ht="19.149999999999999" customHeight="1">
      <c r="A8" s="497" t="s">
        <v>680</v>
      </c>
      <c r="B8" s="497"/>
      <c r="D8" s="61"/>
      <c r="E8" s="61"/>
      <c r="F8" s="498">
        <v>2020</v>
      </c>
      <c r="G8" s="498"/>
      <c r="H8" s="61"/>
      <c r="I8" s="61"/>
      <c r="J8" s="61"/>
      <c r="K8" s="499" t="s">
        <v>298</v>
      </c>
      <c r="L8" s="499"/>
    </row>
    <row r="9" spans="1:12" ht="45" customHeight="1">
      <c r="A9" s="506" t="s">
        <v>444</v>
      </c>
      <c r="B9" s="503" t="s">
        <v>210</v>
      </c>
      <c r="C9" s="277" t="s">
        <v>256</v>
      </c>
      <c r="D9" s="277" t="s">
        <v>257</v>
      </c>
      <c r="E9" s="277" t="s">
        <v>269</v>
      </c>
      <c r="F9" s="277" t="s">
        <v>270</v>
      </c>
      <c r="G9" s="277" t="s">
        <v>732</v>
      </c>
      <c r="H9" s="277" t="s">
        <v>105</v>
      </c>
      <c r="I9" s="277" t="s">
        <v>106</v>
      </c>
      <c r="J9" s="277" t="s">
        <v>271</v>
      </c>
      <c r="K9" s="550" t="s">
        <v>215</v>
      </c>
      <c r="L9" s="551"/>
    </row>
    <row r="10" spans="1:12" customFormat="1" ht="45">
      <c r="A10" s="510"/>
      <c r="B10" s="505"/>
      <c r="C10" s="388" t="s">
        <v>207</v>
      </c>
      <c r="D10" s="274" t="s">
        <v>272</v>
      </c>
      <c r="E10" s="274" t="s">
        <v>273</v>
      </c>
      <c r="F10" s="274" t="s">
        <v>274</v>
      </c>
      <c r="G10" s="274" t="s">
        <v>191</v>
      </c>
      <c r="H10" s="274" t="s">
        <v>107</v>
      </c>
      <c r="I10" s="274" t="s">
        <v>421</v>
      </c>
      <c r="J10" s="274" t="s">
        <v>275</v>
      </c>
      <c r="K10" s="552"/>
      <c r="L10" s="553"/>
    </row>
    <row r="11" spans="1:12" customFormat="1" ht="18">
      <c r="A11" s="202">
        <v>4511</v>
      </c>
      <c r="B11" s="286" t="s">
        <v>559</v>
      </c>
      <c r="C11" s="333">
        <f>SUM(D11:J11)</f>
        <v>14145</v>
      </c>
      <c r="D11" s="328">
        <v>1770</v>
      </c>
      <c r="E11" s="208">
        <v>2516</v>
      </c>
      <c r="F11" s="208">
        <v>1477</v>
      </c>
      <c r="G11" s="208">
        <v>1619</v>
      </c>
      <c r="H11" s="208">
        <v>3574</v>
      </c>
      <c r="I11" s="208">
        <v>3059</v>
      </c>
      <c r="J11" s="208">
        <v>130</v>
      </c>
      <c r="K11" s="535" t="s">
        <v>558</v>
      </c>
      <c r="L11" s="535"/>
    </row>
    <row r="12" spans="1:12" customFormat="1" ht="18">
      <c r="A12" s="200">
        <v>4512</v>
      </c>
      <c r="B12" s="288" t="s">
        <v>560</v>
      </c>
      <c r="C12" s="313">
        <f t="shared" ref="C12:C68" si="0">SUM(D12:J12)</f>
        <v>3373</v>
      </c>
      <c r="D12" s="329">
        <v>0</v>
      </c>
      <c r="E12" s="210">
        <v>781</v>
      </c>
      <c r="F12" s="210">
        <v>0</v>
      </c>
      <c r="G12" s="210">
        <v>357</v>
      </c>
      <c r="H12" s="210">
        <v>1471</v>
      </c>
      <c r="I12" s="210">
        <v>764</v>
      </c>
      <c r="J12" s="210">
        <v>0</v>
      </c>
      <c r="K12" s="527" t="s">
        <v>561</v>
      </c>
      <c r="L12" s="527"/>
    </row>
    <row r="13" spans="1:12" customFormat="1" ht="18">
      <c r="A13" s="199">
        <v>4519</v>
      </c>
      <c r="B13" s="290" t="s">
        <v>720</v>
      </c>
      <c r="C13" s="332">
        <f t="shared" si="0"/>
        <v>562</v>
      </c>
      <c r="D13" s="330">
        <v>0</v>
      </c>
      <c r="E13" s="212">
        <v>122</v>
      </c>
      <c r="F13" s="212">
        <v>0</v>
      </c>
      <c r="G13" s="212">
        <v>0</v>
      </c>
      <c r="H13" s="212">
        <v>440</v>
      </c>
      <c r="I13" s="212">
        <v>0</v>
      </c>
      <c r="J13" s="212">
        <v>0</v>
      </c>
      <c r="K13" s="522" t="s">
        <v>721</v>
      </c>
      <c r="L13" s="522"/>
    </row>
    <row r="14" spans="1:12" customFormat="1" ht="23.25" customHeight="1">
      <c r="A14" s="200">
        <v>4531</v>
      </c>
      <c r="B14" s="288" t="s">
        <v>562</v>
      </c>
      <c r="C14" s="313">
        <f t="shared" si="0"/>
        <v>64468</v>
      </c>
      <c r="D14" s="329">
        <v>4431</v>
      </c>
      <c r="E14" s="210">
        <v>3360</v>
      </c>
      <c r="F14" s="210">
        <v>28434</v>
      </c>
      <c r="G14" s="210">
        <v>861</v>
      </c>
      <c r="H14" s="210">
        <v>8068</v>
      </c>
      <c r="I14" s="210">
        <v>14863</v>
      </c>
      <c r="J14" s="210">
        <v>4451</v>
      </c>
      <c r="K14" s="527" t="s">
        <v>608</v>
      </c>
      <c r="L14" s="527"/>
    </row>
    <row r="15" spans="1:12" customFormat="1" ht="18">
      <c r="A15" s="199">
        <v>4532</v>
      </c>
      <c r="B15" s="290" t="s">
        <v>563</v>
      </c>
      <c r="C15" s="332">
        <f t="shared" si="0"/>
        <v>2452</v>
      </c>
      <c r="D15" s="330">
        <v>0</v>
      </c>
      <c r="E15" s="212">
        <v>137</v>
      </c>
      <c r="F15" s="212">
        <v>0</v>
      </c>
      <c r="G15" s="212">
        <v>0</v>
      </c>
      <c r="H15" s="212">
        <v>610</v>
      </c>
      <c r="I15" s="212">
        <v>1705</v>
      </c>
      <c r="J15" s="212">
        <v>0</v>
      </c>
      <c r="K15" s="522" t="s">
        <v>607</v>
      </c>
      <c r="L15" s="522"/>
    </row>
    <row r="16" spans="1:12" customFormat="1" ht="23.25" customHeight="1">
      <c r="A16" s="200">
        <v>4539</v>
      </c>
      <c r="B16" s="288" t="s">
        <v>564</v>
      </c>
      <c r="C16" s="313">
        <f t="shared" si="0"/>
        <v>334</v>
      </c>
      <c r="D16" s="329">
        <v>0</v>
      </c>
      <c r="E16" s="210">
        <v>0</v>
      </c>
      <c r="F16" s="210">
        <v>0</v>
      </c>
      <c r="G16" s="210">
        <v>0</v>
      </c>
      <c r="H16" s="210">
        <v>334</v>
      </c>
      <c r="I16" s="210">
        <v>0</v>
      </c>
      <c r="J16" s="210">
        <v>0</v>
      </c>
      <c r="K16" s="527" t="s">
        <v>606</v>
      </c>
      <c r="L16" s="527"/>
    </row>
    <row r="17" spans="1:13" customFormat="1">
      <c r="A17" s="199">
        <v>4610</v>
      </c>
      <c r="B17" s="290" t="s">
        <v>539</v>
      </c>
      <c r="C17" s="332">
        <f t="shared" si="0"/>
        <v>2771</v>
      </c>
      <c r="D17" s="330">
        <v>829</v>
      </c>
      <c r="E17" s="212">
        <v>606</v>
      </c>
      <c r="F17" s="212">
        <v>48</v>
      </c>
      <c r="G17" s="212">
        <v>8</v>
      </c>
      <c r="H17" s="212">
        <v>528</v>
      </c>
      <c r="I17" s="212">
        <v>34</v>
      </c>
      <c r="J17" s="212">
        <v>718</v>
      </c>
      <c r="K17" s="522" t="s">
        <v>548</v>
      </c>
      <c r="L17" s="522"/>
    </row>
    <row r="18" spans="1:13" customFormat="1" ht="23.25" customHeight="1">
      <c r="A18" s="200">
        <v>4620</v>
      </c>
      <c r="B18" s="288" t="s">
        <v>565</v>
      </c>
      <c r="C18" s="313">
        <f t="shared" si="0"/>
        <v>7437</v>
      </c>
      <c r="D18" s="329">
        <v>2218</v>
      </c>
      <c r="E18" s="210">
        <v>399</v>
      </c>
      <c r="F18" s="210">
        <v>728</v>
      </c>
      <c r="G18" s="210">
        <v>100</v>
      </c>
      <c r="H18" s="210">
        <v>1505</v>
      </c>
      <c r="I18" s="210">
        <v>1911</v>
      </c>
      <c r="J18" s="210">
        <v>576</v>
      </c>
      <c r="K18" s="527" t="s">
        <v>605</v>
      </c>
      <c r="L18" s="527"/>
    </row>
    <row r="19" spans="1:13" customFormat="1">
      <c r="A19" s="199">
        <v>4631</v>
      </c>
      <c r="B19" s="290" t="s">
        <v>540</v>
      </c>
      <c r="C19" s="332">
        <f t="shared" si="0"/>
        <v>15253</v>
      </c>
      <c r="D19" s="330">
        <v>4583</v>
      </c>
      <c r="E19" s="212">
        <v>982</v>
      </c>
      <c r="F19" s="212">
        <v>228</v>
      </c>
      <c r="G19" s="212">
        <v>35</v>
      </c>
      <c r="H19" s="212">
        <v>1263</v>
      </c>
      <c r="I19" s="212">
        <v>7693</v>
      </c>
      <c r="J19" s="212">
        <v>469</v>
      </c>
      <c r="K19" s="522" t="s">
        <v>549</v>
      </c>
      <c r="L19" s="522"/>
    </row>
    <row r="20" spans="1:13" customFormat="1" ht="23.25" customHeight="1">
      <c r="A20" s="200">
        <v>4632</v>
      </c>
      <c r="B20" s="288" t="s">
        <v>609</v>
      </c>
      <c r="C20" s="313">
        <f t="shared" si="0"/>
        <v>15673</v>
      </c>
      <c r="D20" s="329">
        <v>5286</v>
      </c>
      <c r="E20" s="210">
        <v>1053</v>
      </c>
      <c r="F20" s="210">
        <v>1172</v>
      </c>
      <c r="G20" s="210">
        <v>766</v>
      </c>
      <c r="H20" s="210">
        <v>1739</v>
      </c>
      <c r="I20" s="210">
        <v>4321</v>
      </c>
      <c r="J20" s="210">
        <v>1336</v>
      </c>
      <c r="K20" s="527" t="s">
        <v>604</v>
      </c>
      <c r="L20" s="527"/>
    </row>
    <row r="21" spans="1:13" customFormat="1" ht="27">
      <c r="A21" s="199">
        <v>4641</v>
      </c>
      <c r="B21" s="290" t="s">
        <v>610</v>
      </c>
      <c r="C21" s="332">
        <f t="shared" si="0"/>
        <v>2139</v>
      </c>
      <c r="D21" s="330">
        <v>0</v>
      </c>
      <c r="E21" s="212">
        <v>91</v>
      </c>
      <c r="F21" s="212">
        <v>0</v>
      </c>
      <c r="G21" s="212">
        <v>734</v>
      </c>
      <c r="H21" s="212">
        <v>1017</v>
      </c>
      <c r="I21" s="212">
        <v>0</v>
      </c>
      <c r="J21" s="212">
        <v>297</v>
      </c>
      <c r="K21" s="522" t="s">
        <v>603</v>
      </c>
      <c r="L21" s="522"/>
    </row>
    <row r="22" spans="1:13" customFormat="1" ht="23.25" customHeight="1">
      <c r="A22" s="200">
        <v>4647</v>
      </c>
      <c r="B22" s="288" t="s">
        <v>611</v>
      </c>
      <c r="C22" s="313">
        <f t="shared" si="0"/>
        <v>8812</v>
      </c>
      <c r="D22" s="329">
        <v>1283</v>
      </c>
      <c r="E22" s="210">
        <v>1148</v>
      </c>
      <c r="F22" s="210">
        <v>261</v>
      </c>
      <c r="G22" s="210">
        <v>19</v>
      </c>
      <c r="H22" s="210">
        <v>2189</v>
      </c>
      <c r="I22" s="210">
        <v>3912</v>
      </c>
      <c r="J22" s="210">
        <v>0</v>
      </c>
      <c r="K22" s="527" t="s">
        <v>602</v>
      </c>
      <c r="L22" s="527"/>
    </row>
    <row r="23" spans="1:13" customFormat="1" ht="36">
      <c r="A23" s="199">
        <v>4648</v>
      </c>
      <c r="B23" s="290" t="s">
        <v>612</v>
      </c>
      <c r="C23" s="332">
        <f t="shared" si="0"/>
        <v>5892</v>
      </c>
      <c r="D23" s="330">
        <v>61</v>
      </c>
      <c r="E23" s="212">
        <v>751</v>
      </c>
      <c r="F23" s="212">
        <v>317</v>
      </c>
      <c r="G23" s="212">
        <v>211</v>
      </c>
      <c r="H23" s="212">
        <v>1394</v>
      </c>
      <c r="I23" s="212">
        <v>2355</v>
      </c>
      <c r="J23" s="212">
        <v>803</v>
      </c>
      <c r="K23" s="522" t="s">
        <v>601</v>
      </c>
      <c r="L23" s="522"/>
    </row>
    <row r="24" spans="1:13" s="434" customFormat="1" ht="27">
      <c r="A24" s="200">
        <v>4649</v>
      </c>
      <c r="B24" s="288" t="s">
        <v>730</v>
      </c>
      <c r="C24" s="313">
        <f t="shared" si="0"/>
        <v>23</v>
      </c>
      <c r="D24" s="329">
        <v>0</v>
      </c>
      <c r="E24" s="210">
        <v>3</v>
      </c>
      <c r="F24" s="210">
        <v>0</v>
      </c>
      <c r="G24" s="210">
        <v>2</v>
      </c>
      <c r="H24" s="210">
        <v>2</v>
      </c>
      <c r="I24" s="210">
        <v>16</v>
      </c>
      <c r="J24" s="210">
        <v>0</v>
      </c>
      <c r="K24" s="527" t="s">
        <v>722</v>
      </c>
      <c r="L24" s="527"/>
    </row>
    <row r="25" spans="1:13" customFormat="1" ht="18">
      <c r="A25" s="199">
        <v>4651</v>
      </c>
      <c r="B25" s="290" t="s">
        <v>613</v>
      </c>
      <c r="C25" s="332">
        <f t="shared" si="0"/>
        <v>848</v>
      </c>
      <c r="D25" s="330">
        <v>0</v>
      </c>
      <c r="E25" s="212">
        <v>0</v>
      </c>
      <c r="F25" s="212">
        <v>364</v>
      </c>
      <c r="G25" s="212">
        <v>6</v>
      </c>
      <c r="H25" s="212">
        <v>198</v>
      </c>
      <c r="I25" s="212">
        <v>280</v>
      </c>
      <c r="J25" s="212">
        <v>0</v>
      </c>
      <c r="K25" s="522" t="s">
        <v>600</v>
      </c>
      <c r="L25" s="522"/>
    </row>
    <row r="26" spans="1:13" customFormat="1" ht="23.25" customHeight="1">
      <c r="A26" s="200">
        <v>4652</v>
      </c>
      <c r="B26" s="288" t="s">
        <v>614</v>
      </c>
      <c r="C26" s="313">
        <f t="shared" si="0"/>
        <v>3829</v>
      </c>
      <c r="D26" s="329">
        <v>0</v>
      </c>
      <c r="E26" s="210">
        <v>1041</v>
      </c>
      <c r="F26" s="210">
        <v>7</v>
      </c>
      <c r="G26" s="210">
        <v>121</v>
      </c>
      <c r="H26" s="210">
        <v>1597</v>
      </c>
      <c r="I26" s="210">
        <v>1063</v>
      </c>
      <c r="J26" s="210">
        <v>0</v>
      </c>
      <c r="K26" s="527" t="s">
        <v>599</v>
      </c>
      <c r="L26" s="527"/>
    </row>
    <row r="27" spans="1:13" customFormat="1">
      <c r="A27" s="199">
        <v>4653</v>
      </c>
      <c r="B27" s="290" t="s">
        <v>615</v>
      </c>
      <c r="C27" s="332">
        <f t="shared" si="0"/>
        <v>1885</v>
      </c>
      <c r="D27" s="330">
        <v>10</v>
      </c>
      <c r="E27" s="212">
        <v>462</v>
      </c>
      <c r="F27" s="212">
        <v>312</v>
      </c>
      <c r="G27" s="212">
        <v>109</v>
      </c>
      <c r="H27" s="212">
        <v>694</v>
      </c>
      <c r="I27" s="212">
        <v>298</v>
      </c>
      <c r="J27" s="212">
        <v>0</v>
      </c>
      <c r="K27" s="522" t="s">
        <v>598</v>
      </c>
      <c r="L27" s="522"/>
    </row>
    <row r="28" spans="1:13" customFormat="1" ht="23.25" customHeight="1">
      <c r="A28" s="200">
        <v>4659</v>
      </c>
      <c r="B28" s="288" t="s">
        <v>616</v>
      </c>
      <c r="C28" s="313">
        <f t="shared" si="0"/>
        <v>295570</v>
      </c>
      <c r="D28" s="329">
        <v>50607</v>
      </c>
      <c r="E28" s="210">
        <v>11150</v>
      </c>
      <c r="F28" s="210">
        <v>146878</v>
      </c>
      <c r="G28" s="210">
        <v>6599</v>
      </c>
      <c r="H28" s="210">
        <v>21906</v>
      </c>
      <c r="I28" s="210">
        <v>45045</v>
      </c>
      <c r="J28" s="210">
        <v>13385</v>
      </c>
      <c r="K28" s="527" t="s">
        <v>550</v>
      </c>
      <c r="L28" s="527"/>
    </row>
    <row r="29" spans="1:13" customFormat="1" ht="18">
      <c r="A29" s="199">
        <v>4661</v>
      </c>
      <c r="B29" s="290" t="s">
        <v>617</v>
      </c>
      <c r="C29" s="332">
        <f t="shared" si="0"/>
        <v>587</v>
      </c>
      <c r="D29" s="330">
        <v>54</v>
      </c>
      <c r="E29" s="212">
        <v>90</v>
      </c>
      <c r="F29" s="212">
        <v>101</v>
      </c>
      <c r="G29" s="212">
        <v>102</v>
      </c>
      <c r="H29" s="212">
        <v>115</v>
      </c>
      <c r="I29" s="212">
        <v>125</v>
      </c>
      <c r="J29" s="212">
        <v>0</v>
      </c>
      <c r="K29" s="522" t="s">
        <v>597</v>
      </c>
      <c r="L29" s="522"/>
    </row>
    <row r="30" spans="1:13" customFormat="1" ht="23.25" customHeight="1">
      <c r="A30" s="201">
        <v>4662</v>
      </c>
      <c r="B30" s="372" t="s">
        <v>541</v>
      </c>
      <c r="C30" s="702">
        <f t="shared" si="0"/>
        <v>794</v>
      </c>
      <c r="D30" s="387">
        <v>0</v>
      </c>
      <c r="E30" s="213">
        <v>127</v>
      </c>
      <c r="F30" s="213">
        <v>28</v>
      </c>
      <c r="G30" s="213">
        <v>145</v>
      </c>
      <c r="H30" s="213">
        <v>209</v>
      </c>
      <c r="I30" s="213">
        <v>199</v>
      </c>
      <c r="J30" s="213">
        <v>86</v>
      </c>
      <c r="K30" s="642" t="s">
        <v>551</v>
      </c>
      <c r="L30" s="642"/>
    </row>
    <row r="31" spans="1:13" customFormat="1" ht="19.5" customHeight="1">
      <c r="A31" s="199">
        <v>4663</v>
      </c>
      <c r="B31" s="290" t="s">
        <v>618</v>
      </c>
      <c r="C31" s="332">
        <f t="shared" si="0"/>
        <v>146927</v>
      </c>
      <c r="D31" s="330">
        <v>53936</v>
      </c>
      <c r="E31" s="212">
        <v>20150</v>
      </c>
      <c r="F31" s="212">
        <v>13827</v>
      </c>
      <c r="G31" s="212">
        <v>2724</v>
      </c>
      <c r="H31" s="212">
        <v>22818</v>
      </c>
      <c r="I31" s="212">
        <v>30677</v>
      </c>
      <c r="J31" s="212">
        <v>2795</v>
      </c>
      <c r="K31" s="522" t="s">
        <v>596</v>
      </c>
      <c r="L31" s="522"/>
    </row>
    <row r="32" spans="1:13" customFormat="1" ht="15" thickBot="1">
      <c r="A32" s="348">
        <v>4669</v>
      </c>
      <c r="B32" s="362" t="s">
        <v>734</v>
      </c>
      <c r="C32" s="313">
        <f t="shared" si="0"/>
        <v>6513</v>
      </c>
      <c r="D32" s="376">
        <v>176</v>
      </c>
      <c r="E32" s="351">
        <v>736</v>
      </c>
      <c r="F32" s="351">
        <v>0</v>
      </c>
      <c r="G32" s="351">
        <v>829</v>
      </c>
      <c r="H32" s="351">
        <v>1213</v>
      </c>
      <c r="I32" s="355">
        <v>3479</v>
      </c>
      <c r="J32" s="355">
        <v>80</v>
      </c>
      <c r="K32" s="517" t="s">
        <v>735</v>
      </c>
      <c r="L32" s="517"/>
      <c r="M32" s="171"/>
    </row>
    <row r="33" spans="1:12" customFormat="1" ht="23.25" customHeight="1">
      <c r="A33" s="199">
        <v>4690</v>
      </c>
      <c r="B33" s="290" t="s">
        <v>542</v>
      </c>
      <c r="C33" s="332">
        <f t="shared" si="0"/>
        <v>448</v>
      </c>
      <c r="D33" s="330">
        <v>0</v>
      </c>
      <c r="E33" s="212">
        <v>147</v>
      </c>
      <c r="F33" s="212">
        <v>81</v>
      </c>
      <c r="G33" s="212">
        <v>41</v>
      </c>
      <c r="H33" s="212">
        <v>41</v>
      </c>
      <c r="I33" s="212">
        <v>138</v>
      </c>
      <c r="J33" s="212">
        <v>0</v>
      </c>
      <c r="K33" s="522" t="s">
        <v>552</v>
      </c>
      <c r="L33" s="522"/>
    </row>
    <row r="34" spans="1:12" customFormat="1" ht="15" thickBot="1">
      <c r="A34" s="348">
        <v>4691</v>
      </c>
      <c r="B34" s="288" t="s">
        <v>619</v>
      </c>
      <c r="C34" s="313">
        <f t="shared" si="0"/>
        <v>353</v>
      </c>
      <c r="D34" s="329">
        <v>0</v>
      </c>
      <c r="E34" s="210">
        <v>43</v>
      </c>
      <c r="F34" s="210">
        <v>101</v>
      </c>
      <c r="G34" s="210">
        <v>15</v>
      </c>
      <c r="H34" s="210">
        <v>58</v>
      </c>
      <c r="I34" s="210">
        <v>136</v>
      </c>
      <c r="J34" s="210">
        <v>0</v>
      </c>
      <c r="K34" s="527" t="s">
        <v>595</v>
      </c>
      <c r="L34" s="527"/>
    </row>
    <row r="35" spans="1:12" customFormat="1" ht="23.25" customHeight="1">
      <c r="A35" s="199">
        <v>4692</v>
      </c>
      <c r="B35" s="290" t="s">
        <v>620</v>
      </c>
      <c r="C35" s="332">
        <f t="shared" si="0"/>
        <v>660</v>
      </c>
      <c r="D35" s="330">
        <v>80</v>
      </c>
      <c r="E35" s="212">
        <v>432</v>
      </c>
      <c r="F35" s="212">
        <v>25</v>
      </c>
      <c r="G35" s="212">
        <v>15</v>
      </c>
      <c r="H35" s="212">
        <v>64</v>
      </c>
      <c r="I35" s="212">
        <v>44</v>
      </c>
      <c r="J35" s="212">
        <v>0</v>
      </c>
      <c r="K35" s="522" t="s">
        <v>594</v>
      </c>
      <c r="L35" s="522"/>
    </row>
    <row r="36" spans="1:12" customFormat="1">
      <c r="A36" s="200">
        <v>4712</v>
      </c>
      <c r="B36" s="288" t="s">
        <v>543</v>
      </c>
      <c r="C36" s="313">
        <f t="shared" si="0"/>
        <v>20902</v>
      </c>
      <c r="D36" s="329">
        <v>1237</v>
      </c>
      <c r="E36" s="210">
        <v>2176</v>
      </c>
      <c r="F36" s="210">
        <v>1788</v>
      </c>
      <c r="G36" s="210">
        <v>3361</v>
      </c>
      <c r="H36" s="210">
        <v>6250</v>
      </c>
      <c r="I36" s="210">
        <v>2235</v>
      </c>
      <c r="J36" s="210">
        <v>3855</v>
      </c>
      <c r="K36" s="527" t="s">
        <v>553</v>
      </c>
      <c r="L36" s="527"/>
    </row>
    <row r="37" spans="1:12" customFormat="1" ht="23.25" customHeight="1">
      <c r="A37" s="199">
        <v>4714</v>
      </c>
      <c r="B37" s="290" t="s">
        <v>544</v>
      </c>
      <c r="C37" s="332">
        <f t="shared" si="0"/>
        <v>89792</v>
      </c>
      <c r="D37" s="330">
        <v>14751</v>
      </c>
      <c r="E37" s="212">
        <v>5785</v>
      </c>
      <c r="F37" s="212">
        <v>2330</v>
      </c>
      <c r="G37" s="212">
        <v>9227</v>
      </c>
      <c r="H37" s="212">
        <v>28121</v>
      </c>
      <c r="I37" s="212">
        <v>12981</v>
      </c>
      <c r="J37" s="212">
        <v>16597</v>
      </c>
      <c r="K37" s="522" t="s">
        <v>554</v>
      </c>
      <c r="L37" s="522"/>
    </row>
    <row r="38" spans="1:12" customFormat="1">
      <c r="A38" s="200">
        <v>4719</v>
      </c>
      <c r="B38" s="288" t="s">
        <v>645</v>
      </c>
      <c r="C38" s="313">
        <f t="shared" si="0"/>
        <v>100706</v>
      </c>
      <c r="D38" s="329">
        <v>17016</v>
      </c>
      <c r="E38" s="210">
        <v>9706</v>
      </c>
      <c r="F38" s="210">
        <v>7861</v>
      </c>
      <c r="G38" s="210">
        <v>13458</v>
      </c>
      <c r="H38" s="210">
        <v>10243</v>
      </c>
      <c r="I38" s="210">
        <v>4464</v>
      </c>
      <c r="J38" s="210">
        <v>37958</v>
      </c>
      <c r="K38" s="527" t="s">
        <v>593</v>
      </c>
      <c r="L38" s="527"/>
    </row>
    <row r="39" spans="1:12" customFormat="1" ht="23.25" customHeight="1">
      <c r="A39" s="199">
        <v>4720</v>
      </c>
      <c r="B39" s="290" t="s">
        <v>622</v>
      </c>
      <c r="C39" s="332">
        <f t="shared" si="0"/>
        <v>13609</v>
      </c>
      <c r="D39" s="330">
        <v>556</v>
      </c>
      <c r="E39" s="212">
        <v>809</v>
      </c>
      <c r="F39" s="212">
        <v>639</v>
      </c>
      <c r="G39" s="212">
        <v>1142</v>
      </c>
      <c r="H39" s="212">
        <v>2223</v>
      </c>
      <c r="I39" s="212">
        <v>5569</v>
      </c>
      <c r="J39" s="212">
        <v>2671</v>
      </c>
      <c r="K39" s="522" t="s">
        <v>592</v>
      </c>
      <c r="L39" s="522"/>
    </row>
    <row r="40" spans="1:12" s="434" customFormat="1">
      <c r="A40" s="200">
        <v>4722</v>
      </c>
      <c r="B40" s="288" t="s">
        <v>632</v>
      </c>
      <c r="C40" s="313">
        <f t="shared" si="0"/>
        <v>14</v>
      </c>
      <c r="D40" s="329">
        <v>0</v>
      </c>
      <c r="E40" s="210">
        <v>5</v>
      </c>
      <c r="F40" s="210">
        <v>0</v>
      </c>
      <c r="G40" s="210">
        <v>4</v>
      </c>
      <c r="H40" s="210">
        <v>5</v>
      </c>
      <c r="I40" s="210">
        <v>0</v>
      </c>
      <c r="J40" s="210">
        <v>0</v>
      </c>
      <c r="K40" s="527" t="s">
        <v>591</v>
      </c>
      <c r="L40" s="527"/>
    </row>
    <row r="41" spans="1:12" customFormat="1" ht="23.25" customHeight="1">
      <c r="A41" s="199">
        <v>4723</v>
      </c>
      <c r="B41" s="290" t="s">
        <v>631</v>
      </c>
      <c r="C41" s="332">
        <f t="shared" si="0"/>
        <v>67</v>
      </c>
      <c r="D41" s="330">
        <v>0</v>
      </c>
      <c r="E41" s="212">
        <v>1</v>
      </c>
      <c r="F41" s="212">
        <v>3</v>
      </c>
      <c r="G41" s="212">
        <v>13</v>
      </c>
      <c r="H41" s="212">
        <v>13</v>
      </c>
      <c r="I41" s="212">
        <v>24</v>
      </c>
      <c r="J41" s="212">
        <v>13</v>
      </c>
      <c r="K41" s="522" t="s">
        <v>590</v>
      </c>
      <c r="L41" s="522"/>
    </row>
    <row r="42" spans="1:12" customFormat="1">
      <c r="A42" s="200">
        <v>4724</v>
      </c>
      <c r="B42" s="288" t="s">
        <v>630</v>
      </c>
      <c r="C42" s="313">
        <f t="shared" si="0"/>
        <v>4660</v>
      </c>
      <c r="D42" s="329">
        <v>0</v>
      </c>
      <c r="E42" s="210">
        <v>571</v>
      </c>
      <c r="F42" s="210">
        <v>1883</v>
      </c>
      <c r="G42" s="210">
        <v>528</v>
      </c>
      <c r="H42" s="210">
        <v>1250</v>
      </c>
      <c r="I42" s="210">
        <v>428</v>
      </c>
      <c r="J42" s="210">
        <v>0</v>
      </c>
      <c r="K42" s="527" t="s">
        <v>589</v>
      </c>
      <c r="L42" s="527"/>
    </row>
    <row r="43" spans="1:12" customFormat="1" ht="23.25" customHeight="1">
      <c r="A43" s="199">
        <v>4725</v>
      </c>
      <c r="B43" s="290" t="s">
        <v>629</v>
      </c>
      <c r="C43" s="332">
        <f t="shared" si="0"/>
        <v>3125</v>
      </c>
      <c r="D43" s="330">
        <v>33</v>
      </c>
      <c r="E43" s="212">
        <v>33</v>
      </c>
      <c r="F43" s="212">
        <v>602</v>
      </c>
      <c r="G43" s="212">
        <v>17</v>
      </c>
      <c r="H43" s="212">
        <v>33</v>
      </c>
      <c r="I43" s="212">
        <v>1805</v>
      </c>
      <c r="J43" s="212">
        <v>602</v>
      </c>
      <c r="K43" s="522" t="s">
        <v>588</v>
      </c>
      <c r="L43" s="522"/>
    </row>
    <row r="44" spans="1:12" customFormat="1">
      <c r="A44" s="200">
        <v>4726</v>
      </c>
      <c r="B44" s="288" t="s">
        <v>545</v>
      </c>
      <c r="C44" s="313">
        <f t="shared" si="0"/>
        <v>12866</v>
      </c>
      <c r="D44" s="329">
        <v>6434</v>
      </c>
      <c r="E44" s="210">
        <v>575</v>
      </c>
      <c r="F44" s="210">
        <v>0</v>
      </c>
      <c r="G44" s="210">
        <v>1040</v>
      </c>
      <c r="H44" s="210">
        <v>2288</v>
      </c>
      <c r="I44" s="210">
        <v>2529</v>
      </c>
      <c r="J44" s="210">
        <v>0</v>
      </c>
      <c r="K44" s="527" t="s">
        <v>555</v>
      </c>
      <c r="L44" s="527"/>
    </row>
    <row r="45" spans="1:12" customFormat="1" ht="23.25" customHeight="1">
      <c r="A45" s="199">
        <v>4727</v>
      </c>
      <c r="B45" s="290" t="s">
        <v>628</v>
      </c>
      <c r="C45" s="332">
        <f t="shared" si="0"/>
        <v>5954</v>
      </c>
      <c r="D45" s="330">
        <v>0</v>
      </c>
      <c r="E45" s="212">
        <v>233</v>
      </c>
      <c r="F45" s="212">
        <v>688</v>
      </c>
      <c r="G45" s="212">
        <v>0</v>
      </c>
      <c r="H45" s="212">
        <v>875</v>
      </c>
      <c r="I45" s="212">
        <v>353</v>
      </c>
      <c r="J45" s="212">
        <v>3805</v>
      </c>
      <c r="K45" s="522" t="s">
        <v>587</v>
      </c>
      <c r="L45" s="522"/>
    </row>
    <row r="46" spans="1:12" customFormat="1">
      <c r="A46" s="200">
        <v>4728</v>
      </c>
      <c r="B46" s="288" t="s">
        <v>633</v>
      </c>
      <c r="C46" s="313">
        <f t="shared" si="0"/>
        <v>31</v>
      </c>
      <c r="D46" s="329">
        <v>0</v>
      </c>
      <c r="E46" s="210">
        <v>9</v>
      </c>
      <c r="F46" s="210">
        <v>0</v>
      </c>
      <c r="G46" s="210">
        <v>0</v>
      </c>
      <c r="H46" s="210">
        <v>0</v>
      </c>
      <c r="I46" s="210">
        <v>22</v>
      </c>
      <c r="J46" s="210">
        <v>0</v>
      </c>
      <c r="K46" s="527" t="s">
        <v>586</v>
      </c>
      <c r="L46" s="527"/>
    </row>
    <row r="47" spans="1:12" customFormat="1" ht="23.25" customHeight="1">
      <c r="A47" s="199">
        <v>4729</v>
      </c>
      <c r="B47" s="290" t="s">
        <v>642</v>
      </c>
      <c r="C47" s="332">
        <f t="shared" si="0"/>
        <v>20161</v>
      </c>
      <c r="D47" s="330">
        <v>572</v>
      </c>
      <c r="E47" s="212">
        <v>1972</v>
      </c>
      <c r="F47" s="212">
        <v>0</v>
      </c>
      <c r="G47" s="212">
        <v>8068</v>
      </c>
      <c r="H47" s="212">
        <v>0</v>
      </c>
      <c r="I47" s="212">
        <v>9549</v>
      </c>
      <c r="J47" s="212">
        <v>0</v>
      </c>
      <c r="K47" s="522" t="s">
        <v>644</v>
      </c>
      <c r="L47" s="522"/>
    </row>
    <row r="48" spans="1:12" customFormat="1">
      <c r="A48" s="200">
        <v>4730</v>
      </c>
      <c r="B48" s="288" t="s">
        <v>627</v>
      </c>
      <c r="C48" s="313">
        <f t="shared" si="0"/>
        <v>18308</v>
      </c>
      <c r="D48" s="329">
        <v>2860</v>
      </c>
      <c r="E48" s="210">
        <v>2229</v>
      </c>
      <c r="F48" s="210">
        <v>4932</v>
      </c>
      <c r="G48" s="210">
        <v>1917</v>
      </c>
      <c r="H48" s="210">
        <v>5421</v>
      </c>
      <c r="I48" s="210">
        <v>949</v>
      </c>
      <c r="J48" s="210">
        <v>0</v>
      </c>
      <c r="K48" s="527" t="s">
        <v>585</v>
      </c>
      <c r="L48" s="527"/>
    </row>
    <row r="49" spans="1:12" customFormat="1" ht="23.25" customHeight="1">
      <c r="A49" s="199">
        <v>4741</v>
      </c>
      <c r="B49" s="290" t="s">
        <v>634</v>
      </c>
      <c r="C49" s="332">
        <f t="shared" si="0"/>
        <v>24048</v>
      </c>
      <c r="D49" s="330">
        <v>4328</v>
      </c>
      <c r="E49" s="212">
        <v>3428</v>
      </c>
      <c r="F49" s="212">
        <v>1416</v>
      </c>
      <c r="G49" s="212">
        <v>1035</v>
      </c>
      <c r="H49" s="212">
        <v>3779</v>
      </c>
      <c r="I49" s="212">
        <v>8228</v>
      </c>
      <c r="J49" s="212">
        <v>1834</v>
      </c>
      <c r="K49" s="522" t="s">
        <v>584</v>
      </c>
      <c r="L49" s="522"/>
    </row>
    <row r="50" spans="1:12" customFormat="1">
      <c r="A50" s="200">
        <v>4742</v>
      </c>
      <c r="B50" s="288" t="s">
        <v>706</v>
      </c>
      <c r="C50" s="313">
        <f t="shared" si="0"/>
        <v>355</v>
      </c>
      <c r="D50" s="329">
        <v>0</v>
      </c>
      <c r="E50" s="210">
        <v>50</v>
      </c>
      <c r="F50" s="210">
        <v>95</v>
      </c>
      <c r="G50" s="210">
        <v>25</v>
      </c>
      <c r="H50" s="210">
        <v>57</v>
      </c>
      <c r="I50" s="210">
        <v>128</v>
      </c>
      <c r="J50" s="210">
        <v>0</v>
      </c>
      <c r="K50" s="527" t="s">
        <v>705</v>
      </c>
      <c r="L50" s="527"/>
    </row>
    <row r="51" spans="1:12" customFormat="1" ht="23.25" customHeight="1">
      <c r="A51" s="199">
        <v>4751</v>
      </c>
      <c r="B51" s="290" t="s">
        <v>626</v>
      </c>
      <c r="C51" s="332">
        <f t="shared" si="0"/>
        <v>3074</v>
      </c>
      <c r="D51" s="330">
        <v>1376</v>
      </c>
      <c r="E51" s="212">
        <v>149</v>
      </c>
      <c r="F51" s="212">
        <v>106</v>
      </c>
      <c r="G51" s="212">
        <v>169</v>
      </c>
      <c r="H51" s="212">
        <v>582</v>
      </c>
      <c r="I51" s="212">
        <v>552</v>
      </c>
      <c r="J51" s="212">
        <v>140</v>
      </c>
      <c r="K51" s="522" t="s">
        <v>583</v>
      </c>
      <c r="L51" s="522"/>
    </row>
    <row r="52" spans="1:12" customFormat="1" ht="36">
      <c r="A52" s="200">
        <v>4752</v>
      </c>
      <c r="B52" s="288" t="s">
        <v>625</v>
      </c>
      <c r="C52" s="313">
        <f t="shared" si="0"/>
        <v>39535</v>
      </c>
      <c r="D52" s="329">
        <v>9884</v>
      </c>
      <c r="E52" s="210">
        <v>3152</v>
      </c>
      <c r="F52" s="210">
        <v>5561</v>
      </c>
      <c r="G52" s="210">
        <v>1062</v>
      </c>
      <c r="H52" s="210">
        <v>6508</v>
      </c>
      <c r="I52" s="210">
        <v>12216</v>
      </c>
      <c r="J52" s="210">
        <v>1152</v>
      </c>
      <c r="K52" s="527" t="s">
        <v>582</v>
      </c>
      <c r="L52" s="527"/>
    </row>
    <row r="53" spans="1:12" customFormat="1" ht="23.25" customHeight="1">
      <c r="A53" s="199">
        <v>4753</v>
      </c>
      <c r="B53" s="290" t="s">
        <v>624</v>
      </c>
      <c r="C53" s="332">
        <f t="shared" si="0"/>
        <v>1190</v>
      </c>
      <c r="D53" s="330">
        <v>0</v>
      </c>
      <c r="E53" s="212">
        <v>104</v>
      </c>
      <c r="F53" s="212">
        <v>73</v>
      </c>
      <c r="G53" s="212">
        <v>74</v>
      </c>
      <c r="H53" s="212">
        <v>205</v>
      </c>
      <c r="I53" s="212">
        <v>397</v>
      </c>
      <c r="J53" s="212">
        <v>337</v>
      </c>
      <c r="K53" s="522" t="s">
        <v>581</v>
      </c>
      <c r="L53" s="522"/>
    </row>
    <row r="54" spans="1:12" customFormat="1">
      <c r="A54" s="200">
        <v>4754</v>
      </c>
      <c r="B54" s="288" t="s">
        <v>546</v>
      </c>
      <c r="C54" s="313">
        <f t="shared" si="0"/>
        <v>72820</v>
      </c>
      <c r="D54" s="329">
        <v>628</v>
      </c>
      <c r="E54" s="210">
        <v>6133</v>
      </c>
      <c r="F54" s="210">
        <v>27407</v>
      </c>
      <c r="G54" s="210">
        <v>1109</v>
      </c>
      <c r="H54" s="210">
        <v>10933</v>
      </c>
      <c r="I54" s="210">
        <v>25345</v>
      </c>
      <c r="J54" s="210">
        <v>1265</v>
      </c>
      <c r="K54" s="527" t="s">
        <v>556</v>
      </c>
      <c r="L54" s="527"/>
    </row>
    <row r="55" spans="1:12" customFormat="1" ht="23.25" customHeight="1">
      <c r="A55" s="199">
        <v>4755</v>
      </c>
      <c r="B55" s="290" t="s">
        <v>641</v>
      </c>
      <c r="C55" s="332">
        <f t="shared" si="0"/>
        <v>81772</v>
      </c>
      <c r="D55" s="330">
        <v>56961</v>
      </c>
      <c r="E55" s="212">
        <v>2662</v>
      </c>
      <c r="F55" s="212">
        <v>6622</v>
      </c>
      <c r="G55" s="212">
        <v>1299</v>
      </c>
      <c r="H55" s="212">
        <v>6757</v>
      </c>
      <c r="I55" s="212">
        <v>6819</v>
      </c>
      <c r="J55" s="212">
        <v>652</v>
      </c>
      <c r="K55" s="522" t="s">
        <v>580</v>
      </c>
      <c r="L55" s="522"/>
    </row>
    <row r="56" spans="1:12" customFormat="1">
      <c r="A56" s="200">
        <v>4756</v>
      </c>
      <c r="B56" s="288" t="s">
        <v>635</v>
      </c>
      <c r="C56" s="313">
        <f t="shared" si="0"/>
        <v>2068</v>
      </c>
      <c r="D56" s="329">
        <v>208</v>
      </c>
      <c r="E56" s="210">
        <v>409</v>
      </c>
      <c r="F56" s="210">
        <v>102</v>
      </c>
      <c r="G56" s="210">
        <v>144</v>
      </c>
      <c r="H56" s="210">
        <v>685</v>
      </c>
      <c r="I56" s="210">
        <v>520</v>
      </c>
      <c r="J56" s="210">
        <v>0</v>
      </c>
      <c r="K56" s="527" t="s">
        <v>579</v>
      </c>
      <c r="L56" s="527"/>
    </row>
    <row r="57" spans="1:12" customFormat="1" ht="23.25" customHeight="1">
      <c r="A57" s="199">
        <v>4761</v>
      </c>
      <c r="B57" s="290" t="s">
        <v>636</v>
      </c>
      <c r="C57" s="332">
        <f t="shared" si="0"/>
        <v>145885</v>
      </c>
      <c r="D57" s="330">
        <v>142344</v>
      </c>
      <c r="E57" s="212">
        <v>856</v>
      </c>
      <c r="F57" s="212">
        <v>445</v>
      </c>
      <c r="G57" s="212">
        <v>947</v>
      </c>
      <c r="H57" s="212">
        <v>875</v>
      </c>
      <c r="I57" s="212">
        <v>418</v>
      </c>
      <c r="J57" s="212">
        <v>0</v>
      </c>
      <c r="K57" s="522" t="s">
        <v>578</v>
      </c>
      <c r="L57" s="522"/>
    </row>
    <row r="58" spans="1:12" customFormat="1" ht="18">
      <c r="A58" s="200">
        <v>4763</v>
      </c>
      <c r="B58" s="288" t="s">
        <v>638</v>
      </c>
      <c r="C58" s="313">
        <f t="shared" si="0"/>
        <v>2617</v>
      </c>
      <c r="D58" s="329">
        <v>862</v>
      </c>
      <c r="E58" s="210">
        <v>357</v>
      </c>
      <c r="F58" s="210">
        <v>3</v>
      </c>
      <c r="G58" s="210">
        <v>163</v>
      </c>
      <c r="H58" s="210">
        <v>677</v>
      </c>
      <c r="I58" s="210">
        <v>481</v>
      </c>
      <c r="J58" s="210">
        <v>74</v>
      </c>
      <c r="K58" s="527" t="s">
        <v>576</v>
      </c>
      <c r="L58" s="527"/>
    </row>
    <row r="59" spans="1:12" customFormat="1" ht="23.25" customHeight="1">
      <c r="A59" s="199">
        <v>4764</v>
      </c>
      <c r="B59" s="290" t="s">
        <v>623</v>
      </c>
      <c r="C59" s="332">
        <f t="shared" si="0"/>
        <v>18709</v>
      </c>
      <c r="D59" s="330">
        <v>480</v>
      </c>
      <c r="E59" s="212">
        <v>2631</v>
      </c>
      <c r="F59" s="212">
        <v>5112</v>
      </c>
      <c r="G59" s="212">
        <v>884</v>
      </c>
      <c r="H59" s="212">
        <v>3141</v>
      </c>
      <c r="I59" s="212">
        <v>5404</v>
      </c>
      <c r="J59" s="212">
        <v>1057</v>
      </c>
      <c r="K59" s="522" t="s">
        <v>575</v>
      </c>
      <c r="L59" s="522"/>
    </row>
    <row r="60" spans="1:12" customFormat="1" ht="36">
      <c r="A60" s="200">
        <v>4771</v>
      </c>
      <c r="B60" s="288" t="s">
        <v>639</v>
      </c>
      <c r="C60" s="313">
        <f t="shared" si="0"/>
        <v>43825</v>
      </c>
      <c r="D60" s="329">
        <v>0</v>
      </c>
      <c r="E60" s="210">
        <v>6360</v>
      </c>
      <c r="F60" s="210">
        <v>40</v>
      </c>
      <c r="G60" s="210">
        <v>27969</v>
      </c>
      <c r="H60" s="210">
        <v>7565</v>
      </c>
      <c r="I60" s="210">
        <v>1640</v>
      </c>
      <c r="J60" s="210">
        <v>251</v>
      </c>
      <c r="K60" s="527" t="s">
        <v>574</v>
      </c>
      <c r="L60" s="527"/>
    </row>
    <row r="61" spans="1:12" customFormat="1" ht="23.25" customHeight="1">
      <c r="A61" s="199">
        <v>4772</v>
      </c>
      <c r="B61" s="290" t="s">
        <v>640</v>
      </c>
      <c r="C61" s="332">
        <f t="shared" si="0"/>
        <v>33693</v>
      </c>
      <c r="D61" s="330">
        <v>14694</v>
      </c>
      <c r="E61" s="212">
        <v>3890</v>
      </c>
      <c r="F61" s="212">
        <v>1393</v>
      </c>
      <c r="G61" s="212">
        <v>1024</v>
      </c>
      <c r="H61" s="212">
        <v>5370</v>
      </c>
      <c r="I61" s="212">
        <v>5874</v>
      </c>
      <c r="J61" s="212">
        <v>1448</v>
      </c>
      <c r="K61" s="522" t="s">
        <v>573</v>
      </c>
      <c r="L61" s="522"/>
    </row>
    <row r="62" spans="1:12" customFormat="1">
      <c r="A62" s="200">
        <v>4774</v>
      </c>
      <c r="B62" s="288" t="s">
        <v>547</v>
      </c>
      <c r="C62" s="313">
        <f t="shared" si="0"/>
        <v>1018</v>
      </c>
      <c r="D62" s="329">
        <v>159</v>
      </c>
      <c r="E62" s="210">
        <v>8</v>
      </c>
      <c r="F62" s="210">
        <v>733</v>
      </c>
      <c r="G62" s="210">
        <v>2</v>
      </c>
      <c r="H62" s="210">
        <v>84</v>
      </c>
      <c r="I62" s="210">
        <v>28</v>
      </c>
      <c r="J62" s="210">
        <v>4</v>
      </c>
      <c r="K62" s="527" t="s">
        <v>557</v>
      </c>
      <c r="L62" s="527"/>
    </row>
    <row r="63" spans="1:12" customFormat="1" ht="23.25" customHeight="1">
      <c r="A63" s="199">
        <v>4775</v>
      </c>
      <c r="B63" s="290" t="s">
        <v>569</v>
      </c>
      <c r="C63" s="332">
        <f t="shared" si="0"/>
        <v>20675</v>
      </c>
      <c r="D63" s="330">
        <v>954</v>
      </c>
      <c r="E63" s="212">
        <v>1404</v>
      </c>
      <c r="F63" s="212">
        <v>284</v>
      </c>
      <c r="G63" s="212">
        <v>40</v>
      </c>
      <c r="H63" s="212">
        <v>5347</v>
      </c>
      <c r="I63" s="212">
        <v>3034</v>
      </c>
      <c r="J63" s="212">
        <v>9612</v>
      </c>
      <c r="K63" s="522" t="s">
        <v>572</v>
      </c>
      <c r="L63" s="522"/>
    </row>
    <row r="64" spans="1:12" customFormat="1" ht="18">
      <c r="A64" s="200">
        <v>4776</v>
      </c>
      <c r="B64" s="288" t="s">
        <v>568</v>
      </c>
      <c r="C64" s="313">
        <f t="shared" si="0"/>
        <v>51628</v>
      </c>
      <c r="D64" s="329">
        <v>51</v>
      </c>
      <c r="E64" s="210">
        <v>408</v>
      </c>
      <c r="F64" s="210">
        <v>1113</v>
      </c>
      <c r="G64" s="210">
        <v>152</v>
      </c>
      <c r="H64" s="210">
        <v>1273</v>
      </c>
      <c r="I64" s="210">
        <v>3074</v>
      </c>
      <c r="J64" s="210">
        <v>45557</v>
      </c>
      <c r="K64" s="527" t="s">
        <v>571</v>
      </c>
      <c r="L64" s="527"/>
    </row>
    <row r="65" spans="1:12" customFormat="1" ht="23.25" customHeight="1">
      <c r="A65" s="199">
        <v>4777</v>
      </c>
      <c r="B65" s="290" t="s">
        <v>567</v>
      </c>
      <c r="C65" s="332">
        <f t="shared" si="0"/>
        <v>135</v>
      </c>
      <c r="D65" s="330">
        <v>0</v>
      </c>
      <c r="E65" s="212">
        <v>9</v>
      </c>
      <c r="F65" s="212">
        <v>3</v>
      </c>
      <c r="G65" s="212">
        <v>12</v>
      </c>
      <c r="H65" s="212">
        <v>13</v>
      </c>
      <c r="I65" s="212">
        <v>98</v>
      </c>
      <c r="J65" s="212">
        <v>0</v>
      </c>
      <c r="K65" s="522" t="s">
        <v>570</v>
      </c>
      <c r="L65" s="522"/>
    </row>
    <row r="66" spans="1:12" s="434" customFormat="1" ht="23.25" customHeight="1">
      <c r="A66" s="200">
        <v>4778</v>
      </c>
      <c r="B66" s="288" t="s">
        <v>723</v>
      </c>
      <c r="C66" s="313">
        <f t="shared" si="0"/>
        <v>1841</v>
      </c>
      <c r="D66" s="329">
        <v>921</v>
      </c>
      <c r="E66" s="210">
        <v>67</v>
      </c>
      <c r="F66" s="210">
        <v>384</v>
      </c>
      <c r="G66" s="210">
        <v>0</v>
      </c>
      <c r="H66" s="210">
        <v>166</v>
      </c>
      <c r="I66" s="210">
        <v>303</v>
      </c>
      <c r="J66" s="210">
        <v>0</v>
      </c>
      <c r="K66" s="527" t="s">
        <v>724</v>
      </c>
      <c r="L66" s="527"/>
    </row>
    <row r="67" spans="1:12" customFormat="1" ht="18">
      <c r="A67" s="200">
        <v>4779</v>
      </c>
      <c r="B67" s="288" t="s">
        <v>566</v>
      </c>
      <c r="C67" s="313">
        <f t="shared" si="0"/>
        <v>13062</v>
      </c>
      <c r="D67" s="329">
        <v>2727</v>
      </c>
      <c r="E67" s="210">
        <v>1274</v>
      </c>
      <c r="F67" s="210">
        <v>3335</v>
      </c>
      <c r="G67" s="210">
        <v>241</v>
      </c>
      <c r="H67" s="210">
        <v>1134</v>
      </c>
      <c r="I67" s="210">
        <v>2638</v>
      </c>
      <c r="J67" s="210">
        <v>1713</v>
      </c>
      <c r="K67" s="527" t="s">
        <v>643</v>
      </c>
      <c r="L67" s="527"/>
    </row>
    <row r="68" spans="1:12" customFormat="1" ht="23.25" customHeight="1">
      <c r="A68" s="199">
        <v>4789</v>
      </c>
      <c r="B68" s="290" t="s">
        <v>726</v>
      </c>
      <c r="C68" s="332">
        <f t="shared" si="0"/>
        <v>718</v>
      </c>
      <c r="D68" s="330">
        <v>0</v>
      </c>
      <c r="E68" s="212">
        <v>41</v>
      </c>
      <c r="F68" s="212">
        <v>322</v>
      </c>
      <c r="G68" s="212">
        <v>0</v>
      </c>
      <c r="H68" s="212">
        <v>115</v>
      </c>
      <c r="I68" s="212">
        <v>240</v>
      </c>
      <c r="J68" s="212">
        <v>0</v>
      </c>
      <c r="K68" s="522" t="s">
        <v>725</v>
      </c>
      <c r="L68" s="522"/>
    </row>
    <row r="69" spans="1:12" ht="28.9" customHeight="1">
      <c r="A69" s="495" t="s">
        <v>207</v>
      </c>
      <c r="B69" s="495"/>
      <c r="C69" s="365">
        <f t="shared" ref="C69:I69" si="1">SUM(C11:C68)</f>
        <v>1450611</v>
      </c>
      <c r="D69" s="354">
        <f t="shared" si="1"/>
        <v>405360</v>
      </c>
      <c r="E69" s="354">
        <f t="shared" si="1"/>
        <v>103823</v>
      </c>
      <c r="F69" s="354">
        <f t="shared" si="1"/>
        <v>269664</v>
      </c>
      <c r="G69" s="354">
        <f t="shared" si="1"/>
        <v>90544</v>
      </c>
      <c r="H69" s="354">
        <f t="shared" si="1"/>
        <v>185035</v>
      </c>
      <c r="I69" s="354">
        <f t="shared" si="1"/>
        <v>240462</v>
      </c>
      <c r="J69" s="354">
        <f>SUM(J11:J68)</f>
        <v>155723</v>
      </c>
      <c r="K69" s="496" t="s">
        <v>204</v>
      </c>
      <c r="L69" s="496"/>
    </row>
    <row r="71" spans="1:12">
      <c r="C71" s="320"/>
      <c r="D71" s="320"/>
      <c r="E71" s="320"/>
      <c r="F71" s="320"/>
      <c r="G71" s="320"/>
      <c r="H71" s="320"/>
      <c r="I71" s="320"/>
      <c r="J71" s="320"/>
    </row>
  </sheetData>
  <mergeCells count="73">
    <mergeCell ref="A69:B69"/>
    <mergeCell ref="K69:L69"/>
    <mergeCell ref="K56:L56"/>
    <mergeCell ref="K57:L57"/>
    <mergeCell ref="K58:L58"/>
    <mergeCell ref="K59:L59"/>
    <mergeCell ref="K60:L60"/>
    <mergeCell ref="K61:L61"/>
    <mergeCell ref="K62:L62"/>
    <mergeCell ref="K63:L63"/>
    <mergeCell ref="K64:L64"/>
    <mergeCell ref="K65:L65"/>
    <mergeCell ref="K67:L67"/>
    <mergeCell ref="K68:L68"/>
    <mergeCell ref="K66:L66"/>
    <mergeCell ref="K55:L55"/>
    <mergeCell ref="K44:L44"/>
    <mergeCell ref="K45:L45"/>
    <mergeCell ref="K46:L46"/>
    <mergeCell ref="K47:L47"/>
    <mergeCell ref="K48:L48"/>
    <mergeCell ref="K49:L49"/>
    <mergeCell ref="K50:L50"/>
    <mergeCell ref="K51:L51"/>
    <mergeCell ref="K52:L52"/>
    <mergeCell ref="K53:L53"/>
    <mergeCell ref="K54:L54"/>
    <mergeCell ref="K43:L43"/>
    <mergeCell ref="K31:L31"/>
    <mergeCell ref="K33:L33"/>
    <mergeCell ref="K34:L34"/>
    <mergeCell ref="K35:L35"/>
    <mergeCell ref="K36:L36"/>
    <mergeCell ref="K37:L37"/>
    <mergeCell ref="K38:L38"/>
    <mergeCell ref="K39:L39"/>
    <mergeCell ref="K40:L40"/>
    <mergeCell ref="K41:L41"/>
    <mergeCell ref="K42:L42"/>
    <mergeCell ref="K32:L32"/>
    <mergeCell ref="K30:L30"/>
    <mergeCell ref="K18:L18"/>
    <mergeCell ref="K19:L19"/>
    <mergeCell ref="K20:L20"/>
    <mergeCell ref="K21:L21"/>
    <mergeCell ref="K22:L22"/>
    <mergeCell ref="K23:L23"/>
    <mergeCell ref="K25:L25"/>
    <mergeCell ref="K26:L26"/>
    <mergeCell ref="K27:L27"/>
    <mergeCell ref="K28:L28"/>
    <mergeCell ref="K29:L29"/>
    <mergeCell ref="K24:L24"/>
    <mergeCell ref="A6:L6"/>
    <mergeCell ref="A1:L1"/>
    <mergeCell ref="A2:L2"/>
    <mergeCell ref="A3:L3"/>
    <mergeCell ref="A4:L4"/>
    <mergeCell ref="A5:L5"/>
    <mergeCell ref="K17:L17"/>
    <mergeCell ref="A7:L7"/>
    <mergeCell ref="A8:B8"/>
    <mergeCell ref="F8:G8"/>
    <mergeCell ref="K8:L8"/>
    <mergeCell ref="A9:A10"/>
    <mergeCell ref="B9:B10"/>
    <mergeCell ref="K9:L10"/>
    <mergeCell ref="K11:L11"/>
    <mergeCell ref="K12:L12"/>
    <mergeCell ref="K14:L14"/>
    <mergeCell ref="K15:L15"/>
    <mergeCell ref="K16:L16"/>
    <mergeCell ref="K13:L13"/>
  </mergeCells>
  <printOptions horizontalCentered="1"/>
  <pageMargins left="0" right="0" top="0.19685039370078741" bottom="0" header="0.31496062992125984" footer="0.31496062992125984"/>
  <pageSetup paperSize="9" scale="66" orientation="landscape" r:id="rId1"/>
  <rowBreaks count="1" manualBreakCount="1">
    <brk id="30" max="1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IU20"/>
  <sheetViews>
    <sheetView view="pageBreakPreview" zoomScale="80" zoomScaleSheetLayoutView="80" workbookViewId="0">
      <selection activeCell="F39" sqref="F39"/>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492"/>
      <c r="B1" s="492"/>
      <c r="C1" s="492"/>
      <c r="D1" s="492"/>
      <c r="E1" s="492"/>
      <c r="F1" s="492"/>
      <c r="G1" s="492"/>
      <c r="H1" s="492"/>
      <c r="I1" s="492"/>
      <c r="J1" s="492"/>
      <c r="K1" s="492"/>
      <c r="L1" s="492"/>
      <c r="M1" s="492"/>
      <c r="N1" s="492"/>
    </row>
    <row r="2" spans="1:255" ht="16.5" customHeight="1">
      <c r="A2" s="493" t="s">
        <v>368</v>
      </c>
      <c r="B2" s="493"/>
      <c r="C2" s="493"/>
      <c r="D2" s="493"/>
      <c r="E2" s="493"/>
      <c r="F2" s="493"/>
      <c r="G2" s="493"/>
      <c r="H2" s="493"/>
      <c r="I2" s="493"/>
      <c r="J2" s="493"/>
      <c r="K2" s="493"/>
      <c r="L2" s="493"/>
      <c r="M2" s="493"/>
      <c r="N2" s="493"/>
    </row>
    <row r="3" spans="1:255" ht="18" customHeight="1">
      <c r="A3" s="493" t="s">
        <v>306</v>
      </c>
      <c r="B3" s="493"/>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c r="IU3" s="493"/>
    </row>
    <row r="4" spans="1:255" ht="18" customHeight="1">
      <c r="A4" s="493" t="s">
        <v>654</v>
      </c>
      <c r="B4" s="493"/>
      <c r="C4" s="493"/>
      <c r="D4" s="493"/>
      <c r="E4" s="493"/>
      <c r="F4" s="493"/>
      <c r="G4" s="493"/>
      <c r="H4" s="493"/>
      <c r="I4" s="493"/>
      <c r="J4" s="493"/>
      <c r="K4" s="493"/>
      <c r="L4" s="493"/>
      <c r="M4" s="493"/>
      <c r="N4" s="493"/>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c r="IU4" s="268"/>
    </row>
    <row r="5" spans="1:255" ht="15.75" customHeight="1">
      <c r="A5" s="491" t="s">
        <v>369</v>
      </c>
      <c r="B5" s="491"/>
      <c r="C5" s="491"/>
      <c r="D5" s="491"/>
      <c r="E5" s="491"/>
      <c r="F5" s="491"/>
      <c r="G5" s="491"/>
      <c r="H5" s="491"/>
      <c r="I5" s="491"/>
      <c r="J5" s="491"/>
      <c r="K5" s="491"/>
      <c r="L5" s="491"/>
      <c r="M5" s="491"/>
      <c r="N5" s="491"/>
    </row>
    <row r="6" spans="1:255" ht="15.75" customHeight="1">
      <c r="A6" s="491" t="s">
        <v>264</v>
      </c>
      <c r="B6" s="491"/>
      <c r="C6" s="491"/>
      <c r="D6" s="491"/>
      <c r="E6" s="491"/>
      <c r="F6" s="491"/>
      <c r="G6" s="491"/>
      <c r="H6" s="491"/>
      <c r="I6" s="491"/>
      <c r="J6" s="491"/>
      <c r="K6" s="491"/>
      <c r="L6" s="491"/>
      <c r="M6" s="491"/>
      <c r="N6" s="491"/>
    </row>
    <row r="7" spans="1:255" ht="15.75" customHeight="1">
      <c r="A7" s="491" t="s">
        <v>655</v>
      </c>
      <c r="B7" s="491"/>
      <c r="C7" s="491"/>
      <c r="D7" s="491"/>
      <c r="E7" s="491"/>
      <c r="F7" s="491"/>
      <c r="G7" s="491"/>
      <c r="H7" s="491"/>
      <c r="I7" s="491"/>
      <c r="J7" s="491"/>
      <c r="K7" s="491"/>
      <c r="L7" s="491"/>
      <c r="M7" s="491"/>
      <c r="N7" s="491"/>
    </row>
    <row r="8" spans="1:255" ht="15.75" customHeight="1">
      <c r="A8" s="497" t="s">
        <v>681</v>
      </c>
      <c r="B8" s="497"/>
      <c r="C8" s="498">
        <v>2020</v>
      </c>
      <c r="D8" s="498"/>
      <c r="E8" s="498"/>
      <c r="F8" s="498"/>
      <c r="G8" s="498"/>
      <c r="H8" s="498"/>
      <c r="I8" s="498"/>
      <c r="J8" s="498"/>
      <c r="K8" s="498"/>
      <c r="L8" s="498"/>
      <c r="M8" s="499" t="s">
        <v>299</v>
      </c>
      <c r="N8" s="499"/>
    </row>
    <row r="9" spans="1:255" ht="46.5" customHeight="1">
      <c r="A9" s="506" t="s">
        <v>446</v>
      </c>
      <c r="B9" s="503" t="s">
        <v>210</v>
      </c>
      <c r="C9" s="277" t="s">
        <v>256</v>
      </c>
      <c r="D9" s="277" t="s">
        <v>307</v>
      </c>
      <c r="E9" s="277" t="s">
        <v>308</v>
      </c>
      <c r="F9" s="277" t="s">
        <v>309</v>
      </c>
      <c r="G9" s="277" t="s">
        <v>310</v>
      </c>
      <c r="H9" s="277" t="s">
        <v>311</v>
      </c>
      <c r="I9" s="277" t="s">
        <v>312</v>
      </c>
      <c r="J9" s="277" t="s">
        <v>313</v>
      </c>
      <c r="K9" s="277" t="s">
        <v>314</v>
      </c>
      <c r="L9" s="277" t="s">
        <v>176</v>
      </c>
      <c r="M9" s="506" t="s">
        <v>215</v>
      </c>
      <c r="N9" s="506"/>
    </row>
    <row r="10" spans="1:255" ht="59.25" customHeight="1">
      <c r="A10" s="510"/>
      <c r="B10" s="505"/>
      <c r="C10" s="84" t="s">
        <v>207</v>
      </c>
      <c r="D10" s="274" t="s">
        <v>315</v>
      </c>
      <c r="E10" s="274" t="s">
        <v>74</v>
      </c>
      <c r="F10" s="274" t="s">
        <v>366</v>
      </c>
      <c r="G10" s="274" t="s">
        <v>367</v>
      </c>
      <c r="H10" s="274" t="s">
        <v>355</v>
      </c>
      <c r="I10" s="274" t="s">
        <v>75</v>
      </c>
      <c r="J10" s="274" t="s">
        <v>76</v>
      </c>
      <c r="K10" s="274" t="s">
        <v>77</v>
      </c>
      <c r="L10" s="274" t="s">
        <v>365</v>
      </c>
      <c r="M10" s="510"/>
      <c r="N10" s="510"/>
    </row>
    <row r="11" spans="1:255" customFormat="1" ht="77.25" customHeight="1" thickBot="1">
      <c r="A11" s="51">
        <v>45</v>
      </c>
      <c r="B11" s="55" t="s">
        <v>533</v>
      </c>
      <c r="C11" s="189">
        <f>SUM(D11:L11)</f>
        <v>493104</v>
      </c>
      <c r="D11" s="57">
        <v>150195</v>
      </c>
      <c r="E11" s="57">
        <v>289691</v>
      </c>
      <c r="F11" s="57">
        <v>4792</v>
      </c>
      <c r="G11" s="57">
        <v>1219</v>
      </c>
      <c r="H11" s="57">
        <v>8509</v>
      </c>
      <c r="I11" s="57">
        <v>700</v>
      </c>
      <c r="J11" s="57">
        <v>5743</v>
      </c>
      <c r="K11" s="57">
        <v>11957</v>
      </c>
      <c r="L11" s="57">
        <v>20298</v>
      </c>
      <c r="M11" s="643" t="s">
        <v>538</v>
      </c>
      <c r="N11" s="644"/>
    </row>
    <row r="12" spans="1:255" customFormat="1" ht="77.25" customHeight="1" thickBot="1">
      <c r="A12" s="53">
        <v>46</v>
      </c>
      <c r="B12" s="56" t="s">
        <v>534</v>
      </c>
      <c r="C12" s="347">
        <f t="shared" ref="C12:C13" si="0">SUM(D12:L12)</f>
        <v>1391735</v>
      </c>
      <c r="D12" s="58">
        <v>279749</v>
      </c>
      <c r="E12" s="58">
        <v>766914</v>
      </c>
      <c r="F12" s="58">
        <v>75745</v>
      </c>
      <c r="G12" s="58">
        <v>12110</v>
      </c>
      <c r="H12" s="58">
        <v>78953</v>
      </c>
      <c r="I12" s="58">
        <v>21998</v>
      </c>
      <c r="J12" s="58">
        <v>30704</v>
      </c>
      <c r="K12" s="58">
        <v>38494</v>
      </c>
      <c r="L12" s="58">
        <v>87068</v>
      </c>
      <c r="M12" s="490" t="s">
        <v>537</v>
      </c>
      <c r="N12" s="490"/>
    </row>
    <row r="13" spans="1:255" customFormat="1" ht="77.25" customHeight="1">
      <c r="A13" s="52">
        <v>47</v>
      </c>
      <c r="B13" s="62" t="s">
        <v>535</v>
      </c>
      <c r="C13" s="319">
        <f t="shared" si="0"/>
        <v>3580209</v>
      </c>
      <c r="D13" s="63">
        <v>800111</v>
      </c>
      <c r="E13" s="63">
        <v>2318075</v>
      </c>
      <c r="F13" s="63">
        <v>22048</v>
      </c>
      <c r="G13" s="63">
        <v>20345</v>
      </c>
      <c r="H13" s="63">
        <v>48043</v>
      </c>
      <c r="I13" s="63">
        <v>61931</v>
      </c>
      <c r="J13" s="63">
        <v>72358</v>
      </c>
      <c r="K13" s="63">
        <v>82187</v>
      </c>
      <c r="L13" s="63">
        <v>155111</v>
      </c>
      <c r="M13" s="494" t="s">
        <v>536</v>
      </c>
      <c r="N13" s="494"/>
    </row>
    <row r="14" spans="1:255" ht="50.25" customHeight="1">
      <c r="A14" s="495" t="s">
        <v>207</v>
      </c>
      <c r="B14" s="495"/>
      <c r="C14" s="322">
        <f t="shared" ref="C14:K14" si="1">SUM(C11:C13)</f>
        <v>5465048</v>
      </c>
      <c r="D14" s="322">
        <f t="shared" si="1"/>
        <v>1230055</v>
      </c>
      <c r="E14" s="322">
        <f t="shared" si="1"/>
        <v>3374680</v>
      </c>
      <c r="F14" s="322">
        <f t="shared" si="1"/>
        <v>102585</v>
      </c>
      <c r="G14" s="322">
        <f t="shared" si="1"/>
        <v>33674</v>
      </c>
      <c r="H14" s="322">
        <f t="shared" si="1"/>
        <v>135505</v>
      </c>
      <c r="I14" s="322">
        <f t="shared" si="1"/>
        <v>84629</v>
      </c>
      <c r="J14" s="322">
        <f t="shared" si="1"/>
        <v>108805</v>
      </c>
      <c r="K14" s="322">
        <f t="shared" si="1"/>
        <v>132638</v>
      </c>
      <c r="L14" s="276">
        <f>SUM(L11:L13)</f>
        <v>262477</v>
      </c>
      <c r="M14" s="496" t="s">
        <v>204</v>
      </c>
      <c r="N14" s="496"/>
    </row>
    <row r="15" spans="1:255" ht="15" customHeight="1">
      <c r="A15" s="554"/>
      <c r="B15" s="554"/>
      <c r="C15" s="554"/>
      <c r="D15" s="554"/>
      <c r="E15" s="554"/>
      <c r="F15" s="554"/>
      <c r="I15" s="70"/>
      <c r="J15" s="555"/>
      <c r="K15" s="555"/>
      <c r="L15" s="555"/>
      <c r="M15" s="555"/>
      <c r="N15" s="555"/>
    </row>
    <row r="16" spans="1:255">
      <c r="A16" s="7"/>
    </row>
    <row r="17" spans="1:12" ht="16.5">
      <c r="A17" s="7"/>
      <c r="C17" s="135"/>
      <c r="D17" s="135"/>
      <c r="E17" s="135"/>
      <c r="F17" s="135"/>
      <c r="G17" s="135"/>
      <c r="H17" s="135"/>
      <c r="I17" s="135"/>
      <c r="J17" s="135"/>
      <c r="K17" s="135"/>
      <c r="L17" s="135"/>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A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
  <pageSetup paperSize="9" scale="8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IT93"/>
  <sheetViews>
    <sheetView view="pageBreakPreview" topLeftCell="A59" zoomScale="106" zoomScaleSheetLayoutView="106" workbookViewId="0">
      <selection activeCell="F39" sqref="F39"/>
    </sheetView>
  </sheetViews>
  <sheetFormatPr defaultColWidth="9.125" defaultRowHeight="14.25"/>
  <cols>
    <col min="1" max="1" width="5.75" style="14" customWidth="1"/>
    <col min="2" max="2" width="35.75" style="7" customWidth="1"/>
    <col min="3" max="3" width="9.625" style="7" customWidth="1"/>
    <col min="4" max="12" width="9.75" style="7" customWidth="1"/>
    <col min="13" max="13" width="35.75" style="7" customWidth="1"/>
    <col min="14" max="14" width="5.75" style="7" customWidth="1"/>
    <col min="15" max="16384" width="9.125" style="7"/>
  </cols>
  <sheetData>
    <row r="1" spans="1:254" s="3" customFormat="1" ht="7.5" customHeight="1">
      <c r="A1" s="492"/>
      <c r="B1" s="492"/>
      <c r="C1" s="492"/>
      <c r="D1" s="492"/>
      <c r="E1" s="492"/>
      <c r="F1" s="492"/>
      <c r="G1" s="492"/>
      <c r="H1" s="492"/>
      <c r="I1" s="492"/>
      <c r="J1" s="492"/>
      <c r="K1" s="492"/>
      <c r="L1" s="492"/>
      <c r="M1" s="492"/>
      <c r="N1" s="492"/>
    </row>
    <row r="2" spans="1:254" ht="16.5" customHeight="1">
      <c r="A2" s="493" t="s">
        <v>368</v>
      </c>
      <c r="B2" s="493"/>
      <c r="C2" s="493"/>
      <c r="D2" s="493"/>
      <c r="E2" s="493"/>
      <c r="F2" s="493"/>
      <c r="G2" s="493"/>
      <c r="H2" s="493"/>
      <c r="I2" s="493"/>
      <c r="J2" s="493"/>
      <c r="K2" s="493"/>
      <c r="L2" s="493"/>
      <c r="M2" s="493"/>
      <c r="N2" s="493"/>
    </row>
    <row r="3" spans="1:254" ht="18" customHeight="1">
      <c r="A3" s="493" t="s">
        <v>306</v>
      </c>
      <c r="B3" s="493"/>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row>
    <row r="4" spans="1:254" ht="18" customHeight="1">
      <c r="A4" s="493" t="s">
        <v>656</v>
      </c>
      <c r="B4" s="493"/>
      <c r="C4" s="493"/>
      <c r="D4" s="493"/>
      <c r="E4" s="493"/>
      <c r="F4" s="493"/>
      <c r="G4" s="493"/>
      <c r="H4" s="493"/>
      <c r="I4" s="493"/>
      <c r="J4" s="493"/>
      <c r="K4" s="493"/>
      <c r="L4" s="493"/>
      <c r="M4" s="493"/>
      <c r="N4" s="493"/>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row>
    <row r="5" spans="1:254" ht="15.75" customHeight="1">
      <c r="A5" s="491" t="s">
        <v>369</v>
      </c>
      <c r="B5" s="491"/>
      <c r="C5" s="491"/>
      <c r="D5" s="491"/>
      <c r="E5" s="491"/>
      <c r="F5" s="491"/>
      <c r="G5" s="491"/>
      <c r="H5" s="491"/>
      <c r="I5" s="491"/>
      <c r="J5" s="491"/>
      <c r="K5" s="491"/>
      <c r="L5" s="491"/>
      <c r="M5" s="491"/>
      <c r="N5" s="491"/>
    </row>
    <row r="6" spans="1:254" ht="15.75" customHeight="1">
      <c r="A6" s="491" t="s">
        <v>264</v>
      </c>
      <c r="B6" s="491"/>
      <c r="C6" s="491"/>
      <c r="D6" s="491"/>
      <c r="E6" s="491"/>
      <c r="F6" s="491"/>
      <c r="G6" s="491"/>
      <c r="H6" s="491"/>
      <c r="I6" s="491"/>
      <c r="J6" s="491"/>
      <c r="K6" s="491"/>
      <c r="L6" s="491"/>
      <c r="M6" s="491"/>
      <c r="N6" s="491"/>
    </row>
    <row r="7" spans="1:254" ht="15.75" customHeight="1">
      <c r="A7" s="491" t="s">
        <v>657</v>
      </c>
      <c r="B7" s="491"/>
      <c r="C7" s="491"/>
      <c r="D7" s="491"/>
      <c r="E7" s="491"/>
      <c r="F7" s="491"/>
      <c r="G7" s="491"/>
      <c r="H7" s="491"/>
      <c r="I7" s="491"/>
      <c r="J7" s="491"/>
      <c r="K7" s="491"/>
      <c r="L7" s="491"/>
      <c r="M7" s="491"/>
      <c r="N7" s="491"/>
    </row>
    <row r="8" spans="1:254" ht="15.75" customHeight="1">
      <c r="A8" s="497" t="s">
        <v>683</v>
      </c>
      <c r="B8" s="497"/>
      <c r="C8" s="498">
        <v>2020</v>
      </c>
      <c r="D8" s="498"/>
      <c r="E8" s="498"/>
      <c r="F8" s="498"/>
      <c r="G8" s="498"/>
      <c r="H8" s="498">
        <v>2008</v>
      </c>
      <c r="I8" s="498"/>
      <c r="J8" s="498"/>
      <c r="K8" s="498"/>
      <c r="L8" s="498"/>
      <c r="M8" s="499" t="s">
        <v>46</v>
      </c>
      <c r="N8" s="499"/>
    </row>
    <row r="9" spans="1:254" ht="42" customHeight="1">
      <c r="A9" s="506" t="s">
        <v>195</v>
      </c>
      <c r="B9" s="503" t="s">
        <v>210</v>
      </c>
      <c r="C9" s="277" t="s">
        <v>256</v>
      </c>
      <c r="D9" s="277" t="s">
        <v>307</v>
      </c>
      <c r="E9" s="277" t="s">
        <v>308</v>
      </c>
      <c r="F9" s="277" t="s">
        <v>309</v>
      </c>
      <c r="G9" s="277" t="s">
        <v>310</v>
      </c>
      <c r="H9" s="277" t="s">
        <v>311</v>
      </c>
      <c r="I9" s="277" t="s">
        <v>312</v>
      </c>
      <c r="J9" s="277" t="s">
        <v>313</v>
      </c>
      <c r="K9" s="277" t="s">
        <v>314</v>
      </c>
      <c r="L9" s="277" t="s">
        <v>176</v>
      </c>
      <c r="M9" s="550" t="s">
        <v>215</v>
      </c>
      <c r="N9" s="551"/>
    </row>
    <row r="10" spans="1:254" ht="54" customHeight="1">
      <c r="A10" s="510"/>
      <c r="B10" s="505"/>
      <c r="C10" s="386" t="s">
        <v>207</v>
      </c>
      <c r="D10" s="167" t="s">
        <v>315</v>
      </c>
      <c r="E10" s="167" t="s">
        <v>74</v>
      </c>
      <c r="F10" s="167" t="s">
        <v>366</v>
      </c>
      <c r="G10" s="167" t="s">
        <v>367</v>
      </c>
      <c r="H10" s="167" t="s">
        <v>355</v>
      </c>
      <c r="I10" s="167" t="s">
        <v>75</v>
      </c>
      <c r="J10" s="167" t="s">
        <v>76</v>
      </c>
      <c r="K10" s="167" t="s">
        <v>77</v>
      </c>
      <c r="L10" s="167" t="s">
        <v>365</v>
      </c>
      <c r="M10" s="552"/>
      <c r="N10" s="553"/>
    </row>
    <row r="11" spans="1:254" s="46" customFormat="1" ht="23.45" customHeight="1">
      <c r="A11" s="202">
        <v>4511</v>
      </c>
      <c r="B11" s="286" t="s">
        <v>559</v>
      </c>
      <c r="C11" s="207">
        <f>SUM(D11:L11)</f>
        <v>183230</v>
      </c>
      <c r="D11" s="328">
        <v>94836</v>
      </c>
      <c r="E11" s="208">
        <v>65365</v>
      </c>
      <c r="F11" s="208">
        <v>1176</v>
      </c>
      <c r="G11" s="208">
        <v>285</v>
      </c>
      <c r="H11" s="208">
        <v>1518</v>
      </c>
      <c r="I11" s="208">
        <v>624</v>
      </c>
      <c r="J11" s="208">
        <v>3185</v>
      </c>
      <c r="K11" s="208">
        <v>4360</v>
      </c>
      <c r="L11" s="208">
        <v>11881</v>
      </c>
      <c r="M11" s="535" t="s">
        <v>558</v>
      </c>
      <c r="N11" s="535"/>
    </row>
    <row r="12" spans="1:254" s="46" customFormat="1" ht="23.45" customHeight="1">
      <c r="A12" s="200">
        <v>4512</v>
      </c>
      <c r="B12" s="288" t="s">
        <v>560</v>
      </c>
      <c r="C12" s="209">
        <f t="shared" ref="C12:C68" si="0">SUM(D12:L12)</f>
        <v>66983</v>
      </c>
      <c r="D12" s="329">
        <v>273</v>
      </c>
      <c r="E12" s="210">
        <v>62861</v>
      </c>
      <c r="F12" s="210">
        <v>0</v>
      </c>
      <c r="G12" s="210">
        <v>0</v>
      </c>
      <c r="H12" s="210">
        <v>2860</v>
      </c>
      <c r="I12" s="210">
        <v>0</v>
      </c>
      <c r="J12" s="210">
        <v>102</v>
      </c>
      <c r="K12" s="210">
        <v>630</v>
      </c>
      <c r="L12" s="210">
        <v>257</v>
      </c>
      <c r="M12" s="527" t="s">
        <v>561</v>
      </c>
      <c r="N12" s="527"/>
    </row>
    <row r="13" spans="1:254" s="46" customFormat="1" ht="23.45" customHeight="1">
      <c r="A13" s="199">
        <v>4519</v>
      </c>
      <c r="B13" s="290" t="s">
        <v>720</v>
      </c>
      <c r="C13" s="211">
        <f t="shared" si="0"/>
        <v>1331</v>
      </c>
      <c r="D13" s="330">
        <v>110</v>
      </c>
      <c r="E13" s="212">
        <v>0</v>
      </c>
      <c r="F13" s="212">
        <v>0</v>
      </c>
      <c r="G13" s="212">
        <v>0</v>
      </c>
      <c r="H13" s="212">
        <v>0</v>
      </c>
      <c r="I13" s="212">
        <v>0</v>
      </c>
      <c r="J13" s="212">
        <v>0</v>
      </c>
      <c r="K13" s="212">
        <v>0</v>
      </c>
      <c r="L13" s="212">
        <v>1221</v>
      </c>
      <c r="M13" s="522" t="s">
        <v>721</v>
      </c>
      <c r="N13" s="522"/>
    </row>
    <row r="14" spans="1:254" s="46" customFormat="1" ht="23.45" customHeight="1">
      <c r="A14" s="200">
        <v>4531</v>
      </c>
      <c r="B14" s="288" t="s">
        <v>562</v>
      </c>
      <c r="C14" s="209">
        <f t="shared" si="0"/>
        <v>187953</v>
      </c>
      <c r="D14" s="329">
        <v>51282</v>
      </c>
      <c r="E14" s="210">
        <v>115621</v>
      </c>
      <c r="F14" s="210">
        <v>1286</v>
      </c>
      <c r="G14" s="210">
        <v>934</v>
      </c>
      <c r="H14" s="210">
        <v>3039</v>
      </c>
      <c r="I14" s="210">
        <v>76</v>
      </c>
      <c r="J14" s="210">
        <v>2314</v>
      </c>
      <c r="K14" s="210">
        <v>6968</v>
      </c>
      <c r="L14" s="210">
        <v>6433</v>
      </c>
      <c r="M14" s="527" t="s">
        <v>608</v>
      </c>
      <c r="N14" s="527"/>
    </row>
    <row r="15" spans="1:254" s="46" customFormat="1" ht="23.45" customHeight="1">
      <c r="A15" s="199">
        <v>4532</v>
      </c>
      <c r="B15" s="290" t="s">
        <v>563</v>
      </c>
      <c r="C15" s="211">
        <f t="shared" si="0"/>
        <v>49307</v>
      </c>
      <c r="D15" s="330">
        <v>2760</v>
      </c>
      <c r="E15" s="212">
        <v>42477</v>
      </c>
      <c r="F15" s="212">
        <v>2331</v>
      </c>
      <c r="G15" s="212">
        <v>0</v>
      </c>
      <c r="H15" s="212">
        <v>1091</v>
      </c>
      <c r="I15" s="212">
        <v>0</v>
      </c>
      <c r="J15" s="212">
        <v>143</v>
      </c>
      <c r="K15" s="212">
        <v>0</v>
      </c>
      <c r="L15" s="212">
        <v>505</v>
      </c>
      <c r="M15" s="522" t="s">
        <v>607</v>
      </c>
      <c r="N15" s="522"/>
    </row>
    <row r="16" spans="1:254" s="46" customFormat="1" ht="23.45" customHeight="1">
      <c r="A16" s="200">
        <v>4539</v>
      </c>
      <c r="B16" s="288" t="s">
        <v>564</v>
      </c>
      <c r="C16" s="209">
        <f t="shared" si="0"/>
        <v>4302</v>
      </c>
      <c r="D16" s="329">
        <v>935</v>
      </c>
      <c r="E16" s="210">
        <v>3367</v>
      </c>
      <c r="F16" s="210">
        <v>0</v>
      </c>
      <c r="G16" s="210">
        <v>0</v>
      </c>
      <c r="H16" s="210">
        <v>0</v>
      </c>
      <c r="I16" s="210">
        <v>0</v>
      </c>
      <c r="J16" s="210">
        <v>0</v>
      </c>
      <c r="K16" s="210">
        <v>0</v>
      </c>
      <c r="L16" s="210">
        <v>0</v>
      </c>
      <c r="M16" s="527" t="s">
        <v>606</v>
      </c>
      <c r="N16" s="527"/>
    </row>
    <row r="17" spans="1:14" s="46" customFormat="1" ht="18" customHeight="1">
      <c r="A17" s="199">
        <v>4610</v>
      </c>
      <c r="B17" s="290" t="s">
        <v>539</v>
      </c>
      <c r="C17" s="211">
        <f t="shared" si="0"/>
        <v>1063</v>
      </c>
      <c r="D17" s="330">
        <v>313</v>
      </c>
      <c r="E17" s="212">
        <v>317</v>
      </c>
      <c r="F17" s="212">
        <v>0</v>
      </c>
      <c r="G17" s="212">
        <v>0</v>
      </c>
      <c r="H17" s="212">
        <v>10</v>
      </c>
      <c r="I17" s="212">
        <v>0</v>
      </c>
      <c r="J17" s="212">
        <v>395</v>
      </c>
      <c r="K17" s="212">
        <v>26</v>
      </c>
      <c r="L17" s="212">
        <v>2</v>
      </c>
      <c r="M17" s="522" t="s">
        <v>548</v>
      </c>
      <c r="N17" s="522"/>
    </row>
    <row r="18" spans="1:14" s="46" customFormat="1" ht="18" customHeight="1">
      <c r="A18" s="200">
        <v>4620</v>
      </c>
      <c r="B18" s="288" t="s">
        <v>565</v>
      </c>
      <c r="C18" s="209">
        <f t="shared" si="0"/>
        <v>21239</v>
      </c>
      <c r="D18" s="329">
        <v>3841</v>
      </c>
      <c r="E18" s="210">
        <v>9863</v>
      </c>
      <c r="F18" s="210">
        <v>447</v>
      </c>
      <c r="G18" s="210">
        <v>75</v>
      </c>
      <c r="H18" s="210">
        <v>1207</v>
      </c>
      <c r="I18" s="210">
        <v>847</v>
      </c>
      <c r="J18" s="210">
        <v>151</v>
      </c>
      <c r="K18" s="210">
        <v>1872</v>
      </c>
      <c r="L18" s="210">
        <v>2936</v>
      </c>
      <c r="M18" s="527" t="s">
        <v>605</v>
      </c>
      <c r="N18" s="527"/>
    </row>
    <row r="19" spans="1:14" s="46" customFormat="1" ht="18" customHeight="1">
      <c r="A19" s="199">
        <v>4631</v>
      </c>
      <c r="B19" s="290" t="s">
        <v>540</v>
      </c>
      <c r="C19" s="211">
        <f t="shared" si="0"/>
        <v>45351</v>
      </c>
      <c r="D19" s="330">
        <v>7782</v>
      </c>
      <c r="E19" s="330">
        <v>18618</v>
      </c>
      <c r="F19" s="212">
        <v>10060</v>
      </c>
      <c r="G19" s="212">
        <v>0</v>
      </c>
      <c r="H19" s="212">
        <v>74</v>
      </c>
      <c r="I19" s="212">
        <v>0</v>
      </c>
      <c r="J19" s="212">
        <v>0</v>
      </c>
      <c r="K19" s="212">
        <v>2597</v>
      </c>
      <c r="L19" s="212">
        <v>6220</v>
      </c>
      <c r="M19" s="522" t="s">
        <v>549</v>
      </c>
      <c r="N19" s="522"/>
    </row>
    <row r="20" spans="1:14" s="46" customFormat="1" ht="18" customHeight="1">
      <c r="A20" s="200">
        <v>4632</v>
      </c>
      <c r="B20" s="288" t="s">
        <v>609</v>
      </c>
      <c r="C20" s="209">
        <f t="shared" si="0"/>
        <v>89049</v>
      </c>
      <c r="D20" s="329">
        <v>45665</v>
      </c>
      <c r="E20" s="210">
        <v>17834</v>
      </c>
      <c r="F20" s="210">
        <v>989</v>
      </c>
      <c r="G20" s="210">
        <v>1279</v>
      </c>
      <c r="H20" s="210">
        <v>1699</v>
      </c>
      <c r="I20" s="210">
        <v>14491</v>
      </c>
      <c r="J20" s="210">
        <v>2254</v>
      </c>
      <c r="K20" s="210">
        <v>2739</v>
      </c>
      <c r="L20" s="210">
        <v>2099</v>
      </c>
      <c r="M20" s="527" t="s">
        <v>604</v>
      </c>
      <c r="N20" s="527"/>
    </row>
    <row r="21" spans="1:14" s="46" customFormat="1" ht="14.25" customHeight="1">
      <c r="A21" s="199">
        <v>4641</v>
      </c>
      <c r="B21" s="290" t="s">
        <v>610</v>
      </c>
      <c r="C21" s="211">
        <f t="shared" si="0"/>
        <v>58156</v>
      </c>
      <c r="D21" s="330">
        <v>719</v>
      </c>
      <c r="E21" s="212">
        <v>55277</v>
      </c>
      <c r="F21" s="212">
        <v>0</v>
      </c>
      <c r="G21" s="212">
        <v>0</v>
      </c>
      <c r="H21" s="212">
        <v>318</v>
      </c>
      <c r="I21" s="212">
        <v>0</v>
      </c>
      <c r="J21" s="212">
        <v>139</v>
      </c>
      <c r="K21" s="212">
        <v>476</v>
      </c>
      <c r="L21" s="212">
        <v>1227</v>
      </c>
      <c r="M21" s="522" t="s">
        <v>603</v>
      </c>
      <c r="N21" s="522"/>
    </row>
    <row r="22" spans="1:14" s="46" customFormat="1" ht="23.45" customHeight="1">
      <c r="A22" s="200">
        <v>4647</v>
      </c>
      <c r="B22" s="288" t="s">
        <v>611</v>
      </c>
      <c r="C22" s="209">
        <f t="shared" si="0"/>
        <v>32869</v>
      </c>
      <c r="D22" s="329">
        <v>11020</v>
      </c>
      <c r="E22" s="210">
        <v>18601</v>
      </c>
      <c r="F22" s="210">
        <v>188</v>
      </c>
      <c r="G22" s="210">
        <v>139</v>
      </c>
      <c r="H22" s="210">
        <v>344</v>
      </c>
      <c r="I22" s="210">
        <v>68</v>
      </c>
      <c r="J22" s="210">
        <v>280</v>
      </c>
      <c r="K22" s="210">
        <v>1381</v>
      </c>
      <c r="L22" s="210">
        <v>848</v>
      </c>
      <c r="M22" s="527" t="s">
        <v>602</v>
      </c>
      <c r="N22" s="527"/>
    </row>
    <row r="23" spans="1:14" s="46" customFormat="1" ht="14.25" customHeight="1">
      <c r="A23" s="199">
        <v>4648</v>
      </c>
      <c r="B23" s="290" t="s">
        <v>612</v>
      </c>
      <c r="C23" s="211">
        <f t="shared" si="0"/>
        <v>67170</v>
      </c>
      <c r="D23" s="330">
        <v>7154</v>
      </c>
      <c r="E23" s="212">
        <v>50524</v>
      </c>
      <c r="F23" s="212">
        <v>11</v>
      </c>
      <c r="G23" s="212">
        <v>931</v>
      </c>
      <c r="H23" s="212">
        <v>1881</v>
      </c>
      <c r="I23" s="212">
        <v>0</v>
      </c>
      <c r="J23" s="212">
        <v>336</v>
      </c>
      <c r="K23" s="212">
        <v>4398</v>
      </c>
      <c r="L23" s="212">
        <v>1935</v>
      </c>
      <c r="M23" s="522" t="s">
        <v>601</v>
      </c>
      <c r="N23" s="522"/>
    </row>
    <row r="24" spans="1:14" s="437" customFormat="1" ht="29.25" customHeight="1">
      <c r="A24" s="200">
        <v>4649</v>
      </c>
      <c r="B24" s="288" t="s">
        <v>730</v>
      </c>
      <c r="C24" s="209">
        <f t="shared" si="0"/>
        <v>270</v>
      </c>
      <c r="D24" s="329">
        <v>29</v>
      </c>
      <c r="E24" s="210">
        <v>234</v>
      </c>
      <c r="F24" s="210">
        <v>0</v>
      </c>
      <c r="G24" s="210">
        <v>0</v>
      </c>
      <c r="H24" s="210">
        <v>0</v>
      </c>
      <c r="I24" s="210">
        <v>0</v>
      </c>
      <c r="J24" s="210">
        <v>0</v>
      </c>
      <c r="K24" s="210">
        <v>7</v>
      </c>
      <c r="L24" s="210">
        <v>0</v>
      </c>
      <c r="M24" s="527" t="s">
        <v>722</v>
      </c>
      <c r="N24" s="527"/>
    </row>
    <row r="25" spans="1:14" s="46" customFormat="1" ht="23.45" customHeight="1">
      <c r="A25" s="199">
        <v>4651</v>
      </c>
      <c r="B25" s="290" t="s">
        <v>613</v>
      </c>
      <c r="C25" s="211">
        <f t="shared" si="0"/>
        <v>7536</v>
      </c>
      <c r="D25" s="330">
        <v>244</v>
      </c>
      <c r="E25" s="212">
        <v>7106</v>
      </c>
      <c r="F25" s="212">
        <v>0</v>
      </c>
      <c r="G25" s="212">
        <v>0</v>
      </c>
      <c r="H25" s="212">
        <v>0</v>
      </c>
      <c r="I25" s="212">
        <v>0</v>
      </c>
      <c r="J25" s="212">
        <v>0</v>
      </c>
      <c r="K25" s="212">
        <v>0</v>
      </c>
      <c r="L25" s="212">
        <v>186</v>
      </c>
      <c r="M25" s="522" t="s">
        <v>600</v>
      </c>
      <c r="N25" s="522"/>
    </row>
    <row r="26" spans="1:14" s="46" customFormat="1" ht="23.45" customHeight="1">
      <c r="A26" s="200">
        <v>4652</v>
      </c>
      <c r="B26" s="288" t="s">
        <v>614</v>
      </c>
      <c r="C26" s="209">
        <f t="shared" si="0"/>
        <v>12712</v>
      </c>
      <c r="D26" s="329">
        <v>5937</v>
      </c>
      <c r="E26" s="210">
        <v>3368</v>
      </c>
      <c r="F26" s="210">
        <v>0</v>
      </c>
      <c r="G26" s="210">
        <v>0</v>
      </c>
      <c r="H26" s="210">
        <v>1175</v>
      </c>
      <c r="I26" s="210">
        <v>0</v>
      </c>
      <c r="J26" s="210">
        <v>14</v>
      </c>
      <c r="K26" s="210">
        <v>1811</v>
      </c>
      <c r="L26" s="210">
        <v>407</v>
      </c>
      <c r="M26" s="527" t="s">
        <v>599</v>
      </c>
      <c r="N26" s="527"/>
    </row>
    <row r="27" spans="1:14" s="46" customFormat="1" ht="18" customHeight="1">
      <c r="A27" s="199">
        <v>4653</v>
      </c>
      <c r="B27" s="290" t="s">
        <v>615</v>
      </c>
      <c r="C27" s="211">
        <f t="shared" si="0"/>
        <v>6452</v>
      </c>
      <c r="D27" s="330">
        <v>1267</v>
      </c>
      <c r="E27" s="212">
        <v>1237</v>
      </c>
      <c r="F27" s="212">
        <v>0</v>
      </c>
      <c r="G27" s="212">
        <v>0</v>
      </c>
      <c r="H27" s="212">
        <v>610</v>
      </c>
      <c r="I27" s="212">
        <v>103</v>
      </c>
      <c r="J27" s="212">
        <v>486</v>
      </c>
      <c r="K27" s="212">
        <v>2291</v>
      </c>
      <c r="L27" s="212">
        <v>458</v>
      </c>
      <c r="M27" s="522" t="s">
        <v>598</v>
      </c>
      <c r="N27" s="522"/>
    </row>
    <row r="28" spans="1:14" s="46" customFormat="1" ht="18" customHeight="1">
      <c r="A28" s="200">
        <v>4659</v>
      </c>
      <c r="B28" s="288" t="s">
        <v>616</v>
      </c>
      <c r="C28" s="209">
        <f t="shared" si="0"/>
        <v>411369</v>
      </c>
      <c r="D28" s="329">
        <v>133274</v>
      </c>
      <c r="E28" s="210">
        <v>177577</v>
      </c>
      <c r="F28" s="210">
        <v>595</v>
      </c>
      <c r="G28" s="210">
        <v>27</v>
      </c>
      <c r="H28" s="210">
        <v>38082</v>
      </c>
      <c r="I28" s="210">
        <v>0</v>
      </c>
      <c r="J28" s="210">
        <v>8941</v>
      </c>
      <c r="K28" s="210">
        <v>9754</v>
      </c>
      <c r="L28" s="210">
        <v>43119</v>
      </c>
      <c r="M28" s="527" t="s">
        <v>550</v>
      </c>
      <c r="N28" s="527"/>
    </row>
    <row r="29" spans="1:14" s="46" customFormat="1" ht="23.45" customHeight="1">
      <c r="A29" s="199">
        <v>4661</v>
      </c>
      <c r="B29" s="290" t="s">
        <v>617</v>
      </c>
      <c r="C29" s="211">
        <f t="shared" si="0"/>
        <v>5327</v>
      </c>
      <c r="D29" s="330">
        <v>863</v>
      </c>
      <c r="E29" s="212">
        <v>3489</v>
      </c>
      <c r="F29" s="212">
        <v>49</v>
      </c>
      <c r="G29" s="212">
        <v>28</v>
      </c>
      <c r="H29" s="212">
        <v>21</v>
      </c>
      <c r="I29" s="212">
        <v>84</v>
      </c>
      <c r="J29" s="212">
        <v>298</v>
      </c>
      <c r="K29" s="212">
        <v>50</v>
      </c>
      <c r="L29" s="212">
        <v>445</v>
      </c>
      <c r="M29" s="522" t="s">
        <v>597</v>
      </c>
      <c r="N29" s="522"/>
    </row>
    <row r="30" spans="1:14" s="46" customFormat="1" ht="18" customHeight="1">
      <c r="A30" s="200">
        <v>4662</v>
      </c>
      <c r="B30" s="288" t="s">
        <v>541</v>
      </c>
      <c r="C30" s="209">
        <f t="shared" si="0"/>
        <v>3713</v>
      </c>
      <c r="D30" s="329">
        <v>749</v>
      </c>
      <c r="E30" s="210">
        <v>2446</v>
      </c>
      <c r="F30" s="210">
        <v>8</v>
      </c>
      <c r="G30" s="210">
        <v>1</v>
      </c>
      <c r="H30" s="210">
        <v>90</v>
      </c>
      <c r="I30" s="210">
        <v>0</v>
      </c>
      <c r="J30" s="210">
        <v>69</v>
      </c>
      <c r="K30" s="210">
        <v>221</v>
      </c>
      <c r="L30" s="210">
        <v>129</v>
      </c>
      <c r="M30" s="527" t="s">
        <v>551</v>
      </c>
      <c r="N30" s="527"/>
    </row>
    <row r="31" spans="1:14" s="46" customFormat="1" ht="23.45" customHeight="1">
      <c r="A31" s="199">
        <v>4663</v>
      </c>
      <c r="B31" s="290" t="s">
        <v>618</v>
      </c>
      <c r="C31" s="211">
        <f t="shared" si="0"/>
        <v>565327</v>
      </c>
      <c r="D31" s="330">
        <v>56104</v>
      </c>
      <c r="E31" s="212">
        <v>352409</v>
      </c>
      <c r="F31" s="212">
        <v>53776</v>
      </c>
      <c r="G31" s="212">
        <v>9629</v>
      </c>
      <c r="H31" s="212">
        <v>33371</v>
      </c>
      <c r="I31" s="212">
        <v>6406</v>
      </c>
      <c r="J31" s="212">
        <v>16560</v>
      </c>
      <c r="K31" s="212">
        <v>10430</v>
      </c>
      <c r="L31" s="212">
        <v>26642</v>
      </c>
      <c r="M31" s="522" t="s">
        <v>596</v>
      </c>
      <c r="N31" s="522"/>
    </row>
    <row r="32" spans="1:14" customFormat="1" ht="15" customHeight="1" thickBot="1">
      <c r="A32" s="348">
        <v>4669</v>
      </c>
      <c r="B32" s="362" t="s">
        <v>734</v>
      </c>
      <c r="C32" s="398">
        <f t="shared" si="0"/>
        <v>52522</v>
      </c>
      <c r="D32" s="376">
        <v>3201</v>
      </c>
      <c r="E32" s="351">
        <v>38658</v>
      </c>
      <c r="F32" s="351">
        <v>9622</v>
      </c>
      <c r="G32" s="351">
        <v>0</v>
      </c>
      <c r="H32" s="351">
        <v>40</v>
      </c>
      <c r="I32" s="355">
        <v>0</v>
      </c>
      <c r="J32" s="355">
        <v>751</v>
      </c>
      <c r="K32" s="355">
        <v>39</v>
      </c>
      <c r="L32" s="355">
        <v>211</v>
      </c>
      <c r="M32" s="517" t="s">
        <v>735</v>
      </c>
      <c r="N32" s="517"/>
    </row>
    <row r="33" spans="1:14" s="46" customFormat="1" ht="18" customHeight="1">
      <c r="A33" s="199">
        <v>4690</v>
      </c>
      <c r="B33" s="290" t="s">
        <v>542</v>
      </c>
      <c r="C33" s="211">
        <f t="shared" si="0"/>
        <v>1292</v>
      </c>
      <c r="D33" s="330">
        <v>190</v>
      </c>
      <c r="E33" s="212">
        <v>957</v>
      </c>
      <c r="F33" s="212">
        <v>0</v>
      </c>
      <c r="G33" s="212">
        <v>0</v>
      </c>
      <c r="H33" s="212">
        <v>0</v>
      </c>
      <c r="I33" s="212">
        <v>0</v>
      </c>
      <c r="J33" s="212">
        <v>0</v>
      </c>
      <c r="K33" s="212">
        <v>88</v>
      </c>
      <c r="L33" s="212">
        <v>57</v>
      </c>
      <c r="M33" s="522" t="s">
        <v>552</v>
      </c>
      <c r="N33" s="522"/>
    </row>
    <row r="34" spans="1:14" s="46" customFormat="1" ht="18" customHeight="1" thickBot="1">
      <c r="A34" s="348">
        <v>4691</v>
      </c>
      <c r="B34" s="288" t="s">
        <v>619</v>
      </c>
      <c r="C34" s="209">
        <f t="shared" si="0"/>
        <v>1589</v>
      </c>
      <c r="D34" s="329">
        <v>491</v>
      </c>
      <c r="E34" s="210">
        <v>831</v>
      </c>
      <c r="F34" s="210">
        <v>0</v>
      </c>
      <c r="G34" s="210">
        <v>0</v>
      </c>
      <c r="H34" s="210">
        <v>13</v>
      </c>
      <c r="I34" s="210">
        <v>0</v>
      </c>
      <c r="J34" s="210">
        <v>30</v>
      </c>
      <c r="K34" s="210">
        <v>93</v>
      </c>
      <c r="L34" s="210">
        <v>131</v>
      </c>
      <c r="M34" s="527" t="s">
        <v>595</v>
      </c>
      <c r="N34" s="527"/>
    </row>
    <row r="35" spans="1:14" s="46" customFormat="1" ht="24" customHeight="1">
      <c r="A35" s="199">
        <v>4692</v>
      </c>
      <c r="B35" s="290" t="s">
        <v>620</v>
      </c>
      <c r="C35" s="211">
        <f t="shared" si="0"/>
        <v>8725</v>
      </c>
      <c r="D35" s="330">
        <v>904</v>
      </c>
      <c r="E35" s="212">
        <v>7566</v>
      </c>
      <c r="F35" s="212">
        <v>0</v>
      </c>
      <c r="G35" s="212">
        <v>0</v>
      </c>
      <c r="H35" s="212">
        <v>18</v>
      </c>
      <c r="I35" s="212">
        <v>0</v>
      </c>
      <c r="J35" s="212">
        <v>0</v>
      </c>
      <c r="K35" s="212">
        <v>220</v>
      </c>
      <c r="L35" s="212">
        <v>17</v>
      </c>
      <c r="M35" s="522" t="s">
        <v>594</v>
      </c>
      <c r="N35" s="522"/>
    </row>
    <row r="36" spans="1:14" s="46" customFormat="1" ht="18" customHeight="1">
      <c r="A36" s="200">
        <v>4712</v>
      </c>
      <c r="B36" s="288" t="s">
        <v>543</v>
      </c>
      <c r="C36" s="209">
        <f t="shared" si="0"/>
        <v>226405</v>
      </c>
      <c r="D36" s="329">
        <v>68758</v>
      </c>
      <c r="E36" s="210">
        <v>118526</v>
      </c>
      <c r="F36" s="210">
        <v>120</v>
      </c>
      <c r="G36" s="210">
        <v>256</v>
      </c>
      <c r="H36" s="210">
        <v>1438</v>
      </c>
      <c r="I36" s="210">
        <v>20477</v>
      </c>
      <c r="J36" s="210">
        <v>4879</v>
      </c>
      <c r="K36" s="210">
        <v>3816</v>
      </c>
      <c r="L36" s="210">
        <v>8135</v>
      </c>
      <c r="M36" s="527" t="s">
        <v>553</v>
      </c>
      <c r="N36" s="527"/>
    </row>
    <row r="37" spans="1:14" s="46" customFormat="1" ht="18" customHeight="1">
      <c r="A37" s="199">
        <v>4714</v>
      </c>
      <c r="B37" s="290" t="s">
        <v>544</v>
      </c>
      <c r="C37" s="211">
        <f t="shared" si="0"/>
        <v>380429</v>
      </c>
      <c r="D37" s="330">
        <v>18870</v>
      </c>
      <c r="E37" s="212">
        <v>318654</v>
      </c>
      <c r="F37" s="212">
        <v>809</v>
      </c>
      <c r="G37" s="212">
        <v>0</v>
      </c>
      <c r="H37" s="212">
        <v>1201</v>
      </c>
      <c r="I37" s="212">
        <v>12931</v>
      </c>
      <c r="J37" s="212">
        <v>2650</v>
      </c>
      <c r="K37" s="212">
        <v>10956</v>
      </c>
      <c r="L37" s="212">
        <v>14358</v>
      </c>
      <c r="M37" s="522" t="s">
        <v>554</v>
      </c>
      <c r="N37" s="522"/>
    </row>
    <row r="38" spans="1:14" s="46" customFormat="1" ht="18" customHeight="1">
      <c r="A38" s="200">
        <v>4719</v>
      </c>
      <c r="B38" s="288" t="s">
        <v>645</v>
      </c>
      <c r="C38" s="209">
        <f t="shared" si="0"/>
        <v>779650</v>
      </c>
      <c r="D38" s="329">
        <v>156669</v>
      </c>
      <c r="E38" s="210">
        <v>569104</v>
      </c>
      <c r="F38" s="210">
        <v>0</v>
      </c>
      <c r="G38" s="210">
        <v>0</v>
      </c>
      <c r="H38" s="210">
        <v>5258</v>
      </c>
      <c r="I38" s="210">
        <v>0</v>
      </c>
      <c r="J38" s="210">
        <v>8840</v>
      </c>
      <c r="K38" s="210">
        <v>7009</v>
      </c>
      <c r="L38" s="210">
        <v>32770</v>
      </c>
      <c r="M38" s="527" t="s">
        <v>593</v>
      </c>
      <c r="N38" s="527"/>
    </row>
    <row r="39" spans="1:14" s="46" customFormat="1" ht="18" customHeight="1">
      <c r="A39" s="199">
        <v>4720</v>
      </c>
      <c r="B39" s="290" t="s">
        <v>622</v>
      </c>
      <c r="C39" s="211">
        <f t="shared" si="0"/>
        <v>23385</v>
      </c>
      <c r="D39" s="330">
        <v>3671</v>
      </c>
      <c r="E39" s="212">
        <v>11681</v>
      </c>
      <c r="F39" s="212">
        <v>297</v>
      </c>
      <c r="G39" s="212">
        <v>63</v>
      </c>
      <c r="H39" s="212">
        <v>419</v>
      </c>
      <c r="I39" s="212">
        <v>41</v>
      </c>
      <c r="J39" s="212">
        <v>2067</v>
      </c>
      <c r="K39" s="212">
        <v>3796</v>
      </c>
      <c r="L39" s="212">
        <v>1350</v>
      </c>
      <c r="M39" s="522" t="s">
        <v>592</v>
      </c>
      <c r="N39" s="522"/>
    </row>
    <row r="40" spans="1:14" s="437" customFormat="1" ht="18" customHeight="1">
      <c r="A40" s="200">
        <v>4722</v>
      </c>
      <c r="B40" s="288" t="s">
        <v>632</v>
      </c>
      <c r="C40" s="209">
        <f t="shared" si="0"/>
        <v>870</v>
      </c>
      <c r="D40" s="329">
        <v>16</v>
      </c>
      <c r="E40" s="210">
        <v>229</v>
      </c>
      <c r="F40" s="210">
        <v>42</v>
      </c>
      <c r="G40" s="210">
        <v>528</v>
      </c>
      <c r="H40" s="210">
        <v>0</v>
      </c>
      <c r="I40" s="210">
        <v>0</v>
      </c>
      <c r="J40" s="210">
        <v>0</v>
      </c>
      <c r="K40" s="210">
        <v>40</v>
      </c>
      <c r="L40" s="210">
        <v>15</v>
      </c>
      <c r="M40" s="527" t="s">
        <v>591</v>
      </c>
      <c r="N40" s="527"/>
    </row>
    <row r="41" spans="1:14" s="46" customFormat="1" ht="18" customHeight="1">
      <c r="A41" s="199">
        <v>4723</v>
      </c>
      <c r="B41" s="290" t="s">
        <v>631</v>
      </c>
      <c r="C41" s="211">
        <f t="shared" si="0"/>
        <v>174</v>
      </c>
      <c r="D41" s="330">
        <v>0</v>
      </c>
      <c r="E41" s="212">
        <v>174</v>
      </c>
      <c r="F41" s="212">
        <v>0</v>
      </c>
      <c r="G41" s="212">
        <v>0</v>
      </c>
      <c r="H41" s="212">
        <v>0</v>
      </c>
      <c r="I41" s="212">
        <v>0</v>
      </c>
      <c r="J41" s="212">
        <v>0</v>
      </c>
      <c r="K41" s="212">
        <v>0</v>
      </c>
      <c r="L41" s="212">
        <v>0</v>
      </c>
      <c r="M41" s="522" t="s">
        <v>590</v>
      </c>
      <c r="N41" s="522"/>
    </row>
    <row r="42" spans="1:14" s="46" customFormat="1" ht="18" customHeight="1">
      <c r="A42" s="200">
        <v>4724</v>
      </c>
      <c r="B42" s="288" t="s">
        <v>630</v>
      </c>
      <c r="C42" s="209">
        <f t="shared" si="0"/>
        <v>17559</v>
      </c>
      <c r="D42" s="329">
        <v>457</v>
      </c>
      <c r="E42" s="210">
        <v>17102</v>
      </c>
      <c r="F42" s="210">
        <v>0</v>
      </c>
      <c r="G42" s="210">
        <v>0</v>
      </c>
      <c r="H42" s="210">
        <v>0</v>
      </c>
      <c r="I42" s="210">
        <v>0</v>
      </c>
      <c r="J42" s="210">
        <v>0</v>
      </c>
      <c r="K42" s="210">
        <v>0</v>
      </c>
      <c r="L42" s="210">
        <v>0</v>
      </c>
      <c r="M42" s="527" t="s">
        <v>589</v>
      </c>
      <c r="N42" s="527"/>
    </row>
    <row r="43" spans="1:14" s="46" customFormat="1" ht="18" customHeight="1">
      <c r="A43" s="199">
        <v>4725</v>
      </c>
      <c r="B43" s="290" t="s">
        <v>629</v>
      </c>
      <c r="C43" s="211">
        <f t="shared" si="0"/>
        <v>317</v>
      </c>
      <c r="D43" s="330">
        <v>134</v>
      </c>
      <c r="E43" s="212">
        <v>0</v>
      </c>
      <c r="F43" s="212">
        <v>0</v>
      </c>
      <c r="G43" s="212">
        <v>0</v>
      </c>
      <c r="H43" s="212">
        <v>0</v>
      </c>
      <c r="I43" s="212">
        <v>0</v>
      </c>
      <c r="J43" s="212">
        <v>33</v>
      </c>
      <c r="K43" s="212">
        <v>150</v>
      </c>
      <c r="L43" s="212">
        <v>0</v>
      </c>
      <c r="M43" s="522" t="s">
        <v>588</v>
      </c>
      <c r="N43" s="522"/>
    </row>
    <row r="44" spans="1:14" s="46" customFormat="1" ht="18" customHeight="1">
      <c r="A44" s="200">
        <v>4726</v>
      </c>
      <c r="B44" s="288" t="s">
        <v>545</v>
      </c>
      <c r="C44" s="209">
        <f t="shared" si="0"/>
        <v>52487</v>
      </c>
      <c r="D44" s="329">
        <v>6199</v>
      </c>
      <c r="E44" s="210">
        <v>38774</v>
      </c>
      <c r="F44" s="210">
        <v>254</v>
      </c>
      <c r="G44" s="210">
        <v>0</v>
      </c>
      <c r="H44" s="210">
        <v>113</v>
      </c>
      <c r="I44" s="210">
        <v>2061</v>
      </c>
      <c r="J44" s="210">
        <v>187</v>
      </c>
      <c r="K44" s="210">
        <v>638</v>
      </c>
      <c r="L44" s="210">
        <v>4261</v>
      </c>
      <c r="M44" s="527" t="s">
        <v>555</v>
      </c>
      <c r="N44" s="527"/>
    </row>
    <row r="45" spans="1:14" s="46" customFormat="1" ht="18" customHeight="1">
      <c r="A45" s="199">
        <v>4727</v>
      </c>
      <c r="B45" s="290" t="s">
        <v>628</v>
      </c>
      <c r="C45" s="211">
        <f t="shared" si="0"/>
        <v>162</v>
      </c>
      <c r="D45" s="330">
        <v>0</v>
      </c>
      <c r="E45" s="212">
        <v>72</v>
      </c>
      <c r="F45" s="212">
        <v>0</v>
      </c>
      <c r="G45" s="212">
        <v>0</v>
      </c>
      <c r="H45" s="212">
        <v>0</v>
      </c>
      <c r="I45" s="212">
        <v>0</v>
      </c>
      <c r="J45" s="212">
        <v>36</v>
      </c>
      <c r="K45" s="212">
        <v>0</v>
      </c>
      <c r="L45" s="212">
        <v>54</v>
      </c>
      <c r="M45" s="522" t="s">
        <v>587</v>
      </c>
      <c r="N45" s="522"/>
    </row>
    <row r="46" spans="1:14" s="46" customFormat="1" ht="18" customHeight="1">
      <c r="A46" s="200">
        <v>4728</v>
      </c>
      <c r="B46" s="288" t="s">
        <v>633</v>
      </c>
      <c r="C46" s="209">
        <f t="shared" si="0"/>
        <v>29</v>
      </c>
      <c r="D46" s="329">
        <v>0</v>
      </c>
      <c r="E46" s="210">
        <v>26</v>
      </c>
      <c r="F46" s="210">
        <v>0</v>
      </c>
      <c r="G46" s="210">
        <v>3</v>
      </c>
      <c r="H46" s="210">
        <v>0</v>
      </c>
      <c r="I46" s="210">
        <v>0</v>
      </c>
      <c r="J46" s="210">
        <v>0</v>
      </c>
      <c r="K46" s="210">
        <v>0</v>
      </c>
      <c r="L46" s="210">
        <v>0</v>
      </c>
      <c r="M46" s="527" t="s">
        <v>586</v>
      </c>
      <c r="N46" s="527"/>
    </row>
    <row r="47" spans="1:14" s="46" customFormat="1" ht="18" customHeight="1">
      <c r="A47" s="199">
        <v>4729</v>
      </c>
      <c r="B47" s="290" t="s">
        <v>642</v>
      </c>
      <c r="C47" s="211">
        <f t="shared" si="0"/>
        <v>5752</v>
      </c>
      <c r="D47" s="330">
        <v>0</v>
      </c>
      <c r="E47" s="212">
        <v>0</v>
      </c>
      <c r="F47" s="212">
        <v>0</v>
      </c>
      <c r="G47" s="212">
        <v>0</v>
      </c>
      <c r="H47" s="212">
        <v>484</v>
      </c>
      <c r="I47" s="212">
        <v>0</v>
      </c>
      <c r="J47" s="212">
        <v>0</v>
      </c>
      <c r="K47" s="212">
        <v>792</v>
      </c>
      <c r="L47" s="212">
        <v>4476</v>
      </c>
      <c r="M47" s="522" t="s">
        <v>644</v>
      </c>
      <c r="N47" s="522"/>
    </row>
    <row r="48" spans="1:14" s="46" customFormat="1" ht="18" customHeight="1">
      <c r="A48" s="200">
        <v>4730</v>
      </c>
      <c r="B48" s="288" t="s">
        <v>627</v>
      </c>
      <c r="C48" s="209">
        <f t="shared" si="0"/>
        <v>39642</v>
      </c>
      <c r="D48" s="329">
        <v>5256</v>
      </c>
      <c r="E48" s="210">
        <v>17478</v>
      </c>
      <c r="F48" s="210">
        <v>531</v>
      </c>
      <c r="G48" s="210">
        <v>0</v>
      </c>
      <c r="H48" s="210">
        <v>492</v>
      </c>
      <c r="I48" s="210">
        <v>450</v>
      </c>
      <c r="J48" s="210">
        <v>3703</v>
      </c>
      <c r="K48" s="210">
        <v>3936</v>
      </c>
      <c r="L48" s="210">
        <v>7796</v>
      </c>
      <c r="M48" s="527" t="s">
        <v>585</v>
      </c>
      <c r="N48" s="527"/>
    </row>
    <row r="49" spans="1:14" ht="24" customHeight="1">
      <c r="A49" s="199">
        <v>4741</v>
      </c>
      <c r="B49" s="290" t="s">
        <v>634</v>
      </c>
      <c r="C49" s="211">
        <f t="shared" si="0"/>
        <v>125619</v>
      </c>
      <c r="D49" s="330">
        <v>40513</v>
      </c>
      <c r="E49" s="212">
        <v>67969</v>
      </c>
      <c r="F49" s="212">
        <v>154</v>
      </c>
      <c r="G49" s="212">
        <v>1227</v>
      </c>
      <c r="H49" s="212">
        <v>5991</v>
      </c>
      <c r="I49" s="212">
        <v>1895</v>
      </c>
      <c r="J49" s="212">
        <v>2937</v>
      </c>
      <c r="K49" s="212">
        <v>2263</v>
      </c>
      <c r="L49" s="212">
        <v>2670</v>
      </c>
      <c r="M49" s="522" t="s">
        <v>584</v>
      </c>
      <c r="N49" s="522"/>
    </row>
    <row r="50" spans="1:14" ht="18" customHeight="1">
      <c r="A50" s="200">
        <v>4742</v>
      </c>
      <c r="B50" s="288" t="s">
        <v>706</v>
      </c>
      <c r="C50" s="209">
        <f t="shared" si="0"/>
        <v>859</v>
      </c>
      <c r="D50" s="329">
        <v>117</v>
      </c>
      <c r="E50" s="210">
        <v>700</v>
      </c>
      <c r="F50" s="210">
        <v>0</v>
      </c>
      <c r="G50" s="210">
        <v>0</v>
      </c>
      <c r="H50" s="210">
        <v>0</v>
      </c>
      <c r="I50" s="210">
        <v>0</v>
      </c>
      <c r="J50" s="210">
        <v>0</v>
      </c>
      <c r="K50" s="210">
        <v>0</v>
      </c>
      <c r="L50" s="210">
        <v>42</v>
      </c>
      <c r="M50" s="527" t="s">
        <v>705</v>
      </c>
      <c r="N50" s="527"/>
    </row>
    <row r="51" spans="1:14" ht="24" customHeight="1">
      <c r="A51" s="199">
        <v>4751</v>
      </c>
      <c r="B51" s="290" t="s">
        <v>626</v>
      </c>
      <c r="C51" s="211">
        <f t="shared" si="0"/>
        <v>56463</v>
      </c>
      <c r="D51" s="330">
        <v>4463</v>
      </c>
      <c r="E51" s="212">
        <v>24455</v>
      </c>
      <c r="F51" s="212">
        <v>172</v>
      </c>
      <c r="G51" s="212">
        <v>0</v>
      </c>
      <c r="H51" s="212">
        <v>1419</v>
      </c>
      <c r="I51" s="212">
        <v>0</v>
      </c>
      <c r="J51" s="212">
        <v>9960</v>
      </c>
      <c r="K51" s="212">
        <v>5347</v>
      </c>
      <c r="L51" s="212">
        <v>10647</v>
      </c>
      <c r="M51" s="522" t="s">
        <v>583</v>
      </c>
      <c r="N51" s="522"/>
    </row>
    <row r="52" spans="1:14" ht="14.25" customHeight="1">
      <c r="A52" s="200">
        <v>4752</v>
      </c>
      <c r="B52" s="288" t="s">
        <v>625</v>
      </c>
      <c r="C52" s="209">
        <f t="shared" si="0"/>
        <v>128202</v>
      </c>
      <c r="D52" s="329">
        <v>20831</v>
      </c>
      <c r="E52" s="210">
        <v>80001</v>
      </c>
      <c r="F52" s="210">
        <v>5333</v>
      </c>
      <c r="G52" s="210">
        <v>729</v>
      </c>
      <c r="H52" s="210">
        <v>3619</v>
      </c>
      <c r="I52" s="210">
        <v>2796</v>
      </c>
      <c r="J52" s="210">
        <v>3440</v>
      </c>
      <c r="K52" s="210">
        <v>5895</v>
      </c>
      <c r="L52" s="210">
        <v>5558</v>
      </c>
      <c r="M52" s="527" t="s">
        <v>582</v>
      </c>
      <c r="N52" s="527"/>
    </row>
    <row r="53" spans="1:14" ht="24" customHeight="1">
      <c r="A53" s="199">
        <v>4753</v>
      </c>
      <c r="B53" s="290" t="s">
        <v>624</v>
      </c>
      <c r="C53" s="211">
        <f t="shared" si="0"/>
        <v>3677</v>
      </c>
      <c r="D53" s="330">
        <v>1026</v>
      </c>
      <c r="E53" s="212">
        <v>2109</v>
      </c>
      <c r="F53" s="212">
        <v>18</v>
      </c>
      <c r="G53" s="212">
        <v>0</v>
      </c>
      <c r="H53" s="212">
        <v>105</v>
      </c>
      <c r="I53" s="212">
        <v>0</v>
      </c>
      <c r="J53" s="212">
        <v>106</v>
      </c>
      <c r="K53" s="212">
        <v>206</v>
      </c>
      <c r="L53" s="212">
        <v>107</v>
      </c>
      <c r="M53" s="522" t="s">
        <v>581</v>
      </c>
      <c r="N53" s="522"/>
    </row>
    <row r="54" spans="1:14" ht="18" customHeight="1">
      <c r="A54" s="200">
        <v>4754</v>
      </c>
      <c r="B54" s="288" t="s">
        <v>546</v>
      </c>
      <c r="C54" s="209">
        <f t="shared" si="0"/>
        <v>430668</v>
      </c>
      <c r="D54" s="329">
        <v>61610</v>
      </c>
      <c r="E54" s="210">
        <v>292714</v>
      </c>
      <c r="F54" s="210">
        <v>1795</v>
      </c>
      <c r="G54" s="210">
        <v>7460</v>
      </c>
      <c r="H54" s="210">
        <v>5573</v>
      </c>
      <c r="I54" s="210">
        <v>16247</v>
      </c>
      <c r="J54" s="210">
        <v>18591</v>
      </c>
      <c r="K54" s="210">
        <v>7006</v>
      </c>
      <c r="L54" s="210">
        <v>19672</v>
      </c>
      <c r="M54" s="527" t="s">
        <v>556</v>
      </c>
      <c r="N54" s="527"/>
    </row>
    <row r="55" spans="1:14" ht="25.15" customHeight="1">
      <c r="A55" s="199">
        <v>4755</v>
      </c>
      <c r="B55" s="290" t="s">
        <v>641</v>
      </c>
      <c r="C55" s="211">
        <f t="shared" si="0"/>
        <v>201551</v>
      </c>
      <c r="D55" s="330">
        <v>50892</v>
      </c>
      <c r="E55" s="212">
        <v>118923</v>
      </c>
      <c r="F55" s="212">
        <v>637</v>
      </c>
      <c r="G55" s="212">
        <v>4803</v>
      </c>
      <c r="H55" s="212">
        <v>9117</v>
      </c>
      <c r="I55" s="212">
        <v>0</v>
      </c>
      <c r="J55" s="212">
        <v>10200</v>
      </c>
      <c r="K55" s="212">
        <v>3304</v>
      </c>
      <c r="L55" s="212">
        <v>3675</v>
      </c>
      <c r="M55" s="522" t="s">
        <v>580</v>
      </c>
      <c r="N55" s="522"/>
    </row>
    <row r="56" spans="1:14" ht="14.25" customHeight="1">
      <c r="A56" s="200">
        <v>4756</v>
      </c>
      <c r="B56" s="288" t="s">
        <v>635</v>
      </c>
      <c r="C56" s="209">
        <f t="shared" si="0"/>
        <v>14317</v>
      </c>
      <c r="D56" s="329">
        <v>335</v>
      </c>
      <c r="E56" s="210">
        <v>13598</v>
      </c>
      <c r="F56" s="210">
        <v>0</v>
      </c>
      <c r="G56" s="210">
        <v>0</v>
      </c>
      <c r="H56" s="210">
        <v>17</v>
      </c>
      <c r="I56" s="210">
        <v>0</v>
      </c>
      <c r="J56" s="210">
        <v>42</v>
      </c>
      <c r="K56" s="210">
        <v>192</v>
      </c>
      <c r="L56" s="210">
        <v>133</v>
      </c>
      <c r="M56" s="527" t="s">
        <v>579</v>
      </c>
      <c r="N56" s="527"/>
    </row>
    <row r="57" spans="1:14" ht="24" customHeight="1">
      <c r="A57" s="199">
        <v>4761</v>
      </c>
      <c r="B57" s="290" t="s">
        <v>636</v>
      </c>
      <c r="C57" s="211">
        <f t="shared" si="0"/>
        <v>48290</v>
      </c>
      <c r="D57" s="330">
        <v>40786</v>
      </c>
      <c r="E57" s="212">
        <v>1197</v>
      </c>
      <c r="F57" s="212">
        <v>48</v>
      </c>
      <c r="G57" s="212">
        <v>964</v>
      </c>
      <c r="H57" s="212">
        <v>47</v>
      </c>
      <c r="I57" s="212">
        <v>0</v>
      </c>
      <c r="J57" s="212">
        <v>25</v>
      </c>
      <c r="K57" s="212">
        <v>142</v>
      </c>
      <c r="L57" s="212">
        <v>5081</v>
      </c>
      <c r="M57" s="522" t="s">
        <v>578</v>
      </c>
      <c r="N57" s="522"/>
    </row>
    <row r="58" spans="1:14" ht="14.25" customHeight="1">
      <c r="A58" s="200">
        <v>4763</v>
      </c>
      <c r="B58" s="288" t="s">
        <v>638</v>
      </c>
      <c r="C58" s="209">
        <f t="shared" si="0"/>
        <v>70818</v>
      </c>
      <c r="D58" s="329">
        <v>10567</v>
      </c>
      <c r="E58" s="210">
        <v>57890</v>
      </c>
      <c r="F58" s="210">
        <v>151</v>
      </c>
      <c r="G58" s="210">
        <v>47</v>
      </c>
      <c r="H58" s="210">
        <v>148</v>
      </c>
      <c r="I58" s="210">
        <v>0</v>
      </c>
      <c r="J58" s="210">
        <v>11</v>
      </c>
      <c r="K58" s="210">
        <v>497</v>
      </c>
      <c r="L58" s="210">
        <v>1507</v>
      </c>
      <c r="M58" s="527" t="s">
        <v>576</v>
      </c>
      <c r="N58" s="527"/>
    </row>
    <row r="59" spans="1:14" ht="19.149999999999999" customHeight="1">
      <c r="A59" s="199">
        <v>4764</v>
      </c>
      <c r="B59" s="290" t="s">
        <v>623</v>
      </c>
      <c r="C59" s="211">
        <f t="shared" si="0"/>
        <v>43774</v>
      </c>
      <c r="D59" s="330">
        <v>1499</v>
      </c>
      <c r="E59" s="212">
        <v>23356</v>
      </c>
      <c r="F59" s="212">
        <v>0</v>
      </c>
      <c r="G59" s="212">
        <v>720</v>
      </c>
      <c r="H59" s="212">
        <v>442</v>
      </c>
      <c r="I59" s="212">
        <v>0</v>
      </c>
      <c r="J59" s="212">
        <v>0</v>
      </c>
      <c r="K59" s="212">
        <v>4415</v>
      </c>
      <c r="L59" s="212">
        <v>13342</v>
      </c>
      <c r="M59" s="522" t="s">
        <v>575</v>
      </c>
      <c r="N59" s="522"/>
    </row>
    <row r="60" spans="1:14" ht="35.25" customHeight="1">
      <c r="A60" s="200">
        <v>4771</v>
      </c>
      <c r="B60" s="288" t="s">
        <v>639</v>
      </c>
      <c r="C60" s="209">
        <f t="shared" si="0"/>
        <v>500474</v>
      </c>
      <c r="D60" s="329">
        <v>203346</v>
      </c>
      <c r="E60" s="210">
        <v>271299</v>
      </c>
      <c r="F60" s="210">
        <v>9927</v>
      </c>
      <c r="G60" s="210">
        <v>157</v>
      </c>
      <c r="H60" s="210">
        <v>2396</v>
      </c>
      <c r="I60" s="210">
        <v>71</v>
      </c>
      <c r="J60" s="210">
        <v>7</v>
      </c>
      <c r="K60" s="210">
        <v>12787</v>
      </c>
      <c r="L60" s="210">
        <v>484</v>
      </c>
      <c r="M60" s="527" t="s">
        <v>574</v>
      </c>
      <c r="N60" s="527"/>
    </row>
    <row r="61" spans="1:14" ht="30" customHeight="1">
      <c r="A61" s="199">
        <v>4772</v>
      </c>
      <c r="B61" s="290" t="s">
        <v>640</v>
      </c>
      <c r="C61" s="211">
        <f t="shared" si="0"/>
        <v>212832</v>
      </c>
      <c r="D61" s="330">
        <v>52245</v>
      </c>
      <c r="E61" s="212">
        <v>140754</v>
      </c>
      <c r="F61" s="212">
        <v>554</v>
      </c>
      <c r="G61" s="212">
        <v>197</v>
      </c>
      <c r="H61" s="212">
        <v>4650</v>
      </c>
      <c r="I61" s="212">
        <v>0</v>
      </c>
      <c r="J61" s="212">
        <v>2194</v>
      </c>
      <c r="K61" s="212">
        <v>3177</v>
      </c>
      <c r="L61" s="212">
        <v>9061</v>
      </c>
      <c r="M61" s="522" t="s">
        <v>573</v>
      </c>
      <c r="N61" s="522"/>
    </row>
    <row r="62" spans="1:14" ht="28.5" customHeight="1">
      <c r="A62" s="200">
        <v>4774</v>
      </c>
      <c r="B62" s="288" t="s">
        <v>547</v>
      </c>
      <c r="C62" s="209">
        <f t="shared" si="0"/>
        <v>742</v>
      </c>
      <c r="D62" s="329">
        <v>13</v>
      </c>
      <c r="E62" s="210">
        <v>711</v>
      </c>
      <c r="F62" s="210">
        <v>0</v>
      </c>
      <c r="G62" s="210">
        <v>0</v>
      </c>
      <c r="H62" s="210">
        <v>6</v>
      </c>
      <c r="I62" s="210">
        <v>0</v>
      </c>
      <c r="J62" s="210">
        <v>0</v>
      </c>
      <c r="K62" s="210">
        <v>0</v>
      </c>
      <c r="L62" s="210">
        <v>12</v>
      </c>
      <c r="M62" s="527" t="s">
        <v>557</v>
      </c>
      <c r="N62" s="527"/>
    </row>
    <row r="63" spans="1:14" ht="19.5" customHeight="1">
      <c r="A63" s="199">
        <v>4775</v>
      </c>
      <c r="B63" s="290" t="s">
        <v>569</v>
      </c>
      <c r="C63" s="211">
        <f t="shared" si="0"/>
        <v>125875</v>
      </c>
      <c r="D63" s="330">
        <v>43226</v>
      </c>
      <c r="E63" s="212">
        <v>69362</v>
      </c>
      <c r="F63" s="212">
        <v>131</v>
      </c>
      <c r="G63" s="212">
        <v>1378</v>
      </c>
      <c r="H63" s="212">
        <v>1731</v>
      </c>
      <c r="I63" s="212">
        <v>0</v>
      </c>
      <c r="J63" s="212">
        <v>951</v>
      </c>
      <c r="K63" s="212">
        <v>3531</v>
      </c>
      <c r="L63" s="212">
        <v>5565</v>
      </c>
      <c r="M63" s="522" t="s">
        <v>572</v>
      </c>
      <c r="N63" s="522"/>
    </row>
    <row r="64" spans="1:14" ht="30" customHeight="1">
      <c r="A64" s="200">
        <v>4776</v>
      </c>
      <c r="B64" s="288" t="s">
        <v>568</v>
      </c>
      <c r="C64" s="209">
        <f t="shared" si="0"/>
        <v>16848</v>
      </c>
      <c r="D64" s="329">
        <v>2194</v>
      </c>
      <c r="E64" s="210">
        <v>5298</v>
      </c>
      <c r="F64" s="210">
        <v>1075</v>
      </c>
      <c r="G64" s="210">
        <v>1797</v>
      </c>
      <c r="H64" s="210">
        <v>117</v>
      </c>
      <c r="I64" s="210">
        <v>4672</v>
      </c>
      <c r="J64" s="210">
        <v>455</v>
      </c>
      <c r="K64" s="210">
        <v>996</v>
      </c>
      <c r="L64" s="210">
        <v>244</v>
      </c>
      <c r="M64" s="527" t="s">
        <v>571</v>
      </c>
      <c r="N64" s="527"/>
    </row>
    <row r="65" spans="1:14" ht="27.75" customHeight="1">
      <c r="A65" s="199">
        <v>4777</v>
      </c>
      <c r="B65" s="290" t="s">
        <v>567</v>
      </c>
      <c r="C65" s="211">
        <f t="shared" si="0"/>
        <v>154</v>
      </c>
      <c r="D65" s="330">
        <v>7</v>
      </c>
      <c r="E65" s="212">
        <v>84</v>
      </c>
      <c r="F65" s="212">
        <v>0</v>
      </c>
      <c r="G65" s="212">
        <v>0</v>
      </c>
      <c r="H65" s="212">
        <v>1</v>
      </c>
      <c r="I65" s="212">
        <v>0</v>
      </c>
      <c r="J65" s="212">
        <v>1</v>
      </c>
      <c r="K65" s="212">
        <v>61</v>
      </c>
      <c r="L65" s="212">
        <v>0</v>
      </c>
      <c r="M65" s="522" t="s">
        <v>570</v>
      </c>
      <c r="N65" s="522"/>
    </row>
    <row r="66" spans="1:14" s="355" customFormat="1" ht="27.75" customHeight="1">
      <c r="A66" s="200">
        <v>4778</v>
      </c>
      <c r="B66" s="288" t="s">
        <v>723</v>
      </c>
      <c r="C66" s="209">
        <f t="shared" si="0"/>
        <v>2023</v>
      </c>
      <c r="D66" s="329">
        <v>542</v>
      </c>
      <c r="E66" s="210">
        <v>761</v>
      </c>
      <c r="F66" s="210">
        <v>0</v>
      </c>
      <c r="G66" s="210">
        <v>0</v>
      </c>
      <c r="H66" s="210">
        <v>0</v>
      </c>
      <c r="I66" s="210">
        <v>0</v>
      </c>
      <c r="J66" s="210">
        <v>0</v>
      </c>
      <c r="K66" s="210">
        <v>0</v>
      </c>
      <c r="L66" s="210">
        <v>720</v>
      </c>
      <c r="M66" s="527" t="s">
        <v>724</v>
      </c>
      <c r="N66" s="527"/>
    </row>
    <row r="67" spans="1:14" s="171" customFormat="1" ht="27.6" customHeight="1">
      <c r="A67" s="199">
        <v>4779</v>
      </c>
      <c r="B67" s="290" t="s">
        <v>566</v>
      </c>
      <c r="C67" s="211">
        <f t="shared" si="0"/>
        <v>68008</v>
      </c>
      <c r="D67" s="330">
        <v>5693</v>
      </c>
      <c r="E67" s="212">
        <v>53175</v>
      </c>
      <c r="F67" s="212">
        <v>0</v>
      </c>
      <c r="G67" s="212">
        <v>15</v>
      </c>
      <c r="H67" s="212">
        <v>3185</v>
      </c>
      <c r="I67" s="212">
        <v>291</v>
      </c>
      <c r="J67" s="212">
        <v>1041</v>
      </c>
      <c r="K67" s="212">
        <v>1236</v>
      </c>
      <c r="L67" s="212">
        <v>3372</v>
      </c>
      <c r="M67" s="522" t="s">
        <v>643</v>
      </c>
      <c r="N67" s="522"/>
    </row>
    <row r="68" spans="1:14" s="355" customFormat="1" ht="16.5" customHeight="1">
      <c r="A68" s="200">
        <v>4789</v>
      </c>
      <c r="B68" s="288" t="s">
        <v>726</v>
      </c>
      <c r="C68" s="209">
        <f t="shared" si="0"/>
        <v>1363</v>
      </c>
      <c r="D68" s="329">
        <v>175</v>
      </c>
      <c r="E68" s="210">
        <v>1112</v>
      </c>
      <c r="F68" s="210">
        <v>0</v>
      </c>
      <c r="G68" s="210">
        <v>0</v>
      </c>
      <c r="H68" s="210">
        <v>76</v>
      </c>
      <c r="I68" s="210">
        <v>0</v>
      </c>
      <c r="J68" s="210">
        <v>0</v>
      </c>
      <c r="K68" s="210">
        <v>0</v>
      </c>
      <c r="L68" s="210">
        <v>0</v>
      </c>
      <c r="M68" s="527" t="s">
        <v>725</v>
      </c>
      <c r="N68" s="527"/>
    </row>
    <row r="69" spans="1:14" ht="37.9" customHeight="1">
      <c r="A69" s="495" t="s">
        <v>207</v>
      </c>
      <c r="B69" s="495"/>
      <c r="C69" s="365">
        <f t="shared" ref="C69:K69" si="1">SUM(C11:C68)</f>
        <v>5464255</v>
      </c>
      <c r="D69" s="354">
        <f t="shared" si="1"/>
        <v>1230053</v>
      </c>
      <c r="E69" s="354">
        <f t="shared" si="1"/>
        <v>3373891</v>
      </c>
      <c r="F69" s="354">
        <f t="shared" si="1"/>
        <v>102586</v>
      </c>
      <c r="G69" s="354">
        <f t="shared" si="1"/>
        <v>33672</v>
      </c>
      <c r="H69" s="354">
        <f t="shared" si="1"/>
        <v>135506</v>
      </c>
      <c r="I69" s="354">
        <f t="shared" si="1"/>
        <v>84631</v>
      </c>
      <c r="J69" s="354">
        <f t="shared" si="1"/>
        <v>108804</v>
      </c>
      <c r="K69" s="354">
        <f t="shared" si="1"/>
        <v>132639</v>
      </c>
      <c r="L69" s="354">
        <f>SUM(L11:L68)</f>
        <v>262473</v>
      </c>
      <c r="M69" s="496" t="s">
        <v>204</v>
      </c>
      <c r="N69" s="496"/>
    </row>
    <row r="70" spans="1:14" ht="16.5" customHeight="1">
      <c r="A70" s="7"/>
    </row>
    <row r="71" spans="1:14" ht="16.5" customHeight="1">
      <c r="A71" s="7"/>
    </row>
    <row r="72" spans="1:14" ht="16.5" customHeight="1">
      <c r="A72" s="7"/>
    </row>
    <row r="73" spans="1:14" ht="16.5" customHeight="1">
      <c r="A73" s="7"/>
    </row>
    <row r="74" spans="1:14" ht="16.5" customHeight="1">
      <c r="A74" s="7"/>
    </row>
    <row r="75" spans="1:14" ht="16.5" customHeight="1">
      <c r="A75" s="7"/>
    </row>
    <row r="76" spans="1:14" ht="16.5" customHeight="1">
      <c r="A76" s="7"/>
    </row>
    <row r="77" spans="1:14" ht="16.5" customHeight="1">
      <c r="A77" s="7"/>
    </row>
    <row r="78" spans="1:14" ht="16.5" customHeight="1">
      <c r="A78" s="7"/>
    </row>
    <row r="79" spans="1:14" ht="16.5" customHeight="1">
      <c r="A79" s="7"/>
    </row>
    <row r="80" spans="1:14" ht="16.5" customHeight="1">
      <c r="A80" s="7"/>
    </row>
    <row r="81" spans="1:2" ht="16.5" customHeight="1">
      <c r="A81" s="7"/>
    </row>
    <row r="82" spans="1:2" ht="16.5" customHeight="1">
      <c r="A82" s="7"/>
    </row>
    <row r="83" spans="1:2" ht="16.5" customHeight="1">
      <c r="A83" s="7"/>
    </row>
    <row r="84" spans="1:2" ht="16.5" customHeight="1">
      <c r="A84" s="7"/>
    </row>
    <row r="85" spans="1:2" ht="16.5" customHeight="1">
      <c r="A85" s="7"/>
    </row>
    <row r="86" spans="1:2" ht="16.5" customHeight="1">
      <c r="A86" s="7"/>
    </row>
    <row r="87" spans="1:2" ht="16.5" customHeight="1">
      <c r="A87" s="7"/>
    </row>
    <row r="88" spans="1:2" ht="16.5" customHeight="1">
      <c r="A88" s="7"/>
    </row>
    <row r="89" spans="1:2" ht="16.5" customHeight="1">
      <c r="A89" s="7"/>
    </row>
    <row r="90" spans="1:2" ht="16.5" customHeight="1">
      <c r="A90" s="7"/>
    </row>
    <row r="91" spans="1:2" ht="16.5" customHeight="1">
      <c r="A91" s="7"/>
    </row>
    <row r="92" spans="1:2" ht="16.5" customHeight="1">
      <c r="A92" s="7"/>
    </row>
    <row r="93" spans="1:2" ht="16.5" customHeight="1">
      <c r="A93" s="71"/>
      <c r="B93" s="71"/>
    </row>
  </sheetData>
  <mergeCells count="91">
    <mergeCell ref="M67:N67"/>
    <mergeCell ref="M60:N60"/>
    <mergeCell ref="M61:N61"/>
    <mergeCell ref="M62:N62"/>
    <mergeCell ref="M63:N63"/>
    <mergeCell ref="M64:N64"/>
    <mergeCell ref="M65:N65"/>
    <mergeCell ref="M66:N66"/>
    <mergeCell ref="M59:N59"/>
    <mergeCell ref="M48:N48"/>
    <mergeCell ref="M49:N49"/>
    <mergeCell ref="M50:N50"/>
    <mergeCell ref="M51:N51"/>
    <mergeCell ref="M52:N52"/>
    <mergeCell ref="M53:N53"/>
    <mergeCell ref="M54:N54"/>
    <mergeCell ref="M55:N55"/>
    <mergeCell ref="M56:N56"/>
    <mergeCell ref="M57:N57"/>
    <mergeCell ref="M58:N58"/>
    <mergeCell ref="M47:N47"/>
    <mergeCell ref="M36:N36"/>
    <mergeCell ref="M37:N37"/>
    <mergeCell ref="M38:N38"/>
    <mergeCell ref="M39:N39"/>
    <mergeCell ref="M40:N40"/>
    <mergeCell ref="M41:N41"/>
    <mergeCell ref="M42:N42"/>
    <mergeCell ref="M43:N43"/>
    <mergeCell ref="M44:N44"/>
    <mergeCell ref="M45:N45"/>
    <mergeCell ref="M46:N46"/>
    <mergeCell ref="M18:N18"/>
    <mergeCell ref="M19:N19"/>
    <mergeCell ref="M20:N20"/>
    <mergeCell ref="M21:N21"/>
    <mergeCell ref="M35:N35"/>
    <mergeCell ref="M23:N23"/>
    <mergeCell ref="M24:N24"/>
    <mergeCell ref="M25:N25"/>
    <mergeCell ref="M26:N26"/>
    <mergeCell ref="M27:N27"/>
    <mergeCell ref="M28:N28"/>
    <mergeCell ref="M29:N29"/>
    <mergeCell ref="M30:N30"/>
    <mergeCell ref="M31:N31"/>
    <mergeCell ref="M33:N33"/>
    <mergeCell ref="M34:N34"/>
    <mergeCell ref="M13:N13"/>
    <mergeCell ref="M14:N14"/>
    <mergeCell ref="M15:N15"/>
    <mergeCell ref="M16:N16"/>
    <mergeCell ref="M17:N17"/>
    <mergeCell ref="HO3:IB3"/>
    <mergeCell ref="IC3:IP3"/>
    <mergeCell ref="IQ3:IT3"/>
    <mergeCell ref="A4:N4"/>
    <mergeCell ref="A5:N5"/>
    <mergeCell ref="GM3:GZ3"/>
    <mergeCell ref="HA3:HN3"/>
    <mergeCell ref="FK3:FX3"/>
    <mergeCell ref="FY3:GL3"/>
    <mergeCell ref="BC3:BP3"/>
    <mergeCell ref="BQ3:CD3"/>
    <mergeCell ref="CE3:CR3"/>
    <mergeCell ref="CS3:DF3"/>
    <mergeCell ref="DG3:DT3"/>
    <mergeCell ref="DU3:EH3"/>
    <mergeCell ref="O3:Z3"/>
    <mergeCell ref="M12:N12"/>
    <mergeCell ref="AA3:AN3"/>
    <mergeCell ref="A6:N6"/>
    <mergeCell ref="EI3:EV3"/>
    <mergeCell ref="EW3:FJ3"/>
    <mergeCell ref="AO3:BB3"/>
    <mergeCell ref="M32:N32"/>
    <mergeCell ref="A69:B69"/>
    <mergeCell ref="M68:N68"/>
    <mergeCell ref="M69:N69"/>
    <mergeCell ref="A1:N1"/>
    <mergeCell ref="A2:N2"/>
    <mergeCell ref="A3:N3"/>
    <mergeCell ref="A7:N7"/>
    <mergeCell ref="A8:B8"/>
    <mergeCell ref="C8:L8"/>
    <mergeCell ref="M8:N8"/>
    <mergeCell ref="A9:A10"/>
    <mergeCell ref="B9:B10"/>
    <mergeCell ref="M9:N10"/>
    <mergeCell ref="M22:N22"/>
    <mergeCell ref="M11:N11"/>
  </mergeCells>
  <printOptions horizontalCentered="1"/>
  <pageMargins left="0" right="0" top="0.39370078740157483" bottom="0" header="0.31496062992125984" footer="0.31496062992125984"/>
  <pageSetup paperSize="9" scale="70" orientation="landscape" r:id="rId1"/>
  <headerFooter alignWithMargins="0"/>
  <rowBreaks count="2" manualBreakCount="2">
    <brk id="33" max="13" man="1"/>
    <brk id="59"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51"/>
  <sheetViews>
    <sheetView view="pageBreakPreview" zoomScale="80" zoomScaleSheetLayoutView="80" workbookViewId="0">
      <selection activeCell="F39" sqref="F39"/>
    </sheetView>
  </sheetViews>
  <sheetFormatPr defaultColWidth="9.125" defaultRowHeight="14.25"/>
  <cols>
    <col min="1" max="1" width="20.625" style="14" customWidth="1"/>
    <col min="2" max="2" width="22.5" style="14" customWidth="1"/>
    <col min="3" max="3" width="9.375" style="7" customWidth="1"/>
    <col min="4" max="4" width="9" style="7" bestFit="1" customWidth="1"/>
    <col min="5"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27" customHeight="1">
      <c r="A1" s="492"/>
      <c r="B1" s="492"/>
      <c r="C1" s="492"/>
      <c r="D1" s="492"/>
      <c r="E1" s="492"/>
      <c r="F1" s="492"/>
      <c r="G1" s="492"/>
      <c r="H1" s="492"/>
      <c r="I1" s="492"/>
      <c r="J1" s="492"/>
      <c r="K1" s="492"/>
      <c r="L1" s="6"/>
      <c r="M1" s="6"/>
    </row>
    <row r="2" spans="1:13" ht="16.5" customHeight="1">
      <c r="A2" s="493" t="s">
        <v>80</v>
      </c>
      <c r="B2" s="493"/>
      <c r="C2" s="493"/>
      <c r="D2" s="493"/>
      <c r="E2" s="493"/>
      <c r="F2" s="493"/>
      <c r="G2" s="493"/>
      <c r="H2" s="493"/>
      <c r="I2" s="493"/>
      <c r="J2" s="493"/>
      <c r="K2" s="493"/>
    </row>
    <row r="3" spans="1:13" ht="15.75" customHeight="1">
      <c r="A3" s="493" t="s">
        <v>707</v>
      </c>
      <c r="B3" s="493"/>
      <c r="C3" s="493"/>
      <c r="D3" s="493"/>
      <c r="E3" s="493"/>
      <c r="F3" s="493"/>
      <c r="G3" s="493"/>
      <c r="H3" s="493"/>
      <c r="I3" s="493"/>
      <c r="J3" s="493"/>
      <c r="K3" s="493"/>
    </row>
    <row r="4" spans="1:13" ht="15.75" customHeight="1">
      <c r="A4" s="491" t="s">
        <v>81</v>
      </c>
      <c r="B4" s="491"/>
      <c r="C4" s="491"/>
      <c r="D4" s="491"/>
      <c r="E4" s="491"/>
      <c r="F4" s="491"/>
      <c r="G4" s="491"/>
      <c r="H4" s="491"/>
      <c r="I4" s="491"/>
      <c r="J4" s="491"/>
      <c r="K4" s="491"/>
    </row>
    <row r="5" spans="1:13" ht="15.75" customHeight="1">
      <c r="A5" s="491" t="s">
        <v>441</v>
      </c>
      <c r="B5" s="491"/>
      <c r="C5" s="491"/>
      <c r="D5" s="491"/>
      <c r="E5" s="491"/>
      <c r="F5" s="491"/>
      <c r="G5" s="491"/>
      <c r="H5" s="491"/>
      <c r="I5" s="491"/>
      <c r="J5" s="491"/>
      <c r="K5" s="491"/>
    </row>
    <row r="6" spans="1:13" ht="18.75" customHeight="1">
      <c r="A6" s="272" t="s">
        <v>682</v>
      </c>
      <c r="B6" s="272"/>
      <c r="C6" s="498">
        <v>2020</v>
      </c>
      <c r="D6" s="498"/>
      <c r="E6" s="498"/>
      <c r="F6" s="498"/>
      <c r="G6" s="498"/>
      <c r="H6" s="498"/>
      <c r="I6" s="498"/>
      <c r="K6" s="61" t="s">
        <v>83</v>
      </c>
    </row>
    <row r="7" spans="1:13" customFormat="1" ht="19.899999999999999" customHeight="1">
      <c r="A7" s="556" t="s">
        <v>210</v>
      </c>
      <c r="B7" s="556"/>
      <c r="C7" s="506" t="s">
        <v>84</v>
      </c>
      <c r="D7" s="506"/>
      <c r="E7" s="506" t="s">
        <v>85</v>
      </c>
      <c r="F7" s="506"/>
      <c r="G7" s="506" t="s">
        <v>86</v>
      </c>
      <c r="H7" s="506"/>
      <c r="I7" s="506"/>
      <c r="J7" s="559" t="s">
        <v>375</v>
      </c>
      <c r="K7" s="559"/>
    </row>
    <row r="8" spans="1:13" customFormat="1" ht="19.899999999999999" customHeight="1">
      <c r="A8" s="557"/>
      <c r="B8" s="557"/>
      <c r="C8" s="619" t="s">
        <v>87</v>
      </c>
      <c r="D8" s="619"/>
      <c r="E8" s="645" t="s">
        <v>126</v>
      </c>
      <c r="F8" s="645"/>
      <c r="G8" s="619" t="s">
        <v>88</v>
      </c>
      <c r="H8" s="619"/>
      <c r="I8" s="619"/>
      <c r="J8" s="560"/>
      <c r="K8" s="560"/>
    </row>
    <row r="9" spans="1:13" customFormat="1" ht="19.899999999999999" customHeight="1">
      <c r="A9" s="557"/>
      <c r="B9" s="557"/>
      <c r="C9" s="275" t="s">
        <v>89</v>
      </c>
      <c r="D9" s="275" t="s">
        <v>90</v>
      </c>
      <c r="E9" s="275" t="s">
        <v>192</v>
      </c>
      <c r="F9" s="275" t="s">
        <v>91</v>
      </c>
      <c r="G9" s="275" t="s">
        <v>204</v>
      </c>
      <c r="H9" s="275" t="s">
        <v>92</v>
      </c>
      <c r="I9" s="275" t="s">
        <v>93</v>
      </c>
      <c r="J9" s="560"/>
      <c r="K9" s="560"/>
    </row>
    <row r="10" spans="1:13" customFormat="1" ht="19.899999999999999" customHeight="1">
      <c r="A10" s="558"/>
      <c r="B10" s="558"/>
      <c r="C10" s="274" t="s">
        <v>94</v>
      </c>
      <c r="D10" s="274" t="s">
        <v>95</v>
      </c>
      <c r="E10" s="274" t="s">
        <v>96</v>
      </c>
      <c r="F10" s="274" t="s">
        <v>97</v>
      </c>
      <c r="G10" s="274" t="s">
        <v>207</v>
      </c>
      <c r="H10" s="274" t="s">
        <v>98</v>
      </c>
      <c r="I10" s="274" t="s">
        <v>99</v>
      </c>
      <c r="J10" s="561"/>
      <c r="K10" s="561"/>
    </row>
    <row r="11" spans="1:13" customFormat="1" ht="21" customHeight="1" thickBot="1">
      <c r="A11" s="646" t="s">
        <v>321</v>
      </c>
      <c r="B11" s="646"/>
      <c r="C11" s="79">
        <v>6997970</v>
      </c>
      <c r="D11" s="79">
        <v>155801</v>
      </c>
      <c r="E11" s="79">
        <v>1646175</v>
      </c>
      <c r="F11" s="79">
        <v>1734867</v>
      </c>
      <c r="G11" s="78">
        <f>I11+H11</f>
        <v>5853424</v>
      </c>
      <c r="H11" s="79">
        <v>3615468</v>
      </c>
      <c r="I11" s="79">
        <v>2237956</v>
      </c>
      <c r="J11" s="512" t="s">
        <v>301</v>
      </c>
      <c r="K11" s="512"/>
    </row>
    <row r="12" spans="1:13" customFormat="1" ht="21" customHeight="1" thickBot="1">
      <c r="A12" s="546" t="s">
        <v>322</v>
      </c>
      <c r="B12" s="546"/>
      <c r="C12" s="81">
        <v>1405961</v>
      </c>
      <c r="D12" s="81">
        <v>417696</v>
      </c>
      <c r="E12" s="81">
        <v>91511</v>
      </c>
      <c r="F12" s="81">
        <v>80873</v>
      </c>
      <c r="G12" s="80">
        <f>I12+H12</f>
        <v>1271319</v>
      </c>
      <c r="H12" s="81">
        <v>1252902</v>
      </c>
      <c r="I12" s="81">
        <v>18417</v>
      </c>
      <c r="J12" s="490" t="s">
        <v>323</v>
      </c>
      <c r="K12" s="490"/>
    </row>
    <row r="13" spans="1:13" customFormat="1" ht="21" customHeight="1" thickBot="1">
      <c r="A13" s="646" t="s">
        <v>324</v>
      </c>
      <c r="B13" s="646"/>
      <c r="C13" s="79">
        <v>9716903</v>
      </c>
      <c r="D13" s="79">
        <v>18293796</v>
      </c>
      <c r="E13" s="79">
        <v>3781851</v>
      </c>
      <c r="F13" s="79">
        <v>3448966</v>
      </c>
      <c r="G13" s="78">
        <f t="shared" ref="G13:G28" si="0">I13+H13</f>
        <v>19430284</v>
      </c>
      <c r="H13" s="79">
        <v>11329920</v>
      </c>
      <c r="I13" s="79">
        <v>8100364</v>
      </c>
      <c r="J13" s="512" t="s">
        <v>304</v>
      </c>
      <c r="K13" s="512"/>
    </row>
    <row r="14" spans="1:13" customFormat="1" ht="31.5" customHeight="1" thickBot="1">
      <c r="A14" s="546" t="s">
        <v>325</v>
      </c>
      <c r="B14" s="546"/>
      <c r="C14" s="81">
        <v>11241094</v>
      </c>
      <c r="D14" s="81">
        <v>464610</v>
      </c>
      <c r="E14" s="81">
        <v>946713</v>
      </c>
      <c r="F14" s="81">
        <v>768961</v>
      </c>
      <c r="G14" s="80">
        <f t="shared" si="0"/>
        <v>10237810</v>
      </c>
      <c r="H14" s="81">
        <v>5955062</v>
      </c>
      <c r="I14" s="81">
        <v>4282748</v>
      </c>
      <c r="J14" s="490" t="s">
        <v>451</v>
      </c>
      <c r="K14" s="490"/>
    </row>
    <row r="15" spans="1:13" customFormat="1" ht="21" customHeight="1" thickBot="1">
      <c r="A15" s="646" t="s">
        <v>326</v>
      </c>
      <c r="B15" s="646"/>
      <c r="C15" s="79">
        <v>837890</v>
      </c>
      <c r="D15" s="79">
        <v>14218</v>
      </c>
      <c r="E15" s="79">
        <v>38820</v>
      </c>
      <c r="F15" s="79">
        <v>13741</v>
      </c>
      <c r="G15" s="78">
        <f t="shared" si="0"/>
        <v>268478</v>
      </c>
      <c r="H15" s="79">
        <v>232487</v>
      </c>
      <c r="I15" s="79">
        <v>35991</v>
      </c>
      <c r="J15" s="512" t="s">
        <v>327</v>
      </c>
      <c r="K15" s="512"/>
    </row>
    <row r="16" spans="1:13" customFormat="1" ht="21.75" customHeight="1" thickBot="1">
      <c r="A16" s="546" t="s">
        <v>328</v>
      </c>
      <c r="B16" s="546"/>
      <c r="C16" s="81">
        <v>12515598</v>
      </c>
      <c r="D16" s="81">
        <v>1137416</v>
      </c>
      <c r="E16" s="81">
        <v>3179982</v>
      </c>
      <c r="F16" s="81">
        <v>2756148</v>
      </c>
      <c r="G16" s="80">
        <f t="shared" si="0"/>
        <v>6883995</v>
      </c>
      <c r="H16" s="81">
        <v>6005855</v>
      </c>
      <c r="I16" s="81">
        <v>878140</v>
      </c>
      <c r="J16" s="490" t="s">
        <v>329</v>
      </c>
      <c r="K16" s="490"/>
    </row>
    <row r="17" spans="1:11" customFormat="1" ht="25.5" customHeight="1" thickBot="1">
      <c r="A17" s="646" t="s">
        <v>330</v>
      </c>
      <c r="B17" s="646"/>
      <c r="C17" s="79">
        <v>3597</v>
      </c>
      <c r="D17" s="79">
        <v>512664</v>
      </c>
      <c r="E17" s="79">
        <v>667693</v>
      </c>
      <c r="F17" s="79">
        <v>903995</v>
      </c>
      <c r="G17" s="78">
        <f t="shared" si="0"/>
        <v>1048169</v>
      </c>
      <c r="H17" s="79">
        <v>1028120</v>
      </c>
      <c r="I17" s="79">
        <v>20049</v>
      </c>
      <c r="J17" s="512" t="s">
        <v>331</v>
      </c>
      <c r="K17" s="512"/>
    </row>
    <row r="18" spans="1:11" customFormat="1" ht="21" customHeight="1" thickBot="1">
      <c r="A18" s="546" t="s">
        <v>332</v>
      </c>
      <c r="B18" s="546"/>
      <c r="C18" s="81">
        <v>1557762</v>
      </c>
      <c r="D18" s="81">
        <v>51737</v>
      </c>
      <c r="E18" s="81">
        <v>143778</v>
      </c>
      <c r="F18" s="81">
        <v>24831</v>
      </c>
      <c r="G18" s="80">
        <f t="shared" si="0"/>
        <v>1521398</v>
      </c>
      <c r="H18" s="81">
        <v>323099</v>
      </c>
      <c r="I18" s="81">
        <v>1198299</v>
      </c>
      <c r="J18" s="490" t="s">
        <v>303</v>
      </c>
      <c r="K18" s="490"/>
    </row>
    <row r="19" spans="1:11" customFormat="1" ht="21" customHeight="1" thickBot="1">
      <c r="A19" s="646" t="s">
        <v>333</v>
      </c>
      <c r="B19" s="646"/>
      <c r="C19" s="79">
        <v>1865276</v>
      </c>
      <c r="D19" s="79">
        <v>2264600</v>
      </c>
      <c r="E19" s="79">
        <v>1348880</v>
      </c>
      <c r="F19" s="79">
        <v>1246720</v>
      </c>
      <c r="G19" s="78">
        <f t="shared" si="0"/>
        <v>2370728</v>
      </c>
      <c r="H19" s="79">
        <v>2056873</v>
      </c>
      <c r="I19" s="79">
        <v>313855</v>
      </c>
      <c r="J19" s="512" t="s">
        <v>334</v>
      </c>
      <c r="K19" s="512"/>
    </row>
    <row r="20" spans="1:11" customFormat="1" ht="21" customHeight="1" thickBot="1">
      <c r="A20" s="546" t="s">
        <v>335</v>
      </c>
      <c r="B20" s="546"/>
      <c r="C20" s="81">
        <v>57537</v>
      </c>
      <c r="D20" s="81">
        <v>4743</v>
      </c>
      <c r="E20" s="81">
        <v>10741</v>
      </c>
      <c r="F20" s="81">
        <v>10577</v>
      </c>
      <c r="G20" s="80">
        <f t="shared" si="0"/>
        <v>27771</v>
      </c>
      <c r="H20" s="81">
        <v>8476</v>
      </c>
      <c r="I20" s="81">
        <v>19295</v>
      </c>
      <c r="J20" s="490" t="s">
        <v>336</v>
      </c>
      <c r="K20" s="490"/>
    </row>
    <row r="21" spans="1:11" customFormat="1" ht="21" customHeight="1" thickBot="1">
      <c r="A21" s="646" t="s">
        <v>337</v>
      </c>
      <c r="B21" s="646"/>
      <c r="C21" s="79">
        <v>1668221</v>
      </c>
      <c r="D21" s="79">
        <v>1713486</v>
      </c>
      <c r="E21" s="79">
        <v>1289918</v>
      </c>
      <c r="F21" s="79">
        <v>1315808</v>
      </c>
      <c r="G21" s="78">
        <f t="shared" si="0"/>
        <v>2787052</v>
      </c>
      <c r="H21" s="79">
        <v>2233301</v>
      </c>
      <c r="I21" s="79">
        <v>553751</v>
      </c>
      <c r="J21" s="512" t="s">
        <v>302</v>
      </c>
      <c r="K21" s="512"/>
    </row>
    <row r="22" spans="1:11" customFormat="1" ht="31.5" customHeight="1" thickBot="1">
      <c r="A22" s="546" t="s">
        <v>338</v>
      </c>
      <c r="B22" s="546"/>
      <c r="C22" s="81">
        <v>1899409</v>
      </c>
      <c r="D22" s="81">
        <v>3447687</v>
      </c>
      <c r="E22" s="81">
        <v>659956</v>
      </c>
      <c r="F22" s="81">
        <v>497875</v>
      </c>
      <c r="G22" s="80">
        <f t="shared" si="0"/>
        <v>5117799</v>
      </c>
      <c r="H22" s="81">
        <v>4463049</v>
      </c>
      <c r="I22" s="81">
        <v>654750</v>
      </c>
      <c r="J22" s="490" t="s">
        <v>339</v>
      </c>
      <c r="K22" s="490"/>
    </row>
    <row r="23" spans="1:11" customFormat="1" ht="32.25" customHeight="1" thickBot="1">
      <c r="A23" s="646" t="s">
        <v>340</v>
      </c>
      <c r="B23" s="646"/>
      <c r="C23" s="79">
        <v>18003648</v>
      </c>
      <c r="D23" s="79">
        <v>2852081</v>
      </c>
      <c r="E23" s="79">
        <v>5439739</v>
      </c>
      <c r="F23" s="79">
        <v>5364885</v>
      </c>
      <c r="G23" s="78">
        <f t="shared" si="0"/>
        <v>15042123</v>
      </c>
      <c r="H23" s="79">
        <v>11586960</v>
      </c>
      <c r="I23" s="79">
        <v>3455163</v>
      </c>
      <c r="J23" s="512" t="s">
        <v>341</v>
      </c>
      <c r="K23" s="512"/>
    </row>
    <row r="24" spans="1:11" customFormat="1" ht="29.25" customHeight="1" thickBot="1">
      <c r="A24" s="546" t="s">
        <v>342</v>
      </c>
      <c r="B24" s="546"/>
      <c r="C24" s="81">
        <v>44990</v>
      </c>
      <c r="D24" s="81">
        <v>41447</v>
      </c>
      <c r="E24" s="81">
        <v>41557</v>
      </c>
      <c r="F24" s="81">
        <v>46978</v>
      </c>
      <c r="G24" s="80">
        <f t="shared" si="0"/>
        <v>55646</v>
      </c>
      <c r="H24" s="81">
        <v>51808</v>
      </c>
      <c r="I24" s="81">
        <v>3838</v>
      </c>
      <c r="J24" s="490" t="s">
        <v>343</v>
      </c>
      <c r="K24" s="490"/>
    </row>
    <row r="25" spans="1:11" customFormat="1" ht="21" customHeight="1" thickBot="1">
      <c r="A25" s="646" t="s">
        <v>344</v>
      </c>
      <c r="B25" s="646"/>
      <c r="C25" s="79">
        <v>4034704</v>
      </c>
      <c r="D25" s="79">
        <v>12219319</v>
      </c>
      <c r="E25" s="79">
        <v>1457061</v>
      </c>
      <c r="F25" s="79">
        <v>1838428</v>
      </c>
      <c r="G25" s="78">
        <f t="shared" si="0"/>
        <v>11784982</v>
      </c>
      <c r="H25" s="79">
        <v>5161079</v>
      </c>
      <c r="I25" s="79">
        <v>6623903</v>
      </c>
      <c r="J25" s="512" t="s">
        <v>345</v>
      </c>
      <c r="K25" s="512"/>
    </row>
    <row r="26" spans="1:11" customFormat="1" ht="21" customHeight="1" thickBot="1">
      <c r="A26" s="546" t="s">
        <v>346</v>
      </c>
      <c r="B26" s="546"/>
      <c r="C26" s="81">
        <v>12192443</v>
      </c>
      <c r="D26" s="81">
        <v>408536</v>
      </c>
      <c r="E26" s="81">
        <v>1537664</v>
      </c>
      <c r="F26" s="81">
        <v>1590055</v>
      </c>
      <c r="G26" s="80">
        <f t="shared" si="0"/>
        <v>8799062</v>
      </c>
      <c r="H26" s="81">
        <v>7112406</v>
      </c>
      <c r="I26" s="81">
        <v>1686656</v>
      </c>
      <c r="J26" s="490" t="s">
        <v>347</v>
      </c>
      <c r="K26" s="490"/>
    </row>
    <row r="27" spans="1:11" customFormat="1" ht="32.25" customHeight="1" thickBot="1">
      <c r="A27" s="646" t="s">
        <v>348</v>
      </c>
      <c r="B27" s="646"/>
      <c r="C27" s="79">
        <v>759893</v>
      </c>
      <c r="D27" s="79">
        <v>29414</v>
      </c>
      <c r="E27" s="79">
        <v>147978</v>
      </c>
      <c r="F27" s="79">
        <v>247275</v>
      </c>
      <c r="G27" s="78">
        <f t="shared" si="0"/>
        <v>517413</v>
      </c>
      <c r="H27" s="79">
        <v>285235</v>
      </c>
      <c r="I27" s="79">
        <v>232178</v>
      </c>
      <c r="J27" s="512" t="s">
        <v>447</v>
      </c>
      <c r="K27" s="512"/>
    </row>
    <row r="28" spans="1:11" customFormat="1" ht="21" customHeight="1">
      <c r="A28" s="647" t="s">
        <v>349</v>
      </c>
      <c r="B28" s="647"/>
      <c r="C28" s="263">
        <v>6597011</v>
      </c>
      <c r="D28" s="263">
        <v>470526</v>
      </c>
      <c r="E28" s="263">
        <v>1198605</v>
      </c>
      <c r="F28" s="263">
        <v>2371830</v>
      </c>
      <c r="G28" s="264">
        <f t="shared" si="0"/>
        <v>5035503</v>
      </c>
      <c r="H28" s="263">
        <v>4571677</v>
      </c>
      <c r="I28" s="263">
        <v>463826</v>
      </c>
      <c r="J28" s="648" t="s">
        <v>350</v>
      </c>
      <c r="K28" s="648"/>
    </row>
    <row r="29" spans="1:11" customFormat="1" ht="25.5" customHeight="1">
      <c r="A29" s="495" t="s">
        <v>207</v>
      </c>
      <c r="B29" s="495"/>
      <c r="C29" s="339">
        <f t="shared" ref="C29:H29" si="1">SUM(C11:C28)</f>
        <v>91399907</v>
      </c>
      <c r="D29" s="339">
        <f t="shared" si="1"/>
        <v>44499777</v>
      </c>
      <c r="E29" s="339">
        <f t="shared" si="1"/>
        <v>23628622</v>
      </c>
      <c r="F29" s="339">
        <f t="shared" si="1"/>
        <v>24262813</v>
      </c>
      <c r="G29" s="339">
        <f t="shared" si="1"/>
        <v>98052956</v>
      </c>
      <c r="H29" s="339">
        <f t="shared" si="1"/>
        <v>67273777</v>
      </c>
      <c r="I29" s="339">
        <f>SUM(I11:I28)</f>
        <v>30779179</v>
      </c>
      <c r="J29" s="496" t="s">
        <v>204</v>
      </c>
      <c r="K29" s="496"/>
    </row>
    <row r="30" spans="1:11">
      <c r="C30" s="76"/>
      <c r="D30" s="76"/>
      <c r="E30" s="76"/>
      <c r="F30" s="76"/>
      <c r="G30" s="76"/>
      <c r="H30" s="76"/>
      <c r="I30" s="76"/>
    </row>
    <row r="31" spans="1:11">
      <c r="B31" s="7"/>
    </row>
    <row r="32" spans="1:11" ht="18" customHeight="1">
      <c r="A32" s="7"/>
      <c r="B32" s="7"/>
    </row>
    <row r="33" s="7" customFormat="1" ht="18" customHeight="1"/>
    <row r="34" s="7" customFormat="1" ht="18" customHeight="1"/>
    <row r="35" s="7" customFormat="1" ht="18" customHeight="1"/>
    <row r="36" s="7" customFormat="1" ht="18" customHeight="1"/>
    <row r="37" s="7" customFormat="1" ht="18" customHeight="1"/>
    <row r="38" s="7" customFormat="1" ht="18" customHeight="1"/>
    <row r="39" s="7" customFormat="1" ht="18" customHeight="1"/>
    <row r="40" s="7" customFormat="1" ht="18" customHeight="1"/>
    <row r="41" s="7" customFormat="1" ht="18" customHeight="1"/>
    <row r="42" s="7" customFormat="1" ht="18" customHeight="1"/>
    <row r="43" s="7" customFormat="1" ht="18" customHeight="1"/>
    <row r="44" s="7" customFormat="1" ht="18" customHeight="1"/>
    <row r="45" s="7" customFormat="1" ht="18" customHeight="1"/>
    <row r="46" s="7" customFormat="1" ht="18" customHeight="1"/>
    <row r="47" s="7" customFormat="1" ht="18" customHeight="1"/>
    <row r="48" s="7" customFormat="1" ht="18" customHeight="1"/>
    <row r="49" s="7" customFormat="1" ht="18" customHeight="1"/>
    <row r="50" s="7" customFormat="1" ht="18" customHeight="1"/>
    <row r="51" s="7" customFormat="1" ht="18" customHeight="1"/>
  </sheetData>
  <mergeCells count="52">
    <mergeCell ref="A29:B29"/>
    <mergeCell ref="J29:K29"/>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7:B10"/>
    <mergeCell ref="C7:D7"/>
    <mergeCell ref="E7:F7"/>
    <mergeCell ref="G7:I7"/>
    <mergeCell ref="J7:K10"/>
    <mergeCell ref="C8:D8"/>
    <mergeCell ref="E8:F8"/>
    <mergeCell ref="G8:I8"/>
    <mergeCell ref="C6:I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17"/>
  <sheetViews>
    <sheetView view="pageBreakPreview" topLeftCell="A4" zoomScaleSheetLayoutView="100" workbookViewId="0">
      <selection activeCell="F39" sqref="F39"/>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492"/>
      <c r="B1" s="492"/>
      <c r="C1" s="492"/>
      <c r="D1" s="492"/>
      <c r="E1" s="492"/>
      <c r="F1" s="492"/>
      <c r="G1" s="492"/>
      <c r="H1" s="492"/>
      <c r="I1" s="492"/>
      <c r="J1" s="492"/>
      <c r="K1" s="492"/>
      <c r="L1" s="492"/>
      <c r="M1" s="492"/>
      <c r="N1" s="492"/>
    </row>
    <row r="2" spans="1:14" ht="18" customHeight="1">
      <c r="A2" s="493" t="s">
        <v>388</v>
      </c>
      <c r="B2" s="493"/>
      <c r="C2" s="493"/>
      <c r="D2" s="493"/>
      <c r="E2" s="493"/>
      <c r="F2" s="493"/>
      <c r="G2" s="493"/>
      <c r="H2" s="493"/>
      <c r="I2" s="493"/>
      <c r="J2" s="493"/>
      <c r="K2" s="493"/>
      <c r="L2" s="493"/>
      <c r="M2" s="493"/>
    </row>
    <row r="3" spans="1:14" ht="18" customHeight="1">
      <c r="A3" s="493" t="s">
        <v>306</v>
      </c>
      <c r="B3" s="493"/>
      <c r="C3" s="493"/>
      <c r="D3" s="493"/>
      <c r="E3" s="493"/>
      <c r="F3" s="493"/>
      <c r="G3" s="493"/>
      <c r="H3" s="493"/>
      <c r="I3" s="493"/>
      <c r="J3" s="493"/>
      <c r="K3" s="493"/>
      <c r="L3" s="493"/>
      <c r="M3" s="493"/>
    </row>
    <row r="4" spans="1:14" ht="18" customHeight="1">
      <c r="A4" s="493" t="s">
        <v>654</v>
      </c>
      <c r="B4" s="493"/>
      <c r="C4" s="493"/>
      <c r="D4" s="493"/>
      <c r="E4" s="493"/>
      <c r="F4" s="493"/>
      <c r="G4" s="493"/>
      <c r="H4" s="493"/>
      <c r="I4" s="493"/>
      <c r="J4" s="493"/>
      <c r="K4" s="493"/>
      <c r="L4" s="493"/>
      <c r="M4" s="493"/>
    </row>
    <row r="5" spans="1:14" ht="15.75" customHeight="1">
      <c r="A5" s="491" t="s">
        <v>389</v>
      </c>
      <c r="B5" s="491"/>
      <c r="C5" s="491"/>
      <c r="D5" s="491"/>
      <c r="E5" s="491"/>
      <c r="F5" s="491"/>
      <c r="G5" s="491"/>
      <c r="H5" s="491"/>
      <c r="I5" s="491"/>
      <c r="J5" s="491"/>
      <c r="K5" s="491"/>
      <c r="L5" s="491"/>
      <c r="M5" s="491"/>
    </row>
    <row r="6" spans="1:14" ht="15.75" customHeight="1">
      <c r="A6" s="491" t="s">
        <v>264</v>
      </c>
      <c r="B6" s="491"/>
      <c r="C6" s="491"/>
      <c r="D6" s="491"/>
      <c r="E6" s="491"/>
      <c r="F6" s="491"/>
      <c r="G6" s="491"/>
      <c r="H6" s="491"/>
      <c r="I6" s="491"/>
      <c r="J6" s="491"/>
      <c r="K6" s="491"/>
      <c r="L6" s="491"/>
      <c r="M6" s="491"/>
    </row>
    <row r="7" spans="1:14" ht="15.75" customHeight="1">
      <c r="A7" s="491" t="s">
        <v>655</v>
      </c>
      <c r="B7" s="491"/>
      <c r="C7" s="491"/>
      <c r="D7" s="491"/>
      <c r="E7" s="491"/>
      <c r="F7" s="491"/>
      <c r="G7" s="491"/>
      <c r="H7" s="491"/>
      <c r="I7" s="491"/>
      <c r="J7" s="491"/>
      <c r="K7" s="491"/>
      <c r="L7" s="491"/>
      <c r="M7" s="491"/>
    </row>
    <row r="8" spans="1:14" ht="16.5" customHeight="1">
      <c r="A8" s="497" t="s">
        <v>684</v>
      </c>
      <c r="B8" s="497"/>
      <c r="C8" s="498">
        <v>2020</v>
      </c>
      <c r="D8" s="498"/>
      <c r="E8" s="498"/>
      <c r="F8" s="498"/>
      <c r="G8" s="498"/>
      <c r="H8" s="498"/>
      <c r="I8" s="498"/>
      <c r="J8" s="498"/>
      <c r="K8" s="498"/>
      <c r="L8" s="499" t="s">
        <v>411</v>
      </c>
      <c r="M8" s="499"/>
    </row>
    <row r="9" spans="1:14" s="5" customFormat="1" ht="33.75" customHeight="1">
      <c r="A9" s="599" t="s">
        <v>445</v>
      </c>
      <c r="B9" s="649" t="s">
        <v>210</v>
      </c>
      <c r="C9" s="652" t="s">
        <v>370</v>
      </c>
      <c r="D9" s="652" t="s">
        <v>371</v>
      </c>
      <c r="E9" s="652" t="s">
        <v>372</v>
      </c>
      <c r="F9" s="652"/>
      <c r="G9" s="652"/>
      <c r="H9" s="652"/>
      <c r="I9" s="652" t="s">
        <v>374</v>
      </c>
      <c r="J9" s="652"/>
      <c r="K9" s="652"/>
      <c r="L9" s="605" t="s">
        <v>375</v>
      </c>
      <c r="M9" s="605"/>
    </row>
    <row r="10" spans="1:14" s="5" customFormat="1" ht="29.25" customHeight="1">
      <c r="A10" s="600"/>
      <c r="B10" s="650"/>
      <c r="C10" s="653"/>
      <c r="D10" s="653"/>
      <c r="E10" s="653"/>
      <c r="F10" s="596" t="s">
        <v>376</v>
      </c>
      <c r="G10" s="596"/>
      <c r="H10" s="596"/>
      <c r="I10" s="596" t="s">
        <v>377</v>
      </c>
      <c r="J10" s="596"/>
      <c r="K10" s="596"/>
      <c r="L10" s="606"/>
      <c r="M10" s="606"/>
    </row>
    <row r="11" spans="1:14" s="5" customFormat="1" ht="21.75" customHeight="1">
      <c r="A11" s="600"/>
      <c r="B11" s="650"/>
      <c r="C11" s="595" t="s">
        <v>378</v>
      </c>
      <c r="D11" s="595" t="s">
        <v>127</v>
      </c>
      <c r="E11" s="595" t="s">
        <v>379</v>
      </c>
      <c r="F11" s="280" t="s">
        <v>204</v>
      </c>
      <c r="G11" s="280" t="s">
        <v>380</v>
      </c>
      <c r="H11" s="280" t="s">
        <v>381</v>
      </c>
      <c r="I11" s="280" t="s">
        <v>204</v>
      </c>
      <c r="J11" s="280" t="s">
        <v>382</v>
      </c>
      <c r="K11" s="280" t="s">
        <v>383</v>
      </c>
      <c r="L11" s="606"/>
      <c r="M11" s="606"/>
    </row>
    <row r="12" spans="1:14" s="5" customFormat="1" ht="21.75" customHeight="1">
      <c r="A12" s="601"/>
      <c r="B12" s="651"/>
      <c r="C12" s="596"/>
      <c r="D12" s="596"/>
      <c r="E12" s="596"/>
      <c r="F12" s="273" t="s">
        <v>207</v>
      </c>
      <c r="G12" s="273" t="s">
        <v>384</v>
      </c>
      <c r="H12" s="273" t="s">
        <v>385</v>
      </c>
      <c r="I12" s="273" t="s">
        <v>207</v>
      </c>
      <c r="J12" s="273" t="s">
        <v>386</v>
      </c>
      <c r="K12" s="273" t="s">
        <v>387</v>
      </c>
      <c r="L12" s="607"/>
      <c r="M12" s="607"/>
    </row>
    <row r="13" spans="1:14" customFormat="1" ht="58.5" customHeight="1" thickBot="1">
      <c r="A13" s="51">
        <v>45</v>
      </c>
      <c r="B13" s="55" t="s">
        <v>533</v>
      </c>
      <c r="C13" s="85">
        <v>4261512</v>
      </c>
      <c r="D13" s="68">
        <v>76913</v>
      </c>
      <c r="E13" s="85">
        <v>4338425</v>
      </c>
      <c r="F13" s="85">
        <f>SUM(G13:H13)</f>
        <v>578439</v>
      </c>
      <c r="G13" s="68">
        <v>493105</v>
      </c>
      <c r="H13" s="68">
        <v>85334</v>
      </c>
      <c r="I13" s="85">
        <f>SUM(J13:K13)</f>
        <v>4916864</v>
      </c>
      <c r="J13" s="68">
        <v>345082</v>
      </c>
      <c r="K13" s="68">
        <v>4571782</v>
      </c>
      <c r="L13" s="512" t="s">
        <v>538</v>
      </c>
      <c r="M13" s="512"/>
    </row>
    <row r="14" spans="1:14" customFormat="1" ht="58.5" customHeight="1" thickTop="1" thickBot="1">
      <c r="A14" s="53">
        <v>46</v>
      </c>
      <c r="B14" s="56" t="s">
        <v>534</v>
      </c>
      <c r="C14" s="86">
        <v>13719878</v>
      </c>
      <c r="D14" s="69">
        <v>254424</v>
      </c>
      <c r="E14" s="86">
        <v>13974302</v>
      </c>
      <c r="F14" s="86">
        <f t="shared" ref="F14:F15" si="0">SUM(G14:H14)</f>
        <v>1908147</v>
      </c>
      <c r="G14" s="69">
        <v>1391735</v>
      </c>
      <c r="H14" s="69">
        <v>516412</v>
      </c>
      <c r="I14" s="86">
        <f t="shared" ref="I14:I15" si="1">SUM(J14:K14)</f>
        <v>15882449</v>
      </c>
      <c r="J14" s="69">
        <v>2375237</v>
      </c>
      <c r="K14" s="69">
        <v>13507212</v>
      </c>
      <c r="L14" s="490" t="s">
        <v>537</v>
      </c>
      <c r="M14" s="490"/>
    </row>
    <row r="15" spans="1:14" customFormat="1" ht="58.5" customHeight="1" thickTop="1">
      <c r="A15" s="52">
        <v>47</v>
      </c>
      <c r="B15" s="62" t="s">
        <v>535</v>
      </c>
      <c r="C15" s="204">
        <v>19097381</v>
      </c>
      <c r="D15" s="205">
        <v>653886</v>
      </c>
      <c r="E15" s="204">
        <v>19751267</v>
      </c>
      <c r="F15" s="326">
        <f t="shared" si="0"/>
        <v>4429074</v>
      </c>
      <c r="G15" s="205">
        <v>3580210</v>
      </c>
      <c r="H15" s="205">
        <v>848864</v>
      </c>
      <c r="I15" s="326">
        <f t="shared" si="1"/>
        <v>24180341</v>
      </c>
      <c r="J15" s="205">
        <v>5046802</v>
      </c>
      <c r="K15" s="205">
        <v>19133539</v>
      </c>
      <c r="L15" s="494" t="s">
        <v>536</v>
      </c>
      <c r="M15" s="494"/>
    </row>
    <row r="16" spans="1:14" customFormat="1" ht="58.5" customHeight="1">
      <c r="A16" s="654" t="s">
        <v>207</v>
      </c>
      <c r="B16" s="654"/>
      <c r="C16" s="87">
        <f t="shared" ref="C16:J16" si="2">SUM(C13:C15)</f>
        <v>37078771</v>
      </c>
      <c r="D16" s="87">
        <f t="shared" si="2"/>
        <v>985223</v>
      </c>
      <c r="E16" s="87">
        <f t="shared" si="2"/>
        <v>38063994</v>
      </c>
      <c r="F16" s="87">
        <f t="shared" si="2"/>
        <v>6915660</v>
      </c>
      <c r="G16" s="87">
        <f t="shared" si="2"/>
        <v>5465050</v>
      </c>
      <c r="H16" s="87">
        <f t="shared" si="2"/>
        <v>1450610</v>
      </c>
      <c r="I16" s="87">
        <f t="shared" si="2"/>
        <v>44979654</v>
      </c>
      <c r="J16" s="87">
        <f t="shared" si="2"/>
        <v>7767121</v>
      </c>
      <c r="K16" s="87">
        <f>SUM(K13:K15)</f>
        <v>37212533</v>
      </c>
      <c r="L16" s="655" t="s">
        <v>204</v>
      </c>
      <c r="M16" s="655"/>
    </row>
    <row r="17" spans="1:13" ht="15" customHeight="1">
      <c r="A17" s="554"/>
      <c r="B17" s="554"/>
      <c r="C17" s="554"/>
      <c r="D17" s="554"/>
      <c r="E17" s="554"/>
      <c r="F17" s="554"/>
      <c r="H17" s="555"/>
      <c r="I17" s="555"/>
      <c r="J17" s="555"/>
      <c r="K17" s="555"/>
      <c r="L17" s="555"/>
      <c r="M17" s="555"/>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N98"/>
  <sheetViews>
    <sheetView view="pageBreakPreview" topLeftCell="A59" zoomScale="112" zoomScaleSheetLayoutView="112" workbookViewId="0">
      <selection activeCell="F39" sqref="F39"/>
    </sheetView>
  </sheetViews>
  <sheetFormatPr defaultColWidth="9.125" defaultRowHeight="14.25"/>
  <cols>
    <col min="1" max="1" width="5.75" style="14" customWidth="1"/>
    <col min="2" max="2" width="35.75" style="7" customWidth="1"/>
    <col min="3" max="11" width="9.25" style="7" customWidth="1"/>
    <col min="12" max="12" width="35.75" style="7" customWidth="1"/>
    <col min="13" max="13" width="5.75" style="7" customWidth="1"/>
    <col min="14" max="16384" width="9.125" style="7"/>
  </cols>
  <sheetData>
    <row r="1" spans="1:13" s="3" customFormat="1" ht="4.9000000000000004" customHeight="1">
      <c r="A1" s="6"/>
      <c r="B1" s="6"/>
      <c r="C1" s="6"/>
      <c r="D1" s="6"/>
      <c r="E1" s="6"/>
      <c r="F1" s="6"/>
      <c r="G1" s="6"/>
      <c r="H1" s="6"/>
      <c r="I1" s="6"/>
      <c r="J1" s="6"/>
      <c r="K1" s="6"/>
      <c r="L1" s="6"/>
      <c r="M1" s="6"/>
    </row>
    <row r="2" spans="1:13" ht="18" customHeight="1">
      <c r="A2" s="493" t="s">
        <v>388</v>
      </c>
      <c r="B2" s="493"/>
      <c r="C2" s="493"/>
      <c r="D2" s="493"/>
      <c r="E2" s="493"/>
      <c r="F2" s="493"/>
      <c r="G2" s="493"/>
      <c r="H2" s="493"/>
      <c r="I2" s="493"/>
      <c r="J2" s="493"/>
      <c r="K2" s="493"/>
      <c r="L2" s="493"/>
      <c r="M2" s="493"/>
    </row>
    <row r="3" spans="1:13" ht="18" customHeight="1">
      <c r="A3" s="493" t="s">
        <v>306</v>
      </c>
      <c r="B3" s="493"/>
      <c r="C3" s="493"/>
      <c r="D3" s="493"/>
      <c r="E3" s="493"/>
      <c r="F3" s="493"/>
      <c r="G3" s="493"/>
      <c r="H3" s="493"/>
      <c r="I3" s="493"/>
      <c r="J3" s="493"/>
      <c r="K3" s="493"/>
      <c r="L3" s="493"/>
      <c r="M3" s="493"/>
    </row>
    <row r="4" spans="1:13" ht="16.899999999999999" customHeight="1">
      <c r="A4" s="493" t="s">
        <v>656</v>
      </c>
      <c r="B4" s="493"/>
      <c r="C4" s="493"/>
      <c r="D4" s="493"/>
      <c r="E4" s="493"/>
      <c r="F4" s="493"/>
      <c r="G4" s="493"/>
      <c r="H4" s="493"/>
      <c r="I4" s="493"/>
      <c r="J4" s="493"/>
      <c r="K4" s="493"/>
      <c r="L4" s="493"/>
      <c r="M4" s="493"/>
    </row>
    <row r="5" spans="1:13" ht="15.75" customHeight="1">
      <c r="A5" s="491" t="s">
        <v>389</v>
      </c>
      <c r="B5" s="491"/>
      <c r="C5" s="491"/>
      <c r="D5" s="491"/>
      <c r="E5" s="491"/>
      <c r="F5" s="491"/>
      <c r="G5" s="491"/>
      <c r="H5" s="491"/>
      <c r="I5" s="491"/>
      <c r="J5" s="491"/>
      <c r="K5" s="491"/>
      <c r="L5" s="491"/>
      <c r="M5" s="491"/>
    </row>
    <row r="6" spans="1:13" ht="15.75" customHeight="1">
      <c r="A6" s="491" t="s">
        <v>264</v>
      </c>
      <c r="B6" s="491"/>
      <c r="C6" s="491"/>
      <c r="D6" s="491"/>
      <c r="E6" s="491"/>
      <c r="F6" s="491"/>
      <c r="G6" s="491"/>
      <c r="H6" s="491"/>
      <c r="I6" s="491"/>
      <c r="J6" s="491"/>
      <c r="K6" s="491"/>
      <c r="L6" s="491"/>
      <c r="M6" s="491"/>
    </row>
    <row r="7" spans="1:13" ht="15.75" customHeight="1">
      <c r="A7" s="491" t="s">
        <v>657</v>
      </c>
      <c r="B7" s="491"/>
      <c r="C7" s="491"/>
      <c r="D7" s="491"/>
      <c r="E7" s="491"/>
      <c r="F7" s="491"/>
      <c r="G7" s="491"/>
      <c r="H7" s="491"/>
      <c r="I7" s="491"/>
      <c r="J7" s="491"/>
      <c r="K7" s="491"/>
      <c r="L7" s="491"/>
      <c r="M7" s="491"/>
    </row>
    <row r="8" spans="1:13" ht="19.899999999999999" customHeight="1">
      <c r="A8" s="497" t="s">
        <v>685</v>
      </c>
      <c r="B8" s="497"/>
      <c r="C8" s="498">
        <v>2020</v>
      </c>
      <c r="D8" s="498"/>
      <c r="E8" s="498"/>
      <c r="F8" s="498"/>
      <c r="G8" s="498"/>
      <c r="H8" s="498"/>
      <c r="I8" s="498"/>
      <c r="J8" s="498"/>
      <c r="K8" s="498"/>
      <c r="L8" s="499" t="s">
        <v>352</v>
      </c>
      <c r="M8" s="499"/>
    </row>
    <row r="9" spans="1:13" s="5" customFormat="1" ht="21.75" customHeight="1">
      <c r="A9" s="599" t="s">
        <v>445</v>
      </c>
      <c r="B9" s="649" t="s">
        <v>210</v>
      </c>
      <c r="C9" s="652" t="s">
        <v>370</v>
      </c>
      <c r="D9" s="652" t="s">
        <v>371</v>
      </c>
      <c r="E9" s="652" t="s">
        <v>372</v>
      </c>
      <c r="F9" s="652" t="s">
        <v>373</v>
      </c>
      <c r="G9" s="652"/>
      <c r="H9" s="652"/>
      <c r="I9" s="652" t="s">
        <v>374</v>
      </c>
      <c r="J9" s="652"/>
      <c r="K9" s="652"/>
      <c r="L9" s="662" t="s">
        <v>375</v>
      </c>
      <c r="M9" s="663"/>
    </row>
    <row r="10" spans="1:13" s="5" customFormat="1" ht="17.45" customHeight="1">
      <c r="A10" s="600"/>
      <c r="B10" s="650"/>
      <c r="C10" s="653"/>
      <c r="D10" s="653"/>
      <c r="E10" s="653"/>
      <c r="F10" s="596" t="s">
        <v>376</v>
      </c>
      <c r="G10" s="596"/>
      <c r="H10" s="596"/>
      <c r="I10" s="596" t="s">
        <v>377</v>
      </c>
      <c r="J10" s="596"/>
      <c r="K10" s="596"/>
      <c r="L10" s="664"/>
      <c r="M10" s="665"/>
    </row>
    <row r="11" spans="1:13" s="5" customFormat="1" ht="18.600000000000001" customHeight="1">
      <c r="A11" s="600"/>
      <c r="B11" s="650"/>
      <c r="C11" s="595" t="s">
        <v>378</v>
      </c>
      <c r="D11" s="595" t="s">
        <v>127</v>
      </c>
      <c r="E11" s="595" t="s">
        <v>379</v>
      </c>
      <c r="F11" s="280" t="s">
        <v>204</v>
      </c>
      <c r="G11" s="280" t="s">
        <v>380</v>
      </c>
      <c r="H11" s="280" t="s">
        <v>381</v>
      </c>
      <c r="I11" s="280" t="s">
        <v>204</v>
      </c>
      <c r="J11" s="280" t="s">
        <v>382</v>
      </c>
      <c r="K11" s="280" t="s">
        <v>383</v>
      </c>
      <c r="L11" s="664"/>
      <c r="M11" s="665"/>
    </row>
    <row r="12" spans="1:13" s="5" customFormat="1" ht="21" customHeight="1">
      <c r="A12" s="601"/>
      <c r="B12" s="651"/>
      <c r="C12" s="596"/>
      <c r="D12" s="596"/>
      <c r="E12" s="596"/>
      <c r="F12" s="273" t="s">
        <v>207</v>
      </c>
      <c r="G12" s="273" t="s">
        <v>384</v>
      </c>
      <c r="H12" s="273" t="s">
        <v>385</v>
      </c>
      <c r="I12" s="273" t="s">
        <v>207</v>
      </c>
      <c r="J12" s="273" t="s">
        <v>386</v>
      </c>
      <c r="K12" s="273" t="s">
        <v>387</v>
      </c>
      <c r="L12" s="666"/>
      <c r="M12" s="667"/>
    </row>
    <row r="13" spans="1:13" customFormat="1" ht="24" customHeight="1" thickBot="1">
      <c r="A13" s="202">
        <v>4511</v>
      </c>
      <c r="B13" s="198" t="s">
        <v>559</v>
      </c>
      <c r="C13" s="85">
        <v>1041507</v>
      </c>
      <c r="D13" s="315">
        <v>34853</v>
      </c>
      <c r="E13" s="85">
        <v>1076360</v>
      </c>
      <c r="F13" s="85">
        <f>H13+G13</f>
        <v>197374</v>
      </c>
      <c r="G13" s="315">
        <v>183229</v>
      </c>
      <c r="H13" s="315">
        <v>14145</v>
      </c>
      <c r="I13" s="97">
        <f>K13+J13</f>
        <v>1273734</v>
      </c>
      <c r="J13" s="315">
        <v>50680</v>
      </c>
      <c r="K13" s="315">
        <v>1223054</v>
      </c>
      <c r="L13" s="660" t="s">
        <v>558</v>
      </c>
      <c r="M13" s="661"/>
    </row>
    <row r="14" spans="1:13" customFormat="1" ht="24" customHeight="1" thickTop="1" thickBot="1">
      <c r="A14" s="200">
        <v>4512</v>
      </c>
      <c r="B14" s="90" t="s">
        <v>560</v>
      </c>
      <c r="C14" s="86">
        <v>355697</v>
      </c>
      <c r="D14" s="316">
        <v>15425</v>
      </c>
      <c r="E14" s="86">
        <v>371122</v>
      </c>
      <c r="F14" s="86">
        <f>H14+G14</f>
        <v>70356</v>
      </c>
      <c r="G14" s="316">
        <v>66983</v>
      </c>
      <c r="H14" s="316">
        <v>3373</v>
      </c>
      <c r="I14" s="98">
        <f>K14+J14</f>
        <v>441478</v>
      </c>
      <c r="J14" s="316">
        <v>40389</v>
      </c>
      <c r="K14" s="316">
        <v>401089</v>
      </c>
      <c r="L14" s="657" t="s">
        <v>561</v>
      </c>
      <c r="M14" s="657"/>
    </row>
    <row r="15" spans="1:13" customFormat="1" ht="22.9" customHeight="1" thickTop="1" thickBot="1">
      <c r="A15" s="199">
        <v>4519</v>
      </c>
      <c r="B15" s="59" t="s">
        <v>720</v>
      </c>
      <c r="C15" s="85">
        <v>66654</v>
      </c>
      <c r="D15" s="315">
        <v>0</v>
      </c>
      <c r="E15" s="85">
        <v>66654</v>
      </c>
      <c r="F15" s="85">
        <f t="shared" ref="F15:F26" si="0">H15+G15</f>
        <v>1893</v>
      </c>
      <c r="G15" s="315">
        <v>1331</v>
      </c>
      <c r="H15" s="315">
        <v>562</v>
      </c>
      <c r="I15" s="97">
        <f t="shared" ref="I15:I26" si="1">K15+J15</f>
        <v>68547</v>
      </c>
      <c r="J15" s="315">
        <v>35324</v>
      </c>
      <c r="K15" s="315">
        <v>33223</v>
      </c>
      <c r="L15" s="658" t="s">
        <v>721</v>
      </c>
      <c r="M15" s="659"/>
    </row>
    <row r="16" spans="1:13" customFormat="1" ht="22.9" customHeight="1" thickTop="1" thickBot="1">
      <c r="A16" s="200">
        <v>4531</v>
      </c>
      <c r="B16" s="90" t="s">
        <v>562</v>
      </c>
      <c r="C16" s="86">
        <v>2426792</v>
      </c>
      <c r="D16" s="316">
        <v>24735</v>
      </c>
      <c r="E16" s="86">
        <v>2451527</v>
      </c>
      <c r="F16" s="86">
        <f t="shared" si="0"/>
        <v>252420</v>
      </c>
      <c r="G16" s="316">
        <v>187952</v>
      </c>
      <c r="H16" s="316">
        <v>64468</v>
      </c>
      <c r="I16" s="98">
        <f t="shared" si="1"/>
        <v>2703947</v>
      </c>
      <c r="J16" s="316">
        <v>156163</v>
      </c>
      <c r="K16" s="316">
        <v>2547784</v>
      </c>
      <c r="L16" s="657" t="s">
        <v>608</v>
      </c>
      <c r="M16" s="657"/>
    </row>
    <row r="17" spans="1:13" customFormat="1" ht="22.9" customHeight="1" thickTop="1" thickBot="1">
      <c r="A17" s="199">
        <v>4532</v>
      </c>
      <c r="B17" s="59" t="s">
        <v>563</v>
      </c>
      <c r="C17" s="85">
        <v>304556</v>
      </c>
      <c r="D17" s="315">
        <v>1901</v>
      </c>
      <c r="E17" s="85">
        <v>306457</v>
      </c>
      <c r="F17" s="85">
        <f t="shared" si="0"/>
        <v>51759</v>
      </c>
      <c r="G17" s="315">
        <v>49307</v>
      </c>
      <c r="H17" s="315">
        <v>2452</v>
      </c>
      <c r="I17" s="97">
        <f t="shared" si="1"/>
        <v>358216</v>
      </c>
      <c r="J17" s="315">
        <v>62527</v>
      </c>
      <c r="K17" s="315">
        <v>295689</v>
      </c>
      <c r="L17" s="658" t="s">
        <v>607</v>
      </c>
      <c r="M17" s="659"/>
    </row>
    <row r="18" spans="1:13" customFormat="1" ht="22.9" customHeight="1" thickTop="1" thickBot="1">
      <c r="A18" s="200">
        <v>4539</v>
      </c>
      <c r="B18" s="90" t="s">
        <v>564</v>
      </c>
      <c r="C18" s="86">
        <v>66308</v>
      </c>
      <c r="D18" s="316">
        <v>0</v>
      </c>
      <c r="E18" s="86">
        <v>66308</v>
      </c>
      <c r="F18" s="86">
        <f t="shared" si="0"/>
        <v>4636</v>
      </c>
      <c r="G18" s="316">
        <v>4302</v>
      </c>
      <c r="H18" s="316">
        <v>334</v>
      </c>
      <c r="I18" s="98">
        <f t="shared" si="1"/>
        <v>70944</v>
      </c>
      <c r="J18" s="316">
        <v>0</v>
      </c>
      <c r="K18" s="316">
        <v>70944</v>
      </c>
      <c r="L18" s="657" t="s">
        <v>606</v>
      </c>
      <c r="M18" s="657"/>
    </row>
    <row r="19" spans="1:13" s="252" customFormat="1" ht="16.899999999999999" customHeight="1" thickTop="1" thickBot="1">
      <c r="A19" s="199">
        <v>4610</v>
      </c>
      <c r="B19" s="59" t="s">
        <v>539</v>
      </c>
      <c r="C19" s="85">
        <v>19736</v>
      </c>
      <c r="D19" s="315">
        <v>319</v>
      </c>
      <c r="E19" s="85">
        <v>20055</v>
      </c>
      <c r="F19" s="85">
        <f t="shared" si="0"/>
        <v>3834</v>
      </c>
      <c r="G19" s="315">
        <v>1063</v>
      </c>
      <c r="H19" s="315">
        <v>2771</v>
      </c>
      <c r="I19" s="97">
        <f t="shared" si="1"/>
        <v>23889</v>
      </c>
      <c r="J19" s="315">
        <v>1110</v>
      </c>
      <c r="K19" s="315">
        <v>22779</v>
      </c>
      <c r="L19" s="658" t="s">
        <v>548</v>
      </c>
      <c r="M19" s="659"/>
    </row>
    <row r="20" spans="1:13" customFormat="1" ht="16.899999999999999" customHeight="1" thickTop="1" thickBot="1">
      <c r="A20" s="200">
        <v>4620</v>
      </c>
      <c r="B20" s="90" t="s">
        <v>565</v>
      </c>
      <c r="C20" s="86">
        <v>-195908</v>
      </c>
      <c r="D20" s="316">
        <v>5727</v>
      </c>
      <c r="E20" s="86">
        <v>-190181</v>
      </c>
      <c r="F20" s="86">
        <f t="shared" si="0"/>
        <v>28674</v>
      </c>
      <c r="G20" s="316">
        <v>21238</v>
      </c>
      <c r="H20" s="316">
        <v>7436</v>
      </c>
      <c r="I20" s="98">
        <f t="shared" si="1"/>
        <v>-161507</v>
      </c>
      <c r="J20" s="316">
        <v>15428</v>
      </c>
      <c r="K20" s="316">
        <v>-176935</v>
      </c>
      <c r="L20" s="657" t="s">
        <v>605</v>
      </c>
      <c r="M20" s="657"/>
    </row>
    <row r="21" spans="1:13" customFormat="1" ht="16.899999999999999" customHeight="1" thickTop="1" thickBot="1">
      <c r="A21" s="199">
        <v>4631</v>
      </c>
      <c r="B21" s="59" t="s">
        <v>540</v>
      </c>
      <c r="C21" s="85">
        <v>436228</v>
      </c>
      <c r="D21" s="315">
        <v>2748</v>
      </c>
      <c r="E21" s="85">
        <v>438976</v>
      </c>
      <c r="F21" s="85">
        <f t="shared" si="0"/>
        <v>60605</v>
      </c>
      <c r="G21" s="315">
        <v>45351</v>
      </c>
      <c r="H21" s="315">
        <v>15254</v>
      </c>
      <c r="I21" s="97">
        <f t="shared" si="1"/>
        <v>499581</v>
      </c>
      <c r="J21" s="315">
        <v>21796</v>
      </c>
      <c r="K21" s="315">
        <v>477785</v>
      </c>
      <c r="L21" s="658" t="s">
        <v>549</v>
      </c>
      <c r="M21" s="659"/>
    </row>
    <row r="22" spans="1:13" customFormat="1" ht="16.899999999999999" customHeight="1" thickTop="1" thickBot="1">
      <c r="A22" s="200">
        <v>4632</v>
      </c>
      <c r="B22" s="90" t="s">
        <v>609</v>
      </c>
      <c r="C22" s="86">
        <v>337201</v>
      </c>
      <c r="D22" s="316">
        <v>8168</v>
      </c>
      <c r="E22" s="86">
        <v>345369</v>
      </c>
      <c r="F22" s="86">
        <f t="shared" si="0"/>
        <v>104724</v>
      </c>
      <c r="G22" s="316">
        <v>89051</v>
      </c>
      <c r="H22" s="316">
        <v>15673</v>
      </c>
      <c r="I22" s="98">
        <f t="shared" si="1"/>
        <v>450093</v>
      </c>
      <c r="J22" s="316">
        <v>134716</v>
      </c>
      <c r="K22" s="316">
        <v>315377</v>
      </c>
      <c r="L22" s="657" t="s">
        <v>604</v>
      </c>
      <c r="M22" s="657"/>
    </row>
    <row r="23" spans="1:13" customFormat="1" ht="30" customHeight="1" thickTop="1" thickBot="1">
      <c r="A23" s="199">
        <v>4641</v>
      </c>
      <c r="B23" s="59" t="s">
        <v>610</v>
      </c>
      <c r="C23" s="85">
        <v>49165</v>
      </c>
      <c r="D23" s="315">
        <v>4651</v>
      </c>
      <c r="E23" s="85">
        <v>53816</v>
      </c>
      <c r="F23" s="85">
        <f t="shared" si="0"/>
        <v>60295</v>
      </c>
      <c r="G23" s="315">
        <v>58156</v>
      </c>
      <c r="H23" s="315">
        <v>2139</v>
      </c>
      <c r="I23" s="97">
        <f t="shared" si="1"/>
        <v>114111</v>
      </c>
      <c r="J23" s="315">
        <v>26052</v>
      </c>
      <c r="K23" s="315">
        <v>88059</v>
      </c>
      <c r="L23" s="658" t="s">
        <v>603</v>
      </c>
      <c r="M23" s="659"/>
    </row>
    <row r="24" spans="1:13" customFormat="1" ht="27" customHeight="1" thickTop="1" thickBot="1">
      <c r="A24" s="200">
        <v>4647</v>
      </c>
      <c r="B24" s="90" t="s">
        <v>611</v>
      </c>
      <c r="C24" s="86">
        <v>1405475</v>
      </c>
      <c r="D24" s="316">
        <v>12178</v>
      </c>
      <c r="E24" s="86">
        <v>1417653</v>
      </c>
      <c r="F24" s="86">
        <f t="shared" si="0"/>
        <v>41681</v>
      </c>
      <c r="G24" s="316">
        <v>32870</v>
      </c>
      <c r="H24" s="316">
        <v>8811</v>
      </c>
      <c r="I24" s="98">
        <f t="shared" si="1"/>
        <v>1459334</v>
      </c>
      <c r="J24" s="316">
        <v>452532</v>
      </c>
      <c r="K24" s="316">
        <v>1006802</v>
      </c>
      <c r="L24" s="657" t="s">
        <v>602</v>
      </c>
      <c r="M24" s="657"/>
    </row>
    <row r="25" spans="1:13" customFormat="1" ht="34.15" customHeight="1" thickTop="1" thickBot="1">
      <c r="A25" s="199">
        <v>4648</v>
      </c>
      <c r="B25" s="59" t="s">
        <v>612</v>
      </c>
      <c r="C25" s="315">
        <v>455075</v>
      </c>
      <c r="D25" s="315">
        <v>5593</v>
      </c>
      <c r="E25" s="315">
        <v>460668</v>
      </c>
      <c r="F25" s="85">
        <f t="shared" si="0"/>
        <v>73063</v>
      </c>
      <c r="G25" s="315">
        <v>67171</v>
      </c>
      <c r="H25" s="315">
        <v>5892</v>
      </c>
      <c r="I25" s="97">
        <f t="shared" si="1"/>
        <v>533731</v>
      </c>
      <c r="J25" s="315">
        <v>68347</v>
      </c>
      <c r="K25" s="315">
        <v>465384</v>
      </c>
      <c r="L25" s="658" t="s">
        <v>601</v>
      </c>
      <c r="M25" s="659"/>
    </row>
    <row r="26" spans="1:13" s="434" customFormat="1" ht="34.15" customHeight="1" thickTop="1" thickBot="1">
      <c r="A26" s="200">
        <v>4649</v>
      </c>
      <c r="B26" s="90" t="s">
        <v>730</v>
      </c>
      <c r="C26" s="86">
        <v>1530</v>
      </c>
      <c r="D26" s="316">
        <v>10</v>
      </c>
      <c r="E26" s="86">
        <v>1540</v>
      </c>
      <c r="F26" s="86">
        <f t="shared" si="0"/>
        <v>293</v>
      </c>
      <c r="G26" s="316">
        <v>270</v>
      </c>
      <c r="H26" s="316">
        <v>23</v>
      </c>
      <c r="I26" s="98">
        <f t="shared" si="1"/>
        <v>1833</v>
      </c>
      <c r="J26" s="316">
        <v>1170</v>
      </c>
      <c r="K26" s="316">
        <v>663</v>
      </c>
      <c r="L26" s="657" t="s">
        <v>722</v>
      </c>
      <c r="M26" s="657"/>
    </row>
    <row r="27" spans="1:13" customFormat="1" ht="22.9" customHeight="1" thickTop="1" thickBot="1">
      <c r="A27" s="199">
        <v>4651</v>
      </c>
      <c r="B27" s="59" t="s">
        <v>613</v>
      </c>
      <c r="C27" s="85">
        <v>61194</v>
      </c>
      <c r="D27" s="315">
        <v>735</v>
      </c>
      <c r="E27" s="85">
        <v>61929</v>
      </c>
      <c r="F27" s="85">
        <f>H27+G27</f>
        <v>8384</v>
      </c>
      <c r="G27" s="315">
        <v>7536</v>
      </c>
      <c r="H27" s="315">
        <v>848</v>
      </c>
      <c r="I27" s="97">
        <f>K27+J27</f>
        <v>70313</v>
      </c>
      <c r="J27" s="315">
        <v>3077</v>
      </c>
      <c r="K27" s="315">
        <v>67236</v>
      </c>
      <c r="L27" s="658" t="s">
        <v>600</v>
      </c>
      <c r="M27" s="659"/>
    </row>
    <row r="28" spans="1:13" customFormat="1" ht="22.9" customHeight="1" thickTop="1" thickBot="1">
      <c r="A28" s="200">
        <v>4652</v>
      </c>
      <c r="B28" s="90" t="s">
        <v>614</v>
      </c>
      <c r="C28" s="86">
        <v>309151</v>
      </c>
      <c r="D28" s="316">
        <v>1733</v>
      </c>
      <c r="E28" s="86">
        <v>310884</v>
      </c>
      <c r="F28" s="86">
        <f>H28+G28</f>
        <v>16540</v>
      </c>
      <c r="G28" s="316">
        <v>12710</v>
      </c>
      <c r="H28" s="316">
        <v>3830</v>
      </c>
      <c r="I28" s="98">
        <f>K28+J28</f>
        <v>327424</v>
      </c>
      <c r="J28" s="316">
        <v>6995</v>
      </c>
      <c r="K28" s="316">
        <v>320429</v>
      </c>
      <c r="L28" s="657" t="s">
        <v>599</v>
      </c>
      <c r="M28" s="657"/>
    </row>
    <row r="29" spans="1:13" customFormat="1" ht="16.899999999999999" customHeight="1" thickTop="1" thickBot="1">
      <c r="A29" s="199">
        <v>4653</v>
      </c>
      <c r="B29" s="59" t="s">
        <v>615</v>
      </c>
      <c r="C29" s="85">
        <v>82519</v>
      </c>
      <c r="D29" s="315">
        <v>4748</v>
      </c>
      <c r="E29" s="85">
        <v>87267</v>
      </c>
      <c r="F29" s="85">
        <f t="shared" ref="F29:F70" si="2">H29+G29</f>
        <v>8339</v>
      </c>
      <c r="G29" s="315">
        <v>6454</v>
      </c>
      <c r="H29" s="315">
        <v>1885</v>
      </c>
      <c r="I29" s="97">
        <f t="shared" ref="I29:I42" si="3">K29+J29</f>
        <v>95606</v>
      </c>
      <c r="J29" s="315">
        <v>33373</v>
      </c>
      <c r="K29" s="315">
        <v>62233</v>
      </c>
      <c r="L29" s="658" t="s">
        <v>598</v>
      </c>
      <c r="M29" s="659"/>
    </row>
    <row r="30" spans="1:13" customFormat="1" ht="16.899999999999999" customHeight="1" thickTop="1" thickBot="1">
      <c r="A30" s="200">
        <v>4659</v>
      </c>
      <c r="B30" s="90" t="s">
        <v>616</v>
      </c>
      <c r="C30" s="86">
        <v>1981274</v>
      </c>
      <c r="D30" s="316">
        <v>84928</v>
      </c>
      <c r="E30" s="86">
        <v>2066202</v>
      </c>
      <c r="F30" s="86">
        <f t="shared" si="2"/>
        <v>706938</v>
      </c>
      <c r="G30" s="316">
        <v>411369</v>
      </c>
      <c r="H30" s="316">
        <v>295569</v>
      </c>
      <c r="I30" s="98">
        <f t="shared" si="3"/>
        <v>2773140</v>
      </c>
      <c r="J30" s="316">
        <v>467210</v>
      </c>
      <c r="K30" s="316">
        <v>2305930</v>
      </c>
      <c r="L30" s="657" t="s">
        <v>550</v>
      </c>
      <c r="M30" s="657"/>
    </row>
    <row r="31" spans="1:13" customFormat="1" ht="22.9" customHeight="1" thickTop="1" thickBot="1">
      <c r="A31" s="199">
        <v>4661</v>
      </c>
      <c r="B31" s="59" t="s">
        <v>617</v>
      </c>
      <c r="C31" s="85">
        <v>23097</v>
      </c>
      <c r="D31" s="315">
        <v>812</v>
      </c>
      <c r="E31" s="85">
        <v>23909</v>
      </c>
      <c r="F31" s="85">
        <f t="shared" si="2"/>
        <v>5914</v>
      </c>
      <c r="G31" s="315">
        <v>5327</v>
      </c>
      <c r="H31" s="315">
        <v>587</v>
      </c>
      <c r="I31" s="97">
        <f t="shared" si="3"/>
        <v>29823</v>
      </c>
      <c r="J31" s="315">
        <v>17741</v>
      </c>
      <c r="K31" s="315">
        <v>12082</v>
      </c>
      <c r="L31" s="658" t="s">
        <v>597</v>
      </c>
      <c r="M31" s="659"/>
    </row>
    <row r="32" spans="1:13" customFormat="1" ht="15.75" thickTop="1" thickBot="1">
      <c r="A32" s="200">
        <v>4662</v>
      </c>
      <c r="B32" s="90" t="s">
        <v>541</v>
      </c>
      <c r="C32" s="86">
        <v>31395</v>
      </c>
      <c r="D32" s="316">
        <v>795</v>
      </c>
      <c r="E32" s="86">
        <v>32190</v>
      </c>
      <c r="F32" s="86">
        <f t="shared" si="2"/>
        <v>4507</v>
      </c>
      <c r="G32" s="316">
        <v>3713</v>
      </c>
      <c r="H32" s="316">
        <v>794</v>
      </c>
      <c r="I32" s="98">
        <f t="shared" si="3"/>
        <v>36697</v>
      </c>
      <c r="J32" s="316">
        <v>10704</v>
      </c>
      <c r="K32" s="316">
        <v>25993</v>
      </c>
      <c r="L32" s="657" t="s">
        <v>551</v>
      </c>
      <c r="M32" s="657"/>
    </row>
    <row r="33" spans="1:14" customFormat="1" ht="22.9" customHeight="1" thickTop="1" thickBot="1">
      <c r="A33" s="199">
        <v>4663</v>
      </c>
      <c r="B33" s="59" t="s">
        <v>618</v>
      </c>
      <c r="C33" s="315">
        <v>7748074</v>
      </c>
      <c r="D33" s="315">
        <v>102884</v>
      </c>
      <c r="E33" s="315">
        <v>7850958</v>
      </c>
      <c r="F33" s="85">
        <f t="shared" si="2"/>
        <v>712254</v>
      </c>
      <c r="G33" s="315">
        <v>565328</v>
      </c>
      <c r="H33" s="315">
        <v>146926</v>
      </c>
      <c r="I33" s="97">
        <f t="shared" si="3"/>
        <v>8563212</v>
      </c>
      <c r="J33" s="315">
        <v>1106899</v>
      </c>
      <c r="K33" s="315">
        <v>7456313</v>
      </c>
      <c r="L33" s="658" t="s">
        <v>596</v>
      </c>
      <c r="M33" s="659"/>
    </row>
    <row r="34" spans="1:14" customFormat="1" ht="15" customHeight="1" thickTop="1" thickBot="1">
      <c r="A34" s="348">
        <v>4669</v>
      </c>
      <c r="B34" s="349" t="s">
        <v>734</v>
      </c>
      <c r="C34" s="350">
        <v>714028</v>
      </c>
      <c r="D34" s="350">
        <v>570</v>
      </c>
      <c r="E34" s="351">
        <v>714598</v>
      </c>
      <c r="F34" s="86">
        <f t="shared" si="2"/>
        <v>59034</v>
      </c>
      <c r="G34" s="351">
        <v>52522</v>
      </c>
      <c r="H34" s="351">
        <v>6512</v>
      </c>
      <c r="I34" s="98">
        <f t="shared" si="3"/>
        <v>773632</v>
      </c>
      <c r="J34" s="355">
        <v>3440</v>
      </c>
      <c r="K34" s="355">
        <v>770192</v>
      </c>
      <c r="L34" s="656" t="s">
        <v>735</v>
      </c>
      <c r="M34" s="657"/>
      <c r="N34" s="7"/>
    </row>
    <row r="35" spans="1:14" customFormat="1" ht="16.899999999999999" customHeight="1" thickBot="1">
      <c r="A35" s="199">
        <v>4690</v>
      </c>
      <c r="B35" s="59" t="s">
        <v>542</v>
      </c>
      <c r="C35" s="85">
        <v>28210</v>
      </c>
      <c r="D35" s="315">
        <v>302</v>
      </c>
      <c r="E35" s="85">
        <v>28512</v>
      </c>
      <c r="F35" s="85">
        <f t="shared" si="2"/>
        <v>1742</v>
      </c>
      <c r="G35" s="315">
        <v>1293</v>
      </c>
      <c r="H35" s="315">
        <v>449</v>
      </c>
      <c r="I35" s="97">
        <f t="shared" si="3"/>
        <v>30254</v>
      </c>
      <c r="J35" s="315">
        <v>0</v>
      </c>
      <c r="K35" s="315">
        <v>30254</v>
      </c>
      <c r="L35" s="658" t="s">
        <v>552</v>
      </c>
      <c r="M35" s="659"/>
    </row>
    <row r="36" spans="1:14" customFormat="1" ht="16.899999999999999" customHeight="1" thickTop="1" thickBot="1">
      <c r="A36" s="348">
        <v>4691</v>
      </c>
      <c r="B36" s="90" t="s">
        <v>619</v>
      </c>
      <c r="C36" s="86">
        <v>15803</v>
      </c>
      <c r="D36" s="318">
        <v>287</v>
      </c>
      <c r="E36" s="86">
        <v>16090</v>
      </c>
      <c r="F36" s="86">
        <f t="shared" si="2"/>
        <v>1943</v>
      </c>
      <c r="G36" s="318">
        <v>1590</v>
      </c>
      <c r="H36" s="318">
        <v>353</v>
      </c>
      <c r="I36" s="98">
        <f t="shared" si="3"/>
        <v>18033</v>
      </c>
      <c r="J36" s="318">
        <v>2978</v>
      </c>
      <c r="K36" s="318">
        <v>15055</v>
      </c>
      <c r="L36" s="656" t="s">
        <v>595</v>
      </c>
      <c r="M36" s="657"/>
    </row>
    <row r="37" spans="1:14" customFormat="1" ht="20.45" customHeight="1" thickBot="1">
      <c r="A37" s="199">
        <v>4692</v>
      </c>
      <c r="B37" s="59" t="s">
        <v>620</v>
      </c>
      <c r="C37" s="85">
        <v>246540</v>
      </c>
      <c r="D37" s="315">
        <v>3464</v>
      </c>
      <c r="E37" s="85">
        <v>250004</v>
      </c>
      <c r="F37" s="85">
        <f t="shared" si="2"/>
        <v>9384</v>
      </c>
      <c r="G37" s="315">
        <v>8725</v>
      </c>
      <c r="H37" s="315">
        <v>659</v>
      </c>
      <c r="I37" s="97">
        <f t="shared" si="3"/>
        <v>259388</v>
      </c>
      <c r="J37" s="315">
        <v>1668</v>
      </c>
      <c r="K37" s="315">
        <v>257720</v>
      </c>
      <c r="L37" s="658" t="s">
        <v>594</v>
      </c>
      <c r="M37" s="659"/>
    </row>
    <row r="38" spans="1:14" customFormat="1" ht="18" customHeight="1" thickTop="1" thickBot="1">
      <c r="A38" s="200">
        <v>4712</v>
      </c>
      <c r="B38" s="90" t="s">
        <v>543</v>
      </c>
      <c r="C38" s="86">
        <v>490312</v>
      </c>
      <c r="D38" s="318">
        <v>16352</v>
      </c>
      <c r="E38" s="86">
        <v>506664</v>
      </c>
      <c r="F38" s="86">
        <f t="shared" si="2"/>
        <v>247306</v>
      </c>
      <c r="G38" s="318">
        <v>226405</v>
      </c>
      <c r="H38" s="318">
        <v>20901</v>
      </c>
      <c r="I38" s="98">
        <f t="shared" si="3"/>
        <v>753970</v>
      </c>
      <c r="J38" s="318">
        <v>176405</v>
      </c>
      <c r="K38" s="318">
        <v>577565</v>
      </c>
      <c r="L38" s="656" t="s">
        <v>553</v>
      </c>
      <c r="M38" s="657"/>
    </row>
    <row r="39" spans="1:14" customFormat="1" ht="18" customHeight="1" thickTop="1" thickBot="1">
      <c r="A39" s="199">
        <v>4714</v>
      </c>
      <c r="B39" s="59" t="s">
        <v>544</v>
      </c>
      <c r="C39" s="85">
        <v>947634</v>
      </c>
      <c r="D39" s="315">
        <v>17903</v>
      </c>
      <c r="E39" s="85">
        <v>965537</v>
      </c>
      <c r="F39" s="85">
        <f t="shared" si="2"/>
        <v>470221</v>
      </c>
      <c r="G39" s="315">
        <v>380429</v>
      </c>
      <c r="H39" s="315">
        <v>89792</v>
      </c>
      <c r="I39" s="97">
        <f t="shared" si="3"/>
        <v>1435758</v>
      </c>
      <c r="J39" s="315">
        <v>275607</v>
      </c>
      <c r="K39" s="315">
        <v>1160151</v>
      </c>
      <c r="L39" s="658" t="s">
        <v>554</v>
      </c>
      <c r="M39" s="659"/>
    </row>
    <row r="40" spans="1:14" customFormat="1" ht="18" customHeight="1" thickTop="1" thickBot="1">
      <c r="A40" s="200">
        <v>4719</v>
      </c>
      <c r="B40" s="90" t="s">
        <v>645</v>
      </c>
      <c r="C40" s="86">
        <v>3029878</v>
      </c>
      <c r="D40" s="318">
        <v>337613</v>
      </c>
      <c r="E40" s="86">
        <v>3367491</v>
      </c>
      <c r="F40" s="86">
        <f t="shared" si="2"/>
        <v>880356</v>
      </c>
      <c r="G40" s="318">
        <v>779651</v>
      </c>
      <c r="H40" s="318">
        <v>100705</v>
      </c>
      <c r="I40" s="98">
        <f t="shared" si="3"/>
        <v>4247847</v>
      </c>
      <c r="J40" s="318">
        <v>403982</v>
      </c>
      <c r="K40" s="318">
        <v>3843865</v>
      </c>
      <c r="L40" s="656" t="s">
        <v>593</v>
      </c>
      <c r="M40" s="657"/>
    </row>
    <row r="41" spans="1:14" customFormat="1" ht="18" customHeight="1" thickTop="1" thickBot="1">
      <c r="A41" s="199">
        <v>4720</v>
      </c>
      <c r="B41" s="59" t="s">
        <v>622</v>
      </c>
      <c r="C41" s="85">
        <v>270547</v>
      </c>
      <c r="D41" s="315">
        <v>12069</v>
      </c>
      <c r="E41" s="85">
        <v>282616</v>
      </c>
      <c r="F41" s="85">
        <f t="shared" si="2"/>
        <v>36996</v>
      </c>
      <c r="G41" s="315">
        <v>23386</v>
      </c>
      <c r="H41" s="315">
        <v>13610</v>
      </c>
      <c r="I41" s="97">
        <f t="shared" si="3"/>
        <v>319612</v>
      </c>
      <c r="J41" s="315">
        <v>2379</v>
      </c>
      <c r="K41" s="315">
        <v>317233</v>
      </c>
      <c r="L41" s="658" t="s">
        <v>592</v>
      </c>
      <c r="M41" s="659"/>
    </row>
    <row r="42" spans="1:14" s="434" customFormat="1" ht="18" customHeight="1" thickTop="1" thickBot="1">
      <c r="A42" s="200">
        <v>4722</v>
      </c>
      <c r="B42" s="90" t="s">
        <v>632</v>
      </c>
      <c r="C42" s="86">
        <v>4123</v>
      </c>
      <c r="D42" s="318">
        <v>1</v>
      </c>
      <c r="E42" s="86">
        <v>4124</v>
      </c>
      <c r="F42" s="86">
        <f t="shared" si="2"/>
        <v>885</v>
      </c>
      <c r="G42" s="318">
        <v>871</v>
      </c>
      <c r="H42" s="318">
        <v>14</v>
      </c>
      <c r="I42" s="98">
        <f t="shared" si="3"/>
        <v>5009</v>
      </c>
      <c r="J42" s="318">
        <v>4206</v>
      </c>
      <c r="K42" s="318">
        <v>803</v>
      </c>
      <c r="L42" s="656" t="s">
        <v>591</v>
      </c>
      <c r="M42" s="657"/>
    </row>
    <row r="43" spans="1:14" customFormat="1" ht="18" customHeight="1" thickTop="1" thickBot="1">
      <c r="A43" s="199">
        <v>4723</v>
      </c>
      <c r="B43" s="59" t="s">
        <v>631</v>
      </c>
      <c r="C43" s="85">
        <v>757</v>
      </c>
      <c r="D43" s="315">
        <v>0</v>
      </c>
      <c r="E43" s="85">
        <v>757</v>
      </c>
      <c r="F43" s="85">
        <f t="shared" si="2"/>
        <v>241</v>
      </c>
      <c r="G43" s="315">
        <v>174</v>
      </c>
      <c r="H43" s="315">
        <v>67</v>
      </c>
      <c r="I43" s="97">
        <f>K43+J43</f>
        <v>998</v>
      </c>
      <c r="J43" s="315">
        <v>0</v>
      </c>
      <c r="K43" s="315">
        <v>998</v>
      </c>
      <c r="L43" s="658" t="s">
        <v>590</v>
      </c>
      <c r="M43" s="659"/>
    </row>
    <row r="44" spans="1:14" customFormat="1" ht="18" customHeight="1" thickTop="1" thickBot="1">
      <c r="A44" s="200">
        <v>4724</v>
      </c>
      <c r="B44" s="90" t="s">
        <v>630</v>
      </c>
      <c r="C44" s="86">
        <v>260108</v>
      </c>
      <c r="D44" s="318">
        <v>1420</v>
      </c>
      <c r="E44" s="86">
        <v>261528</v>
      </c>
      <c r="F44" s="86">
        <f t="shared" si="2"/>
        <v>22221</v>
      </c>
      <c r="G44" s="318">
        <v>17560</v>
      </c>
      <c r="H44" s="318">
        <v>4661</v>
      </c>
      <c r="I44" s="98">
        <f>K44+J44</f>
        <v>283749</v>
      </c>
      <c r="J44" s="318">
        <v>8828</v>
      </c>
      <c r="K44" s="318">
        <v>274921</v>
      </c>
      <c r="L44" s="656" t="s">
        <v>589</v>
      </c>
      <c r="M44" s="657"/>
    </row>
    <row r="45" spans="1:14" customFormat="1" ht="18" customHeight="1" thickTop="1" thickBot="1">
      <c r="A45" s="199">
        <v>4725</v>
      </c>
      <c r="B45" s="59" t="s">
        <v>629</v>
      </c>
      <c r="C45" s="315">
        <v>69595</v>
      </c>
      <c r="D45" s="315">
        <v>33</v>
      </c>
      <c r="E45" s="315">
        <v>69628</v>
      </c>
      <c r="F45" s="85">
        <f t="shared" si="2"/>
        <v>3444</v>
      </c>
      <c r="G45" s="315">
        <v>318</v>
      </c>
      <c r="H45" s="315">
        <v>3126</v>
      </c>
      <c r="I45" s="97">
        <f t="shared" ref="I45:I70" si="4">K45+J45</f>
        <v>73072</v>
      </c>
      <c r="J45" s="315">
        <v>31216</v>
      </c>
      <c r="K45" s="315">
        <v>41856</v>
      </c>
      <c r="L45" s="658" t="s">
        <v>588</v>
      </c>
      <c r="M45" s="659"/>
    </row>
    <row r="46" spans="1:14" customFormat="1" ht="18" customHeight="1" thickTop="1" thickBot="1">
      <c r="A46" s="200">
        <v>4726</v>
      </c>
      <c r="B46" s="90" t="s">
        <v>545</v>
      </c>
      <c r="C46" s="86">
        <v>193055</v>
      </c>
      <c r="D46" s="318">
        <v>2109</v>
      </c>
      <c r="E46" s="86">
        <v>195164</v>
      </c>
      <c r="F46" s="86">
        <f t="shared" si="2"/>
        <v>65355</v>
      </c>
      <c r="G46" s="318">
        <v>52488</v>
      </c>
      <c r="H46" s="318">
        <v>12867</v>
      </c>
      <c r="I46" s="98">
        <f t="shared" si="4"/>
        <v>260519</v>
      </c>
      <c r="J46" s="318">
        <v>1807</v>
      </c>
      <c r="K46" s="318">
        <v>258712</v>
      </c>
      <c r="L46" s="656" t="s">
        <v>555</v>
      </c>
      <c r="M46" s="657"/>
    </row>
    <row r="47" spans="1:14" customFormat="1" ht="18" customHeight="1" thickTop="1" thickBot="1">
      <c r="A47" s="199">
        <v>4727</v>
      </c>
      <c r="B47" s="59" t="s">
        <v>628</v>
      </c>
      <c r="C47" s="85">
        <v>23015</v>
      </c>
      <c r="D47" s="315">
        <v>30</v>
      </c>
      <c r="E47" s="85">
        <v>23045</v>
      </c>
      <c r="F47" s="85">
        <f t="shared" si="2"/>
        <v>6117</v>
      </c>
      <c r="G47" s="315">
        <v>163</v>
      </c>
      <c r="H47" s="315">
        <v>5954</v>
      </c>
      <c r="I47" s="97">
        <f t="shared" si="4"/>
        <v>29162</v>
      </c>
      <c r="J47" s="315">
        <v>844</v>
      </c>
      <c r="K47" s="315">
        <v>28318</v>
      </c>
      <c r="L47" s="658" t="s">
        <v>587</v>
      </c>
      <c r="M47" s="659"/>
    </row>
    <row r="48" spans="1:14" customFormat="1" ht="18" customHeight="1" thickTop="1" thickBot="1">
      <c r="A48" s="200">
        <v>4728</v>
      </c>
      <c r="B48" s="90" t="s">
        <v>633</v>
      </c>
      <c r="C48" s="86">
        <v>1031</v>
      </c>
      <c r="D48" s="318">
        <v>0</v>
      </c>
      <c r="E48" s="86">
        <v>1031</v>
      </c>
      <c r="F48" s="86">
        <f t="shared" si="2"/>
        <v>60</v>
      </c>
      <c r="G48" s="318">
        <v>29</v>
      </c>
      <c r="H48" s="318">
        <v>31</v>
      </c>
      <c r="I48" s="98">
        <f t="shared" si="4"/>
        <v>1091</v>
      </c>
      <c r="J48" s="318">
        <v>0</v>
      </c>
      <c r="K48" s="318">
        <v>1091</v>
      </c>
      <c r="L48" s="656" t="s">
        <v>586</v>
      </c>
      <c r="M48" s="657"/>
    </row>
    <row r="49" spans="1:13" customFormat="1" ht="18" customHeight="1" thickTop="1" thickBot="1">
      <c r="A49" s="199">
        <v>4729</v>
      </c>
      <c r="B49" s="59" t="s">
        <v>642</v>
      </c>
      <c r="C49" s="85">
        <v>349317</v>
      </c>
      <c r="D49" s="315">
        <v>5515</v>
      </c>
      <c r="E49" s="85">
        <v>354832</v>
      </c>
      <c r="F49" s="85">
        <f t="shared" si="2"/>
        <v>25914</v>
      </c>
      <c r="G49" s="315">
        <v>5752</v>
      </c>
      <c r="H49" s="315">
        <v>20162</v>
      </c>
      <c r="I49" s="97">
        <f t="shared" si="4"/>
        <v>380746</v>
      </c>
      <c r="J49" s="315">
        <v>124097</v>
      </c>
      <c r="K49" s="315">
        <v>256649</v>
      </c>
      <c r="L49" s="658" t="s">
        <v>644</v>
      </c>
      <c r="M49" s="659"/>
    </row>
    <row r="50" spans="1:13" customFormat="1" ht="18" customHeight="1" thickTop="1" thickBot="1">
      <c r="A50" s="200">
        <v>4730</v>
      </c>
      <c r="B50" s="90" t="s">
        <v>627</v>
      </c>
      <c r="C50" s="86">
        <v>830629</v>
      </c>
      <c r="D50" s="318">
        <v>22062</v>
      </c>
      <c r="E50" s="86">
        <v>852691</v>
      </c>
      <c r="F50" s="86">
        <f t="shared" si="2"/>
        <v>57950</v>
      </c>
      <c r="G50" s="318">
        <v>39643</v>
      </c>
      <c r="H50" s="318">
        <v>18307</v>
      </c>
      <c r="I50" s="98">
        <f t="shared" si="4"/>
        <v>910641</v>
      </c>
      <c r="J50" s="318">
        <v>445962</v>
      </c>
      <c r="K50" s="318">
        <v>464679</v>
      </c>
      <c r="L50" s="656" t="s">
        <v>585</v>
      </c>
      <c r="M50" s="657"/>
    </row>
    <row r="51" spans="1:13" customFormat="1" ht="24" customHeight="1" thickTop="1" thickBot="1">
      <c r="A51" s="199">
        <v>4741</v>
      </c>
      <c r="B51" s="59" t="s">
        <v>634</v>
      </c>
      <c r="C51" s="85">
        <v>2500470</v>
      </c>
      <c r="D51" s="315">
        <v>11919</v>
      </c>
      <c r="E51" s="85">
        <v>2512389</v>
      </c>
      <c r="F51" s="85">
        <f t="shared" si="2"/>
        <v>149667</v>
      </c>
      <c r="G51" s="315">
        <v>125619</v>
      </c>
      <c r="H51" s="315">
        <v>24048</v>
      </c>
      <c r="I51" s="97">
        <f t="shared" si="4"/>
        <v>2662056</v>
      </c>
      <c r="J51" s="315">
        <v>1522869</v>
      </c>
      <c r="K51" s="315">
        <v>1139187</v>
      </c>
      <c r="L51" s="658" t="s">
        <v>584</v>
      </c>
      <c r="M51" s="659"/>
    </row>
    <row r="52" spans="1:13" ht="15.75" thickTop="1" thickBot="1">
      <c r="A52" s="200">
        <v>4742</v>
      </c>
      <c r="B52" s="90" t="s">
        <v>706</v>
      </c>
      <c r="C52" s="86">
        <v>10478</v>
      </c>
      <c r="D52" s="318">
        <v>594</v>
      </c>
      <c r="E52" s="86">
        <v>11072</v>
      </c>
      <c r="F52" s="86">
        <f t="shared" si="2"/>
        <v>1214</v>
      </c>
      <c r="G52" s="318">
        <v>859</v>
      </c>
      <c r="H52" s="318">
        <v>355</v>
      </c>
      <c r="I52" s="98">
        <f t="shared" si="4"/>
        <v>12286</v>
      </c>
      <c r="J52" s="318">
        <v>7630</v>
      </c>
      <c r="K52" s="318">
        <v>4656</v>
      </c>
      <c r="L52" s="656" t="s">
        <v>705</v>
      </c>
      <c r="M52" s="657"/>
    </row>
    <row r="53" spans="1:13" customFormat="1" ht="24" customHeight="1" thickTop="1" thickBot="1">
      <c r="A53" s="199">
        <v>4751</v>
      </c>
      <c r="B53" s="59" t="s">
        <v>626</v>
      </c>
      <c r="C53" s="85">
        <v>64089</v>
      </c>
      <c r="D53" s="315">
        <v>1651</v>
      </c>
      <c r="E53" s="85">
        <v>65740</v>
      </c>
      <c r="F53" s="85">
        <f t="shared" si="2"/>
        <v>59537</v>
      </c>
      <c r="G53" s="315">
        <v>56462</v>
      </c>
      <c r="H53" s="315">
        <v>3075</v>
      </c>
      <c r="I53" s="97">
        <f t="shared" si="4"/>
        <v>125277</v>
      </c>
      <c r="J53" s="315">
        <v>8947</v>
      </c>
      <c r="K53" s="315">
        <v>116330</v>
      </c>
      <c r="L53" s="658" t="s">
        <v>583</v>
      </c>
      <c r="M53" s="659"/>
    </row>
    <row r="54" spans="1:13" ht="37.5" thickTop="1" thickBot="1">
      <c r="A54" s="200">
        <v>4752</v>
      </c>
      <c r="B54" s="90" t="s">
        <v>625</v>
      </c>
      <c r="C54" s="86">
        <v>529151</v>
      </c>
      <c r="D54" s="318">
        <v>26436</v>
      </c>
      <c r="E54" s="86">
        <v>555587</v>
      </c>
      <c r="F54" s="86">
        <f t="shared" si="2"/>
        <v>167739</v>
      </c>
      <c r="G54" s="318">
        <v>128202</v>
      </c>
      <c r="H54" s="318">
        <v>39537</v>
      </c>
      <c r="I54" s="98">
        <f t="shared" si="4"/>
        <v>723326</v>
      </c>
      <c r="J54" s="318">
        <v>137736</v>
      </c>
      <c r="K54" s="318">
        <v>585590</v>
      </c>
      <c r="L54" s="656" t="s">
        <v>582</v>
      </c>
      <c r="M54" s="657"/>
    </row>
    <row r="55" spans="1:13" customFormat="1" ht="24" customHeight="1" thickTop="1" thickBot="1">
      <c r="A55" s="199">
        <v>4753</v>
      </c>
      <c r="B55" s="59" t="s">
        <v>624</v>
      </c>
      <c r="C55" s="85">
        <v>88565</v>
      </c>
      <c r="D55" s="315">
        <v>760</v>
      </c>
      <c r="E55" s="85">
        <v>89325</v>
      </c>
      <c r="F55" s="85">
        <f t="shared" si="2"/>
        <v>4866</v>
      </c>
      <c r="G55" s="315">
        <v>3677</v>
      </c>
      <c r="H55" s="315">
        <v>1189</v>
      </c>
      <c r="I55" s="97">
        <f t="shared" si="4"/>
        <v>94191</v>
      </c>
      <c r="J55" s="315">
        <v>20701</v>
      </c>
      <c r="K55" s="315">
        <v>73490</v>
      </c>
      <c r="L55" s="658" t="s">
        <v>581</v>
      </c>
      <c r="M55" s="659"/>
    </row>
    <row r="56" spans="1:13" ht="16.5" customHeight="1" thickTop="1" thickBot="1">
      <c r="A56" s="200">
        <v>4754</v>
      </c>
      <c r="B56" s="90" t="s">
        <v>546</v>
      </c>
      <c r="C56" s="86">
        <v>1572427</v>
      </c>
      <c r="D56" s="318">
        <v>43245</v>
      </c>
      <c r="E56" s="86">
        <v>1615672</v>
      </c>
      <c r="F56" s="86">
        <f t="shared" si="2"/>
        <v>503489</v>
      </c>
      <c r="G56" s="318">
        <v>430668</v>
      </c>
      <c r="H56" s="318">
        <v>72821</v>
      </c>
      <c r="I56" s="98">
        <f t="shared" si="4"/>
        <v>2119161</v>
      </c>
      <c r="J56" s="318">
        <v>406987</v>
      </c>
      <c r="K56" s="318">
        <v>1712174</v>
      </c>
      <c r="L56" s="656" t="s">
        <v>556</v>
      </c>
      <c r="M56" s="657"/>
    </row>
    <row r="57" spans="1:13" ht="30" customHeight="1" thickTop="1" thickBot="1">
      <c r="A57" s="199">
        <v>4755</v>
      </c>
      <c r="B57" s="59" t="s">
        <v>641</v>
      </c>
      <c r="C57" s="85">
        <v>1850609</v>
      </c>
      <c r="D57" s="315">
        <v>29220</v>
      </c>
      <c r="E57" s="85">
        <v>1879829</v>
      </c>
      <c r="F57" s="85">
        <f t="shared" si="2"/>
        <v>283322</v>
      </c>
      <c r="G57" s="315">
        <v>201550</v>
      </c>
      <c r="H57" s="315">
        <v>81772</v>
      </c>
      <c r="I57" s="97">
        <f t="shared" si="4"/>
        <v>2163151</v>
      </c>
      <c r="J57" s="315">
        <v>499296</v>
      </c>
      <c r="K57" s="315">
        <v>1663855</v>
      </c>
      <c r="L57" s="658" t="s">
        <v>580</v>
      </c>
      <c r="M57" s="659"/>
    </row>
    <row r="58" spans="1:13" ht="15.75" thickTop="1" thickBot="1">
      <c r="A58" s="200">
        <v>4756</v>
      </c>
      <c r="B58" s="90" t="s">
        <v>635</v>
      </c>
      <c r="C58" s="86">
        <v>9567</v>
      </c>
      <c r="D58" s="318">
        <v>401</v>
      </c>
      <c r="E58" s="86">
        <v>9968</v>
      </c>
      <c r="F58" s="86">
        <f t="shared" si="2"/>
        <v>16387</v>
      </c>
      <c r="G58" s="318">
        <v>14318</v>
      </c>
      <c r="H58" s="318">
        <v>2069</v>
      </c>
      <c r="I58" s="98">
        <f t="shared" si="4"/>
        <v>26355</v>
      </c>
      <c r="J58" s="318">
        <v>15</v>
      </c>
      <c r="K58" s="318">
        <v>26340</v>
      </c>
      <c r="L58" s="656" t="s">
        <v>579</v>
      </c>
      <c r="M58" s="657"/>
    </row>
    <row r="59" spans="1:13" ht="27" customHeight="1" thickTop="1" thickBot="1">
      <c r="A59" s="199">
        <v>4761</v>
      </c>
      <c r="B59" s="59" t="s">
        <v>636</v>
      </c>
      <c r="C59" s="85">
        <v>265825</v>
      </c>
      <c r="D59" s="315">
        <v>1403</v>
      </c>
      <c r="E59" s="85">
        <v>267228</v>
      </c>
      <c r="F59" s="85">
        <f t="shared" si="2"/>
        <v>194175</v>
      </c>
      <c r="G59" s="315">
        <v>48291</v>
      </c>
      <c r="H59" s="315">
        <v>145884</v>
      </c>
      <c r="I59" s="97">
        <f t="shared" si="4"/>
        <v>461403</v>
      </c>
      <c r="J59" s="315">
        <v>19809</v>
      </c>
      <c r="K59" s="315">
        <v>441594</v>
      </c>
      <c r="L59" s="658" t="s">
        <v>578</v>
      </c>
      <c r="M59" s="659"/>
    </row>
    <row r="60" spans="1:13" ht="27" customHeight="1" thickTop="1" thickBot="1">
      <c r="A60" s="200">
        <v>4763</v>
      </c>
      <c r="B60" s="90" t="s">
        <v>638</v>
      </c>
      <c r="C60" s="86">
        <v>69166</v>
      </c>
      <c r="D60" s="318">
        <v>2408</v>
      </c>
      <c r="E60" s="86">
        <v>71574</v>
      </c>
      <c r="F60" s="86">
        <f t="shared" si="2"/>
        <v>73433</v>
      </c>
      <c r="G60" s="318">
        <v>70816</v>
      </c>
      <c r="H60" s="318">
        <v>2617</v>
      </c>
      <c r="I60" s="98">
        <f t="shared" si="4"/>
        <v>145007</v>
      </c>
      <c r="J60" s="318">
        <v>13642</v>
      </c>
      <c r="K60" s="318">
        <v>131365</v>
      </c>
      <c r="L60" s="656" t="s">
        <v>576</v>
      </c>
      <c r="M60" s="657"/>
    </row>
    <row r="61" spans="1:13" ht="15.75" thickTop="1" thickBot="1">
      <c r="A61" s="199">
        <v>4764</v>
      </c>
      <c r="B61" s="59" t="s">
        <v>623</v>
      </c>
      <c r="C61" s="85">
        <v>263050</v>
      </c>
      <c r="D61" s="315">
        <v>784</v>
      </c>
      <c r="E61" s="85">
        <v>263834</v>
      </c>
      <c r="F61" s="85">
        <f t="shared" si="2"/>
        <v>62482</v>
      </c>
      <c r="G61" s="315">
        <v>43773</v>
      </c>
      <c r="H61" s="315">
        <v>18709</v>
      </c>
      <c r="I61" s="97">
        <f t="shared" si="4"/>
        <v>326316</v>
      </c>
      <c r="J61" s="315">
        <v>6120</v>
      </c>
      <c r="K61" s="315">
        <v>320196</v>
      </c>
      <c r="L61" s="658" t="s">
        <v>575</v>
      </c>
      <c r="M61" s="659"/>
    </row>
    <row r="62" spans="1:13" ht="34.5" customHeight="1" thickTop="1" thickBot="1">
      <c r="A62" s="200">
        <v>4771</v>
      </c>
      <c r="B62" s="90" t="s">
        <v>639</v>
      </c>
      <c r="C62" s="86">
        <v>3082039</v>
      </c>
      <c r="D62" s="318">
        <v>56327</v>
      </c>
      <c r="E62" s="86">
        <v>3138366</v>
      </c>
      <c r="F62" s="86">
        <f t="shared" si="2"/>
        <v>544298</v>
      </c>
      <c r="G62" s="318">
        <v>500474</v>
      </c>
      <c r="H62" s="318">
        <v>43824</v>
      </c>
      <c r="I62" s="98">
        <f t="shared" si="4"/>
        <v>3682664</v>
      </c>
      <c r="J62" s="318">
        <v>405239</v>
      </c>
      <c r="K62" s="318">
        <v>3277425</v>
      </c>
      <c r="L62" s="656" t="s">
        <v>574</v>
      </c>
      <c r="M62" s="657"/>
    </row>
    <row r="63" spans="1:13" ht="33" customHeight="1" thickTop="1" thickBot="1">
      <c r="A63" s="199">
        <v>4772</v>
      </c>
      <c r="B63" s="59" t="s">
        <v>640</v>
      </c>
      <c r="C63" s="85">
        <v>1378604</v>
      </c>
      <c r="D63" s="315">
        <v>23246</v>
      </c>
      <c r="E63" s="85">
        <v>1401850</v>
      </c>
      <c r="F63" s="85">
        <f t="shared" si="2"/>
        <v>246525</v>
      </c>
      <c r="G63" s="315">
        <v>212832</v>
      </c>
      <c r="H63" s="315">
        <v>33693</v>
      </c>
      <c r="I63" s="97">
        <f t="shared" si="4"/>
        <v>1648375</v>
      </c>
      <c r="J63" s="315">
        <v>283962</v>
      </c>
      <c r="K63" s="315">
        <v>1364413</v>
      </c>
      <c r="L63" s="658" t="s">
        <v>573</v>
      </c>
      <c r="M63" s="659"/>
    </row>
    <row r="64" spans="1:13" ht="31.5" customHeight="1" thickTop="1" thickBot="1">
      <c r="A64" s="200">
        <v>4774</v>
      </c>
      <c r="B64" s="90" t="s">
        <v>547</v>
      </c>
      <c r="C64" s="86">
        <v>8001</v>
      </c>
      <c r="D64" s="318">
        <v>16</v>
      </c>
      <c r="E64" s="86">
        <v>8017</v>
      </c>
      <c r="F64" s="86">
        <f t="shared" si="2"/>
        <v>1759</v>
      </c>
      <c r="G64" s="318">
        <v>743</v>
      </c>
      <c r="H64" s="318">
        <v>1016</v>
      </c>
      <c r="I64" s="98">
        <f t="shared" si="4"/>
        <v>9776</v>
      </c>
      <c r="J64" s="318">
        <v>0</v>
      </c>
      <c r="K64" s="318">
        <v>9776</v>
      </c>
      <c r="L64" s="656" t="s">
        <v>557</v>
      </c>
      <c r="M64" s="657"/>
    </row>
    <row r="65" spans="1:13" ht="28.15" customHeight="1" thickTop="1" thickBot="1">
      <c r="A65" s="199">
        <v>4775</v>
      </c>
      <c r="B65" s="59" t="s">
        <v>569</v>
      </c>
      <c r="C65" s="85">
        <v>1073183</v>
      </c>
      <c r="D65" s="315">
        <v>29913</v>
      </c>
      <c r="E65" s="85">
        <v>1103096</v>
      </c>
      <c r="F65" s="85">
        <f t="shared" si="2"/>
        <v>146550</v>
      </c>
      <c r="G65" s="315">
        <v>125875</v>
      </c>
      <c r="H65" s="315">
        <v>20675</v>
      </c>
      <c r="I65" s="97">
        <f t="shared" si="4"/>
        <v>1249646</v>
      </c>
      <c r="J65" s="315">
        <v>37305</v>
      </c>
      <c r="K65" s="315">
        <v>1212341</v>
      </c>
      <c r="L65" s="658" t="s">
        <v>572</v>
      </c>
      <c r="M65" s="659"/>
    </row>
    <row r="66" spans="1:13" ht="19.5" customHeight="1" thickTop="1" thickBot="1">
      <c r="A66" s="200">
        <v>4776</v>
      </c>
      <c r="B66" s="90" t="s">
        <v>568</v>
      </c>
      <c r="C66" s="86">
        <v>113703</v>
      </c>
      <c r="D66" s="318">
        <v>3128</v>
      </c>
      <c r="E66" s="86">
        <v>116831</v>
      </c>
      <c r="F66" s="86">
        <f t="shared" si="2"/>
        <v>68475</v>
      </c>
      <c r="G66" s="318">
        <v>16847</v>
      </c>
      <c r="H66" s="318">
        <v>51628</v>
      </c>
      <c r="I66" s="98">
        <f t="shared" si="4"/>
        <v>185306</v>
      </c>
      <c r="J66" s="318">
        <v>65737</v>
      </c>
      <c r="K66" s="318">
        <v>119569</v>
      </c>
      <c r="L66" s="656" t="s">
        <v>571</v>
      </c>
      <c r="M66" s="657"/>
    </row>
    <row r="67" spans="1:13" ht="31.5" customHeight="1" thickTop="1" thickBot="1">
      <c r="A67" s="199">
        <v>4777</v>
      </c>
      <c r="B67" s="59" t="s">
        <v>567</v>
      </c>
      <c r="C67" s="85">
        <v>1005</v>
      </c>
      <c r="D67" s="315">
        <v>272</v>
      </c>
      <c r="E67" s="85">
        <v>1277</v>
      </c>
      <c r="F67" s="85">
        <f t="shared" si="2"/>
        <v>289</v>
      </c>
      <c r="G67" s="315">
        <v>154</v>
      </c>
      <c r="H67" s="315">
        <v>135</v>
      </c>
      <c r="I67" s="97">
        <f t="shared" si="4"/>
        <v>1566</v>
      </c>
      <c r="J67" s="315">
        <v>887</v>
      </c>
      <c r="K67" s="315">
        <v>679</v>
      </c>
      <c r="L67" s="658" t="s">
        <v>570</v>
      </c>
      <c r="M67" s="659"/>
    </row>
    <row r="68" spans="1:13" s="355" customFormat="1" ht="31.5" customHeight="1" thickTop="1" thickBot="1">
      <c r="A68" s="200">
        <v>4778</v>
      </c>
      <c r="B68" s="90" t="s">
        <v>723</v>
      </c>
      <c r="C68" s="86">
        <v>20518</v>
      </c>
      <c r="D68" s="318">
        <v>557</v>
      </c>
      <c r="E68" s="86">
        <v>21075</v>
      </c>
      <c r="F68" s="86">
        <f t="shared" si="2"/>
        <v>3863</v>
      </c>
      <c r="G68" s="318">
        <v>2022</v>
      </c>
      <c r="H68" s="318">
        <v>1841</v>
      </c>
      <c r="I68" s="98">
        <f t="shared" si="4"/>
        <v>24938</v>
      </c>
      <c r="J68" s="318">
        <v>424</v>
      </c>
      <c r="K68" s="318">
        <v>24514</v>
      </c>
      <c r="L68" s="656" t="s">
        <v>724</v>
      </c>
      <c r="M68" s="657"/>
    </row>
    <row r="69" spans="1:13" s="171" customFormat="1" ht="32.25" customHeight="1" thickTop="1" thickBot="1">
      <c r="A69" s="199">
        <v>4779</v>
      </c>
      <c r="B69" s="59" t="s">
        <v>566</v>
      </c>
      <c r="C69" s="85">
        <v>373055</v>
      </c>
      <c r="D69" s="315">
        <v>6104</v>
      </c>
      <c r="E69" s="85">
        <v>379159</v>
      </c>
      <c r="F69" s="85">
        <f t="shared" si="2"/>
        <v>81072</v>
      </c>
      <c r="G69" s="315">
        <v>68008</v>
      </c>
      <c r="H69" s="315">
        <v>13064</v>
      </c>
      <c r="I69" s="97">
        <f t="shared" si="4"/>
        <v>460231</v>
      </c>
      <c r="J69" s="315">
        <v>131103</v>
      </c>
      <c r="K69" s="315">
        <v>329128</v>
      </c>
      <c r="L69" s="658" t="s">
        <v>643</v>
      </c>
      <c r="M69" s="659"/>
    </row>
    <row r="70" spans="1:13" s="355" customFormat="1" ht="25.9" customHeight="1" thickTop="1">
      <c r="A70" s="200">
        <v>4789</v>
      </c>
      <c r="B70" s="90" t="s">
        <v>726</v>
      </c>
      <c r="C70" s="418">
        <v>19722</v>
      </c>
      <c r="D70" s="419">
        <v>393</v>
      </c>
      <c r="E70" s="418">
        <v>20115</v>
      </c>
      <c r="F70" s="418">
        <f t="shared" si="2"/>
        <v>2079</v>
      </c>
      <c r="G70" s="419">
        <v>1362</v>
      </c>
      <c r="H70" s="419">
        <v>717</v>
      </c>
      <c r="I70" s="420">
        <f t="shared" si="4"/>
        <v>22194</v>
      </c>
      <c r="J70" s="419">
        <v>3061</v>
      </c>
      <c r="K70" s="419">
        <v>19133</v>
      </c>
      <c r="L70" s="656" t="s">
        <v>725</v>
      </c>
      <c r="M70" s="657"/>
    </row>
    <row r="71" spans="1:13" ht="45" customHeight="1">
      <c r="A71" s="518" t="s">
        <v>207</v>
      </c>
      <c r="B71" s="668"/>
      <c r="C71" s="358">
        <f t="shared" ref="C71:J71" si="5">SUM(C13:C70)</f>
        <v>37774529</v>
      </c>
      <c r="D71" s="358">
        <f t="shared" si="5"/>
        <v>971450</v>
      </c>
      <c r="E71" s="358">
        <f t="shared" si="5"/>
        <v>38745979</v>
      </c>
      <c r="F71" s="358">
        <f t="shared" si="5"/>
        <v>6914873</v>
      </c>
      <c r="G71" s="358">
        <f t="shared" si="5"/>
        <v>5464262</v>
      </c>
      <c r="H71" s="358">
        <f t="shared" si="5"/>
        <v>1450611</v>
      </c>
      <c r="I71" s="358">
        <f t="shared" si="5"/>
        <v>45660852</v>
      </c>
      <c r="J71" s="358">
        <f t="shared" si="5"/>
        <v>7767122</v>
      </c>
      <c r="K71" s="358">
        <f>SUM(K13:K70)</f>
        <v>37893730</v>
      </c>
      <c r="L71" s="520" t="s">
        <v>204</v>
      </c>
      <c r="M71" s="669"/>
    </row>
    <row r="72" spans="1:13" ht="18" customHeight="1">
      <c r="A72" s="7"/>
      <c r="C72" s="76"/>
      <c r="D72" s="76"/>
      <c r="E72" s="76"/>
      <c r="F72" s="76"/>
      <c r="G72" s="76"/>
      <c r="H72" s="76"/>
      <c r="I72" s="76"/>
      <c r="J72" s="76"/>
      <c r="K72" s="76"/>
    </row>
    <row r="73" spans="1:13" ht="18" customHeight="1">
      <c r="A73" s="7"/>
      <c r="C73" s="76"/>
      <c r="D73" s="76"/>
      <c r="E73" s="76"/>
      <c r="F73" s="76"/>
      <c r="G73" s="76"/>
      <c r="H73" s="76"/>
      <c r="I73" s="76"/>
      <c r="J73" s="76"/>
      <c r="K73" s="76"/>
    </row>
    <row r="74" spans="1:13" ht="18" customHeight="1">
      <c r="A74" s="7"/>
      <c r="C74" s="76"/>
      <c r="D74" s="76"/>
      <c r="E74" s="76"/>
      <c r="F74" s="76"/>
      <c r="G74" s="76"/>
      <c r="H74" s="76"/>
      <c r="I74" s="76"/>
      <c r="J74" s="76"/>
      <c r="K74" s="76"/>
    </row>
    <row r="75" spans="1:13" ht="18" customHeight="1">
      <c r="A75" s="7"/>
      <c r="C75" s="76"/>
      <c r="D75" s="76"/>
      <c r="E75" s="76"/>
      <c r="F75" s="76"/>
      <c r="G75" s="76"/>
      <c r="H75" s="76"/>
      <c r="I75" s="76"/>
      <c r="J75" s="76"/>
      <c r="K75" s="76"/>
    </row>
    <row r="76" spans="1:13" ht="18" customHeight="1">
      <c r="A76" s="7"/>
      <c r="C76" s="76"/>
      <c r="D76" s="76"/>
      <c r="E76" s="76"/>
      <c r="F76" s="76"/>
      <c r="G76" s="76"/>
      <c r="H76" s="76"/>
      <c r="I76" s="76"/>
      <c r="J76" s="76"/>
      <c r="K76" s="76"/>
    </row>
    <row r="77" spans="1:13" ht="18" customHeight="1">
      <c r="A77" s="7"/>
      <c r="C77" s="76"/>
      <c r="D77" s="76"/>
      <c r="E77" s="76"/>
      <c r="F77" s="76"/>
      <c r="G77" s="76"/>
      <c r="H77" s="76"/>
      <c r="I77" s="76"/>
      <c r="J77" s="76"/>
      <c r="K77" s="76"/>
    </row>
    <row r="78" spans="1:13" ht="18" customHeight="1">
      <c r="A78" s="7"/>
      <c r="C78" s="76"/>
      <c r="D78" s="76"/>
      <c r="E78" s="76"/>
      <c r="F78" s="76"/>
      <c r="G78" s="76"/>
      <c r="H78" s="76"/>
      <c r="I78" s="76"/>
      <c r="J78" s="76"/>
      <c r="K78" s="76"/>
    </row>
    <row r="79" spans="1:13" ht="18" customHeight="1">
      <c r="A79" s="7"/>
      <c r="C79" s="76"/>
      <c r="D79" s="76"/>
      <c r="E79" s="76"/>
      <c r="F79" s="76"/>
      <c r="G79" s="76"/>
      <c r="H79" s="76"/>
      <c r="I79" s="76"/>
      <c r="J79" s="76"/>
      <c r="K79" s="76"/>
    </row>
    <row r="80" spans="1:13" ht="18" customHeight="1">
      <c r="A80" s="7"/>
      <c r="C80" s="76"/>
      <c r="D80" s="76"/>
      <c r="E80" s="76"/>
      <c r="F80" s="76"/>
      <c r="G80" s="76"/>
      <c r="H80" s="76"/>
      <c r="I80" s="76"/>
      <c r="J80" s="76"/>
      <c r="K80" s="76"/>
    </row>
    <row r="81" spans="1:11" ht="18" customHeight="1">
      <c r="A81" s="7"/>
      <c r="C81" s="76"/>
      <c r="D81" s="76"/>
      <c r="E81" s="76"/>
      <c r="F81" s="76"/>
      <c r="G81" s="76"/>
      <c r="H81" s="76"/>
      <c r="I81" s="76"/>
      <c r="J81" s="76"/>
      <c r="K81" s="76"/>
    </row>
    <row r="82" spans="1:11" ht="18" customHeight="1">
      <c r="A82" s="7"/>
      <c r="C82" s="76"/>
      <c r="D82" s="76"/>
      <c r="E82" s="76"/>
      <c r="F82" s="76"/>
      <c r="G82" s="76"/>
      <c r="H82" s="76"/>
      <c r="I82" s="76"/>
      <c r="J82" s="76"/>
      <c r="K82" s="76"/>
    </row>
    <row r="83" spans="1:11" ht="18" customHeight="1">
      <c r="A83" s="7"/>
      <c r="C83" s="76"/>
      <c r="D83" s="76"/>
      <c r="E83" s="76"/>
      <c r="F83" s="76"/>
      <c r="G83" s="76"/>
      <c r="H83" s="76"/>
      <c r="I83" s="76"/>
      <c r="J83" s="76"/>
      <c r="K83" s="76"/>
    </row>
    <row r="84" spans="1:11" ht="18" customHeight="1">
      <c r="A84" s="7"/>
      <c r="C84" s="76"/>
      <c r="D84" s="76"/>
      <c r="E84" s="76"/>
      <c r="F84" s="76"/>
      <c r="G84" s="76"/>
      <c r="H84" s="76"/>
      <c r="I84" s="76"/>
      <c r="J84" s="76"/>
      <c r="K84" s="76"/>
    </row>
    <row r="85" spans="1:11" ht="18" customHeight="1">
      <c r="A85" s="7"/>
      <c r="C85" s="76"/>
      <c r="D85" s="76"/>
      <c r="E85" s="76"/>
      <c r="F85" s="76"/>
      <c r="G85" s="76"/>
      <c r="H85" s="76"/>
      <c r="I85" s="76"/>
      <c r="J85" s="76"/>
      <c r="K85" s="76"/>
    </row>
    <row r="86" spans="1:11" ht="18" customHeight="1">
      <c r="A86" s="7"/>
      <c r="C86" s="76"/>
      <c r="D86" s="76"/>
      <c r="E86" s="76"/>
      <c r="F86" s="76"/>
      <c r="G86" s="76"/>
      <c r="H86" s="76"/>
      <c r="I86" s="76"/>
      <c r="J86" s="76"/>
      <c r="K86" s="76"/>
    </row>
    <row r="87" spans="1:11" ht="18" customHeight="1">
      <c r="A87" s="7"/>
      <c r="C87" s="76"/>
      <c r="D87" s="76"/>
      <c r="E87" s="76"/>
      <c r="F87" s="76"/>
      <c r="G87" s="76"/>
      <c r="H87" s="76"/>
      <c r="I87" s="76"/>
      <c r="J87" s="76"/>
      <c r="K87" s="76"/>
    </row>
    <row r="88" spans="1:11" ht="18" customHeight="1">
      <c r="A88" s="7"/>
      <c r="C88" s="76"/>
      <c r="D88" s="76"/>
      <c r="E88" s="76"/>
      <c r="F88" s="76"/>
      <c r="G88" s="76"/>
      <c r="H88" s="76"/>
      <c r="I88" s="76"/>
      <c r="J88" s="76"/>
      <c r="K88" s="76"/>
    </row>
    <row r="89" spans="1:11" ht="18" customHeight="1">
      <c r="A89" s="7"/>
      <c r="C89" s="76"/>
      <c r="D89" s="76"/>
      <c r="E89" s="76"/>
      <c r="F89" s="76"/>
      <c r="G89" s="76"/>
      <c r="H89" s="76"/>
      <c r="I89" s="76"/>
      <c r="J89" s="76"/>
      <c r="K89" s="76"/>
    </row>
    <row r="90" spans="1:11" ht="18" customHeight="1">
      <c r="A90" s="7"/>
      <c r="C90" s="76"/>
      <c r="D90" s="76"/>
      <c r="E90" s="76"/>
      <c r="F90" s="76"/>
      <c r="G90" s="76"/>
      <c r="H90" s="76"/>
      <c r="I90" s="76"/>
      <c r="J90" s="76"/>
      <c r="K90" s="76"/>
    </row>
    <row r="91" spans="1:11" ht="18" customHeight="1">
      <c r="A91" s="7"/>
      <c r="C91" s="76"/>
      <c r="D91" s="76"/>
      <c r="E91" s="76"/>
      <c r="F91" s="76"/>
      <c r="G91" s="76"/>
      <c r="H91" s="76"/>
      <c r="I91" s="76"/>
      <c r="J91" s="76"/>
      <c r="K91" s="76"/>
    </row>
    <row r="92" spans="1:11" ht="18" customHeight="1">
      <c r="A92" s="7"/>
      <c r="C92" s="76"/>
      <c r="D92" s="76"/>
      <c r="E92" s="76"/>
      <c r="F92" s="76"/>
      <c r="G92" s="76"/>
      <c r="H92" s="76"/>
      <c r="I92" s="76"/>
      <c r="J92" s="76"/>
      <c r="K92" s="76"/>
    </row>
    <row r="93" spans="1:11" ht="18" customHeight="1">
      <c r="A93" s="7"/>
      <c r="C93" s="76"/>
      <c r="D93" s="76"/>
      <c r="E93" s="76"/>
      <c r="F93" s="76"/>
      <c r="G93" s="76"/>
      <c r="H93" s="76"/>
      <c r="I93" s="76"/>
      <c r="J93" s="76"/>
      <c r="K93" s="76"/>
    </row>
    <row r="94" spans="1:11" ht="18" customHeight="1">
      <c r="A94" s="7"/>
      <c r="C94" s="76"/>
      <c r="D94" s="76"/>
      <c r="E94" s="76"/>
      <c r="F94" s="76"/>
      <c r="G94" s="76"/>
      <c r="H94" s="76"/>
      <c r="I94" s="76"/>
      <c r="J94" s="76"/>
      <c r="K94" s="76"/>
    </row>
    <row r="95" spans="1:11" ht="18" customHeight="1">
      <c r="A95" s="7"/>
    </row>
    <row r="96" spans="1:11" ht="18" customHeight="1">
      <c r="A96" s="7"/>
    </row>
    <row r="97" spans="1:1">
      <c r="A97" s="7"/>
    </row>
    <row r="98" spans="1:1">
      <c r="A98" s="7"/>
    </row>
  </sheetData>
  <mergeCells count="82">
    <mergeCell ref="L25:M25"/>
    <mergeCell ref="L45:M45"/>
    <mergeCell ref="L46:M46"/>
    <mergeCell ref="L47:M47"/>
    <mergeCell ref="A71:B71"/>
    <mergeCell ref="L66:M66"/>
    <mergeCell ref="L67:M67"/>
    <mergeCell ref="L69:M69"/>
    <mergeCell ref="L71:M71"/>
    <mergeCell ref="L70:M70"/>
    <mergeCell ref="L61:M61"/>
    <mergeCell ref="L62:M62"/>
    <mergeCell ref="L63:M63"/>
    <mergeCell ref="L64:M64"/>
    <mergeCell ref="L65:M65"/>
    <mergeCell ref="L58:M58"/>
    <mergeCell ref="L20:M20"/>
    <mergeCell ref="L21:M21"/>
    <mergeCell ref="L22:M22"/>
    <mergeCell ref="L23:M23"/>
    <mergeCell ref="L24:M24"/>
    <mergeCell ref="L16:M16"/>
    <mergeCell ref="L17:M17"/>
    <mergeCell ref="L9:M12"/>
    <mergeCell ref="L18:M18"/>
    <mergeCell ref="L19:M19"/>
    <mergeCell ref="F9:H9"/>
    <mergeCell ref="I9:K9"/>
    <mergeCell ref="F10:H10"/>
    <mergeCell ref="I10:K10"/>
    <mergeCell ref="L15:M15"/>
    <mergeCell ref="L13:M13"/>
    <mergeCell ref="L14:M14"/>
    <mergeCell ref="A9:A12"/>
    <mergeCell ref="B9:B12"/>
    <mergeCell ref="C9:C10"/>
    <mergeCell ref="D9:D10"/>
    <mergeCell ref="E9:E10"/>
    <mergeCell ref="C11:C12"/>
    <mergeCell ref="D11:D12"/>
    <mergeCell ref="E11:E12"/>
    <mergeCell ref="A2:M2"/>
    <mergeCell ref="A8:B8"/>
    <mergeCell ref="C8:K8"/>
    <mergeCell ref="L8:M8"/>
    <mergeCell ref="A7:M7"/>
    <mergeCell ref="A6:M6"/>
    <mergeCell ref="A5:M5"/>
    <mergeCell ref="A4:M4"/>
    <mergeCell ref="A3:M3"/>
    <mergeCell ref="L27:M27"/>
    <mergeCell ref="L28:M28"/>
    <mergeCell ref="L26:M26"/>
    <mergeCell ref="L29:M29"/>
    <mergeCell ref="L30:M30"/>
    <mergeCell ref="L31:M31"/>
    <mergeCell ref="L32:M32"/>
    <mergeCell ref="L44:M44"/>
    <mergeCell ref="L33:M33"/>
    <mergeCell ref="L35:M35"/>
    <mergeCell ref="L39:M39"/>
    <mergeCell ref="L40:M40"/>
    <mergeCell ref="L41:M41"/>
    <mergeCell ref="L42:M42"/>
    <mergeCell ref="L43:M43"/>
    <mergeCell ref="L37:M37"/>
    <mergeCell ref="L38:M38"/>
    <mergeCell ref="L36:M36"/>
    <mergeCell ref="L34:M34"/>
    <mergeCell ref="L68:M68"/>
    <mergeCell ref="L60:M60"/>
    <mergeCell ref="L48:M48"/>
    <mergeCell ref="L49:M49"/>
    <mergeCell ref="L50:M50"/>
    <mergeCell ref="L51:M51"/>
    <mergeCell ref="L52:M52"/>
    <mergeCell ref="L55:M55"/>
    <mergeCell ref="L56:M56"/>
    <mergeCell ref="L57:M57"/>
    <mergeCell ref="L53:M53"/>
    <mergeCell ref="L54:M54"/>
    <mergeCell ref="L59:M59"/>
  </mergeCells>
  <printOptions horizontalCentered="1"/>
  <pageMargins left="0" right="0" top="0.19685039370078741" bottom="0" header="0.31496062992125984" footer="0.31496062992125984"/>
  <pageSetup paperSize="9" scale="78" orientation="landscape" r:id="rId1"/>
  <headerFooter alignWithMargins="0"/>
  <rowBreaks count="2" manualBreakCount="2">
    <brk id="37" max="13" man="1"/>
    <brk id="59" max="1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N17"/>
  <sheetViews>
    <sheetView tabSelected="1" view="pageBreakPreview" zoomScaleSheetLayoutView="100" workbookViewId="0">
      <selection activeCell="F39" sqref="F39"/>
    </sheetView>
  </sheetViews>
  <sheetFormatPr defaultColWidth="9.125" defaultRowHeight="14.25"/>
  <cols>
    <col min="1" max="1" width="5.75" style="139" customWidth="1"/>
    <col min="2" max="2" width="34.5" style="76" bestFit="1" customWidth="1"/>
    <col min="3" max="3" width="9.875" style="76" customWidth="1"/>
    <col min="4" max="4" width="11" style="76" customWidth="1"/>
    <col min="5" max="9" width="9.625" style="76" customWidth="1"/>
    <col min="10" max="10" width="35.75" style="76" customWidth="1"/>
    <col min="11" max="11" width="5.75" style="76" customWidth="1"/>
    <col min="12" max="12" width="12.75" style="76" customWidth="1"/>
    <col min="13" max="16384" width="9.125" style="76"/>
  </cols>
  <sheetData>
    <row r="1" spans="1:14" s="137" customFormat="1" ht="47.25" customHeight="1">
      <c r="A1" s="576"/>
      <c r="B1" s="576"/>
      <c r="C1" s="576"/>
      <c r="D1" s="576"/>
      <c r="E1" s="576"/>
      <c r="F1" s="576"/>
      <c r="G1" s="576"/>
      <c r="H1" s="576"/>
      <c r="I1" s="576"/>
      <c r="J1" s="576"/>
      <c r="K1" s="576"/>
      <c r="L1" s="140"/>
      <c r="M1" s="140"/>
      <c r="N1" s="140"/>
    </row>
    <row r="2" spans="1:14" ht="18" customHeight="1">
      <c r="A2" s="577" t="s">
        <v>402</v>
      </c>
      <c r="B2" s="577"/>
      <c r="C2" s="577"/>
      <c r="D2" s="577"/>
      <c r="E2" s="577"/>
      <c r="F2" s="577"/>
      <c r="G2" s="577"/>
      <c r="H2" s="577"/>
      <c r="I2" s="577"/>
      <c r="J2" s="577"/>
      <c r="K2" s="577"/>
    </row>
    <row r="3" spans="1:14" ht="18" customHeight="1">
      <c r="A3" s="577" t="s">
        <v>110</v>
      </c>
      <c r="B3" s="577"/>
      <c r="C3" s="577"/>
      <c r="D3" s="577"/>
      <c r="E3" s="577"/>
      <c r="F3" s="577"/>
      <c r="G3" s="577"/>
      <c r="H3" s="577"/>
      <c r="I3" s="577"/>
      <c r="J3" s="577"/>
      <c r="K3" s="577"/>
    </row>
    <row r="4" spans="1:14" ht="18" customHeight="1">
      <c r="A4" s="577" t="s">
        <v>654</v>
      </c>
      <c r="B4" s="577"/>
      <c r="C4" s="577"/>
      <c r="D4" s="577"/>
      <c r="E4" s="577"/>
      <c r="F4" s="577"/>
      <c r="G4" s="577"/>
      <c r="H4" s="577"/>
      <c r="I4" s="577"/>
      <c r="J4" s="577"/>
      <c r="K4" s="577"/>
    </row>
    <row r="5" spans="1:14" ht="15.75" customHeight="1">
      <c r="A5" s="575" t="s">
        <v>403</v>
      </c>
      <c r="B5" s="575"/>
      <c r="C5" s="575"/>
      <c r="D5" s="575"/>
      <c r="E5" s="575"/>
      <c r="F5" s="575"/>
      <c r="G5" s="575"/>
      <c r="H5" s="575"/>
      <c r="I5" s="575"/>
      <c r="J5" s="575"/>
      <c r="K5" s="575"/>
    </row>
    <row r="6" spans="1:14" ht="15.75" customHeight="1">
      <c r="A6" s="575" t="s">
        <v>264</v>
      </c>
      <c r="B6" s="575"/>
      <c r="C6" s="575"/>
      <c r="D6" s="575"/>
      <c r="E6" s="575"/>
      <c r="F6" s="575"/>
      <c r="G6" s="575"/>
      <c r="H6" s="575"/>
      <c r="I6" s="575"/>
      <c r="J6" s="575"/>
      <c r="K6" s="575"/>
    </row>
    <row r="7" spans="1:14" ht="15.75" customHeight="1">
      <c r="A7" s="575" t="s">
        <v>655</v>
      </c>
      <c r="B7" s="575"/>
      <c r="C7" s="575"/>
      <c r="D7" s="575"/>
      <c r="E7" s="575"/>
      <c r="F7" s="575"/>
      <c r="G7" s="575"/>
      <c r="H7" s="575"/>
      <c r="I7" s="575"/>
      <c r="J7" s="575"/>
      <c r="K7" s="575"/>
    </row>
    <row r="8" spans="1:14" ht="19.5" customHeight="1">
      <c r="A8" s="608" t="s">
        <v>686</v>
      </c>
      <c r="B8" s="608"/>
      <c r="C8" s="579">
        <v>2020</v>
      </c>
      <c r="D8" s="579"/>
      <c r="E8" s="579"/>
      <c r="F8" s="579"/>
      <c r="G8" s="579"/>
      <c r="H8" s="579"/>
      <c r="I8" s="579"/>
      <c r="J8" s="580" t="s">
        <v>111</v>
      </c>
      <c r="K8" s="580"/>
    </row>
    <row r="9" spans="1:14" s="138" customFormat="1" ht="39" customHeight="1">
      <c r="A9" s="609" t="s">
        <v>464</v>
      </c>
      <c r="B9" s="612" t="s">
        <v>210</v>
      </c>
      <c r="C9" s="523" t="s">
        <v>390</v>
      </c>
      <c r="D9" s="525"/>
      <c r="E9" s="534" t="s">
        <v>391</v>
      </c>
      <c r="F9" s="534" t="s">
        <v>392</v>
      </c>
      <c r="G9" s="534" t="s">
        <v>198</v>
      </c>
      <c r="H9" s="534" t="s">
        <v>197</v>
      </c>
      <c r="I9" s="534" t="s">
        <v>393</v>
      </c>
      <c r="J9" s="616" t="s">
        <v>375</v>
      </c>
      <c r="K9" s="616"/>
    </row>
    <row r="10" spans="1:14" s="138" customFormat="1" ht="39" customHeight="1">
      <c r="A10" s="610"/>
      <c r="B10" s="613"/>
      <c r="C10" s="619" t="s">
        <v>394</v>
      </c>
      <c r="D10" s="619"/>
      <c r="E10" s="615"/>
      <c r="F10" s="615"/>
      <c r="G10" s="615"/>
      <c r="H10" s="615"/>
      <c r="I10" s="615"/>
      <c r="J10" s="617"/>
      <c r="K10" s="617"/>
    </row>
    <row r="11" spans="1:14" s="138" customFormat="1" ht="32.25" customHeight="1">
      <c r="A11" s="610"/>
      <c r="B11" s="613"/>
      <c r="C11" s="279" t="s">
        <v>395</v>
      </c>
      <c r="D11" s="279" t="s">
        <v>226</v>
      </c>
      <c r="E11" s="620" t="s">
        <v>427</v>
      </c>
      <c r="F11" s="620" t="s">
        <v>396</v>
      </c>
      <c r="G11" s="620" t="s">
        <v>400</v>
      </c>
      <c r="H11" s="620" t="s">
        <v>401</v>
      </c>
      <c r="I11" s="620" t="s">
        <v>397</v>
      </c>
      <c r="J11" s="617"/>
      <c r="K11" s="617"/>
    </row>
    <row r="12" spans="1:14" s="138" customFormat="1" ht="39" customHeight="1">
      <c r="A12" s="611"/>
      <c r="B12" s="614"/>
      <c r="C12" s="274" t="s">
        <v>398</v>
      </c>
      <c r="D12" s="274" t="s">
        <v>399</v>
      </c>
      <c r="E12" s="619"/>
      <c r="F12" s="619"/>
      <c r="G12" s="619"/>
      <c r="H12" s="619"/>
      <c r="I12" s="619"/>
      <c r="J12" s="618"/>
      <c r="K12" s="618"/>
    </row>
    <row r="13" spans="1:14" s="138" customFormat="1" ht="61.5" customHeight="1" thickBot="1">
      <c r="A13" s="51">
        <v>45</v>
      </c>
      <c r="B13" s="55" t="s">
        <v>533</v>
      </c>
      <c r="C13" s="57">
        <v>3378348</v>
      </c>
      <c r="D13" s="57">
        <v>883165</v>
      </c>
      <c r="E13" s="57">
        <v>294091</v>
      </c>
      <c r="F13" s="57">
        <v>333302</v>
      </c>
      <c r="G13" s="92">
        <v>10.029999999999999</v>
      </c>
      <c r="H13" s="92">
        <v>1.74</v>
      </c>
      <c r="I13" s="57">
        <v>59957</v>
      </c>
      <c r="J13" s="512" t="s">
        <v>538</v>
      </c>
      <c r="K13" s="512"/>
    </row>
    <row r="14" spans="1:14" s="138" customFormat="1" ht="60" customHeight="1" thickBot="1">
      <c r="A14" s="53">
        <v>46</v>
      </c>
      <c r="B14" s="56" t="s">
        <v>534</v>
      </c>
      <c r="C14" s="58">
        <v>9830779</v>
      </c>
      <c r="D14" s="58">
        <v>3889098</v>
      </c>
      <c r="E14" s="58">
        <v>238750</v>
      </c>
      <c r="F14" s="58">
        <v>271351</v>
      </c>
      <c r="G14" s="93">
        <v>8.76</v>
      </c>
      <c r="H14" s="93">
        <v>3.25</v>
      </c>
      <c r="I14" s="58">
        <v>66542</v>
      </c>
      <c r="J14" s="490" t="s">
        <v>537</v>
      </c>
      <c r="K14" s="490"/>
    </row>
    <row r="15" spans="1:14" s="138" customFormat="1" ht="60" customHeight="1">
      <c r="A15" s="52">
        <v>47</v>
      </c>
      <c r="B15" s="62" t="s">
        <v>535</v>
      </c>
      <c r="C15" s="63">
        <v>12984048</v>
      </c>
      <c r="D15" s="63">
        <v>6113334</v>
      </c>
      <c r="E15" s="63">
        <v>191888</v>
      </c>
      <c r="F15" s="63">
        <v>234918</v>
      </c>
      <c r="G15" s="141">
        <v>14.81</v>
      </c>
      <c r="H15" s="141">
        <v>3.51</v>
      </c>
      <c r="I15" s="63">
        <v>59701</v>
      </c>
      <c r="J15" s="494" t="s">
        <v>536</v>
      </c>
      <c r="K15" s="494"/>
    </row>
    <row r="16" spans="1:14" s="138" customFormat="1" ht="43.5" customHeight="1">
      <c r="A16" s="621" t="s">
        <v>207</v>
      </c>
      <c r="B16" s="621"/>
      <c r="C16" s="77">
        <v>26193174</v>
      </c>
      <c r="D16" s="77">
        <v>10885597</v>
      </c>
      <c r="E16" s="77">
        <v>216010</v>
      </c>
      <c r="F16" s="77">
        <v>255256</v>
      </c>
      <c r="G16" s="89">
        <v>12.15</v>
      </c>
      <c r="H16" s="89">
        <v>3.23</v>
      </c>
      <c r="I16" s="77">
        <v>62000</v>
      </c>
      <c r="J16" s="622" t="s">
        <v>204</v>
      </c>
      <c r="K16" s="622"/>
    </row>
    <row r="17" spans="1:11" s="138" customFormat="1">
      <c r="A17" s="142" t="s">
        <v>466</v>
      </c>
      <c r="G17" s="292"/>
      <c r="K17" s="143"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N72"/>
  <sheetViews>
    <sheetView view="pageBreakPreview" topLeftCell="A50" zoomScale="106" zoomScaleSheetLayoutView="106" workbookViewId="0">
      <selection activeCell="F39" sqref="F39"/>
    </sheetView>
  </sheetViews>
  <sheetFormatPr defaultColWidth="9.125" defaultRowHeight="14.25"/>
  <cols>
    <col min="1" max="1" width="5.75" style="139" customWidth="1"/>
    <col min="2" max="2" width="35.75" style="76" customWidth="1"/>
    <col min="3" max="9" width="10.75" style="76" customWidth="1"/>
    <col min="10" max="10" width="35.75" style="76" customWidth="1"/>
    <col min="11" max="11" width="5.75" style="76" customWidth="1"/>
    <col min="12" max="16384" width="9.125" style="76"/>
  </cols>
  <sheetData>
    <row r="1" spans="1:11" s="137" customFormat="1" ht="6.75" customHeight="1">
      <c r="A1" s="576"/>
      <c r="B1" s="576"/>
      <c r="C1" s="576"/>
      <c r="D1" s="576"/>
      <c r="E1" s="576"/>
      <c r="F1" s="576"/>
      <c r="G1" s="576"/>
      <c r="H1" s="576"/>
      <c r="I1" s="576"/>
      <c r="J1" s="576"/>
      <c r="K1" s="576"/>
    </row>
    <row r="2" spans="1:11" ht="18" customHeight="1">
      <c r="A2" s="577" t="s">
        <v>402</v>
      </c>
      <c r="B2" s="577"/>
      <c r="C2" s="577"/>
      <c r="D2" s="577"/>
      <c r="E2" s="577"/>
      <c r="F2" s="577"/>
      <c r="G2" s="577"/>
      <c r="H2" s="577"/>
      <c r="I2" s="577"/>
      <c r="J2" s="577"/>
      <c r="K2" s="577"/>
    </row>
    <row r="3" spans="1:11" ht="18" customHeight="1">
      <c r="A3" s="577" t="s">
        <v>300</v>
      </c>
      <c r="B3" s="577"/>
      <c r="C3" s="577"/>
      <c r="D3" s="577"/>
      <c r="E3" s="577"/>
      <c r="F3" s="577"/>
      <c r="G3" s="577"/>
      <c r="H3" s="577"/>
      <c r="I3" s="577"/>
      <c r="J3" s="577"/>
      <c r="K3" s="577"/>
    </row>
    <row r="4" spans="1:11" ht="18" customHeight="1">
      <c r="A4" s="577" t="s">
        <v>656</v>
      </c>
      <c r="B4" s="577"/>
      <c r="C4" s="577"/>
      <c r="D4" s="577"/>
      <c r="E4" s="577"/>
      <c r="F4" s="577"/>
      <c r="G4" s="577"/>
      <c r="H4" s="577"/>
      <c r="I4" s="577"/>
      <c r="J4" s="577"/>
      <c r="K4" s="577"/>
    </row>
    <row r="5" spans="1:11" ht="15.75" customHeight="1">
      <c r="A5" s="575" t="s">
        <v>403</v>
      </c>
      <c r="B5" s="575"/>
      <c r="C5" s="575"/>
      <c r="D5" s="575"/>
      <c r="E5" s="575"/>
      <c r="F5" s="575"/>
      <c r="G5" s="575"/>
      <c r="H5" s="575"/>
      <c r="I5" s="575"/>
      <c r="J5" s="575"/>
      <c r="K5" s="575"/>
    </row>
    <row r="6" spans="1:11" ht="15.75" customHeight="1">
      <c r="A6" s="575" t="s">
        <v>264</v>
      </c>
      <c r="B6" s="575"/>
      <c r="C6" s="575"/>
      <c r="D6" s="575"/>
      <c r="E6" s="575"/>
      <c r="F6" s="575"/>
      <c r="G6" s="575"/>
      <c r="H6" s="575"/>
      <c r="I6" s="575"/>
      <c r="J6" s="575"/>
      <c r="K6" s="575"/>
    </row>
    <row r="7" spans="1:11" ht="15.75" customHeight="1">
      <c r="A7" s="575" t="s">
        <v>657</v>
      </c>
      <c r="B7" s="575"/>
      <c r="C7" s="575"/>
      <c r="D7" s="575"/>
      <c r="E7" s="575"/>
      <c r="F7" s="575"/>
      <c r="G7" s="575"/>
      <c r="H7" s="575"/>
      <c r="I7" s="575"/>
      <c r="J7" s="575"/>
      <c r="K7" s="575"/>
    </row>
    <row r="8" spans="1:11" ht="19.5" customHeight="1">
      <c r="A8" s="608" t="s">
        <v>687</v>
      </c>
      <c r="B8" s="608"/>
      <c r="C8" s="579">
        <v>2020</v>
      </c>
      <c r="D8" s="579"/>
      <c r="E8" s="579"/>
      <c r="F8" s="579"/>
      <c r="G8" s="579"/>
      <c r="H8" s="579"/>
      <c r="I8" s="579"/>
      <c r="J8" s="580" t="s">
        <v>114</v>
      </c>
      <c r="K8" s="580"/>
    </row>
    <row r="9" spans="1:11" s="138" customFormat="1" ht="36.6" customHeight="1">
      <c r="A9" s="609" t="s">
        <v>464</v>
      </c>
      <c r="B9" s="612" t="s">
        <v>210</v>
      </c>
      <c r="C9" s="523" t="s">
        <v>390</v>
      </c>
      <c r="D9" s="525"/>
      <c r="E9" s="534" t="s">
        <v>391</v>
      </c>
      <c r="F9" s="534" t="s">
        <v>392</v>
      </c>
      <c r="G9" s="534" t="s">
        <v>198</v>
      </c>
      <c r="H9" s="534" t="s">
        <v>197</v>
      </c>
      <c r="I9" s="534" t="s">
        <v>393</v>
      </c>
      <c r="J9" s="616" t="s">
        <v>375</v>
      </c>
      <c r="K9" s="616"/>
    </row>
    <row r="10" spans="1:11" s="138" customFormat="1" ht="29.45" customHeight="1">
      <c r="A10" s="610"/>
      <c r="B10" s="613"/>
      <c r="C10" s="670" t="s">
        <v>394</v>
      </c>
      <c r="D10" s="671"/>
      <c r="E10" s="615"/>
      <c r="F10" s="615"/>
      <c r="G10" s="615"/>
      <c r="H10" s="615"/>
      <c r="I10" s="615"/>
      <c r="J10" s="617"/>
      <c r="K10" s="617"/>
    </row>
    <row r="11" spans="1:11" s="138" customFormat="1" ht="28.9" customHeight="1">
      <c r="A11" s="610"/>
      <c r="B11" s="613"/>
      <c r="C11" s="275" t="s">
        <v>395</v>
      </c>
      <c r="D11" s="275" t="s">
        <v>226</v>
      </c>
      <c r="E11" s="620" t="s">
        <v>427</v>
      </c>
      <c r="F11" s="620" t="s">
        <v>396</v>
      </c>
      <c r="G11" s="620" t="s">
        <v>400</v>
      </c>
      <c r="H11" s="620" t="s">
        <v>401</v>
      </c>
      <c r="I11" s="620" t="s">
        <v>397</v>
      </c>
      <c r="J11" s="617"/>
      <c r="K11" s="617"/>
    </row>
    <row r="12" spans="1:11" s="138" customFormat="1" ht="31.15" customHeight="1">
      <c r="A12" s="611"/>
      <c r="B12" s="614"/>
      <c r="C12" s="274" t="s">
        <v>398</v>
      </c>
      <c r="D12" s="274" t="s">
        <v>399</v>
      </c>
      <c r="E12" s="619"/>
      <c r="F12" s="619"/>
      <c r="G12" s="619"/>
      <c r="H12" s="619"/>
      <c r="I12" s="619"/>
      <c r="J12" s="618"/>
      <c r="K12" s="618"/>
    </row>
    <row r="13" spans="1:11" s="138" customFormat="1" ht="30" customHeight="1">
      <c r="A13" s="202">
        <v>4511</v>
      </c>
      <c r="B13" s="198" t="s">
        <v>559</v>
      </c>
      <c r="C13" s="208">
        <v>707853</v>
      </c>
      <c r="D13" s="208">
        <v>333654</v>
      </c>
      <c r="E13" s="208">
        <v>268955</v>
      </c>
      <c r="F13" s="208">
        <v>318274</v>
      </c>
      <c r="G13" s="412">
        <v>14.39</v>
      </c>
      <c r="H13" s="412">
        <v>1.1100000000000001</v>
      </c>
      <c r="I13" s="208">
        <v>83393</v>
      </c>
      <c r="J13" s="660" t="s">
        <v>558</v>
      </c>
      <c r="K13" s="661"/>
    </row>
    <row r="14" spans="1:11" s="138" customFormat="1" ht="30" customHeight="1">
      <c r="A14" s="200">
        <v>4512</v>
      </c>
      <c r="B14" s="90" t="s">
        <v>560</v>
      </c>
      <c r="C14" s="210">
        <v>253028</v>
      </c>
      <c r="D14" s="210">
        <v>102670</v>
      </c>
      <c r="E14" s="210">
        <v>235783</v>
      </c>
      <c r="F14" s="210">
        <v>280482</v>
      </c>
      <c r="G14" s="413">
        <v>15.17</v>
      </c>
      <c r="H14" s="413">
        <v>0.76</v>
      </c>
      <c r="I14" s="210">
        <v>65730</v>
      </c>
      <c r="J14" s="657" t="s">
        <v>561</v>
      </c>
      <c r="K14" s="657"/>
    </row>
    <row r="15" spans="1:11" s="138" customFormat="1" ht="19.149999999999999" customHeight="1">
      <c r="A15" s="199">
        <v>4519</v>
      </c>
      <c r="B15" s="59" t="s">
        <v>720</v>
      </c>
      <c r="C15" s="212">
        <v>47892</v>
      </c>
      <c r="D15" s="212">
        <v>18761</v>
      </c>
      <c r="E15" s="212">
        <v>194893</v>
      </c>
      <c r="F15" s="212">
        <v>200429</v>
      </c>
      <c r="G15" s="414">
        <v>1.94</v>
      </c>
      <c r="H15" s="414">
        <v>0.82</v>
      </c>
      <c r="I15" s="212">
        <v>54857</v>
      </c>
      <c r="J15" s="658" t="s">
        <v>721</v>
      </c>
      <c r="K15" s="659"/>
    </row>
    <row r="16" spans="1:11" s="138" customFormat="1" ht="18">
      <c r="A16" s="200">
        <v>4531</v>
      </c>
      <c r="B16" s="90" t="s">
        <v>562</v>
      </c>
      <c r="C16" s="210">
        <v>2116868</v>
      </c>
      <c r="D16" s="210">
        <v>309923</v>
      </c>
      <c r="E16" s="210">
        <v>371838</v>
      </c>
      <c r="F16" s="210">
        <v>410124</v>
      </c>
      <c r="G16" s="413">
        <v>6.95</v>
      </c>
      <c r="H16" s="413">
        <v>2.38</v>
      </c>
      <c r="I16" s="210">
        <v>47072</v>
      </c>
      <c r="J16" s="657" t="s">
        <v>608</v>
      </c>
      <c r="K16" s="657"/>
    </row>
    <row r="17" spans="1:11" s="138" customFormat="1" ht="18">
      <c r="A17" s="199">
        <v>4532</v>
      </c>
      <c r="B17" s="59" t="s">
        <v>563</v>
      </c>
      <c r="C17" s="212">
        <v>208113</v>
      </c>
      <c r="D17" s="212">
        <v>96442</v>
      </c>
      <c r="E17" s="212">
        <v>194822</v>
      </c>
      <c r="F17" s="212">
        <v>227728</v>
      </c>
      <c r="G17" s="414">
        <v>13.76</v>
      </c>
      <c r="H17" s="414">
        <v>0.68</v>
      </c>
      <c r="I17" s="212">
        <v>61311</v>
      </c>
      <c r="J17" s="658" t="s">
        <v>607</v>
      </c>
      <c r="K17" s="659"/>
    </row>
    <row r="18" spans="1:11" s="138" customFormat="1" ht="19.149999999999999" customHeight="1">
      <c r="A18" s="200">
        <v>4539</v>
      </c>
      <c r="B18" s="90" t="s">
        <v>564</v>
      </c>
      <c r="C18" s="210">
        <v>44594</v>
      </c>
      <c r="D18" s="210">
        <v>21713</v>
      </c>
      <c r="E18" s="210">
        <v>99263</v>
      </c>
      <c r="F18" s="210">
        <v>106203</v>
      </c>
      <c r="G18" s="413">
        <v>6.06</v>
      </c>
      <c r="H18" s="413">
        <v>0.47</v>
      </c>
      <c r="I18" s="210">
        <v>32505</v>
      </c>
      <c r="J18" s="657" t="s">
        <v>606</v>
      </c>
      <c r="K18" s="657"/>
    </row>
    <row r="19" spans="1:11" s="253" customFormat="1">
      <c r="A19" s="199">
        <v>4610</v>
      </c>
      <c r="B19" s="59" t="s">
        <v>539</v>
      </c>
      <c r="C19" s="212">
        <v>7510</v>
      </c>
      <c r="D19" s="212">
        <v>12226</v>
      </c>
      <c r="E19" s="212">
        <v>96417</v>
      </c>
      <c r="F19" s="212">
        <v>114851</v>
      </c>
      <c r="G19" s="414">
        <v>4.45</v>
      </c>
      <c r="H19" s="414">
        <v>11.6</v>
      </c>
      <c r="I19" s="212">
        <v>58777</v>
      </c>
      <c r="J19" s="658" t="s">
        <v>548</v>
      </c>
      <c r="K19" s="659"/>
    </row>
    <row r="20" spans="1:11" s="138" customFormat="1" ht="13.9" customHeight="1">
      <c r="A20" s="200">
        <v>4620</v>
      </c>
      <c r="B20" s="90" t="s">
        <v>565</v>
      </c>
      <c r="C20" s="210">
        <v>-268259</v>
      </c>
      <c r="D20" s="210">
        <v>72351</v>
      </c>
      <c r="E20" s="210">
        <v>-148116</v>
      </c>
      <c r="F20" s="210">
        <v>-125784</v>
      </c>
      <c r="G20" s="413">
        <v>-13.15</v>
      </c>
      <c r="H20" s="413">
        <v>-4.5999999999999996</v>
      </c>
      <c r="I20" s="210">
        <v>56392</v>
      </c>
      <c r="J20" s="657" t="s">
        <v>605</v>
      </c>
      <c r="K20" s="657"/>
    </row>
    <row r="21" spans="1:11" s="138" customFormat="1">
      <c r="A21" s="199">
        <v>4631</v>
      </c>
      <c r="B21" s="59" t="s">
        <v>540</v>
      </c>
      <c r="C21" s="212">
        <v>351111</v>
      </c>
      <c r="D21" s="212">
        <v>85118</v>
      </c>
      <c r="E21" s="212">
        <v>248712</v>
      </c>
      <c r="F21" s="212">
        <v>283049</v>
      </c>
      <c r="G21" s="414">
        <v>9.08</v>
      </c>
      <c r="H21" s="414">
        <v>3.05</v>
      </c>
      <c r="I21" s="212">
        <v>48226</v>
      </c>
      <c r="J21" s="658" t="s">
        <v>549</v>
      </c>
      <c r="K21" s="659"/>
    </row>
    <row r="22" spans="1:11" s="138" customFormat="1" ht="30" customHeight="1">
      <c r="A22" s="200">
        <v>4632</v>
      </c>
      <c r="B22" s="90" t="s">
        <v>609</v>
      </c>
      <c r="C22" s="210">
        <v>248296</v>
      </c>
      <c r="D22" s="210">
        <v>88906</v>
      </c>
      <c r="E22" s="210">
        <v>202682</v>
      </c>
      <c r="F22" s="210">
        <v>264140</v>
      </c>
      <c r="G22" s="413">
        <v>19.78</v>
      </c>
      <c r="H22" s="413">
        <v>3.48</v>
      </c>
      <c r="I22" s="210">
        <v>52328</v>
      </c>
      <c r="J22" s="657" t="s">
        <v>604</v>
      </c>
      <c r="K22" s="657"/>
    </row>
    <row r="23" spans="1:11" s="138" customFormat="1" ht="30" customHeight="1">
      <c r="A23" s="199">
        <v>4641</v>
      </c>
      <c r="B23" s="59" t="s">
        <v>610</v>
      </c>
      <c r="C23" s="212">
        <v>9098</v>
      </c>
      <c r="D23" s="212">
        <v>40066</v>
      </c>
      <c r="E23" s="212">
        <v>62942</v>
      </c>
      <c r="F23" s="212">
        <v>133462</v>
      </c>
      <c r="G23" s="414">
        <v>50.96</v>
      </c>
      <c r="H23" s="414">
        <v>1.87</v>
      </c>
      <c r="I23" s="212">
        <v>46861</v>
      </c>
      <c r="J23" s="658" t="s">
        <v>603</v>
      </c>
      <c r="K23" s="659"/>
    </row>
    <row r="24" spans="1:11" s="138" customFormat="1" ht="47.25" customHeight="1">
      <c r="A24" s="200">
        <v>4647</v>
      </c>
      <c r="B24" s="90" t="s">
        <v>611</v>
      </c>
      <c r="C24" s="210">
        <v>1223088</v>
      </c>
      <c r="D24" s="210">
        <v>182388</v>
      </c>
      <c r="E24" s="210">
        <v>652995</v>
      </c>
      <c r="F24" s="210">
        <v>672195</v>
      </c>
      <c r="G24" s="413">
        <v>2.25</v>
      </c>
      <c r="H24" s="413">
        <v>0.6</v>
      </c>
      <c r="I24" s="210">
        <v>84088</v>
      </c>
      <c r="J24" s="657" t="s">
        <v>602</v>
      </c>
      <c r="K24" s="657"/>
    </row>
    <row r="25" spans="1:11" s="138" customFormat="1" ht="19.149999999999999" customHeight="1">
      <c r="A25" s="199">
        <v>4648</v>
      </c>
      <c r="B25" s="59" t="s">
        <v>612</v>
      </c>
      <c r="C25" s="212">
        <v>357205</v>
      </c>
      <c r="D25" s="212">
        <v>97870</v>
      </c>
      <c r="E25" s="212">
        <v>207415</v>
      </c>
      <c r="F25" s="212">
        <v>240311</v>
      </c>
      <c r="G25" s="414">
        <v>12.59</v>
      </c>
      <c r="H25" s="414">
        <v>1.1000000000000001</v>
      </c>
      <c r="I25" s="212">
        <v>44305</v>
      </c>
      <c r="J25" s="658" t="s">
        <v>601</v>
      </c>
      <c r="K25" s="659"/>
    </row>
    <row r="26" spans="1:11" s="438" customFormat="1" ht="19.149999999999999" customHeight="1">
      <c r="A26" s="200">
        <v>4649</v>
      </c>
      <c r="B26" s="90" t="s">
        <v>730</v>
      </c>
      <c r="C26" s="210">
        <v>808</v>
      </c>
      <c r="D26" s="210">
        <v>723</v>
      </c>
      <c r="E26" s="210">
        <v>30217</v>
      </c>
      <c r="F26" s="210">
        <v>35948</v>
      </c>
      <c r="G26" s="413">
        <v>14.71</v>
      </c>
      <c r="H26" s="413">
        <v>1.23</v>
      </c>
      <c r="I26" s="210">
        <v>15379</v>
      </c>
      <c r="J26" s="657" t="s">
        <v>722</v>
      </c>
      <c r="K26" s="657"/>
    </row>
    <row r="27" spans="1:11" s="138" customFormat="1" ht="19.149999999999999" customHeight="1">
      <c r="A27" s="199">
        <v>4651</v>
      </c>
      <c r="B27" s="59" t="s">
        <v>613</v>
      </c>
      <c r="C27" s="212">
        <v>32237</v>
      </c>
      <c r="D27" s="212">
        <v>28956</v>
      </c>
      <c r="E27" s="212">
        <v>229367</v>
      </c>
      <c r="F27" s="212">
        <v>260418</v>
      </c>
      <c r="G27" s="414">
        <v>10.72</v>
      </c>
      <c r="H27" s="414">
        <v>1.21</v>
      </c>
      <c r="I27" s="212">
        <v>107246</v>
      </c>
      <c r="J27" s="658" t="s">
        <v>600</v>
      </c>
      <c r="K27" s="659"/>
    </row>
    <row r="28" spans="1:11" s="138" customFormat="1" ht="18">
      <c r="A28" s="200">
        <v>4652</v>
      </c>
      <c r="B28" s="90" t="s">
        <v>614</v>
      </c>
      <c r="C28" s="210">
        <v>159394</v>
      </c>
      <c r="D28" s="210">
        <v>149758</v>
      </c>
      <c r="E28" s="210">
        <v>220485</v>
      </c>
      <c r="F28" s="210">
        <v>232216</v>
      </c>
      <c r="G28" s="413">
        <v>3.88</v>
      </c>
      <c r="H28" s="413">
        <v>1.17</v>
      </c>
      <c r="I28" s="210">
        <v>106211</v>
      </c>
      <c r="J28" s="657" t="s">
        <v>599</v>
      </c>
      <c r="K28" s="657"/>
    </row>
    <row r="29" spans="1:11" s="138" customFormat="1" ht="19.149999999999999" customHeight="1">
      <c r="A29" s="199">
        <v>4653</v>
      </c>
      <c r="B29" s="59" t="s">
        <v>615</v>
      </c>
      <c r="C29" s="212">
        <v>56098</v>
      </c>
      <c r="D29" s="212">
        <v>26420</v>
      </c>
      <c r="E29" s="212">
        <v>114976</v>
      </c>
      <c r="F29" s="212">
        <v>125962</v>
      </c>
      <c r="G29" s="414">
        <v>6.75</v>
      </c>
      <c r="H29" s="414">
        <v>1.97</v>
      </c>
      <c r="I29" s="212">
        <v>35086</v>
      </c>
      <c r="J29" s="658" t="s">
        <v>598</v>
      </c>
      <c r="K29" s="659"/>
    </row>
    <row r="30" spans="1:11" s="138" customFormat="1">
      <c r="A30" s="200">
        <v>4659</v>
      </c>
      <c r="B30" s="90" t="s">
        <v>616</v>
      </c>
      <c r="C30" s="214">
        <v>578727</v>
      </c>
      <c r="D30" s="214">
        <v>1402547</v>
      </c>
      <c r="E30" s="214">
        <v>106891</v>
      </c>
      <c r="F30" s="214">
        <v>143463</v>
      </c>
      <c r="G30" s="413">
        <v>14.83</v>
      </c>
      <c r="H30" s="413">
        <v>10.66</v>
      </c>
      <c r="I30" s="215">
        <v>72633</v>
      </c>
      <c r="J30" s="657" t="s">
        <v>550</v>
      </c>
      <c r="K30" s="657"/>
    </row>
    <row r="31" spans="1:11" s="138" customFormat="1" ht="30" customHeight="1">
      <c r="A31" s="199">
        <v>4661</v>
      </c>
      <c r="B31" s="59" t="s">
        <v>617</v>
      </c>
      <c r="C31" s="215">
        <v>4142</v>
      </c>
      <c r="D31" s="215">
        <v>18954</v>
      </c>
      <c r="E31" s="215">
        <v>108182</v>
      </c>
      <c r="F31" s="215">
        <v>134942</v>
      </c>
      <c r="G31" s="414">
        <v>17.86</v>
      </c>
      <c r="H31" s="414">
        <v>1.97</v>
      </c>
      <c r="I31" s="215">
        <v>85766</v>
      </c>
      <c r="J31" s="658" t="s">
        <v>597</v>
      </c>
      <c r="K31" s="659"/>
    </row>
    <row r="32" spans="1:11" s="138" customFormat="1" ht="13.9" customHeight="1">
      <c r="A32" s="201">
        <v>4662</v>
      </c>
      <c r="B32" s="197" t="s">
        <v>541</v>
      </c>
      <c r="C32" s="216">
        <v>25415</v>
      </c>
      <c r="D32" s="216">
        <v>5979</v>
      </c>
      <c r="E32" s="216">
        <v>242023</v>
      </c>
      <c r="F32" s="216">
        <v>275915</v>
      </c>
      <c r="G32" s="415">
        <v>10.119999999999999</v>
      </c>
      <c r="H32" s="415">
        <v>2.16</v>
      </c>
      <c r="I32" s="216">
        <v>44958</v>
      </c>
      <c r="J32" s="672" t="s">
        <v>551</v>
      </c>
      <c r="K32" s="672"/>
    </row>
    <row r="33" spans="1:14" s="138" customFormat="1" ht="24" customHeight="1">
      <c r="A33" s="199">
        <v>4663</v>
      </c>
      <c r="B33" s="59" t="s">
        <v>618</v>
      </c>
      <c r="C33" s="215">
        <v>6215785</v>
      </c>
      <c r="D33" s="215">
        <v>1532289</v>
      </c>
      <c r="E33" s="215">
        <v>325253</v>
      </c>
      <c r="F33" s="215">
        <v>354761</v>
      </c>
      <c r="G33" s="414">
        <v>6.6</v>
      </c>
      <c r="H33" s="414">
        <v>1.72</v>
      </c>
      <c r="I33" s="215">
        <v>63557</v>
      </c>
      <c r="J33" s="658" t="s">
        <v>596</v>
      </c>
      <c r="K33" s="659"/>
    </row>
    <row r="34" spans="1:14" customFormat="1" ht="15" customHeight="1" thickBot="1">
      <c r="A34" s="348">
        <v>4669</v>
      </c>
      <c r="B34" s="349" t="s">
        <v>734</v>
      </c>
      <c r="C34" s="350">
        <v>656092</v>
      </c>
      <c r="D34" s="350">
        <v>57935</v>
      </c>
      <c r="E34" s="351">
        <v>732920</v>
      </c>
      <c r="F34" s="351">
        <v>793469</v>
      </c>
      <c r="G34" s="416">
        <v>6.79</v>
      </c>
      <c r="H34" s="416">
        <v>0.84</v>
      </c>
      <c r="I34" s="355">
        <v>59420</v>
      </c>
      <c r="J34" s="656" t="s">
        <v>735</v>
      </c>
      <c r="K34" s="657"/>
      <c r="L34" s="76"/>
      <c r="M34" s="76"/>
      <c r="N34" s="7"/>
    </row>
    <row r="35" spans="1:14" s="138" customFormat="1" ht="18" customHeight="1">
      <c r="A35" s="199">
        <v>4690</v>
      </c>
      <c r="B35" s="59" t="s">
        <v>542</v>
      </c>
      <c r="C35" s="215">
        <v>12041</v>
      </c>
      <c r="D35" s="215">
        <v>16169</v>
      </c>
      <c r="E35" s="215">
        <v>95359</v>
      </c>
      <c r="F35" s="215">
        <v>101183</v>
      </c>
      <c r="G35" s="414">
        <v>4.2699999999999996</v>
      </c>
      <c r="H35" s="414">
        <v>1.48</v>
      </c>
      <c r="I35" s="215">
        <v>54078</v>
      </c>
      <c r="J35" s="658" t="s">
        <v>552</v>
      </c>
      <c r="K35" s="659"/>
    </row>
    <row r="36" spans="1:14" s="138" customFormat="1" ht="18" customHeight="1" thickBot="1">
      <c r="A36" s="348">
        <v>4691</v>
      </c>
      <c r="B36" s="90" t="s">
        <v>619</v>
      </c>
      <c r="C36" s="210">
        <v>9988</v>
      </c>
      <c r="D36" s="210">
        <v>5814</v>
      </c>
      <c r="E36" s="210">
        <v>211708</v>
      </c>
      <c r="F36" s="210">
        <v>237272</v>
      </c>
      <c r="G36" s="413">
        <v>8.82</v>
      </c>
      <c r="H36" s="413">
        <v>1.96</v>
      </c>
      <c r="I36" s="210">
        <v>76500</v>
      </c>
      <c r="J36" s="656" t="s">
        <v>595</v>
      </c>
      <c r="K36" s="657"/>
    </row>
    <row r="37" spans="1:14" s="138" customFormat="1" ht="23.45" customHeight="1">
      <c r="A37" s="199">
        <v>4692</v>
      </c>
      <c r="B37" s="59" t="s">
        <v>620</v>
      </c>
      <c r="C37" s="215">
        <v>181912</v>
      </c>
      <c r="D37" s="215">
        <v>64628</v>
      </c>
      <c r="E37" s="215">
        <v>378221</v>
      </c>
      <c r="F37" s="215">
        <v>392418</v>
      </c>
      <c r="G37" s="414">
        <v>3.36</v>
      </c>
      <c r="H37" s="414">
        <v>0.25</v>
      </c>
      <c r="I37" s="215">
        <v>98669</v>
      </c>
      <c r="J37" s="658" t="s">
        <v>594</v>
      </c>
      <c r="K37" s="659"/>
    </row>
    <row r="38" spans="1:14" s="138" customFormat="1" ht="18" customHeight="1">
      <c r="A38" s="200">
        <v>4712</v>
      </c>
      <c r="B38" s="90" t="s">
        <v>543</v>
      </c>
      <c r="C38" s="210">
        <v>309808</v>
      </c>
      <c r="D38" s="210">
        <v>180504</v>
      </c>
      <c r="E38" s="210">
        <v>122977</v>
      </c>
      <c r="F38" s="210">
        <v>183002</v>
      </c>
      <c r="G38" s="413">
        <v>30.03</v>
      </c>
      <c r="H38" s="413">
        <v>2.77</v>
      </c>
      <c r="I38" s="210">
        <v>43812</v>
      </c>
      <c r="J38" s="656" t="s">
        <v>553</v>
      </c>
      <c r="K38" s="657"/>
    </row>
    <row r="39" spans="1:14" s="138" customFormat="1" ht="18" customHeight="1">
      <c r="A39" s="199">
        <v>4714</v>
      </c>
      <c r="B39" s="59" t="s">
        <v>544</v>
      </c>
      <c r="C39" s="215">
        <v>573268</v>
      </c>
      <c r="D39" s="215">
        <v>374366</v>
      </c>
      <c r="E39" s="215">
        <v>78055</v>
      </c>
      <c r="F39" s="215">
        <v>116068</v>
      </c>
      <c r="G39" s="414">
        <v>26.5</v>
      </c>
      <c r="H39" s="414">
        <v>6.25</v>
      </c>
      <c r="I39" s="215">
        <v>30367</v>
      </c>
      <c r="J39" s="658" t="s">
        <v>554</v>
      </c>
      <c r="K39" s="659"/>
    </row>
    <row r="40" spans="1:14" s="138" customFormat="1" ht="18" customHeight="1">
      <c r="A40" s="200">
        <v>4719</v>
      </c>
      <c r="B40" s="90" t="s">
        <v>645</v>
      </c>
      <c r="C40" s="210">
        <v>1709052</v>
      </c>
      <c r="D40" s="210">
        <v>1320827</v>
      </c>
      <c r="E40" s="210">
        <v>235835</v>
      </c>
      <c r="F40" s="210">
        <v>297489</v>
      </c>
      <c r="G40" s="413">
        <v>18.350000000000001</v>
      </c>
      <c r="H40" s="413">
        <v>2.37</v>
      </c>
      <c r="I40" s="215">
        <v>92501</v>
      </c>
      <c r="J40" s="656" t="s">
        <v>593</v>
      </c>
      <c r="K40" s="657"/>
    </row>
    <row r="41" spans="1:14" s="138" customFormat="1" ht="18" customHeight="1">
      <c r="A41" s="199">
        <v>4720</v>
      </c>
      <c r="B41" s="59" t="s">
        <v>622</v>
      </c>
      <c r="C41" s="215">
        <v>160013</v>
      </c>
      <c r="D41" s="215">
        <v>110534</v>
      </c>
      <c r="E41" s="215">
        <v>97995</v>
      </c>
      <c r="F41" s="215">
        <v>110823</v>
      </c>
      <c r="G41" s="414">
        <v>7.32</v>
      </c>
      <c r="H41" s="414">
        <v>4.26</v>
      </c>
      <c r="I41" s="215">
        <v>38934</v>
      </c>
      <c r="J41" s="658" t="s">
        <v>592</v>
      </c>
      <c r="K41" s="659"/>
    </row>
    <row r="42" spans="1:14" s="438" customFormat="1" ht="18" customHeight="1">
      <c r="A42" s="200">
        <v>4722</v>
      </c>
      <c r="B42" s="90" t="s">
        <v>632</v>
      </c>
      <c r="C42" s="210">
        <v>3745</v>
      </c>
      <c r="D42" s="210">
        <v>379</v>
      </c>
      <c r="E42" s="210">
        <v>294551</v>
      </c>
      <c r="F42" s="210">
        <v>357770</v>
      </c>
      <c r="G42" s="413">
        <v>17.39</v>
      </c>
      <c r="H42" s="413">
        <v>0.28000000000000003</v>
      </c>
      <c r="I42" s="210">
        <v>27038</v>
      </c>
      <c r="J42" s="656" t="s">
        <v>591</v>
      </c>
      <c r="K42" s="657"/>
    </row>
    <row r="43" spans="1:14" s="138" customFormat="1" ht="18" customHeight="1">
      <c r="A43" s="199">
        <v>4723</v>
      </c>
      <c r="B43" s="59" t="s">
        <v>631</v>
      </c>
      <c r="C43" s="215">
        <v>17</v>
      </c>
      <c r="D43" s="215">
        <v>739</v>
      </c>
      <c r="E43" s="215">
        <v>37841</v>
      </c>
      <c r="F43" s="215">
        <v>49880</v>
      </c>
      <c r="G43" s="414">
        <v>17.420000000000002</v>
      </c>
      <c r="H43" s="414">
        <v>6.71</v>
      </c>
      <c r="I43" s="215">
        <v>36974</v>
      </c>
      <c r="J43" s="658" t="s">
        <v>590</v>
      </c>
      <c r="K43" s="659"/>
    </row>
    <row r="44" spans="1:14" s="138" customFormat="1" ht="18" customHeight="1">
      <c r="A44" s="200">
        <v>4724</v>
      </c>
      <c r="B44" s="90" t="s">
        <v>630</v>
      </c>
      <c r="C44" s="210">
        <v>164315</v>
      </c>
      <c r="D44" s="210">
        <v>95794</v>
      </c>
      <c r="E44" s="210">
        <v>94143</v>
      </c>
      <c r="F44" s="210">
        <v>102141</v>
      </c>
      <c r="G44" s="413">
        <v>6.19</v>
      </c>
      <c r="H44" s="413">
        <v>1.64</v>
      </c>
      <c r="I44" s="210">
        <v>34483</v>
      </c>
      <c r="J44" s="656" t="s">
        <v>589</v>
      </c>
      <c r="K44" s="657"/>
    </row>
    <row r="45" spans="1:14" s="138" customFormat="1" ht="18" customHeight="1">
      <c r="A45" s="199">
        <v>4725</v>
      </c>
      <c r="B45" s="59" t="s">
        <v>629</v>
      </c>
      <c r="C45" s="215">
        <v>62174</v>
      </c>
      <c r="D45" s="215">
        <v>7421</v>
      </c>
      <c r="E45" s="215">
        <v>297557</v>
      </c>
      <c r="F45" s="215">
        <v>312271</v>
      </c>
      <c r="G45" s="414">
        <v>0.43</v>
      </c>
      <c r="H45" s="414">
        <v>4.28</v>
      </c>
      <c r="I45" s="215">
        <v>31714</v>
      </c>
      <c r="J45" s="658" t="s">
        <v>588</v>
      </c>
      <c r="K45" s="659"/>
    </row>
    <row r="46" spans="1:14" s="138" customFormat="1" ht="18" customHeight="1">
      <c r="A46" s="200">
        <v>4726</v>
      </c>
      <c r="B46" s="90" t="s">
        <v>545</v>
      </c>
      <c r="C46" s="210">
        <v>148938</v>
      </c>
      <c r="D46" s="210">
        <v>44116</v>
      </c>
      <c r="E46" s="210">
        <v>92015</v>
      </c>
      <c r="F46" s="210">
        <v>122828</v>
      </c>
      <c r="G46" s="413">
        <v>20.149999999999999</v>
      </c>
      <c r="H46" s="413">
        <v>4.9400000000000004</v>
      </c>
      <c r="I46" s="210">
        <v>21108</v>
      </c>
      <c r="J46" s="656" t="s">
        <v>555</v>
      </c>
      <c r="K46" s="657"/>
    </row>
    <row r="47" spans="1:14" s="138" customFormat="1" ht="18" customHeight="1">
      <c r="A47" s="199">
        <v>4727</v>
      </c>
      <c r="B47" s="59" t="s">
        <v>628</v>
      </c>
      <c r="C47" s="215">
        <v>16329</v>
      </c>
      <c r="D47" s="215">
        <v>6685</v>
      </c>
      <c r="E47" s="215">
        <v>74820</v>
      </c>
      <c r="F47" s="215">
        <v>94681</v>
      </c>
      <c r="G47" s="414">
        <v>0.56000000000000005</v>
      </c>
      <c r="H47" s="414">
        <v>20.420000000000002</v>
      </c>
      <c r="I47" s="215">
        <v>21706</v>
      </c>
      <c r="J47" s="658" t="s">
        <v>587</v>
      </c>
      <c r="K47" s="659"/>
    </row>
    <row r="48" spans="1:14" s="138" customFormat="1" ht="18" customHeight="1">
      <c r="A48" s="200">
        <v>4728</v>
      </c>
      <c r="B48" s="90" t="s">
        <v>633</v>
      </c>
      <c r="C48" s="210">
        <v>626</v>
      </c>
      <c r="D48" s="210">
        <v>406</v>
      </c>
      <c r="E48" s="210">
        <v>64473</v>
      </c>
      <c r="F48" s="210">
        <v>68182</v>
      </c>
      <c r="G48" s="413">
        <v>2.64</v>
      </c>
      <c r="H48" s="413">
        <v>2.8</v>
      </c>
      <c r="I48" s="210">
        <v>25364</v>
      </c>
      <c r="J48" s="656" t="s">
        <v>586</v>
      </c>
      <c r="K48" s="657"/>
    </row>
    <row r="49" spans="1:11" s="138" customFormat="1" ht="18" customHeight="1">
      <c r="A49" s="199">
        <v>4729</v>
      </c>
      <c r="B49" s="59" t="s">
        <v>642</v>
      </c>
      <c r="C49" s="215">
        <v>292100</v>
      </c>
      <c r="D49" s="215">
        <v>57217</v>
      </c>
      <c r="E49" s="215">
        <v>234058</v>
      </c>
      <c r="F49" s="215">
        <v>251152</v>
      </c>
      <c r="G49" s="414">
        <v>1.51</v>
      </c>
      <c r="H49" s="414">
        <v>5.3</v>
      </c>
      <c r="I49" s="215">
        <v>44596</v>
      </c>
      <c r="J49" s="658" t="s">
        <v>644</v>
      </c>
      <c r="K49" s="659"/>
    </row>
    <row r="50" spans="1:11" s="138" customFormat="1" ht="18" customHeight="1">
      <c r="A50" s="200">
        <v>4730</v>
      </c>
      <c r="B50" s="90" t="s">
        <v>627</v>
      </c>
      <c r="C50" s="210">
        <v>633099</v>
      </c>
      <c r="D50" s="210">
        <v>197529</v>
      </c>
      <c r="E50" s="210">
        <v>205914</v>
      </c>
      <c r="F50" s="210">
        <v>219909</v>
      </c>
      <c r="G50" s="413">
        <v>4.3499999999999996</v>
      </c>
      <c r="H50" s="413">
        <v>2.0099999999999998</v>
      </c>
      <c r="I50" s="210">
        <v>47793</v>
      </c>
      <c r="J50" s="656" t="s">
        <v>585</v>
      </c>
      <c r="K50" s="657"/>
    </row>
    <row r="51" spans="1:11" s="138" customFormat="1" ht="24" customHeight="1">
      <c r="A51" s="199">
        <v>4741</v>
      </c>
      <c r="B51" s="59" t="s">
        <v>634</v>
      </c>
      <c r="C51" s="215">
        <v>1841783</v>
      </c>
      <c r="D51" s="215">
        <v>658686</v>
      </c>
      <c r="E51" s="215">
        <v>373256</v>
      </c>
      <c r="F51" s="215">
        <v>395492</v>
      </c>
      <c r="G51" s="414">
        <v>4.72</v>
      </c>
      <c r="H51" s="414">
        <v>0.9</v>
      </c>
      <c r="I51" s="215">
        <v>98194</v>
      </c>
      <c r="J51" s="658" t="s">
        <v>584</v>
      </c>
      <c r="K51" s="659"/>
    </row>
    <row r="52" spans="1:11" ht="24" customHeight="1">
      <c r="A52" s="200">
        <v>4742</v>
      </c>
      <c r="B52" s="90" t="s">
        <v>706</v>
      </c>
      <c r="C52" s="210">
        <v>401</v>
      </c>
      <c r="D52" s="210">
        <v>10076</v>
      </c>
      <c r="E52" s="210">
        <v>98853</v>
      </c>
      <c r="F52" s="210">
        <v>109695</v>
      </c>
      <c r="G52" s="413">
        <v>6.99</v>
      </c>
      <c r="H52" s="413">
        <v>2.89</v>
      </c>
      <c r="I52" s="210">
        <v>89961</v>
      </c>
      <c r="J52" s="656" t="s">
        <v>705</v>
      </c>
      <c r="K52" s="657"/>
    </row>
    <row r="53" spans="1:11" ht="24" customHeight="1">
      <c r="A53" s="199">
        <v>4751</v>
      </c>
      <c r="B53" s="59" t="s">
        <v>626</v>
      </c>
      <c r="C53" s="215">
        <v>37409</v>
      </c>
      <c r="D53" s="215">
        <v>26680</v>
      </c>
      <c r="E53" s="215">
        <v>130438</v>
      </c>
      <c r="F53" s="215">
        <v>248566</v>
      </c>
      <c r="G53" s="414">
        <v>45.07</v>
      </c>
      <c r="H53" s="414">
        <v>2.4500000000000002</v>
      </c>
      <c r="I53" s="215">
        <v>52937</v>
      </c>
      <c r="J53" s="658" t="s">
        <v>583</v>
      </c>
      <c r="K53" s="659"/>
    </row>
    <row r="54" spans="1:11" ht="41.45" customHeight="1">
      <c r="A54" s="200">
        <v>4752</v>
      </c>
      <c r="B54" s="90" t="s">
        <v>625</v>
      </c>
      <c r="C54" s="210">
        <v>180134</v>
      </c>
      <c r="D54" s="210">
        <v>349017</v>
      </c>
      <c r="E54" s="210">
        <v>88937</v>
      </c>
      <c r="F54" s="210">
        <v>115788</v>
      </c>
      <c r="G54" s="413">
        <v>17.72</v>
      </c>
      <c r="H54" s="413">
        <v>5.47</v>
      </c>
      <c r="I54" s="210">
        <v>56121</v>
      </c>
      <c r="J54" s="656" t="s">
        <v>582</v>
      </c>
      <c r="K54" s="657"/>
    </row>
    <row r="55" spans="1:11" ht="24" customHeight="1">
      <c r="A55" s="199">
        <v>4753</v>
      </c>
      <c r="B55" s="59" t="s">
        <v>624</v>
      </c>
      <c r="C55" s="215">
        <v>71058</v>
      </c>
      <c r="D55" s="215">
        <v>17506</v>
      </c>
      <c r="E55" s="215">
        <v>241417</v>
      </c>
      <c r="F55" s="215">
        <v>254569</v>
      </c>
      <c r="G55" s="414">
        <v>3.9</v>
      </c>
      <c r="H55" s="414">
        <v>1.26</v>
      </c>
      <c r="I55" s="215">
        <v>47701</v>
      </c>
      <c r="J55" s="658" t="s">
        <v>581</v>
      </c>
      <c r="K55" s="659"/>
    </row>
    <row r="56" spans="1:11" ht="18" customHeight="1">
      <c r="A56" s="200">
        <v>4754</v>
      </c>
      <c r="B56" s="90" t="s">
        <v>546</v>
      </c>
      <c r="C56" s="210">
        <v>1190641</v>
      </c>
      <c r="D56" s="210">
        <v>381785</v>
      </c>
      <c r="E56" s="210">
        <v>263740</v>
      </c>
      <c r="F56" s="210">
        <v>345929</v>
      </c>
      <c r="G56" s="413">
        <v>20.32</v>
      </c>
      <c r="H56" s="413">
        <v>3.44</v>
      </c>
      <c r="I56" s="210">
        <v>62455</v>
      </c>
      <c r="J56" s="656" t="s">
        <v>556</v>
      </c>
      <c r="K56" s="657"/>
    </row>
    <row r="57" spans="1:11" ht="22.9" customHeight="1">
      <c r="A57" s="199">
        <v>4755</v>
      </c>
      <c r="B57" s="59" t="s">
        <v>641</v>
      </c>
      <c r="C57" s="215">
        <v>1383506</v>
      </c>
      <c r="D57" s="215">
        <v>467101</v>
      </c>
      <c r="E57" s="215">
        <v>217598</v>
      </c>
      <c r="F57" s="215">
        <v>250394</v>
      </c>
      <c r="G57" s="414">
        <v>9.32</v>
      </c>
      <c r="H57" s="414">
        <v>3.78</v>
      </c>
      <c r="I57" s="215">
        <v>54125</v>
      </c>
      <c r="J57" s="658" t="s">
        <v>580</v>
      </c>
      <c r="K57" s="659"/>
    </row>
    <row r="58" spans="1:11" ht="18" customHeight="1">
      <c r="A58" s="200">
        <v>4756</v>
      </c>
      <c r="B58" s="90" t="s">
        <v>635</v>
      </c>
      <c r="C58" s="210">
        <v>980</v>
      </c>
      <c r="D58" s="210">
        <v>8588</v>
      </c>
      <c r="E58" s="210">
        <v>30116</v>
      </c>
      <c r="F58" s="210">
        <v>79622</v>
      </c>
      <c r="G58" s="413">
        <v>54.33</v>
      </c>
      <c r="H58" s="413">
        <v>7.85</v>
      </c>
      <c r="I58" s="210">
        <v>25945</v>
      </c>
      <c r="J58" s="656" t="s">
        <v>579</v>
      </c>
      <c r="K58" s="657"/>
    </row>
    <row r="59" spans="1:11" ht="22.9" customHeight="1">
      <c r="A59" s="199">
        <v>4761</v>
      </c>
      <c r="B59" s="59" t="s">
        <v>636</v>
      </c>
      <c r="C59" s="215">
        <v>207363</v>
      </c>
      <c r="D59" s="215">
        <v>58462</v>
      </c>
      <c r="E59" s="215">
        <v>245388</v>
      </c>
      <c r="F59" s="215">
        <v>423694</v>
      </c>
      <c r="G59" s="414">
        <v>10.47</v>
      </c>
      <c r="H59" s="414">
        <v>31.62</v>
      </c>
      <c r="I59" s="215">
        <v>54031</v>
      </c>
      <c r="J59" s="658" t="s">
        <v>578</v>
      </c>
      <c r="K59" s="659"/>
    </row>
    <row r="60" spans="1:11" ht="18" customHeight="1">
      <c r="A60" s="200">
        <v>4763</v>
      </c>
      <c r="B60" s="90" t="s">
        <v>638</v>
      </c>
      <c r="C60" s="210">
        <v>30558</v>
      </c>
      <c r="D60" s="210">
        <v>38608</v>
      </c>
      <c r="E60" s="210">
        <v>112892</v>
      </c>
      <c r="F60" s="210">
        <v>228718</v>
      </c>
      <c r="G60" s="413">
        <v>48.84</v>
      </c>
      <c r="H60" s="413">
        <v>1.8</v>
      </c>
      <c r="I60" s="210">
        <v>61088</v>
      </c>
      <c r="J60" s="656" t="s">
        <v>576</v>
      </c>
      <c r="K60" s="657"/>
    </row>
    <row r="61" spans="1:11" ht="18" customHeight="1">
      <c r="A61" s="199">
        <v>4764</v>
      </c>
      <c r="B61" s="59" t="s">
        <v>623</v>
      </c>
      <c r="C61" s="215">
        <v>140756</v>
      </c>
      <c r="D61" s="215">
        <v>122295</v>
      </c>
      <c r="E61" s="215">
        <v>161367</v>
      </c>
      <c r="F61" s="215">
        <v>199582</v>
      </c>
      <c r="G61" s="414">
        <v>13.41</v>
      </c>
      <c r="H61" s="414">
        <v>5.73</v>
      </c>
      <c r="I61" s="215">
        <v>76196</v>
      </c>
      <c r="J61" s="658" t="s">
        <v>575</v>
      </c>
      <c r="K61" s="659"/>
    </row>
    <row r="62" spans="1:11" ht="39.6" customHeight="1">
      <c r="A62" s="200">
        <v>4771</v>
      </c>
      <c r="B62" s="90" t="s">
        <v>639</v>
      </c>
      <c r="C62" s="210">
        <v>2300547</v>
      </c>
      <c r="D62" s="210">
        <v>781492</v>
      </c>
      <c r="E62" s="210">
        <v>242607</v>
      </c>
      <c r="F62" s="210">
        <v>284683</v>
      </c>
      <c r="G62" s="210">
        <v>13.59</v>
      </c>
      <c r="H62" s="210">
        <v>1.19</v>
      </c>
      <c r="I62" s="210">
        <v>60487</v>
      </c>
      <c r="J62" s="656" t="s">
        <v>574</v>
      </c>
      <c r="K62" s="657"/>
    </row>
    <row r="63" spans="1:11" ht="30" customHeight="1">
      <c r="A63" s="199">
        <v>4772</v>
      </c>
      <c r="B63" s="59" t="s">
        <v>640</v>
      </c>
      <c r="C63" s="215">
        <v>1014665</v>
      </c>
      <c r="D63" s="215">
        <v>363938</v>
      </c>
      <c r="E63" s="215">
        <v>267529</v>
      </c>
      <c r="F63" s="215">
        <v>314575</v>
      </c>
      <c r="G63" s="414">
        <v>12.91</v>
      </c>
      <c r="H63" s="414">
        <v>2.04</v>
      </c>
      <c r="I63" s="215">
        <v>69640</v>
      </c>
      <c r="J63" s="658" t="s">
        <v>573</v>
      </c>
      <c r="K63" s="659"/>
    </row>
    <row r="64" spans="1:11" ht="18" customHeight="1">
      <c r="A64" s="200">
        <v>4774</v>
      </c>
      <c r="B64" s="90" t="s">
        <v>547</v>
      </c>
      <c r="C64" s="210">
        <v>4478</v>
      </c>
      <c r="D64" s="210">
        <v>3523</v>
      </c>
      <c r="E64" s="210">
        <v>84384</v>
      </c>
      <c r="F64" s="210">
        <v>102901</v>
      </c>
      <c r="G64" s="210">
        <v>7.6</v>
      </c>
      <c r="H64" s="210">
        <v>10.4</v>
      </c>
      <c r="I64" s="210">
        <v>37880</v>
      </c>
      <c r="J64" s="656" t="s">
        <v>557</v>
      </c>
      <c r="K64" s="657"/>
    </row>
    <row r="65" spans="1:11" ht="29.25" customHeight="1">
      <c r="A65" s="199">
        <v>4775</v>
      </c>
      <c r="B65" s="59" t="s">
        <v>569</v>
      </c>
      <c r="C65" s="215">
        <v>863448</v>
      </c>
      <c r="D65" s="215">
        <v>209736</v>
      </c>
      <c r="E65" s="215">
        <v>311521</v>
      </c>
      <c r="F65" s="215">
        <v>352908</v>
      </c>
      <c r="G65" s="414">
        <v>10.07</v>
      </c>
      <c r="H65" s="414">
        <v>1.65</v>
      </c>
      <c r="I65" s="215">
        <v>59567</v>
      </c>
      <c r="J65" s="658" t="s">
        <v>572</v>
      </c>
      <c r="K65" s="659"/>
    </row>
    <row r="66" spans="1:11" ht="19.5" customHeight="1">
      <c r="A66" s="200">
        <v>4776</v>
      </c>
      <c r="B66" s="90" t="s">
        <v>568</v>
      </c>
      <c r="C66" s="210">
        <v>50956</v>
      </c>
      <c r="D66" s="210">
        <v>62747</v>
      </c>
      <c r="E66" s="210">
        <v>95920</v>
      </c>
      <c r="F66" s="210">
        <v>152139</v>
      </c>
      <c r="G66" s="210">
        <v>9.09</v>
      </c>
      <c r="H66" s="210">
        <v>27.86</v>
      </c>
      <c r="I66" s="210">
        <v>51771</v>
      </c>
      <c r="J66" s="656" t="s">
        <v>571</v>
      </c>
      <c r="K66" s="657"/>
    </row>
    <row r="67" spans="1:11" ht="18" customHeight="1">
      <c r="A67" s="199">
        <v>4777</v>
      </c>
      <c r="B67" s="59" t="s">
        <v>567</v>
      </c>
      <c r="C67" s="215">
        <v>224</v>
      </c>
      <c r="D67" s="215">
        <v>780</v>
      </c>
      <c r="E67" s="215">
        <v>30389</v>
      </c>
      <c r="F67" s="215">
        <v>37281</v>
      </c>
      <c r="G67" s="414">
        <v>9.86</v>
      </c>
      <c r="H67" s="414">
        <v>8.6300000000000008</v>
      </c>
      <c r="I67" s="215">
        <v>18564</v>
      </c>
      <c r="J67" s="658" t="s">
        <v>570</v>
      </c>
      <c r="K67" s="659"/>
    </row>
    <row r="68" spans="1:11" s="439" customFormat="1" ht="18" customHeight="1">
      <c r="A68" s="200">
        <v>4778</v>
      </c>
      <c r="B68" s="90" t="s">
        <v>723</v>
      </c>
      <c r="C68" s="210">
        <v>10954</v>
      </c>
      <c r="D68" s="210">
        <v>9564</v>
      </c>
      <c r="E68" s="210">
        <v>195139</v>
      </c>
      <c r="F68" s="210">
        <v>230912</v>
      </c>
      <c r="G68" s="210">
        <v>8.11</v>
      </c>
      <c r="H68" s="210">
        <v>7.38</v>
      </c>
      <c r="I68" s="210">
        <v>88559</v>
      </c>
      <c r="J68" s="656" t="s">
        <v>724</v>
      </c>
      <c r="K68" s="657"/>
    </row>
    <row r="69" spans="1:11" ht="24" customHeight="1">
      <c r="A69" s="199">
        <v>4779</v>
      </c>
      <c r="B69" s="59" t="s">
        <v>566</v>
      </c>
      <c r="C69" s="215">
        <v>230748</v>
      </c>
      <c r="D69" s="215">
        <v>142307</v>
      </c>
      <c r="E69" s="215">
        <v>154696</v>
      </c>
      <c r="F69" s="215">
        <v>187773</v>
      </c>
      <c r="G69" s="414">
        <v>14.78</v>
      </c>
      <c r="H69" s="414">
        <v>2.84</v>
      </c>
      <c r="I69" s="215">
        <v>58061</v>
      </c>
      <c r="J69" s="658" t="s">
        <v>643</v>
      </c>
      <c r="K69" s="659"/>
    </row>
    <row r="70" spans="1:11" ht="18" customHeight="1">
      <c r="A70" s="200">
        <v>4789</v>
      </c>
      <c r="B70" s="90" t="s">
        <v>726</v>
      </c>
      <c r="C70" s="210">
        <v>17661</v>
      </c>
      <c r="D70" s="210">
        <v>2061</v>
      </c>
      <c r="E70" s="210">
        <v>248333</v>
      </c>
      <c r="F70" s="210">
        <v>273995</v>
      </c>
      <c r="G70" s="210">
        <v>6.14</v>
      </c>
      <c r="H70" s="210">
        <v>3.23</v>
      </c>
      <c r="I70" s="210">
        <v>25440</v>
      </c>
      <c r="J70" s="656" t="s">
        <v>725</v>
      </c>
      <c r="K70" s="657"/>
    </row>
    <row r="71" spans="1:11" s="138" customFormat="1" ht="33.6" customHeight="1">
      <c r="A71" s="518" t="s">
        <v>207</v>
      </c>
      <c r="B71" s="519"/>
      <c r="C71" s="359">
        <v>26890795</v>
      </c>
      <c r="D71" s="359">
        <v>10883730</v>
      </c>
      <c r="E71" s="359">
        <v>219880</v>
      </c>
      <c r="F71" s="359">
        <v>259122</v>
      </c>
      <c r="G71" s="360">
        <v>11.97</v>
      </c>
      <c r="H71" s="360">
        <v>3.18</v>
      </c>
      <c r="I71" s="361">
        <v>61989</v>
      </c>
      <c r="J71" s="520" t="s">
        <v>204</v>
      </c>
      <c r="K71" s="669"/>
    </row>
    <row r="72" spans="1:11">
      <c r="A72" s="142" t="s">
        <v>466</v>
      </c>
      <c r="B72" s="138"/>
      <c r="C72" s="138"/>
      <c r="D72" s="138"/>
      <c r="E72" s="138"/>
      <c r="F72" s="138"/>
      <c r="G72" s="138"/>
      <c r="H72" s="138"/>
      <c r="I72" s="138"/>
      <c r="J72" s="138"/>
      <c r="K72" s="143" t="s">
        <v>199</v>
      </c>
    </row>
  </sheetData>
  <mergeCells count="85">
    <mergeCell ref="A71:B71"/>
    <mergeCell ref="J71:K71"/>
    <mergeCell ref="J56:K56"/>
    <mergeCell ref="J57:K57"/>
    <mergeCell ref="J59:K59"/>
    <mergeCell ref="J60:K60"/>
    <mergeCell ref="J61:K61"/>
    <mergeCell ref="J62:K62"/>
    <mergeCell ref="J63:K63"/>
    <mergeCell ref="J64:K64"/>
    <mergeCell ref="J65:K65"/>
    <mergeCell ref="J66:K66"/>
    <mergeCell ref="J67:K67"/>
    <mergeCell ref="J58:K58"/>
    <mergeCell ref="J69:K69"/>
    <mergeCell ref="J70:K70"/>
    <mergeCell ref="J55:K55"/>
    <mergeCell ref="J44:K44"/>
    <mergeCell ref="J45:K45"/>
    <mergeCell ref="J46:K46"/>
    <mergeCell ref="J47:K47"/>
    <mergeCell ref="J48:K48"/>
    <mergeCell ref="J49:K49"/>
    <mergeCell ref="J50:K50"/>
    <mergeCell ref="J51:K51"/>
    <mergeCell ref="J52:K52"/>
    <mergeCell ref="J53:K53"/>
    <mergeCell ref="J54:K54"/>
    <mergeCell ref="J43:K43"/>
    <mergeCell ref="J31:K31"/>
    <mergeCell ref="J32:K32"/>
    <mergeCell ref="J33:K33"/>
    <mergeCell ref="J35:K35"/>
    <mergeCell ref="J36:K36"/>
    <mergeCell ref="J37:K37"/>
    <mergeCell ref="J38:K38"/>
    <mergeCell ref="J39:K39"/>
    <mergeCell ref="J40:K40"/>
    <mergeCell ref="J41:K41"/>
    <mergeCell ref="J42:K42"/>
    <mergeCell ref="J34:K34"/>
    <mergeCell ref="J30:K30"/>
    <mergeCell ref="J19:K19"/>
    <mergeCell ref="J20:K20"/>
    <mergeCell ref="J21:K21"/>
    <mergeCell ref="J22:K22"/>
    <mergeCell ref="J23:K23"/>
    <mergeCell ref="J24:K24"/>
    <mergeCell ref="J25:K25"/>
    <mergeCell ref="J26:K26"/>
    <mergeCell ref="J27:K27"/>
    <mergeCell ref="J28:K28"/>
    <mergeCell ref="J29:K29"/>
    <mergeCell ref="J13:K13"/>
    <mergeCell ref="J14:K14"/>
    <mergeCell ref="J15:K15"/>
    <mergeCell ref="J16:K16"/>
    <mergeCell ref="J17:K17"/>
    <mergeCell ref="H9:H10"/>
    <mergeCell ref="A6:K6"/>
    <mergeCell ref="A1:K1"/>
    <mergeCell ref="A2:K2"/>
    <mergeCell ref="A3:K3"/>
    <mergeCell ref="A4:K4"/>
    <mergeCell ref="A5:K5"/>
    <mergeCell ref="I9:I10"/>
    <mergeCell ref="J9:K12"/>
    <mergeCell ref="I11:I12"/>
    <mergeCell ref="H11:H12"/>
    <mergeCell ref="J68:K68"/>
    <mergeCell ref="J18:K18"/>
    <mergeCell ref="A7:K7"/>
    <mergeCell ref="A8:B8"/>
    <mergeCell ref="C8:I8"/>
    <mergeCell ref="J8:K8"/>
    <mergeCell ref="A9:A12"/>
    <mergeCell ref="B9:B12"/>
    <mergeCell ref="C9:D9"/>
    <mergeCell ref="C10:D10"/>
    <mergeCell ref="E11:E12"/>
    <mergeCell ref="F11:F12"/>
    <mergeCell ref="G11:G12"/>
    <mergeCell ref="E9:E10"/>
    <mergeCell ref="F9:F10"/>
    <mergeCell ref="G9:G10"/>
  </mergeCells>
  <printOptions horizontalCentered="1"/>
  <pageMargins left="0" right="0" top="0.19685039370078741" bottom="0" header="0.51181102362204722" footer="0.51181102362204722"/>
  <pageSetup paperSize="9" scale="80" orientation="landscape" r:id="rId1"/>
  <headerFooter alignWithMargins="0"/>
  <rowBreaks count="2" manualBreakCount="2">
    <brk id="32" max="10" man="1"/>
    <brk id="55"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E1"/>
  <sheetViews>
    <sheetView view="pageBreakPreview" zoomScaleSheetLayoutView="100" workbookViewId="0">
      <selection activeCell="F39" sqref="F39"/>
    </sheetView>
  </sheetViews>
  <sheetFormatPr defaultRowHeight="14.25"/>
  <cols>
    <col min="1" max="1" width="64.5" customWidth="1"/>
    <col min="2" max="2" width="12.75" customWidth="1"/>
    <col min="3" max="3" width="64.625" customWidth="1"/>
    <col min="4" max="4" width="12.75" customWidth="1"/>
  </cols>
  <sheetData>
    <row r="1" spans="1:5" ht="183" customHeight="1">
      <c r="A1" s="177" t="s">
        <v>525</v>
      </c>
      <c r="C1" s="177"/>
      <c r="D1" s="177"/>
      <c r="E1" s="177"/>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M24"/>
  <sheetViews>
    <sheetView view="pageBreakPreview" zoomScale="90" zoomScaleSheetLayoutView="90" workbookViewId="0">
      <selection activeCell="F39" sqref="F39"/>
    </sheetView>
  </sheetViews>
  <sheetFormatPr defaultColWidth="9.125" defaultRowHeight="14.25"/>
  <cols>
    <col min="1" max="1" width="7.625" style="2" customWidth="1"/>
    <col min="2" max="2" width="20.625" style="1" customWidth="1"/>
    <col min="3" max="6" width="6.625" style="1" customWidth="1"/>
    <col min="7" max="7" width="6.375" style="1" customWidth="1"/>
    <col min="8" max="8" width="7.125" style="1" customWidth="1"/>
    <col min="9" max="11" width="6.625" style="1" customWidth="1"/>
    <col min="12" max="12" width="20.625" style="1" customWidth="1"/>
    <col min="13" max="13" width="7.625" style="1" customWidth="1"/>
    <col min="14" max="16384" width="9.125" style="1"/>
  </cols>
  <sheetData>
    <row r="1" spans="1:13" s="3" customFormat="1" ht="47.25" customHeight="1">
      <c r="A1" s="492"/>
      <c r="B1" s="492"/>
      <c r="C1" s="492"/>
      <c r="D1" s="492"/>
      <c r="E1" s="492"/>
      <c r="F1" s="492"/>
      <c r="G1" s="492"/>
      <c r="H1" s="492"/>
      <c r="I1" s="492"/>
      <c r="J1" s="492"/>
      <c r="K1" s="492"/>
      <c r="L1" s="492"/>
      <c r="M1" s="492"/>
    </row>
    <row r="2" spans="1:13" s="7" customFormat="1" ht="18">
      <c r="A2" s="11"/>
      <c r="B2" s="493" t="s">
        <v>112</v>
      </c>
      <c r="C2" s="493"/>
      <c r="D2" s="493"/>
      <c r="E2" s="493"/>
      <c r="F2" s="493"/>
      <c r="G2" s="493"/>
      <c r="H2" s="493"/>
      <c r="I2" s="493"/>
      <c r="J2" s="493"/>
      <c r="K2" s="493"/>
      <c r="L2" s="493"/>
    </row>
    <row r="3" spans="1:13" s="7" customFormat="1" ht="16.5" customHeight="1">
      <c r="A3" s="11"/>
      <c r="B3" s="493" t="s">
        <v>101</v>
      </c>
      <c r="C3" s="493"/>
      <c r="D3" s="493"/>
      <c r="E3" s="493"/>
      <c r="F3" s="493"/>
      <c r="G3" s="493"/>
      <c r="H3" s="493"/>
      <c r="I3" s="493"/>
      <c r="J3" s="493"/>
      <c r="K3" s="493"/>
      <c r="L3" s="493"/>
    </row>
    <row r="4" spans="1:13" s="7" customFormat="1" ht="16.5" customHeight="1">
      <c r="A4" s="493" t="s">
        <v>654</v>
      </c>
      <c r="B4" s="493"/>
      <c r="C4" s="493"/>
      <c r="D4" s="493"/>
      <c r="E4" s="493"/>
      <c r="F4" s="493"/>
      <c r="G4" s="493"/>
      <c r="H4" s="493"/>
      <c r="I4" s="493"/>
      <c r="J4" s="493"/>
      <c r="K4" s="493"/>
      <c r="L4" s="493"/>
      <c r="M4" s="493"/>
    </row>
    <row r="5" spans="1:13" s="7" customFormat="1" ht="15.75">
      <c r="A5" s="11"/>
      <c r="B5" s="491" t="s">
        <v>113</v>
      </c>
      <c r="C5" s="491"/>
      <c r="D5" s="491"/>
      <c r="E5" s="491"/>
      <c r="F5" s="491"/>
      <c r="G5" s="491"/>
      <c r="H5" s="491"/>
      <c r="I5" s="491"/>
      <c r="J5" s="491"/>
      <c r="K5" s="491"/>
      <c r="L5" s="491"/>
    </row>
    <row r="6" spans="1:13" s="7" customFormat="1" ht="15.75">
      <c r="A6" s="11"/>
      <c r="B6" s="491" t="s">
        <v>262</v>
      </c>
      <c r="C6" s="491"/>
      <c r="D6" s="491"/>
      <c r="E6" s="491"/>
      <c r="F6" s="491"/>
      <c r="G6" s="491"/>
      <c r="H6" s="491"/>
      <c r="I6" s="491"/>
      <c r="J6" s="491"/>
      <c r="K6" s="491"/>
      <c r="L6" s="491"/>
    </row>
    <row r="7" spans="1:13" s="7" customFormat="1" ht="15.75">
      <c r="A7" s="491" t="s">
        <v>655</v>
      </c>
      <c r="B7" s="491"/>
      <c r="C7" s="491"/>
      <c r="D7" s="491"/>
      <c r="E7" s="491"/>
      <c r="F7" s="491"/>
      <c r="G7" s="491"/>
      <c r="H7" s="491"/>
      <c r="I7" s="491"/>
      <c r="J7" s="491"/>
      <c r="K7" s="491"/>
      <c r="L7" s="491"/>
      <c r="M7" s="491"/>
    </row>
    <row r="8" spans="1:13" s="7" customFormat="1" ht="15.75">
      <c r="A8" s="497" t="s">
        <v>688</v>
      </c>
      <c r="B8" s="497"/>
      <c r="C8" s="13"/>
      <c r="D8" s="13"/>
      <c r="E8" s="13"/>
      <c r="F8" s="13"/>
      <c r="G8" s="185">
        <v>2020</v>
      </c>
      <c r="H8" s="61"/>
      <c r="I8" s="186"/>
      <c r="J8" s="13"/>
      <c r="K8" s="184"/>
      <c r="L8" s="499" t="s">
        <v>317</v>
      </c>
      <c r="M8" s="499"/>
    </row>
    <row r="9" spans="1:13" customFormat="1" ht="18.75" customHeight="1">
      <c r="A9" s="500" t="s">
        <v>448</v>
      </c>
      <c r="B9" s="503" t="s">
        <v>210</v>
      </c>
      <c r="C9" s="627" t="s">
        <v>204</v>
      </c>
      <c r="D9" s="628"/>
      <c r="E9" s="629"/>
      <c r="F9" s="627" t="s">
        <v>115</v>
      </c>
      <c r="G9" s="628"/>
      <c r="H9" s="629"/>
      <c r="I9" s="627" t="s">
        <v>201</v>
      </c>
      <c r="J9" s="628"/>
      <c r="K9" s="629"/>
      <c r="L9" s="506" t="s">
        <v>375</v>
      </c>
      <c r="M9" s="506"/>
    </row>
    <row r="10" spans="1:13" customFormat="1" ht="18.75" customHeight="1">
      <c r="A10" s="501"/>
      <c r="B10" s="504"/>
      <c r="C10" s="526" t="s">
        <v>207</v>
      </c>
      <c r="D10" s="526"/>
      <c r="E10" s="526"/>
      <c r="F10" s="526" t="s">
        <v>225</v>
      </c>
      <c r="G10" s="526"/>
      <c r="H10" s="526"/>
      <c r="I10" s="526" t="s">
        <v>517</v>
      </c>
      <c r="J10" s="526"/>
      <c r="K10" s="526"/>
      <c r="L10" s="509"/>
      <c r="M10" s="509"/>
    </row>
    <row r="11" spans="1:13" customFormat="1" ht="20.25" customHeight="1">
      <c r="A11" s="501"/>
      <c r="B11" s="504"/>
      <c r="C11" s="192" t="s">
        <v>204</v>
      </c>
      <c r="D11" s="192" t="s">
        <v>219</v>
      </c>
      <c r="E11" s="192" t="s">
        <v>220</v>
      </c>
      <c r="F11" s="192" t="s">
        <v>204</v>
      </c>
      <c r="G11" s="192" t="s">
        <v>219</v>
      </c>
      <c r="H11" s="192" t="s">
        <v>220</v>
      </c>
      <c r="I11" s="192" t="s">
        <v>204</v>
      </c>
      <c r="J11" s="192" t="s">
        <v>219</v>
      </c>
      <c r="K11" s="192" t="s">
        <v>220</v>
      </c>
      <c r="L11" s="509"/>
      <c r="M11" s="509"/>
    </row>
    <row r="12" spans="1:13" customFormat="1" ht="20.25" customHeight="1">
      <c r="A12" s="502"/>
      <c r="B12" s="505"/>
      <c r="C12" s="190" t="s">
        <v>207</v>
      </c>
      <c r="D12" s="190" t="s">
        <v>221</v>
      </c>
      <c r="E12" s="190" t="s">
        <v>222</v>
      </c>
      <c r="F12" s="190" t="s">
        <v>207</v>
      </c>
      <c r="G12" s="190" t="s">
        <v>221</v>
      </c>
      <c r="H12" s="190" t="s">
        <v>222</v>
      </c>
      <c r="I12" s="190" t="s">
        <v>207</v>
      </c>
      <c r="J12" s="190" t="s">
        <v>221</v>
      </c>
      <c r="K12" s="190" t="s">
        <v>222</v>
      </c>
      <c r="L12" s="510"/>
      <c r="M12" s="510"/>
    </row>
    <row r="13" spans="1:13" customFormat="1" ht="57" customHeight="1" thickBot="1">
      <c r="A13" s="51">
        <v>45</v>
      </c>
      <c r="B13" s="55" t="s">
        <v>533</v>
      </c>
      <c r="C13" s="150">
        <f>SUM('3'!C13+'17'!C13)</f>
        <v>18473</v>
      </c>
      <c r="D13" s="150">
        <f>SUM('3'!D13+'17'!D13)</f>
        <v>364</v>
      </c>
      <c r="E13" s="150">
        <f>SUM('3'!E13+'17'!E13)</f>
        <v>18109</v>
      </c>
      <c r="F13" s="150">
        <f>SUM('3'!F13+'17'!F13)</f>
        <v>18305</v>
      </c>
      <c r="G13" s="150">
        <f>SUM('3'!G13+'17'!G13)</f>
        <v>364</v>
      </c>
      <c r="H13" s="151">
        <f>SUM('3'!H13+'17'!H13)</f>
        <v>17941</v>
      </c>
      <c r="I13" s="150">
        <f>SUM('3'!I13+'17'!I13)</f>
        <v>168</v>
      </c>
      <c r="J13" s="151">
        <f>SUM('3'!J13+'17'!J13)</f>
        <v>0</v>
      </c>
      <c r="K13" s="151">
        <f>SUM('3'!K13+'17'!K13)</f>
        <v>168</v>
      </c>
      <c r="L13" s="512" t="s">
        <v>538</v>
      </c>
      <c r="M13" s="512"/>
    </row>
    <row r="14" spans="1:13" customFormat="1" ht="57" customHeight="1" thickBot="1">
      <c r="A14" s="53">
        <v>46</v>
      </c>
      <c r="B14" s="56" t="s">
        <v>534</v>
      </c>
      <c r="C14" s="152">
        <f>SUM('3'!C14+'17'!C14)</f>
        <v>65664</v>
      </c>
      <c r="D14" s="152">
        <f>SUM('3'!D14+'17'!D14)</f>
        <v>2679</v>
      </c>
      <c r="E14" s="152">
        <f>SUM('3'!E14+'17'!E14)</f>
        <v>62985</v>
      </c>
      <c r="F14" s="152">
        <f>SUM('3'!F14+'17'!F14)</f>
        <v>65321</v>
      </c>
      <c r="G14" s="152">
        <f>SUM('3'!G14+'17'!G14)</f>
        <v>2675</v>
      </c>
      <c r="H14" s="153">
        <f>SUM('3'!H14+'17'!H14)</f>
        <v>62646</v>
      </c>
      <c r="I14" s="152">
        <f>SUM('3'!I14+'17'!I14)</f>
        <v>343</v>
      </c>
      <c r="J14" s="153">
        <f>SUM('3'!J14+'17'!J14)</f>
        <v>4</v>
      </c>
      <c r="K14" s="153">
        <f>SUM('3'!K14+'17'!K14)</f>
        <v>339</v>
      </c>
      <c r="L14" s="490" t="s">
        <v>537</v>
      </c>
      <c r="M14" s="490"/>
    </row>
    <row r="15" spans="1:13" customFormat="1" ht="57" customHeight="1">
      <c r="A15" s="52">
        <v>47</v>
      </c>
      <c r="B15" s="62" t="s">
        <v>535</v>
      </c>
      <c r="C15" s="154">
        <f>SUM('3'!C15+'17'!C15)</f>
        <v>142504</v>
      </c>
      <c r="D15" s="154">
        <f>SUM('3'!D15+'17'!D15)</f>
        <v>14955</v>
      </c>
      <c r="E15" s="154">
        <f>SUM('3'!E15+'17'!E15)</f>
        <v>127549</v>
      </c>
      <c r="F15" s="154">
        <f>SUM('3'!F15+'17'!F15)</f>
        <v>138674</v>
      </c>
      <c r="G15" s="154">
        <f>SUM('3'!G15+'17'!G15)</f>
        <v>14936</v>
      </c>
      <c r="H15" s="155">
        <f>SUM('3'!H15+'17'!H15)</f>
        <v>123738</v>
      </c>
      <c r="I15" s="154">
        <f>SUM('3'!I15+'17'!I15)</f>
        <v>3830</v>
      </c>
      <c r="J15" s="155">
        <f>SUM('3'!J15+'17'!J15)</f>
        <v>19</v>
      </c>
      <c r="K15" s="155">
        <f>SUM('3'!K15+'17'!K15)</f>
        <v>3811</v>
      </c>
      <c r="L15" s="494" t="s">
        <v>536</v>
      </c>
      <c r="M15" s="494"/>
    </row>
    <row r="16" spans="1:13" customFormat="1" ht="57" customHeight="1">
      <c r="A16" s="495" t="s">
        <v>207</v>
      </c>
      <c r="B16" s="495" t="s">
        <v>207</v>
      </c>
      <c r="C16" s="156">
        <f>SUM('3'!C16+'17'!C16)</f>
        <v>226641</v>
      </c>
      <c r="D16" s="156">
        <f>SUM('3'!D16+'17'!D16)</f>
        <v>17998</v>
      </c>
      <c r="E16" s="156">
        <f>SUM('3'!E16+'17'!E16)</f>
        <v>208643</v>
      </c>
      <c r="F16" s="156">
        <f>SUM('3'!F16+'17'!F16)</f>
        <v>222300</v>
      </c>
      <c r="G16" s="156">
        <f>SUM('3'!G16+'17'!G16)</f>
        <v>17975</v>
      </c>
      <c r="H16" s="156">
        <f>SUM('3'!H16+'17'!H16)</f>
        <v>204325</v>
      </c>
      <c r="I16" s="156">
        <f>SUM('3'!I16+'17'!I16)</f>
        <v>4341</v>
      </c>
      <c r="J16" s="156">
        <f>SUM('3'!J16+'17'!J16)</f>
        <v>23</v>
      </c>
      <c r="K16" s="156">
        <f>SUM('3'!K16+'17'!K16)</f>
        <v>4318</v>
      </c>
      <c r="L16" s="496" t="s">
        <v>204</v>
      </c>
      <c r="M16" s="496"/>
    </row>
    <row r="19" spans="1:1">
      <c r="A19" s="1"/>
    </row>
    <row r="20" spans="1:1">
      <c r="A20" s="1"/>
    </row>
    <row r="21" spans="1:1">
      <c r="A21" s="1"/>
    </row>
    <row r="22" spans="1:1">
      <c r="A22" s="1"/>
    </row>
    <row r="23" spans="1:1">
      <c r="A23" s="1"/>
    </row>
    <row r="24" spans="1:1">
      <c r="A24" s="1"/>
    </row>
  </sheetData>
  <mergeCells count="23">
    <mergeCell ref="A1:M1"/>
    <mergeCell ref="B2:L2"/>
    <mergeCell ref="C9:E9"/>
    <mergeCell ref="L8:M8"/>
    <mergeCell ref="F10:H10"/>
    <mergeCell ref="B9:B12"/>
    <mergeCell ref="B3:L3"/>
    <mergeCell ref="B5:L5"/>
    <mergeCell ref="B6:L6"/>
    <mergeCell ref="A4:M4"/>
    <mergeCell ref="A7:M7"/>
    <mergeCell ref="A16:B16"/>
    <mergeCell ref="L15:M15"/>
    <mergeCell ref="L16:M16"/>
    <mergeCell ref="A8:B8"/>
    <mergeCell ref="L13:M13"/>
    <mergeCell ref="L14:M14"/>
    <mergeCell ref="I10:K10"/>
    <mergeCell ref="I9:K9"/>
    <mergeCell ref="F9:H9"/>
    <mergeCell ref="A9:A12"/>
    <mergeCell ref="L9:M12"/>
    <mergeCell ref="C10:E10"/>
  </mergeCells>
  <phoneticPr fontId="19" type="noConversion"/>
  <printOptions horizontalCentered="1" verticalCentered="1"/>
  <pageMargins left="0" right="0" top="0" bottom="0" header="0.31496062992125984" footer="0.31496062992125984"/>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N72"/>
  <sheetViews>
    <sheetView view="pageBreakPreview" topLeftCell="A46" zoomScaleSheetLayoutView="100" workbookViewId="0">
      <selection activeCell="F39" sqref="F39"/>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492"/>
      <c r="B1" s="492"/>
      <c r="C1" s="492"/>
      <c r="D1" s="492"/>
      <c r="E1" s="492"/>
      <c r="F1" s="492"/>
      <c r="G1" s="492"/>
      <c r="H1" s="492"/>
      <c r="I1" s="492"/>
      <c r="J1" s="492"/>
      <c r="K1" s="492"/>
      <c r="L1" s="492"/>
      <c r="M1" s="492"/>
    </row>
    <row r="2" spans="1:13" ht="18" customHeight="1">
      <c r="A2" s="493" t="s">
        <v>112</v>
      </c>
      <c r="B2" s="493"/>
      <c r="C2" s="493"/>
      <c r="D2" s="493"/>
      <c r="E2" s="493"/>
      <c r="F2" s="493"/>
      <c r="G2" s="493"/>
      <c r="H2" s="493"/>
      <c r="I2" s="493"/>
      <c r="J2" s="493"/>
      <c r="K2" s="493"/>
      <c r="L2" s="493"/>
      <c r="M2" s="493"/>
    </row>
    <row r="3" spans="1:13" ht="16.5" customHeight="1">
      <c r="A3" s="493" t="s">
        <v>49</v>
      </c>
      <c r="B3" s="493"/>
      <c r="C3" s="493"/>
      <c r="D3" s="493"/>
      <c r="E3" s="493"/>
      <c r="F3" s="493"/>
      <c r="G3" s="493"/>
      <c r="H3" s="493"/>
      <c r="I3" s="493"/>
      <c r="J3" s="493"/>
      <c r="K3" s="493"/>
      <c r="L3" s="493"/>
      <c r="M3" s="493"/>
    </row>
    <row r="4" spans="1:13" ht="16.5" customHeight="1">
      <c r="A4" s="493" t="s">
        <v>656</v>
      </c>
      <c r="B4" s="493"/>
      <c r="C4" s="493"/>
      <c r="D4" s="493"/>
      <c r="E4" s="493"/>
      <c r="F4" s="493"/>
      <c r="G4" s="493"/>
      <c r="H4" s="493"/>
      <c r="I4" s="493"/>
      <c r="J4" s="493"/>
      <c r="K4" s="493"/>
      <c r="L4" s="493"/>
      <c r="M4" s="493"/>
    </row>
    <row r="5" spans="1:13" ht="15.75" customHeight="1">
      <c r="A5" s="491" t="s">
        <v>113</v>
      </c>
      <c r="B5" s="491"/>
      <c r="C5" s="491"/>
      <c r="D5" s="491"/>
      <c r="E5" s="491"/>
      <c r="F5" s="491"/>
      <c r="G5" s="491"/>
      <c r="H5" s="491"/>
      <c r="I5" s="491"/>
      <c r="J5" s="491"/>
      <c r="K5" s="491"/>
      <c r="L5" s="491"/>
      <c r="M5" s="491"/>
    </row>
    <row r="6" spans="1:13" ht="15.75" customHeight="1">
      <c r="A6" s="491" t="s">
        <v>262</v>
      </c>
      <c r="B6" s="491"/>
      <c r="C6" s="491"/>
      <c r="D6" s="491"/>
      <c r="E6" s="491"/>
      <c r="F6" s="491"/>
      <c r="G6" s="491"/>
      <c r="H6" s="491"/>
      <c r="I6" s="491"/>
      <c r="J6" s="491"/>
      <c r="K6" s="491"/>
      <c r="L6" s="491"/>
      <c r="M6" s="491"/>
    </row>
    <row r="7" spans="1:13" ht="15.75" customHeight="1">
      <c r="A7" s="491" t="s">
        <v>657</v>
      </c>
      <c r="B7" s="491"/>
      <c r="C7" s="491"/>
      <c r="D7" s="491"/>
      <c r="E7" s="491"/>
      <c r="F7" s="491"/>
      <c r="G7" s="491"/>
      <c r="H7" s="491"/>
      <c r="I7" s="491"/>
      <c r="J7" s="491"/>
      <c r="K7" s="491"/>
      <c r="L7" s="491"/>
      <c r="M7" s="491"/>
    </row>
    <row r="8" spans="1:13" ht="15.6" customHeight="1">
      <c r="A8" s="497" t="s">
        <v>689</v>
      </c>
      <c r="B8" s="497"/>
      <c r="C8" s="13"/>
      <c r="D8" s="13"/>
      <c r="E8" s="13"/>
      <c r="F8" s="13"/>
      <c r="G8" s="308">
        <v>2020</v>
      </c>
      <c r="H8" s="61"/>
      <c r="I8" s="307"/>
      <c r="J8" s="13"/>
      <c r="K8" s="309"/>
      <c r="L8" s="499" t="s">
        <v>50</v>
      </c>
      <c r="M8" s="499"/>
    </row>
    <row r="9" spans="1:13" customFormat="1" ht="20.25" customHeight="1">
      <c r="A9" s="528" t="s">
        <v>448</v>
      </c>
      <c r="B9" s="531" t="s">
        <v>210</v>
      </c>
      <c r="C9" s="534" t="s">
        <v>204</v>
      </c>
      <c r="D9" s="534"/>
      <c r="E9" s="534"/>
      <c r="F9" s="534" t="s">
        <v>115</v>
      </c>
      <c r="G9" s="534"/>
      <c r="H9" s="534"/>
      <c r="I9" s="534" t="s">
        <v>201</v>
      </c>
      <c r="J9" s="534"/>
      <c r="K9" s="534"/>
      <c r="L9" s="506" t="s">
        <v>375</v>
      </c>
      <c r="M9" s="506"/>
    </row>
    <row r="10" spans="1:13" customFormat="1" ht="20.25" customHeight="1">
      <c r="A10" s="529"/>
      <c r="B10" s="532"/>
      <c r="C10" s="526" t="s">
        <v>207</v>
      </c>
      <c r="D10" s="526"/>
      <c r="E10" s="526"/>
      <c r="F10" s="526" t="s">
        <v>225</v>
      </c>
      <c r="G10" s="526"/>
      <c r="H10" s="526"/>
      <c r="I10" s="526" t="s">
        <v>517</v>
      </c>
      <c r="J10" s="526"/>
      <c r="K10" s="526"/>
      <c r="L10" s="509"/>
      <c r="M10" s="509"/>
    </row>
    <row r="11" spans="1:13" customFormat="1" ht="20.25" customHeight="1">
      <c r="A11" s="529"/>
      <c r="B11" s="532"/>
      <c r="C11" s="312" t="s">
        <v>204</v>
      </c>
      <c r="D11" s="312" t="s">
        <v>219</v>
      </c>
      <c r="E11" s="312" t="s">
        <v>220</v>
      </c>
      <c r="F11" s="312" t="s">
        <v>204</v>
      </c>
      <c r="G11" s="312" t="s">
        <v>219</v>
      </c>
      <c r="H11" s="312" t="s">
        <v>220</v>
      </c>
      <c r="I11" s="312" t="s">
        <v>204</v>
      </c>
      <c r="J11" s="312" t="s">
        <v>219</v>
      </c>
      <c r="K11" s="312" t="s">
        <v>220</v>
      </c>
      <c r="L11" s="509"/>
      <c r="M11" s="509"/>
    </row>
    <row r="12" spans="1:13" customFormat="1" ht="20.25" customHeight="1">
      <c r="A12" s="530"/>
      <c r="B12" s="533"/>
      <c r="C12" s="310" t="s">
        <v>207</v>
      </c>
      <c r="D12" s="310" t="s">
        <v>221</v>
      </c>
      <c r="E12" s="310" t="s">
        <v>222</v>
      </c>
      <c r="F12" s="404" t="s">
        <v>207</v>
      </c>
      <c r="G12" s="310" t="s">
        <v>221</v>
      </c>
      <c r="H12" s="310" t="s">
        <v>222</v>
      </c>
      <c r="I12" s="404" t="s">
        <v>207</v>
      </c>
      <c r="J12" s="310" t="s">
        <v>221</v>
      </c>
      <c r="K12" s="310" t="s">
        <v>222</v>
      </c>
      <c r="L12" s="510"/>
      <c r="M12" s="510"/>
    </row>
    <row r="13" spans="1:13" customFormat="1" ht="18">
      <c r="A13" s="202">
        <v>4511</v>
      </c>
      <c r="B13" s="198" t="s">
        <v>559</v>
      </c>
      <c r="C13" s="207">
        <f t="shared" ref="C13:E28" si="0">SUM(I13+F13)</f>
        <v>4130</v>
      </c>
      <c r="D13" s="207">
        <f t="shared" si="0"/>
        <v>197</v>
      </c>
      <c r="E13" s="428">
        <f>SUM(K13+H13)</f>
        <v>3933</v>
      </c>
      <c r="F13" s="333">
        <f>H13+G13</f>
        <v>4125</v>
      </c>
      <c r="G13" s="373">
        <v>197</v>
      </c>
      <c r="H13" s="380">
        <v>3928</v>
      </c>
      <c r="I13" s="333">
        <f>K13+J13</f>
        <v>5</v>
      </c>
      <c r="J13" s="373">
        <v>0</v>
      </c>
      <c r="K13" s="265">
        <v>5</v>
      </c>
      <c r="L13" s="535" t="s">
        <v>558</v>
      </c>
      <c r="M13" s="535"/>
    </row>
    <row r="14" spans="1:13" customFormat="1" ht="18">
      <c r="A14" s="200">
        <v>4512</v>
      </c>
      <c r="B14" s="90" t="s">
        <v>560</v>
      </c>
      <c r="C14" s="209">
        <f t="shared" si="0"/>
        <v>1888</v>
      </c>
      <c r="D14" s="209">
        <f t="shared" si="0"/>
        <v>24</v>
      </c>
      <c r="E14" s="429">
        <f t="shared" si="0"/>
        <v>1864</v>
      </c>
      <c r="F14" s="313">
        <f>H14+G14</f>
        <v>1789</v>
      </c>
      <c r="G14" s="364">
        <v>24</v>
      </c>
      <c r="H14" s="381">
        <v>1765</v>
      </c>
      <c r="I14" s="313">
        <f>K14+J14</f>
        <v>99</v>
      </c>
      <c r="J14" s="364">
        <v>0</v>
      </c>
      <c r="K14" s="257">
        <v>99</v>
      </c>
      <c r="L14" s="527" t="s">
        <v>561</v>
      </c>
      <c r="M14" s="527"/>
    </row>
    <row r="15" spans="1:13" customFormat="1" ht="18">
      <c r="A15" s="199">
        <v>4519</v>
      </c>
      <c r="B15" s="59" t="s">
        <v>720</v>
      </c>
      <c r="C15" s="211">
        <f t="shared" si="0"/>
        <v>342</v>
      </c>
      <c r="D15" s="211">
        <f t="shared" si="0"/>
        <v>0</v>
      </c>
      <c r="E15" s="430">
        <f t="shared" si="0"/>
        <v>342</v>
      </c>
      <c r="F15" s="332">
        <f t="shared" ref="F15:F71" si="1">H15+G15</f>
        <v>342</v>
      </c>
      <c r="G15" s="374">
        <v>0</v>
      </c>
      <c r="H15" s="382">
        <v>342</v>
      </c>
      <c r="I15" s="332">
        <f t="shared" ref="I15:I71" si="2">K15+J15</f>
        <v>0</v>
      </c>
      <c r="J15" s="374">
        <v>0</v>
      </c>
      <c r="K15" s="256">
        <v>0</v>
      </c>
      <c r="L15" s="522" t="s">
        <v>721</v>
      </c>
      <c r="M15" s="522"/>
    </row>
    <row r="16" spans="1:13" customFormat="1" ht="18">
      <c r="A16" s="200">
        <v>4531</v>
      </c>
      <c r="B16" s="90" t="s">
        <v>562</v>
      </c>
      <c r="C16" s="209">
        <f t="shared" si="0"/>
        <v>9087</v>
      </c>
      <c r="D16" s="209">
        <f t="shared" si="0"/>
        <v>143</v>
      </c>
      <c r="E16" s="429">
        <f t="shared" si="0"/>
        <v>8944</v>
      </c>
      <c r="F16" s="313">
        <f t="shared" si="1"/>
        <v>9036</v>
      </c>
      <c r="G16" s="364">
        <v>143</v>
      </c>
      <c r="H16" s="381">
        <v>8893</v>
      </c>
      <c r="I16" s="313">
        <f t="shared" si="2"/>
        <v>51</v>
      </c>
      <c r="J16" s="364">
        <v>0</v>
      </c>
      <c r="K16" s="257">
        <v>51</v>
      </c>
      <c r="L16" s="527" t="s">
        <v>608</v>
      </c>
      <c r="M16" s="527"/>
    </row>
    <row r="17" spans="1:13" customFormat="1" ht="18">
      <c r="A17" s="199">
        <v>4532</v>
      </c>
      <c r="B17" s="59" t="s">
        <v>563</v>
      </c>
      <c r="C17" s="211">
        <f t="shared" si="0"/>
        <v>2227</v>
      </c>
      <c r="D17" s="211">
        <f t="shared" si="0"/>
        <v>0</v>
      </c>
      <c r="E17" s="430">
        <f t="shared" si="0"/>
        <v>2227</v>
      </c>
      <c r="F17" s="332">
        <f t="shared" si="1"/>
        <v>2214</v>
      </c>
      <c r="G17" s="374">
        <v>0</v>
      </c>
      <c r="H17" s="382">
        <v>2214</v>
      </c>
      <c r="I17" s="332">
        <f t="shared" si="2"/>
        <v>13</v>
      </c>
      <c r="J17" s="374">
        <v>0</v>
      </c>
      <c r="K17" s="256">
        <v>13</v>
      </c>
      <c r="L17" s="522" t="s">
        <v>607</v>
      </c>
      <c r="M17" s="522"/>
    </row>
    <row r="18" spans="1:13" customFormat="1" ht="18">
      <c r="A18" s="200">
        <v>4539</v>
      </c>
      <c r="B18" s="90" t="s">
        <v>564</v>
      </c>
      <c r="C18" s="209">
        <f t="shared" si="0"/>
        <v>799</v>
      </c>
      <c r="D18" s="209">
        <f t="shared" si="0"/>
        <v>0</v>
      </c>
      <c r="E18" s="429">
        <f t="shared" si="0"/>
        <v>799</v>
      </c>
      <c r="F18" s="313">
        <f t="shared" si="1"/>
        <v>799</v>
      </c>
      <c r="G18" s="364">
        <v>0</v>
      </c>
      <c r="H18" s="381">
        <v>799</v>
      </c>
      <c r="I18" s="313">
        <f t="shared" si="2"/>
        <v>0</v>
      </c>
      <c r="J18" s="364">
        <v>0</v>
      </c>
      <c r="K18" s="257">
        <v>0</v>
      </c>
      <c r="L18" s="527" t="s">
        <v>606</v>
      </c>
      <c r="M18" s="527"/>
    </row>
    <row r="19" spans="1:13" customFormat="1">
      <c r="A19" s="199">
        <v>4610</v>
      </c>
      <c r="B19" s="59" t="s">
        <v>539</v>
      </c>
      <c r="C19" s="211">
        <f t="shared" si="0"/>
        <v>212</v>
      </c>
      <c r="D19" s="211">
        <f t="shared" si="0"/>
        <v>0</v>
      </c>
      <c r="E19" s="430">
        <f t="shared" si="0"/>
        <v>212</v>
      </c>
      <c r="F19" s="332">
        <f t="shared" si="1"/>
        <v>212</v>
      </c>
      <c r="G19" s="374">
        <v>0</v>
      </c>
      <c r="H19" s="382">
        <v>212</v>
      </c>
      <c r="I19" s="332">
        <f t="shared" si="2"/>
        <v>0</v>
      </c>
      <c r="J19" s="374">
        <v>0</v>
      </c>
      <c r="K19" s="256">
        <v>0</v>
      </c>
      <c r="L19" s="522" t="s">
        <v>548</v>
      </c>
      <c r="M19" s="522"/>
    </row>
    <row r="20" spans="1:13" customFormat="1">
      <c r="A20" s="200">
        <v>4620</v>
      </c>
      <c r="B20" s="90" t="s">
        <v>565</v>
      </c>
      <c r="C20" s="209">
        <f t="shared" si="0"/>
        <v>1691</v>
      </c>
      <c r="D20" s="209">
        <f t="shared" si="0"/>
        <v>22</v>
      </c>
      <c r="E20" s="429">
        <f t="shared" si="0"/>
        <v>1669</v>
      </c>
      <c r="F20" s="313">
        <f t="shared" si="1"/>
        <v>1674</v>
      </c>
      <c r="G20" s="364">
        <v>19</v>
      </c>
      <c r="H20" s="381">
        <v>1655</v>
      </c>
      <c r="I20" s="313">
        <f t="shared" si="2"/>
        <v>17</v>
      </c>
      <c r="J20" s="364">
        <v>3</v>
      </c>
      <c r="K20" s="257">
        <v>14</v>
      </c>
      <c r="L20" s="527" t="s">
        <v>605</v>
      </c>
      <c r="M20" s="527"/>
    </row>
    <row r="21" spans="1:13" customFormat="1">
      <c r="A21" s="199">
        <v>4631</v>
      </c>
      <c r="B21" s="59" t="s">
        <v>540</v>
      </c>
      <c r="C21" s="211">
        <f t="shared" si="0"/>
        <v>2186</v>
      </c>
      <c r="D21" s="211">
        <f t="shared" si="0"/>
        <v>0</v>
      </c>
      <c r="E21" s="430">
        <f t="shared" si="0"/>
        <v>2186</v>
      </c>
      <c r="F21" s="332">
        <f t="shared" si="1"/>
        <v>2186</v>
      </c>
      <c r="G21" s="374">
        <v>0</v>
      </c>
      <c r="H21" s="382">
        <v>2186</v>
      </c>
      <c r="I21" s="332">
        <f t="shared" si="2"/>
        <v>0</v>
      </c>
      <c r="J21" s="374">
        <v>0</v>
      </c>
      <c r="K21" s="256">
        <v>0</v>
      </c>
      <c r="L21" s="522" t="s">
        <v>549</v>
      </c>
      <c r="M21" s="522"/>
    </row>
    <row r="22" spans="1:13" customFormat="1">
      <c r="A22" s="200">
        <v>4632</v>
      </c>
      <c r="B22" s="90" t="s">
        <v>609</v>
      </c>
      <c r="C22" s="209">
        <f t="shared" si="0"/>
        <v>1914</v>
      </c>
      <c r="D22" s="209">
        <f t="shared" si="0"/>
        <v>63</v>
      </c>
      <c r="E22" s="429">
        <f t="shared" si="0"/>
        <v>1851</v>
      </c>
      <c r="F22" s="313">
        <f t="shared" si="1"/>
        <v>1904</v>
      </c>
      <c r="G22" s="364">
        <v>63</v>
      </c>
      <c r="H22" s="381">
        <v>1841</v>
      </c>
      <c r="I22" s="313">
        <f t="shared" si="2"/>
        <v>10</v>
      </c>
      <c r="J22" s="364">
        <v>0</v>
      </c>
      <c r="K22" s="257">
        <v>10</v>
      </c>
      <c r="L22" s="527" t="s">
        <v>604</v>
      </c>
      <c r="M22" s="527"/>
    </row>
    <row r="23" spans="1:13" customFormat="1" ht="27">
      <c r="A23" s="199">
        <v>4641</v>
      </c>
      <c r="B23" s="59" t="s">
        <v>610</v>
      </c>
      <c r="C23" s="211">
        <f t="shared" si="0"/>
        <v>1689</v>
      </c>
      <c r="D23" s="211">
        <f t="shared" si="0"/>
        <v>136</v>
      </c>
      <c r="E23" s="430">
        <f t="shared" si="0"/>
        <v>1553</v>
      </c>
      <c r="F23" s="332">
        <f t="shared" si="1"/>
        <v>1689</v>
      </c>
      <c r="G23" s="374">
        <v>136</v>
      </c>
      <c r="H23" s="382">
        <v>1553</v>
      </c>
      <c r="I23" s="332">
        <f t="shared" si="2"/>
        <v>0</v>
      </c>
      <c r="J23" s="374">
        <v>0</v>
      </c>
      <c r="K23" s="256">
        <v>0</v>
      </c>
      <c r="L23" s="522" t="s">
        <v>603</v>
      </c>
      <c r="M23" s="522"/>
    </row>
    <row r="24" spans="1:13" customFormat="1" ht="18">
      <c r="A24" s="200">
        <v>4647</v>
      </c>
      <c r="B24" s="90" t="s">
        <v>611</v>
      </c>
      <c r="C24" s="209">
        <f t="shared" si="0"/>
        <v>2209</v>
      </c>
      <c r="D24" s="209">
        <f t="shared" si="0"/>
        <v>367</v>
      </c>
      <c r="E24" s="429">
        <f t="shared" si="0"/>
        <v>1842</v>
      </c>
      <c r="F24" s="313">
        <f t="shared" si="1"/>
        <v>2205</v>
      </c>
      <c r="G24" s="364">
        <v>366</v>
      </c>
      <c r="H24" s="381">
        <v>1839</v>
      </c>
      <c r="I24" s="313">
        <f t="shared" si="2"/>
        <v>4</v>
      </c>
      <c r="J24" s="364">
        <v>1</v>
      </c>
      <c r="K24" s="257">
        <v>3</v>
      </c>
      <c r="L24" s="527" t="s">
        <v>602</v>
      </c>
      <c r="M24" s="527"/>
    </row>
    <row r="25" spans="1:13" customFormat="1" ht="36">
      <c r="A25" s="199">
        <v>4648</v>
      </c>
      <c r="B25" s="59" t="s">
        <v>612</v>
      </c>
      <c r="C25" s="211">
        <f t="shared" si="0"/>
        <v>2469</v>
      </c>
      <c r="D25" s="211">
        <f t="shared" si="0"/>
        <v>183</v>
      </c>
      <c r="E25" s="430">
        <f t="shared" si="0"/>
        <v>2286</v>
      </c>
      <c r="F25" s="332">
        <f t="shared" si="1"/>
        <v>2460</v>
      </c>
      <c r="G25" s="374">
        <v>183</v>
      </c>
      <c r="H25" s="382">
        <v>2277</v>
      </c>
      <c r="I25" s="332">
        <f t="shared" si="2"/>
        <v>9</v>
      </c>
      <c r="J25" s="374">
        <v>0</v>
      </c>
      <c r="K25" s="256">
        <v>9</v>
      </c>
      <c r="L25" s="522" t="s">
        <v>601</v>
      </c>
      <c r="M25" s="522"/>
    </row>
    <row r="26" spans="1:13" s="434" customFormat="1" ht="27">
      <c r="A26" s="200">
        <v>4649</v>
      </c>
      <c r="B26" s="90" t="s">
        <v>730</v>
      </c>
      <c r="C26" s="209">
        <f t="shared" si="0"/>
        <v>51</v>
      </c>
      <c r="D26" s="209">
        <f t="shared" si="0"/>
        <v>0</v>
      </c>
      <c r="E26" s="429">
        <f t="shared" si="0"/>
        <v>51</v>
      </c>
      <c r="F26" s="313">
        <f t="shared" si="1"/>
        <v>51</v>
      </c>
      <c r="G26" s="364">
        <v>0</v>
      </c>
      <c r="H26" s="381">
        <v>51</v>
      </c>
      <c r="I26" s="313">
        <f t="shared" si="2"/>
        <v>0</v>
      </c>
      <c r="J26" s="364">
        <v>0</v>
      </c>
      <c r="K26" s="257">
        <v>0</v>
      </c>
      <c r="L26" s="527" t="s">
        <v>722</v>
      </c>
      <c r="M26" s="527"/>
    </row>
    <row r="27" spans="1:13" customFormat="1" ht="18">
      <c r="A27" s="199">
        <v>4651</v>
      </c>
      <c r="B27" s="59" t="s">
        <v>613</v>
      </c>
      <c r="C27" s="211">
        <f t="shared" si="0"/>
        <v>270</v>
      </c>
      <c r="D27" s="211">
        <f t="shared" si="0"/>
        <v>4</v>
      </c>
      <c r="E27" s="430">
        <f t="shared" si="0"/>
        <v>266</v>
      </c>
      <c r="F27" s="332">
        <f t="shared" si="1"/>
        <v>266</v>
      </c>
      <c r="G27" s="374">
        <v>4</v>
      </c>
      <c r="H27" s="382">
        <v>262</v>
      </c>
      <c r="I27" s="332">
        <f t="shared" si="2"/>
        <v>4</v>
      </c>
      <c r="J27" s="374">
        <v>0</v>
      </c>
      <c r="K27" s="256">
        <v>4</v>
      </c>
      <c r="L27" s="522" t="s">
        <v>600</v>
      </c>
      <c r="M27" s="522"/>
    </row>
    <row r="28" spans="1:13" customFormat="1" ht="26.25" customHeight="1">
      <c r="A28" s="200">
        <v>4652</v>
      </c>
      <c r="B28" s="90" t="s">
        <v>614</v>
      </c>
      <c r="C28" s="209">
        <f t="shared" si="0"/>
        <v>1968</v>
      </c>
      <c r="D28" s="209">
        <f t="shared" si="0"/>
        <v>50</v>
      </c>
      <c r="E28" s="429">
        <f t="shared" si="0"/>
        <v>1918</v>
      </c>
      <c r="F28" s="313">
        <f t="shared" si="1"/>
        <v>1958</v>
      </c>
      <c r="G28" s="364">
        <v>50</v>
      </c>
      <c r="H28" s="381">
        <v>1908</v>
      </c>
      <c r="I28" s="313">
        <f t="shared" si="2"/>
        <v>10</v>
      </c>
      <c r="J28" s="364">
        <v>0</v>
      </c>
      <c r="K28" s="257">
        <v>10</v>
      </c>
      <c r="L28" s="527" t="s">
        <v>599</v>
      </c>
      <c r="M28" s="527"/>
    </row>
    <row r="29" spans="1:13" customFormat="1">
      <c r="A29" s="199">
        <v>4653</v>
      </c>
      <c r="B29" s="59" t="s">
        <v>615</v>
      </c>
      <c r="C29" s="211">
        <f t="shared" ref="C29:E71" si="3">SUM(I29+F29)</f>
        <v>771</v>
      </c>
      <c r="D29" s="211">
        <f t="shared" si="3"/>
        <v>3</v>
      </c>
      <c r="E29" s="430">
        <f t="shared" si="3"/>
        <v>768</v>
      </c>
      <c r="F29" s="332">
        <f t="shared" si="1"/>
        <v>764</v>
      </c>
      <c r="G29" s="374">
        <v>3</v>
      </c>
      <c r="H29" s="382">
        <v>761</v>
      </c>
      <c r="I29" s="332">
        <f t="shared" si="2"/>
        <v>7</v>
      </c>
      <c r="J29" s="374">
        <v>0</v>
      </c>
      <c r="K29" s="256">
        <v>7</v>
      </c>
      <c r="L29" s="522" t="s">
        <v>598</v>
      </c>
      <c r="M29" s="522"/>
    </row>
    <row r="30" spans="1:13" customFormat="1">
      <c r="A30" s="200">
        <v>4659</v>
      </c>
      <c r="B30" s="90" t="s">
        <v>616</v>
      </c>
      <c r="C30" s="209">
        <f t="shared" si="3"/>
        <v>21291</v>
      </c>
      <c r="D30" s="209">
        <f t="shared" si="3"/>
        <v>806</v>
      </c>
      <c r="E30" s="429">
        <f t="shared" si="3"/>
        <v>20485</v>
      </c>
      <c r="F30" s="313">
        <f t="shared" si="1"/>
        <v>21182</v>
      </c>
      <c r="G30" s="364">
        <v>806</v>
      </c>
      <c r="H30" s="381">
        <v>20376</v>
      </c>
      <c r="I30" s="313">
        <f t="shared" si="2"/>
        <v>109</v>
      </c>
      <c r="J30" s="364">
        <v>0</v>
      </c>
      <c r="K30" s="257">
        <v>109</v>
      </c>
      <c r="L30" s="527" t="s">
        <v>550</v>
      </c>
      <c r="M30" s="527"/>
    </row>
    <row r="31" spans="1:13" customFormat="1" ht="18">
      <c r="A31" s="199">
        <v>4661</v>
      </c>
      <c r="B31" s="59" t="s">
        <v>617</v>
      </c>
      <c r="C31" s="211">
        <f t="shared" si="3"/>
        <v>237</v>
      </c>
      <c r="D31" s="211">
        <f t="shared" si="3"/>
        <v>11</v>
      </c>
      <c r="E31" s="430">
        <f t="shared" si="3"/>
        <v>226</v>
      </c>
      <c r="F31" s="332">
        <f t="shared" si="1"/>
        <v>236</v>
      </c>
      <c r="G31" s="374">
        <v>11</v>
      </c>
      <c r="H31" s="382">
        <v>225</v>
      </c>
      <c r="I31" s="332">
        <f t="shared" si="2"/>
        <v>1</v>
      </c>
      <c r="J31" s="374">
        <v>0</v>
      </c>
      <c r="K31" s="256">
        <v>1</v>
      </c>
      <c r="L31" s="522" t="s">
        <v>597</v>
      </c>
      <c r="M31" s="522"/>
    </row>
    <row r="32" spans="1:13" customFormat="1">
      <c r="A32" s="200">
        <v>4662</v>
      </c>
      <c r="B32" s="90" t="s">
        <v>541</v>
      </c>
      <c r="C32" s="209">
        <f t="shared" si="3"/>
        <v>133</v>
      </c>
      <c r="D32" s="209">
        <f t="shared" si="3"/>
        <v>2</v>
      </c>
      <c r="E32" s="429">
        <f t="shared" si="3"/>
        <v>131</v>
      </c>
      <c r="F32" s="313">
        <f t="shared" si="1"/>
        <v>133</v>
      </c>
      <c r="G32" s="364">
        <v>2</v>
      </c>
      <c r="H32" s="381">
        <v>131</v>
      </c>
      <c r="I32" s="313">
        <f t="shared" si="2"/>
        <v>0</v>
      </c>
      <c r="J32" s="364">
        <v>0</v>
      </c>
      <c r="K32" s="257">
        <v>0</v>
      </c>
      <c r="L32" s="527" t="s">
        <v>551</v>
      </c>
      <c r="M32" s="527"/>
    </row>
    <row r="33" spans="1:14" customFormat="1" ht="18">
      <c r="A33" s="199">
        <v>4663</v>
      </c>
      <c r="B33" s="59" t="s">
        <v>618</v>
      </c>
      <c r="C33" s="211">
        <f t="shared" si="3"/>
        <v>26220</v>
      </c>
      <c r="D33" s="211">
        <f t="shared" si="3"/>
        <v>942</v>
      </c>
      <c r="E33" s="430">
        <f t="shared" si="3"/>
        <v>25278</v>
      </c>
      <c r="F33" s="332">
        <f t="shared" si="1"/>
        <v>26073</v>
      </c>
      <c r="G33" s="374">
        <v>942</v>
      </c>
      <c r="H33" s="382">
        <v>25131</v>
      </c>
      <c r="I33" s="332">
        <f t="shared" si="2"/>
        <v>147</v>
      </c>
      <c r="J33" s="374">
        <v>0</v>
      </c>
      <c r="K33" s="256">
        <v>147</v>
      </c>
      <c r="L33" s="522" t="s">
        <v>596</v>
      </c>
      <c r="M33" s="522"/>
    </row>
    <row r="34" spans="1:14" customFormat="1" ht="15" customHeight="1" thickBot="1">
      <c r="A34" s="348">
        <v>4669</v>
      </c>
      <c r="B34" s="362" t="s">
        <v>734</v>
      </c>
      <c r="C34" s="313">
        <f t="shared" si="3"/>
        <v>1098</v>
      </c>
      <c r="D34" s="313">
        <f t="shared" si="3"/>
        <v>18</v>
      </c>
      <c r="E34" s="313">
        <f t="shared" si="3"/>
        <v>1080</v>
      </c>
      <c r="F34" s="313">
        <f t="shared" si="1"/>
        <v>1098</v>
      </c>
      <c r="G34" s="363">
        <v>18</v>
      </c>
      <c r="H34" s="314">
        <v>1080</v>
      </c>
      <c r="I34" s="313">
        <f t="shared" si="2"/>
        <v>0</v>
      </c>
      <c r="J34" s="364">
        <v>0</v>
      </c>
      <c r="K34" s="257">
        <v>0</v>
      </c>
      <c r="L34" s="656" t="s">
        <v>735</v>
      </c>
      <c r="M34" s="657"/>
      <c r="N34" s="7"/>
    </row>
    <row r="35" spans="1:14" customFormat="1">
      <c r="A35" s="199">
        <v>4690</v>
      </c>
      <c r="B35" s="59" t="s">
        <v>542</v>
      </c>
      <c r="C35" s="211">
        <f t="shared" si="3"/>
        <v>302</v>
      </c>
      <c r="D35" s="211">
        <f t="shared" si="3"/>
        <v>8</v>
      </c>
      <c r="E35" s="430">
        <f t="shared" si="3"/>
        <v>294</v>
      </c>
      <c r="F35" s="332">
        <f t="shared" si="1"/>
        <v>302</v>
      </c>
      <c r="G35" s="374">
        <v>8</v>
      </c>
      <c r="H35" s="382">
        <v>294</v>
      </c>
      <c r="I35" s="332">
        <f t="shared" si="2"/>
        <v>0</v>
      </c>
      <c r="J35" s="374">
        <v>0</v>
      </c>
      <c r="K35" s="256">
        <v>0</v>
      </c>
      <c r="L35" s="522" t="s">
        <v>552</v>
      </c>
      <c r="M35" s="522"/>
    </row>
    <row r="36" spans="1:14" customFormat="1">
      <c r="A36" s="200">
        <v>4691</v>
      </c>
      <c r="B36" s="90" t="s">
        <v>619</v>
      </c>
      <c r="C36" s="209">
        <f t="shared" si="3"/>
        <v>111</v>
      </c>
      <c r="D36" s="209">
        <f t="shared" si="3"/>
        <v>2</v>
      </c>
      <c r="E36" s="429">
        <f t="shared" si="3"/>
        <v>109</v>
      </c>
      <c r="F36" s="313">
        <f t="shared" si="1"/>
        <v>109</v>
      </c>
      <c r="G36" s="364">
        <v>2</v>
      </c>
      <c r="H36" s="381">
        <v>107</v>
      </c>
      <c r="I36" s="313">
        <f t="shared" si="2"/>
        <v>2</v>
      </c>
      <c r="J36" s="364">
        <v>0</v>
      </c>
      <c r="K36" s="257">
        <v>2</v>
      </c>
      <c r="L36" s="527" t="s">
        <v>595</v>
      </c>
      <c r="M36" s="527"/>
    </row>
    <row r="37" spans="1:14" customFormat="1" ht="26.25" customHeight="1">
      <c r="A37" s="199">
        <v>4692</v>
      </c>
      <c r="B37" s="59" t="s">
        <v>620</v>
      </c>
      <c r="C37" s="211">
        <f t="shared" si="3"/>
        <v>842</v>
      </c>
      <c r="D37" s="211">
        <f t="shared" si="3"/>
        <v>62</v>
      </c>
      <c r="E37" s="430">
        <f t="shared" si="3"/>
        <v>780</v>
      </c>
      <c r="F37" s="332">
        <f t="shared" si="1"/>
        <v>819</v>
      </c>
      <c r="G37" s="374">
        <v>62</v>
      </c>
      <c r="H37" s="382">
        <v>757</v>
      </c>
      <c r="I37" s="332">
        <f t="shared" si="2"/>
        <v>23</v>
      </c>
      <c r="J37" s="374">
        <v>0</v>
      </c>
      <c r="K37" s="256">
        <v>23</v>
      </c>
      <c r="L37" s="522" t="s">
        <v>594</v>
      </c>
      <c r="M37" s="522"/>
    </row>
    <row r="38" spans="1:14" customFormat="1">
      <c r="A38" s="200">
        <v>4712</v>
      </c>
      <c r="B38" s="90" t="s">
        <v>543</v>
      </c>
      <c r="C38" s="209">
        <f t="shared" si="3"/>
        <v>4120</v>
      </c>
      <c r="D38" s="209">
        <f t="shared" si="3"/>
        <v>601</v>
      </c>
      <c r="E38" s="429">
        <f t="shared" si="3"/>
        <v>3519</v>
      </c>
      <c r="F38" s="313">
        <f t="shared" si="1"/>
        <v>4102</v>
      </c>
      <c r="G38" s="364">
        <v>599</v>
      </c>
      <c r="H38" s="381">
        <v>3503</v>
      </c>
      <c r="I38" s="313">
        <f t="shared" si="2"/>
        <v>18</v>
      </c>
      <c r="J38" s="364">
        <v>2</v>
      </c>
      <c r="K38" s="257">
        <v>16</v>
      </c>
      <c r="L38" s="527" t="s">
        <v>553</v>
      </c>
      <c r="M38" s="527"/>
    </row>
    <row r="39" spans="1:14" customFormat="1" ht="26.25" customHeight="1">
      <c r="A39" s="199">
        <v>4714</v>
      </c>
      <c r="B39" s="59" t="s">
        <v>544</v>
      </c>
      <c r="C39" s="211">
        <f t="shared" si="3"/>
        <v>19107</v>
      </c>
      <c r="D39" s="211">
        <f t="shared" si="3"/>
        <v>414</v>
      </c>
      <c r="E39" s="430">
        <f t="shared" si="3"/>
        <v>18693</v>
      </c>
      <c r="F39" s="332">
        <f t="shared" si="1"/>
        <v>19071</v>
      </c>
      <c r="G39" s="374">
        <v>414</v>
      </c>
      <c r="H39" s="382">
        <v>18657</v>
      </c>
      <c r="I39" s="332">
        <f t="shared" si="2"/>
        <v>36</v>
      </c>
      <c r="J39" s="374">
        <v>0</v>
      </c>
      <c r="K39" s="256">
        <v>36</v>
      </c>
      <c r="L39" s="522" t="s">
        <v>554</v>
      </c>
      <c r="M39" s="522"/>
    </row>
    <row r="40" spans="1:14" customFormat="1">
      <c r="A40" s="200">
        <v>4719</v>
      </c>
      <c r="B40" s="90" t="s">
        <v>645</v>
      </c>
      <c r="C40" s="209">
        <f t="shared" si="3"/>
        <v>14741</v>
      </c>
      <c r="D40" s="209">
        <f t="shared" si="3"/>
        <v>4688</v>
      </c>
      <c r="E40" s="429">
        <f t="shared" si="3"/>
        <v>10053</v>
      </c>
      <c r="F40" s="313">
        <f t="shared" si="1"/>
        <v>14711</v>
      </c>
      <c r="G40" s="364">
        <v>4683</v>
      </c>
      <c r="H40" s="381">
        <v>10028</v>
      </c>
      <c r="I40" s="313">
        <f t="shared" si="2"/>
        <v>30</v>
      </c>
      <c r="J40" s="364">
        <v>5</v>
      </c>
      <c r="K40" s="257">
        <v>25</v>
      </c>
      <c r="L40" s="527" t="s">
        <v>593</v>
      </c>
      <c r="M40" s="527"/>
    </row>
    <row r="41" spans="1:14" customFormat="1" ht="26.25" customHeight="1">
      <c r="A41" s="199">
        <v>4720</v>
      </c>
      <c r="B41" s="59" t="s">
        <v>622</v>
      </c>
      <c r="C41" s="211">
        <f t="shared" si="3"/>
        <v>3987</v>
      </c>
      <c r="D41" s="211">
        <f t="shared" si="3"/>
        <v>0</v>
      </c>
      <c r="E41" s="430">
        <f t="shared" si="3"/>
        <v>3987</v>
      </c>
      <c r="F41" s="332">
        <f t="shared" si="1"/>
        <v>3969</v>
      </c>
      <c r="G41" s="374">
        <v>0</v>
      </c>
      <c r="H41" s="382">
        <v>3969</v>
      </c>
      <c r="I41" s="332">
        <f t="shared" si="2"/>
        <v>18</v>
      </c>
      <c r="J41" s="374">
        <v>0</v>
      </c>
      <c r="K41" s="256">
        <v>18</v>
      </c>
      <c r="L41" s="522" t="s">
        <v>592</v>
      </c>
      <c r="M41" s="522"/>
    </row>
    <row r="42" spans="1:14" s="434" customFormat="1">
      <c r="A42" s="200">
        <v>4722</v>
      </c>
      <c r="B42" s="90" t="s">
        <v>632</v>
      </c>
      <c r="C42" s="209">
        <f t="shared" si="3"/>
        <v>21</v>
      </c>
      <c r="D42" s="209">
        <f t="shared" si="3"/>
        <v>1</v>
      </c>
      <c r="E42" s="429">
        <f t="shared" si="3"/>
        <v>20</v>
      </c>
      <c r="F42" s="313">
        <f t="shared" si="1"/>
        <v>21</v>
      </c>
      <c r="G42" s="364">
        <v>1</v>
      </c>
      <c r="H42" s="381">
        <v>20</v>
      </c>
      <c r="I42" s="313">
        <f>K42+J42</f>
        <v>0</v>
      </c>
      <c r="J42" s="364">
        <v>0</v>
      </c>
      <c r="K42" s="257">
        <v>0</v>
      </c>
      <c r="L42" s="527" t="s">
        <v>591</v>
      </c>
      <c r="M42" s="527"/>
    </row>
    <row r="43" spans="1:14" customFormat="1" ht="26.25" customHeight="1">
      <c r="A43" s="199">
        <v>4723</v>
      </c>
      <c r="B43" s="59" t="s">
        <v>631</v>
      </c>
      <c r="C43" s="211">
        <f t="shared" si="3"/>
        <v>67</v>
      </c>
      <c r="D43" s="211">
        <f t="shared" si="3"/>
        <v>0</v>
      </c>
      <c r="E43" s="430">
        <f t="shared" si="3"/>
        <v>67</v>
      </c>
      <c r="F43" s="332">
        <f t="shared" si="1"/>
        <v>59</v>
      </c>
      <c r="G43" s="374">
        <v>0</v>
      </c>
      <c r="H43" s="382">
        <v>59</v>
      </c>
      <c r="I43" s="332">
        <f t="shared" si="2"/>
        <v>8</v>
      </c>
      <c r="J43" s="374">
        <v>0</v>
      </c>
      <c r="K43" s="256">
        <v>8</v>
      </c>
      <c r="L43" s="522" t="s">
        <v>590</v>
      </c>
      <c r="M43" s="522"/>
    </row>
    <row r="44" spans="1:14" customFormat="1">
      <c r="A44" s="200">
        <v>4724</v>
      </c>
      <c r="B44" s="90" t="s">
        <v>630</v>
      </c>
      <c r="C44" s="209">
        <f t="shared" si="3"/>
        <v>3794</v>
      </c>
      <c r="D44" s="209">
        <f t="shared" si="3"/>
        <v>0</v>
      </c>
      <c r="E44" s="429">
        <f t="shared" si="3"/>
        <v>3794</v>
      </c>
      <c r="F44" s="313">
        <f t="shared" si="1"/>
        <v>3681</v>
      </c>
      <c r="G44" s="364">
        <v>0</v>
      </c>
      <c r="H44" s="381">
        <v>3681</v>
      </c>
      <c r="I44" s="313">
        <f t="shared" si="2"/>
        <v>113</v>
      </c>
      <c r="J44" s="364">
        <v>0</v>
      </c>
      <c r="K44" s="257">
        <v>113</v>
      </c>
      <c r="L44" s="527" t="s">
        <v>589</v>
      </c>
      <c r="M44" s="527"/>
    </row>
    <row r="45" spans="1:14" customFormat="1" ht="26.25" customHeight="1">
      <c r="A45" s="199">
        <v>4725</v>
      </c>
      <c r="B45" s="59" t="s">
        <v>629</v>
      </c>
      <c r="C45" s="211">
        <f t="shared" si="3"/>
        <v>561</v>
      </c>
      <c r="D45" s="211">
        <f t="shared" si="3"/>
        <v>0</v>
      </c>
      <c r="E45" s="430">
        <f t="shared" si="3"/>
        <v>561</v>
      </c>
      <c r="F45" s="332">
        <f t="shared" si="1"/>
        <v>534</v>
      </c>
      <c r="G45" s="374">
        <v>0</v>
      </c>
      <c r="H45" s="382">
        <v>534</v>
      </c>
      <c r="I45" s="332">
        <f t="shared" si="2"/>
        <v>27</v>
      </c>
      <c r="J45" s="374">
        <v>0</v>
      </c>
      <c r="K45" s="256">
        <v>27</v>
      </c>
      <c r="L45" s="522" t="s">
        <v>588</v>
      </c>
      <c r="M45" s="522"/>
    </row>
    <row r="46" spans="1:14" customFormat="1">
      <c r="A46" s="200">
        <v>4726</v>
      </c>
      <c r="B46" s="90" t="s">
        <v>545</v>
      </c>
      <c r="C46" s="209">
        <f t="shared" si="3"/>
        <v>2613</v>
      </c>
      <c r="D46" s="209">
        <f t="shared" si="3"/>
        <v>330</v>
      </c>
      <c r="E46" s="429">
        <f t="shared" si="3"/>
        <v>2283</v>
      </c>
      <c r="F46" s="313">
        <f t="shared" si="1"/>
        <v>2512</v>
      </c>
      <c r="G46" s="364">
        <v>330</v>
      </c>
      <c r="H46" s="381">
        <v>2182</v>
      </c>
      <c r="I46" s="313">
        <f t="shared" si="2"/>
        <v>101</v>
      </c>
      <c r="J46" s="364">
        <v>0</v>
      </c>
      <c r="K46" s="257">
        <v>101</v>
      </c>
      <c r="L46" s="527" t="s">
        <v>555</v>
      </c>
      <c r="M46" s="527"/>
    </row>
    <row r="47" spans="1:14" customFormat="1" ht="26.25" customHeight="1">
      <c r="A47" s="199">
        <v>4727</v>
      </c>
      <c r="B47" s="59" t="s">
        <v>628</v>
      </c>
      <c r="C47" s="211">
        <f t="shared" si="3"/>
        <v>418</v>
      </c>
      <c r="D47" s="211">
        <f t="shared" si="3"/>
        <v>190</v>
      </c>
      <c r="E47" s="430">
        <f t="shared" si="3"/>
        <v>228</v>
      </c>
      <c r="F47" s="332">
        <f t="shared" si="1"/>
        <v>418</v>
      </c>
      <c r="G47" s="374">
        <v>190</v>
      </c>
      <c r="H47" s="382">
        <v>228</v>
      </c>
      <c r="I47" s="332">
        <f t="shared" si="2"/>
        <v>0</v>
      </c>
      <c r="J47" s="374">
        <v>0</v>
      </c>
      <c r="K47" s="256">
        <v>0</v>
      </c>
      <c r="L47" s="522" t="s">
        <v>587</v>
      </c>
      <c r="M47" s="522"/>
    </row>
    <row r="48" spans="1:14" customFormat="1">
      <c r="A48" s="200">
        <v>4728</v>
      </c>
      <c r="B48" s="90" t="s">
        <v>633</v>
      </c>
      <c r="C48" s="209">
        <f t="shared" si="3"/>
        <v>45</v>
      </c>
      <c r="D48" s="209">
        <f t="shared" si="3"/>
        <v>0</v>
      </c>
      <c r="E48" s="429">
        <f t="shared" si="3"/>
        <v>45</v>
      </c>
      <c r="F48" s="313">
        <f t="shared" si="1"/>
        <v>45</v>
      </c>
      <c r="G48" s="364">
        <v>0</v>
      </c>
      <c r="H48" s="381">
        <v>45</v>
      </c>
      <c r="I48" s="313">
        <f t="shared" si="2"/>
        <v>0</v>
      </c>
      <c r="J48" s="364">
        <v>0</v>
      </c>
      <c r="K48" s="257">
        <v>0</v>
      </c>
      <c r="L48" s="527" t="s">
        <v>586</v>
      </c>
      <c r="M48" s="527"/>
    </row>
    <row r="49" spans="1:13" customFormat="1" ht="26.25" customHeight="1">
      <c r="A49" s="199">
        <v>4729</v>
      </c>
      <c r="B49" s="59" t="s">
        <v>642</v>
      </c>
      <c r="C49" s="211">
        <f t="shared" si="3"/>
        <v>1852</v>
      </c>
      <c r="D49" s="211">
        <f t="shared" si="3"/>
        <v>175</v>
      </c>
      <c r="E49" s="430">
        <f t="shared" si="3"/>
        <v>1677</v>
      </c>
      <c r="F49" s="332">
        <f t="shared" si="1"/>
        <v>1619</v>
      </c>
      <c r="G49" s="374">
        <v>175</v>
      </c>
      <c r="H49" s="382">
        <v>1444</v>
      </c>
      <c r="I49" s="332">
        <f t="shared" si="2"/>
        <v>233</v>
      </c>
      <c r="J49" s="374">
        <v>0</v>
      </c>
      <c r="K49" s="256">
        <v>233</v>
      </c>
      <c r="L49" s="522" t="s">
        <v>644</v>
      </c>
      <c r="M49" s="522"/>
    </row>
    <row r="50" spans="1:13" customFormat="1">
      <c r="A50" s="200">
        <v>4730</v>
      </c>
      <c r="B50" s="90" t="s">
        <v>627</v>
      </c>
      <c r="C50" s="209">
        <f t="shared" si="3"/>
        <v>4253</v>
      </c>
      <c r="D50" s="209">
        <f t="shared" si="3"/>
        <v>4</v>
      </c>
      <c r="E50" s="429">
        <f t="shared" si="3"/>
        <v>4249</v>
      </c>
      <c r="F50" s="313">
        <f t="shared" si="1"/>
        <v>4205</v>
      </c>
      <c r="G50" s="364">
        <v>4</v>
      </c>
      <c r="H50" s="381">
        <v>4201</v>
      </c>
      <c r="I50" s="313">
        <f t="shared" si="2"/>
        <v>48</v>
      </c>
      <c r="J50" s="364">
        <v>0</v>
      </c>
      <c r="K50" s="257">
        <v>48</v>
      </c>
      <c r="L50" s="527" t="s">
        <v>585</v>
      </c>
      <c r="M50" s="527"/>
    </row>
    <row r="51" spans="1:13" customFormat="1" ht="26.25" customHeight="1">
      <c r="A51" s="199">
        <v>4741</v>
      </c>
      <c r="B51" s="59" t="s">
        <v>634</v>
      </c>
      <c r="C51" s="211">
        <f t="shared" si="3"/>
        <v>11027</v>
      </c>
      <c r="D51" s="211">
        <f t="shared" si="3"/>
        <v>338</v>
      </c>
      <c r="E51" s="430">
        <f t="shared" si="3"/>
        <v>10689</v>
      </c>
      <c r="F51" s="332">
        <f t="shared" si="1"/>
        <v>10965</v>
      </c>
      <c r="G51" s="374">
        <v>338</v>
      </c>
      <c r="H51" s="382">
        <v>10627</v>
      </c>
      <c r="I51" s="332">
        <f t="shared" si="2"/>
        <v>62</v>
      </c>
      <c r="J51" s="374">
        <v>0</v>
      </c>
      <c r="K51" s="256">
        <v>62</v>
      </c>
      <c r="L51" s="522" t="s">
        <v>584</v>
      </c>
      <c r="M51" s="522"/>
    </row>
    <row r="52" spans="1:13" customFormat="1">
      <c r="A52" s="200">
        <v>4742</v>
      </c>
      <c r="B52" s="90" t="s">
        <v>706</v>
      </c>
      <c r="C52" s="209">
        <f t="shared" si="3"/>
        <v>112</v>
      </c>
      <c r="D52" s="209">
        <f t="shared" si="3"/>
        <v>7</v>
      </c>
      <c r="E52" s="429">
        <f t="shared" si="3"/>
        <v>105</v>
      </c>
      <c r="F52" s="313">
        <f t="shared" si="1"/>
        <v>112</v>
      </c>
      <c r="G52" s="364">
        <v>7</v>
      </c>
      <c r="H52" s="381">
        <v>105</v>
      </c>
      <c r="I52" s="313">
        <f t="shared" si="2"/>
        <v>0</v>
      </c>
      <c r="J52" s="364">
        <v>0</v>
      </c>
      <c r="K52" s="257">
        <v>0</v>
      </c>
      <c r="L52" s="527" t="s">
        <v>705</v>
      </c>
      <c r="M52" s="527"/>
    </row>
    <row r="53" spans="1:13" customFormat="1" ht="26.25" customHeight="1">
      <c r="A53" s="199">
        <v>4751</v>
      </c>
      <c r="B53" s="59" t="s">
        <v>626</v>
      </c>
      <c r="C53" s="211">
        <f t="shared" si="3"/>
        <v>816</v>
      </c>
      <c r="D53" s="211">
        <f t="shared" si="3"/>
        <v>96</v>
      </c>
      <c r="E53" s="430">
        <f t="shared" si="3"/>
        <v>720</v>
      </c>
      <c r="F53" s="332">
        <f t="shared" si="1"/>
        <v>742</v>
      </c>
      <c r="G53" s="374">
        <v>90</v>
      </c>
      <c r="H53" s="382">
        <v>652</v>
      </c>
      <c r="I53" s="332">
        <f t="shared" si="2"/>
        <v>74</v>
      </c>
      <c r="J53" s="374">
        <v>6</v>
      </c>
      <c r="K53" s="256">
        <v>68</v>
      </c>
      <c r="L53" s="522" t="s">
        <v>583</v>
      </c>
      <c r="M53" s="522"/>
    </row>
    <row r="54" spans="1:13" customFormat="1" ht="36">
      <c r="A54" s="200">
        <v>4752</v>
      </c>
      <c r="B54" s="90" t="s">
        <v>625</v>
      </c>
      <c r="C54" s="209">
        <f t="shared" si="3"/>
        <v>10887</v>
      </c>
      <c r="D54" s="209">
        <f t="shared" si="3"/>
        <v>211</v>
      </c>
      <c r="E54" s="429">
        <f t="shared" si="3"/>
        <v>10676</v>
      </c>
      <c r="F54" s="313">
        <f t="shared" si="1"/>
        <v>9920</v>
      </c>
      <c r="G54" s="364">
        <v>209</v>
      </c>
      <c r="H54" s="381">
        <v>9711</v>
      </c>
      <c r="I54" s="313">
        <f t="shared" si="2"/>
        <v>967</v>
      </c>
      <c r="J54" s="364">
        <v>2</v>
      </c>
      <c r="K54" s="257">
        <v>965</v>
      </c>
      <c r="L54" s="527" t="s">
        <v>582</v>
      </c>
      <c r="M54" s="527"/>
    </row>
    <row r="55" spans="1:13" customFormat="1" ht="26.25" customHeight="1">
      <c r="A55" s="199">
        <v>4753</v>
      </c>
      <c r="B55" s="59" t="s">
        <v>624</v>
      </c>
      <c r="C55" s="211">
        <f t="shared" si="3"/>
        <v>518</v>
      </c>
      <c r="D55" s="211">
        <f t="shared" si="3"/>
        <v>23</v>
      </c>
      <c r="E55" s="430">
        <f t="shared" si="3"/>
        <v>495</v>
      </c>
      <c r="F55" s="332">
        <f t="shared" si="1"/>
        <v>510</v>
      </c>
      <c r="G55" s="374">
        <v>23</v>
      </c>
      <c r="H55" s="382">
        <v>487</v>
      </c>
      <c r="I55" s="332">
        <f t="shared" si="2"/>
        <v>8</v>
      </c>
      <c r="J55" s="374">
        <v>0</v>
      </c>
      <c r="K55" s="256">
        <v>8</v>
      </c>
      <c r="L55" s="522" t="s">
        <v>581</v>
      </c>
      <c r="M55" s="522"/>
    </row>
    <row r="56" spans="1:13" customFormat="1">
      <c r="A56" s="200">
        <v>4754</v>
      </c>
      <c r="B56" s="90" t="s">
        <v>546</v>
      </c>
      <c r="C56" s="209">
        <f t="shared" si="3"/>
        <v>7826</v>
      </c>
      <c r="D56" s="209">
        <f t="shared" si="3"/>
        <v>638</v>
      </c>
      <c r="E56" s="429">
        <f t="shared" si="3"/>
        <v>7188</v>
      </c>
      <c r="F56" s="313">
        <f t="shared" si="1"/>
        <v>7807</v>
      </c>
      <c r="G56" s="364">
        <v>638</v>
      </c>
      <c r="H56" s="381">
        <v>7169</v>
      </c>
      <c r="I56" s="313">
        <f t="shared" si="2"/>
        <v>19</v>
      </c>
      <c r="J56" s="364">
        <v>0</v>
      </c>
      <c r="K56" s="257">
        <v>19</v>
      </c>
      <c r="L56" s="527" t="s">
        <v>556</v>
      </c>
      <c r="M56" s="527"/>
    </row>
    <row r="57" spans="1:13" customFormat="1" ht="26.25" customHeight="1">
      <c r="A57" s="199">
        <v>4755</v>
      </c>
      <c r="B57" s="59" t="s">
        <v>641</v>
      </c>
      <c r="C57" s="211">
        <f t="shared" si="3"/>
        <v>9167</v>
      </c>
      <c r="D57" s="211">
        <f t="shared" si="3"/>
        <v>237</v>
      </c>
      <c r="E57" s="430">
        <f t="shared" si="3"/>
        <v>8930</v>
      </c>
      <c r="F57" s="332">
        <f t="shared" si="1"/>
        <v>9057</v>
      </c>
      <c r="G57" s="374">
        <v>237</v>
      </c>
      <c r="H57" s="382">
        <v>8820</v>
      </c>
      <c r="I57" s="332">
        <f t="shared" si="2"/>
        <v>110</v>
      </c>
      <c r="J57" s="374">
        <v>0</v>
      </c>
      <c r="K57" s="256">
        <v>110</v>
      </c>
      <c r="L57" s="522" t="s">
        <v>580</v>
      </c>
      <c r="M57" s="522"/>
    </row>
    <row r="58" spans="1:13" customFormat="1">
      <c r="A58" s="200">
        <v>4756</v>
      </c>
      <c r="B58" s="90" t="s">
        <v>635</v>
      </c>
      <c r="C58" s="209">
        <f t="shared" si="3"/>
        <v>370</v>
      </c>
      <c r="D58" s="209">
        <f t="shared" si="3"/>
        <v>2</v>
      </c>
      <c r="E58" s="429">
        <f t="shared" si="3"/>
        <v>368</v>
      </c>
      <c r="F58" s="313">
        <f t="shared" si="1"/>
        <v>368</v>
      </c>
      <c r="G58" s="364">
        <v>2</v>
      </c>
      <c r="H58" s="381">
        <v>366</v>
      </c>
      <c r="I58" s="313">
        <f t="shared" si="2"/>
        <v>2</v>
      </c>
      <c r="J58" s="364">
        <v>0</v>
      </c>
      <c r="K58" s="257">
        <v>2</v>
      </c>
      <c r="L58" s="527" t="s">
        <v>579</v>
      </c>
      <c r="M58" s="527"/>
    </row>
    <row r="59" spans="1:13" customFormat="1" ht="26.25" customHeight="1">
      <c r="A59" s="199">
        <v>4761</v>
      </c>
      <c r="B59" s="59" t="s">
        <v>636</v>
      </c>
      <c r="C59" s="211">
        <f t="shared" si="3"/>
        <v>1587</v>
      </c>
      <c r="D59" s="211">
        <f t="shared" si="3"/>
        <v>0</v>
      </c>
      <c r="E59" s="430">
        <f t="shared" si="3"/>
        <v>1587</v>
      </c>
      <c r="F59" s="332">
        <f t="shared" si="1"/>
        <v>1556</v>
      </c>
      <c r="G59" s="374">
        <v>0</v>
      </c>
      <c r="H59" s="382">
        <v>1556</v>
      </c>
      <c r="I59" s="332">
        <f t="shared" si="2"/>
        <v>31</v>
      </c>
      <c r="J59" s="374">
        <v>0</v>
      </c>
      <c r="K59" s="256">
        <v>31</v>
      </c>
      <c r="L59" s="522" t="s">
        <v>578</v>
      </c>
      <c r="M59" s="522"/>
    </row>
    <row r="60" spans="1:13" customFormat="1" ht="18">
      <c r="A60" s="200">
        <v>4762</v>
      </c>
      <c r="B60" s="90" t="s">
        <v>637</v>
      </c>
      <c r="C60" s="209">
        <f t="shared" ref="C60" si="4">SUM(D60:E60)</f>
        <v>4</v>
      </c>
      <c r="D60" s="209">
        <f t="shared" ref="D60:E60" si="5">J60+G60</f>
        <v>0</v>
      </c>
      <c r="E60" s="429">
        <f t="shared" si="5"/>
        <v>4</v>
      </c>
      <c r="F60" s="313">
        <f t="shared" si="1"/>
        <v>4</v>
      </c>
      <c r="G60" s="364">
        <v>0</v>
      </c>
      <c r="H60" s="381">
        <v>4</v>
      </c>
      <c r="I60" s="313">
        <f t="shared" si="2"/>
        <v>0</v>
      </c>
      <c r="J60" s="364">
        <v>0</v>
      </c>
      <c r="K60" s="257">
        <v>0</v>
      </c>
      <c r="L60" s="527" t="s">
        <v>577</v>
      </c>
      <c r="M60" s="527"/>
    </row>
    <row r="61" spans="1:13" customFormat="1" ht="26.25" customHeight="1">
      <c r="A61" s="199">
        <v>4763</v>
      </c>
      <c r="B61" s="59" t="s">
        <v>638</v>
      </c>
      <c r="C61" s="211">
        <f t="shared" si="3"/>
        <v>1048</v>
      </c>
      <c r="D61" s="211">
        <f t="shared" si="3"/>
        <v>116</v>
      </c>
      <c r="E61" s="430">
        <f t="shared" si="3"/>
        <v>932</v>
      </c>
      <c r="F61" s="332">
        <f t="shared" si="1"/>
        <v>972</v>
      </c>
      <c r="G61" s="374">
        <v>116</v>
      </c>
      <c r="H61" s="382">
        <v>856</v>
      </c>
      <c r="I61" s="332">
        <f t="shared" si="2"/>
        <v>76</v>
      </c>
      <c r="J61" s="374">
        <v>0</v>
      </c>
      <c r="K61" s="256">
        <v>76</v>
      </c>
      <c r="L61" s="522" t="s">
        <v>576</v>
      </c>
      <c r="M61" s="522"/>
    </row>
    <row r="62" spans="1:13" customFormat="1">
      <c r="A62" s="200">
        <v>4764</v>
      </c>
      <c r="B62" s="90" t="s">
        <v>623</v>
      </c>
      <c r="C62" s="209">
        <f t="shared" si="3"/>
        <v>2789</v>
      </c>
      <c r="D62" s="209">
        <f t="shared" si="3"/>
        <v>0</v>
      </c>
      <c r="E62" s="429">
        <f t="shared" si="3"/>
        <v>2789</v>
      </c>
      <c r="F62" s="313">
        <f t="shared" si="1"/>
        <v>2616</v>
      </c>
      <c r="G62" s="364">
        <v>0</v>
      </c>
      <c r="H62" s="381">
        <v>2616</v>
      </c>
      <c r="I62" s="313">
        <f t="shared" si="2"/>
        <v>173</v>
      </c>
      <c r="J62" s="364">
        <v>0</v>
      </c>
      <c r="K62" s="257">
        <v>173</v>
      </c>
      <c r="L62" s="527" t="s">
        <v>575</v>
      </c>
      <c r="M62" s="527"/>
    </row>
    <row r="63" spans="1:13" customFormat="1" ht="26.25" customHeight="1">
      <c r="A63" s="199">
        <v>4771</v>
      </c>
      <c r="B63" s="59" t="s">
        <v>639</v>
      </c>
      <c r="C63" s="211">
        <f t="shared" si="3"/>
        <v>19936</v>
      </c>
      <c r="D63" s="211">
        <f t="shared" si="3"/>
        <v>4596</v>
      </c>
      <c r="E63" s="430">
        <f t="shared" si="3"/>
        <v>15340</v>
      </c>
      <c r="F63" s="332">
        <f t="shared" si="1"/>
        <v>18916</v>
      </c>
      <c r="G63" s="374">
        <v>4592</v>
      </c>
      <c r="H63" s="382">
        <v>14324</v>
      </c>
      <c r="I63" s="332">
        <f t="shared" si="2"/>
        <v>1020</v>
      </c>
      <c r="J63" s="374">
        <v>4</v>
      </c>
      <c r="K63" s="256">
        <v>1016</v>
      </c>
      <c r="L63" s="522" t="s">
        <v>574</v>
      </c>
      <c r="M63" s="522"/>
    </row>
    <row r="64" spans="1:13" customFormat="1" ht="19.149999999999999" customHeight="1">
      <c r="A64" s="200">
        <v>4772</v>
      </c>
      <c r="B64" s="90" t="s">
        <v>640</v>
      </c>
      <c r="C64" s="209">
        <f t="shared" si="3"/>
        <v>8828</v>
      </c>
      <c r="D64" s="209">
        <f t="shared" si="3"/>
        <v>1129</v>
      </c>
      <c r="E64" s="429">
        <f t="shared" si="3"/>
        <v>7699</v>
      </c>
      <c r="F64" s="313">
        <f t="shared" si="1"/>
        <v>8219</v>
      </c>
      <c r="G64" s="364">
        <v>1129</v>
      </c>
      <c r="H64" s="381">
        <v>7090</v>
      </c>
      <c r="I64" s="313">
        <f t="shared" si="2"/>
        <v>609</v>
      </c>
      <c r="J64" s="364">
        <v>0</v>
      </c>
      <c r="K64" s="257">
        <v>609</v>
      </c>
      <c r="L64" s="527" t="s">
        <v>573</v>
      </c>
      <c r="M64" s="527"/>
    </row>
    <row r="65" spans="1:13" customFormat="1" ht="26.25" customHeight="1">
      <c r="A65" s="199">
        <v>4774</v>
      </c>
      <c r="B65" s="59" t="s">
        <v>547</v>
      </c>
      <c r="C65" s="211">
        <f t="shared" si="3"/>
        <v>140</v>
      </c>
      <c r="D65" s="211">
        <f t="shared" si="3"/>
        <v>0</v>
      </c>
      <c r="E65" s="430">
        <f t="shared" si="3"/>
        <v>140</v>
      </c>
      <c r="F65" s="332">
        <f t="shared" si="1"/>
        <v>139</v>
      </c>
      <c r="G65" s="374">
        <v>0</v>
      </c>
      <c r="H65" s="382">
        <v>139</v>
      </c>
      <c r="I65" s="332">
        <f t="shared" si="2"/>
        <v>1</v>
      </c>
      <c r="J65" s="374">
        <v>0</v>
      </c>
      <c r="K65" s="256">
        <v>1</v>
      </c>
      <c r="L65" s="522" t="s">
        <v>557</v>
      </c>
      <c r="M65" s="522"/>
    </row>
    <row r="66" spans="1:13" customFormat="1" ht="19.149999999999999" customHeight="1">
      <c r="A66" s="200">
        <v>4775</v>
      </c>
      <c r="B66" s="90" t="s">
        <v>569</v>
      </c>
      <c r="C66" s="209">
        <f t="shared" si="3"/>
        <v>6006</v>
      </c>
      <c r="D66" s="209">
        <f t="shared" si="3"/>
        <v>405</v>
      </c>
      <c r="E66" s="429">
        <f t="shared" si="3"/>
        <v>5601</v>
      </c>
      <c r="F66" s="313">
        <f t="shared" si="1"/>
        <v>5968</v>
      </c>
      <c r="G66" s="364">
        <v>405</v>
      </c>
      <c r="H66" s="381">
        <v>5563</v>
      </c>
      <c r="I66" s="313">
        <f t="shared" si="2"/>
        <v>38</v>
      </c>
      <c r="J66" s="364">
        <v>0</v>
      </c>
      <c r="K66" s="257">
        <v>38</v>
      </c>
      <c r="L66" s="527" t="s">
        <v>572</v>
      </c>
      <c r="M66" s="527"/>
    </row>
    <row r="67" spans="1:13" customFormat="1" ht="26.25" customHeight="1">
      <c r="A67" s="199">
        <v>4776</v>
      </c>
      <c r="B67" s="59" t="s">
        <v>568</v>
      </c>
      <c r="C67" s="211">
        <f t="shared" si="3"/>
        <v>1977</v>
      </c>
      <c r="D67" s="211">
        <f t="shared" si="3"/>
        <v>23</v>
      </c>
      <c r="E67" s="430">
        <f t="shared" si="3"/>
        <v>1954</v>
      </c>
      <c r="F67" s="332">
        <f t="shared" si="1"/>
        <v>1971</v>
      </c>
      <c r="G67" s="374">
        <v>23</v>
      </c>
      <c r="H67" s="382">
        <v>1948</v>
      </c>
      <c r="I67" s="332">
        <f t="shared" si="2"/>
        <v>6</v>
      </c>
      <c r="J67" s="374">
        <v>0</v>
      </c>
      <c r="K67" s="256">
        <v>6</v>
      </c>
      <c r="L67" s="522" t="s">
        <v>571</v>
      </c>
      <c r="M67" s="522"/>
    </row>
    <row r="68" spans="1:13" customFormat="1">
      <c r="A68" s="200">
        <v>4777</v>
      </c>
      <c r="B68" s="90" t="s">
        <v>567</v>
      </c>
      <c r="C68" s="209">
        <f t="shared" si="3"/>
        <v>79</v>
      </c>
      <c r="D68" s="209">
        <f t="shared" si="3"/>
        <v>0</v>
      </c>
      <c r="E68" s="429">
        <f t="shared" si="3"/>
        <v>79</v>
      </c>
      <c r="F68" s="313">
        <f t="shared" si="1"/>
        <v>79</v>
      </c>
      <c r="G68" s="364">
        <v>0</v>
      </c>
      <c r="H68" s="381">
        <v>79</v>
      </c>
      <c r="I68" s="313">
        <f t="shared" si="2"/>
        <v>0</v>
      </c>
      <c r="J68" s="364">
        <v>0</v>
      </c>
      <c r="K68" s="257">
        <v>0</v>
      </c>
      <c r="L68" s="527" t="s">
        <v>570</v>
      </c>
      <c r="M68" s="527"/>
    </row>
    <row r="69" spans="1:13">
      <c r="A69" s="199">
        <v>4778</v>
      </c>
      <c r="B69" s="59" t="s">
        <v>723</v>
      </c>
      <c r="C69" s="211">
        <f t="shared" ref="C69" si="6">SUM(D69:E69)</f>
        <v>108</v>
      </c>
      <c r="D69" s="211">
        <f t="shared" ref="D69" si="7">J69+G69</f>
        <v>0</v>
      </c>
      <c r="E69" s="430">
        <f t="shared" si="3"/>
        <v>108</v>
      </c>
      <c r="F69" s="332">
        <f t="shared" si="1"/>
        <v>108</v>
      </c>
      <c r="G69" s="374">
        <v>0</v>
      </c>
      <c r="H69" s="382">
        <v>108</v>
      </c>
      <c r="I69" s="332">
        <f t="shared" si="2"/>
        <v>0</v>
      </c>
      <c r="J69" s="374">
        <v>0</v>
      </c>
      <c r="K69" s="256">
        <v>0</v>
      </c>
      <c r="L69" s="522" t="s">
        <v>724</v>
      </c>
      <c r="M69" s="522"/>
    </row>
    <row r="70" spans="1:13" ht="28.15" customHeight="1">
      <c r="A70" s="200">
        <v>4779</v>
      </c>
      <c r="B70" s="90" t="s">
        <v>566</v>
      </c>
      <c r="C70" s="209">
        <f t="shared" si="3"/>
        <v>3619</v>
      </c>
      <c r="D70" s="209">
        <f t="shared" si="3"/>
        <v>731</v>
      </c>
      <c r="E70" s="429">
        <f t="shared" si="3"/>
        <v>2888</v>
      </c>
      <c r="F70" s="313">
        <f t="shared" si="1"/>
        <v>3617</v>
      </c>
      <c r="G70" s="364">
        <v>731</v>
      </c>
      <c r="H70" s="381">
        <v>2886</v>
      </c>
      <c r="I70" s="313">
        <f t="shared" si="2"/>
        <v>2</v>
      </c>
      <c r="J70" s="364">
        <v>0</v>
      </c>
      <c r="K70" s="257">
        <v>2</v>
      </c>
      <c r="L70" s="527" t="s">
        <v>643</v>
      </c>
      <c r="M70" s="527"/>
    </row>
    <row r="71" spans="1:13">
      <c r="A71" s="199">
        <v>4789</v>
      </c>
      <c r="B71" s="59" t="s">
        <v>726</v>
      </c>
      <c r="C71" s="211">
        <f t="shared" si="3"/>
        <v>81</v>
      </c>
      <c r="D71" s="211">
        <f t="shared" si="3"/>
        <v>0</v>
      </c>
      <c r="E71" s="430">
        <f t="shared" si="3"/>
        <v>81</v>
      </c>
      <c r="F71" s="332">
        <f t="shared" si="1"/>
        <v>81</v>
      </c>
      <c r="G71" s="374">
        <v>0</v>
      </c>
      <c r="H71" s="382">
        <v>81</v>
      </c>
      <c r="I71" s="332">
        <f t="shared" si="2"/>
        <v>0</v>
      </c>
      <c r="J71" s="374">
        <v>0</v>
      </c>
      <c r="K71" s="256">
        <v>0</v>
      </c>
      <c r="L71" s="522" t="s">
        <v>725</v>
      </c>
      <c r="M71" s="522"/>
    </row>
    <row r="72" spans="1:13">
      <c r="A72" s="495" t="s">
        <v>207</v>
      </c>
      <c r="B72" s="495"/>
      <c r="C72" s="346">
        <f t="shared" ref="C72:K72" si="8">SUM(C13:C71)</f>
        <v>226641</v>
      </c>
      <c r="D72" s="346">
        <f t="shared" si="8"/>
        <v>17998</v>
      </c>
      <c r="E72" s="346">
        <f t="shared" si="8"/>
        <v>208643</v>
      </c>
      <c r="F72" s="346">
        <f t="shared" si="8"/>
        <v>222300</v>
      </c>
      <c r="G72" s="346">
        <f t="shared" si="8"/>
        <v>17975</v>
      </c>
      <c r="H72" s="346">
        <f t="shared" si="8"/>
        <v>204325</v>
      </c>
      <c r="I72" s="346">
        <f t="shared" si="8"/>
        <v>4341</v>
      </c>
      <c r="J72" s="346">
        <f t="shared" si="8"/>
        <v>23</v>
      </c>
      <c r="K72" s="346">
        <f t="shared" si="8"/>
        <v>4318</v>
      </c>
      <c r="L72" s="496" t="s">
        <v>204</v>
      </c>
      <c r="M72" s="496"/>
    </row>
  </sheetData>
  <mergeCells count="79">
    <mergeCell ref="L25:M25"/>
    <mergeCell ref="L29:M29"/>
    <mergeCell ref="L37:M37"/>
    <mergeCell ref="L38:M38"/>
    <mergeCell ref="L51:M51"/>
    <mergeCell ref="L49:M49"/>
    <mergeCell ref="L39:M39"/>
    <mergeCell ref="L40:M40"/>
    <mergeCell ref="L41:M41"/>
    <mergeCell ref="L42:M42"/>
    <mergeCell ref="L47:M47"/>
    <mergeCell ref="L48:M48"/>
    <mergeCell ref="L45:M45"/>
    <mergeCell ref="L46:M46"/>
    <mergeCell ref="L43:M43"/>
    <mergeCell ref="L44:M44"/>
    <mergeCell ref="L20:M20"/>
    <mergeCell ref="L21:M21"/>
    <mergeCell ref="L22:M22"/>
    <mergeCell ref="L23:M23"/>
    <mergeCell ref="L24:M24"/>
    <mergeCell ref="A2:M2"/>
    <mergeCell ref="A6:M6"/>
    <mergeCell ref="I9:K9"/>
    <mergeCell ref="A1:M1"/>
    <mergeCell ref="A3:M3"/>
    <mergeCell ref="A8:B8"/>
    <mergeCell ref="L8:M8"/>
    <mergeCell ref="A9:A12"/>
    <mergeCell ref="B9:B12"/>
    <mergeCell ref="C9:E9"/>
    <mergeCell ref="F9:H9"/>
    <mergeCell ref="L9:M12"/>
    <mergeCell ref="C10:E10"/>
    <mergeCell ref="F10:H10"/>
    <mergeCell ref="I10:K10"/>
    <mergeCell ref="A4:M4"/>
    <mergeCell ref="L32:M32"/>
    <mergeCell ref="L33:M33"/>
    <mergeCell ref="L35:M35"/>
    <mergeCell ref="L36:M36"/>
    <mergeCell ref="L26:M26"/>
    <mergeCell ref="L27:M27"/>
    <mergeCell ref="L28:M28"/>
    <mergeCell ref="L31:M31"/>
    <mergeCell ref="L30:M30"/>
    <mergeCell ref="A5:M5"/>
    <mergeCell ref="L18:M18"/>
    <mergeCell ref="L19:M19"/>
    <mergeCell ref="L13:M13"/>
    <mergeCell ref="L14:M14"/>
    <mergeCell ref="L15:M15"/>
    <mergeCell ref="L16:M16"/>
    <mergeCell ref="L17:M17"/>
    <mergeCell ref="A7:M7"/>
    <mergeCell ref="L52:M52"/>
    <mergeCell ref="L53:M53"/>
    <mergeCell ref="L54:M54"/>
    <mergeCell ref="L34:M34"/>
    <mergeCell ref="L71:M71"/>
    <mergeCell ref="L50:M50"/>
    <mergeCell ref="L57:M57"/>
    <mergeCell ref="L59:M59"/>
    <mergeCell ref="L61:M61"/>
    <mergeCell ref="L62:M62"/>
    <mergeCell ref="L63:M63"/>
    <mergeCell ref="L70:M70"/>
    <mergeCell ref="L58:M58"/>
    <mergeCell ref="L64:M64"/>
    <mergeCell ref="L65:M65"/>
    <mergeCell ref="L66:M66"/>
    <mergeCell ref="A72:B72"/>
    <mergeCell ref="L72:M72"/>
    <mergeCell ref="L60:M60"/>
    <mergeCell ref="L69:M69"/>
    <mergeCell ref="L55:M55"/>
    <mergeCell ref="L56:M56"/>
    <mergeCell ref="L67:M67"/>
    <mergeCell ref="L68:M68"/>
  </mergeCells>
  <phoneticPr fontId="19" type="noConversion"/>
  <printOptions horizontalCentered="1"/>
  <pageMargins left="0" right="0" top="0.19685039370078741" bottom="0" header="0" footer="0"/>
  <pageSetup paperSize="9" scale="85" orientation="landscape" r:id="rId1"/>
  <headerFooter alignWithMargins="0"/>
  <rowBreaks count="2" manualBreakCount="2">
    <brk id="35" max="12" man="1"/>
    <brk id="55" max="12"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M19"/>
  <sheetViews>
    <sheetView view="pageBreakPreview" zoomScale="80" zoomScaleSheetLayoutView="80" workbookViewId="0">
      <selection activeCell="F39" sqref="F39"/>
    </sheetView>
  </sheetViews>
  <sheetFormatPr defaultColWidth="9.125" defaultRowHeight="14.25"/>
  <cols>
    <col min="1" max="1" width="7.625" style="139" customWidth="1"/>
    <col min="2" max="2" width="25.375" style="76" bestFit="1" customWidth="1"/>
    <col min="3" max="3" width="10.375" style="76" customWidth="1"/>
    <col min="4" max="4" width="10.125" style="76" customWidth="1"/>
    <col min="5" max="5" width="11.5" style="76" customWidth="1"/>
    <col min="6" max="8" width="8.75" style="76" customWidth="1"/>
    <col min="9" max="9" width="25.625" style="76" customWidth="1"/>
    <col min="10" max="10" width="7.625" style="76" customWidth="1"/>
    <col min="11" max="16384" width="9.125" style="76"/>
  </cols>
  <sheetData>
    <row r="1" spans="1:13" s="137" customFormat="1" ht="65.25" customHeight="1">
      <c r="A1" s="576"/>
      <c r="B1" s="576"/>
      <c r="C1" s="576"/>
      <c r="D1" s="576"/>
      <c r="E1" s="576"/>
      <c r="F1" s="576"/>
      <c r="G1" s="576"/>
      <c r="H1" s="576"/>
      <c r="I1" s="576"/>
      <c r="J1" s="576"/>
      <c r="K1" s="140"/>
      <c r="L1" s="140"/>
      <c r="M1" s="140"/>
    </row>
    <row r="2" spans="1:13" ht="17.45" customHeight="1">
      <c r="A2" s="577" t="s">
        <v>284</v>
      </c>
      <c r="B2" s="577"/>
      <c r="C2" s="577"/>
      <c r="D2" s="577"/>
      <c r="E2" s="577"/>
      <c r="F2" s="577"/>
      <c r="G2" s="577"/>
      <c r="H2" s="577"/>
      <c r="I2" s="577"/>
      <c r="J2" s="577"/>
    </row>
    <row r="3" spans="1:13" ht="16.5" customHeight="1">
      <c r="A3" s="577" t="s">
        <v>101</v>
      </c>
      <c r="B3" s="577"/>
      <c r="C3" s="577"/>
      <c r="D3" s="577"/>
      <c r="E3" s="577"/>
      <c r="F3" s="577"/>
      <c r="G3" s="577"/>
      <c r="H3" s="577"/>
      <c r="I3" s="577"/>
      <c r="J3" s="577"/>
    </row>
    <row r="4" spans="1:13" ht="16.5" customHeight="1">
      <c r="A4" s="577" t="s">
        <v>654</v>
      </c>
      <c r="B4" s="577"/>
      <c r="C4" s="577"/>
      <c r="D4" s="577"/>
      <c r="E4" s="577"/>
      <c r="F4" s="577"/>
      <c r="G4" s="577"/>
      <c r="H4" s="577"/>
      <c r="I4" s="577"/>
      <c r="J4" s="577"/>
    </row>
    <row r="5" spans="1:13" ht="15.6" customHeight="1">
      <c r="A5" s="575" t="s">
        <v>408</v>
      </c>
      <c r="B5" s="575"/>
      <c r="C5" s="575"/>
      <c r="D5" s="575"/>
      <c r="E5" s="575"/>
      <c r="F5" s="575"/>
      <c r="G5" s="575"/>
      <c r="H5" s="575"/>
      <c r="I5" s="575"/>
      <c r="J5" s="575"/>
    </row>
    <row r="6" spans="1:13" ht="15.6" customHeight="1">
      <c r="A6" s="575" t="s">
        <v>262</v>
      </c>
      <c r="B6" s="575"/>
      <c r="C6" s="575"/>
      <c r="D6" s="575"/>
      <c r="E6" s="575"/>
      <c r="F6" s="575"/>
      <c r="G6" s="575"/>
      <c r="H6" s="575"/>
      <c r="I6" s="575"/>
      <c r="J6" s="575"/>
    </row>
    <row r="7" spans="1:13" ht="15.6" customHeight="1">
      <c r="A7" s="575" t="s">
        <v>655</v>
      </c>
      <c r="B7" s="575"/>
      <c r="C7" s="575"/>
      <c r="D7" s="575"/>
      <c r="E7" s="575"/>
      <c r="F7" s="575"/>
      <c r="G7" s="575"/>
      <c r="H7" s="575"/>
      <c r="I7" s="575"/>
      <c r="J7" s="575"/>
    </row>
    <row r="8" spans="1:13" ht="15.6" customHeight="1">
      <c r="A8" s="679" t="s">
        <v>690</v>
      </c>
      <c r="B8" s="679"/>
      <c r="C8" s="687">
        <v>2020</v>
      </c>
      <c r="D8" s="687"/>
      <c r="E8" s="687"/>
      <c r="F8" s="687"/>
      <c r="G8" s="687"/>
      <c r="H8" s="687"/>
      <c r="I8" s="688" t="s">
        <v>285</v>
      </c>
      <c r="J8" s="688"/>
    </row>
    <row r="9" spans="1:13" s="138" customFormat="1" ht="15.75" customHeight="1">
      <c r="A9" s="684" t="s">
        <v>467</v>
      </c>
      <c r="B9" s="673" t="s">
        <v>210</v>
      </c>
      <c r="C9" s="627" t="s">
        <v>226</v>
      </c>
      <c r="D9" s="628"/>
      <c r="E9" s="629"/>
      <c r="F9" s="627" t="s">
        <v>227</v>
      </c>
      <c r="G9" s="628"/>
      <c r="H9" s="629"/>
      <c r="I9" s="523" t="s">
        <v>215</v>
      </c>
      <c r="J9" s="525"/>
    </row>
    <row r="10" spans="1:13" s="138" customFormat="1" ht="29.25" customHeight="1">
      <c r="A10" s="685"/>
      <c r="B10" s="674"/>
      <c r="C10" s="676" t="s">
        <v>518</v>
      </c>
      <c r="D10" s="677"/>
      <c r="E10" s="678"/>
      <c r="F10" s="676" t="s">
        <v>228</v>
      </c>
      <c r="G10" s="677"/>
      <c r="H10" s="678"/>
      <c r="I10" s="680"/>
      <c r="J10" s="681"/>
    </row>
    <row r="11" spans="1:13" s="138" customFormat="1" ht="16.5" customHeight="1">
      <c r="A11" s="685"/>
      <c r="B11" s="674"/>
      <c r="C11" s="162" t="s">
        <v>204</v>
      </c>
      <c r="D11" s="162" t="s">
        <v>115</v>
      </c>
      <c r="E11" s="162" t="s">
        <v>201</v>
      </c>
      <c r="F11" s="162" t="s">
        <v>204</v>
      </c>
      <c r="G11" s="162" t="s">
        <v>115</v>
      </c>
      <c r="H11" s="162" t="s">
        <v>201</v>
      </c>
      <c r="I11" s="680"/>
      <c r="J11" s="681"/>
    </row>
    <row r="12" spans="1:13" s="138" customFormat="1" ht="19.5" customHeight="1">
      <c r="A12" s="686"/>
      <c r="B12" s="675"/>
      <c r="C12" s="163" t="s">
        <v>207</v>
      </c>
      <c r="D12" s="163" t="s">
        <v>225</v>
      </c>
      <c r="E12" s="163" t="s">
        <v>517</v>
      </c>
      <c r="F12" s="163" t="s">
        <v>207</v>
      </c>
      <c r="G12" s="163" t="s">
        <v>225</v>
      </c>
      <c r="H12" s="163" t="s">
        <v>517</v>
      </c>
      <c r="I12" s="682"/>
      <c r="J12" s="683"/>
    </row>
    <row r="13" spans="1:13" s="138" customFormat="1" ht="57" customHeight="1" thickBot="1">
      <c r="A13" s="51">
        <v>45</v>
      </c>
      <c r="B13" s="55" t="s">
        <v>533</v>
      </c>
      <c r="C13" s="189">
        <f>SUM('5'!C13+'19'!C13)</f>
        <v>959322</v>
      </c>
      <c r="D13" s="57">
        <f>SUM('5'!D13+'19'!D13)</f>
        <v>928911</v>
      </c>
      <c r="E13" s="57">
        <f>SUM('5'!E13+'19'!E13)</f>
        <v>30411</v>
      </c>
      <c r="F13" s="189">
        <f>SUM('5'!F13+'19'!F13)</f>
        <v>18473</v>
      </c>
      <c r="G13" s="57">
        <f>SUM('5'!G13+'19'!G13)</f>
        <v>18305</v>
      </c>
      <c r="H13" s="57">
        <f>SUM('5'!H13+'19'!H13)</f>
        <v>168</v>
      </c>
      <c r="I13" s="512" t="s">
        <v>538</v>
      </c>
      <c r="J13" s="512"/>
    </row>
    <row r="14" spans="1:13" s="138" customFormat="1" ht="57" customHeight="1" thickBot="1">
      <c r="A14" s="53">
        <v>46</v>
      </c>
      <c r="B14" s="56" t="s">
        <v>534</v>
      </c>
      <c r="C14" s="187">
        <f>SUM('5'!C14+'19'!C14)</f>
        <v>4401000</v>
      </c>
      <c r="D14" s="58">
        <v>4284742</v>
      </c>
      <c r="E14" s="58">
        <v>116259</v>
      </c>
      <c r="F14" s="187">
        <f>SUM('5'!F14+'19'!F14)</f>
        <v>65664</v>
      </c>
      <c r="G14" s="58">
        <v>65321</v>
      </c>
      <c r="H14" s="58">
        <f>SUM('5'!H14+'19'!H14)</f>
        <v>343</v>
      </c>
      <c r="I14" s="490" t="s">
        <v>537</v>
      </c>
      <c r="J14" s="490"/>
    </row>
    <row r="15" spans="1:13" s="138" customFormat="1" ht="57" customHeight="1">
      <c r="A15" s="52">
        <v>47</v>
      </c>
      <c r="B15" s="62" t="s">
        <v>535</v>
      </c>
      <c r="C15" s="188">
        <v>7354596</v>
      </c>
      <c r="D15" s="63">
        <v>7231486</v>
      </c>
      <c r="E15" s="63">
        <f>SUM('5'!E15+'19'!E15)</f>
        <v>123110</v>
      </c>
      <c r="F15" s="188">
        <f>SUM('5'!F15+'19'!F15)</f>
        <v>142504</v>
      </c>
      <c r="G15" s="63">
        <v>138674</v>
      </c>
      <c r="H15" s="63">
        <f>SUM('5'!H15+'19'!H15)</f>
        <v>3830</v>
      </c>
      <c r="I15" s="494" t="s">
        <v>536</v>
      </c>
      <c r="J15" s="494"/>
    </row>
    <row r="16" spans="1:13" s="138" customFormat="1" ht="48" customHeight="1">
      <c r="A16" s="495" t="s">
        <v>207</v>
      </c>
      <c r="B16" s="495"/>
      <c r="C16" s="77">
        <v>12714919</v>
      </c>
      <c r="D16" s="77">
        <v>12445139</v>
      </c>
      <c r="E16" s="77">
        <f>SUM('5'!E16+'19'!E16)</f>
        <v>269779</v>
      </c>
      <c r="F16" s="77">
        <f>SUM('5'!F16+'19'!F16)</f>
        <v>226641</v>
      </c>
      <c r="G16" s="77">
        <f>SUM('5'!G16+'19'!G16)</f>
        <v>222300</v>
      </c>
      <c r="H16" s="77">
        <f>SUM('5'!H16+'19'!H16)</f>
        <v>4341</v>
      </c>
      <c r="I16" s="496" t="s">
        <v>204</v>
      </c>
      <c r="J16" s="496"/>
    </row>
    <row r="17" spans="1:10">
      <c r="A17" s="146" t="s">
        <v>409</v>
      </c>
      <c r="B17" s="147"/>
      <c r="C17" s="47"/>
      <c r="D17" s="47"/>
      <c r="E17" s="47"/>
      <c r="F17" s="47"/>
      <c r="G17" s="47"/>
      <c r="H17" s="47"/>
      <c r="I17" s="147"/>
      <c r="J17" s="148" t="s">
        <v>410</v>
      </c>
    </row>
    <row r="18" spans="1:10">
      <c r="B18" s="147"/>
      <c r="C18" s="47"/>
      <c r="D18" s="47"/>
      <c r="E18" s="47"/>
      <c r="F18" s="47"/>
      <c r="G18" s="47"/>
      <c r="H18" s="47"/>
      <c r="I18" s="147"/>
    </row>
    <row r="19" spans="1:10">
      <c r="D19" s="147"/>
      <c r="E19" s="147"/>
    </row>
  </sheetData>
  <mergeCells count="22">
    <mergeCell ref="A7:J7"/>
    <mergeCell ref="A16:B16"/>
    <mergeCell ref="I13:J13"/>
    <mergeCell ref="I14:J14"/>
    <mergeCell ref="I15:J15"/>
    <mergeCell ref="I16:J16"/>
    <mergeCell ref="A1:J1"/>
    <mergeCell ref="A2:J2"/>
    <mergeCell ref="A3:J3"/>
    <mergeCell ref="B9:B12"/>
    <mergeCell ref="C10:E10"/>
    <mergeCell ref="F10:H10"/>
    <mergeCell ref="A8:B8"/>
    <mergeCell ref="I9:J12"/>
    <mergeCell ref="A5:J5"/>
    <mergeCell ref="A9:A12"/>
    <mergeCell ref="F9:H9"/>
    <mergeCell ref="C8:H8"/>
    <mergeCell ref="C9:E9"/>
    <mergeCell ref="A6:J6"/>
    <mergeCell ref="I8:J8"/>
    <mergeCell ref="A4:J4"/>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N71"/>
  <sheetViews>
    <sheetView view="pageBreakPreview" topLeftCell="A43" zoomScale="98" zoomScaleSheetLayoutView="98" workbookViewId="0">
      <selection activeCell="F39" sqref="F39"/>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63.75" customHeight="1">
      <c r="A1" s="689" t="s">
        <v>284</v>
      </c>
      <c r="B1" s="689"/>
      <c r="C1" s="689"/>
      <c r="D1" s="689"/>
      <c r="E1" s="689"/>
      <c r="F1" s="689"/>
      <c r="G1" s="689"/>
      <c r="H1" s="689"/>
      <c r="I1" s="689"/>
      <c r="J1" s="689"/>
      <c r="K1" s="6"/>
      <c r="L1" s="6"/>
      <c r="M1" s="6"/>
    </row>
    <row r="2" spans="1:13" ht="17.45" customHeight="1">
      <c r="A2" s="493" t="s">
        <v>101</v>
      </c>
      <c r="B2" s="493"/>
      <c r="C2" s="493"/>
      <c r="D2" s="493"/>
      <c r="E2" s="493"/>
      <c r="F2" s="493"/>
      <c r="G2" s="493"/>
      <c r="H2" s="493"/>
      <c r="I2" s="493"/>
      <c r="J2" s="493"/>
    </row>
    <row r="3" spans="1:13" ht="17.45" customHeight="1">
      <c r="A3" s="493" t="s">
        <v>656</v>
      </c>
      <c r="B3" s="493"/>
      <c r="C3" s="493"/>
      <c r="D3" s="493"/>
      <c r="E3" s="493"/>
      <c r="F3" s="493"/>
      <c r="G3" s="493"/>
      <c r="H3" s="493"/>
      <c r="I3" s="493"/>
      <c r="J3" s="493"/>
    </row>
    <row r="4" spans="1:13" ht="16.5" customHeight="1">
      <c r="A4" s="491" t="s">
        <v>408</v>
      </c>
      <c r="B4" s="491"/>
      <c r="C4" s="491"/>
      <c r="D4" s="491"/>
      <c r="E4" s="491"/>
      <c r="F4" s="491"/>
      <c r="G4" s="491"/>
      <c r="H4" s="491"/>
      <c r="I4" s="491"/>
      <c r="J4" s="491"/>
    </row>
    <row r="5" spans="1:13" ht="15.6" customHeight="1">
      <c r="A5" s="491" t="s">
        <v>262</v>
      </c>
      <c r="B5" s="491"/>
      <c r="C5" s="491"/>
      <c r="D5" s="491"/>
      <c r="E5" s="491"/>
      <c r="F5" s="491"/>
      <c r="G5" s="491"/>
      <c r="H5" s="491"/>
      <c r="I5" s="491"/>
      <c r="J5" s="491"/>
    </row>
    <row r="6" spans="1:13" ht="15.6" customHeight="1">
      <c r="A6" s="491" t="s">
        <v>657</v>
      </c>
      <c r="B6" s="491"/>
      <c r="C6" s="491"/>
      <c r="D6" s="491"/>
      <c r="E6" s="491"/>
      <c r="F6" s="491"/>
      <c r="G6" s="491"/>
      <c r="H6" s="491"/>
      <c r="I6" s="491"/>
      <c r="J6" s="491"/>
    </row>
    <row r="7" spans="1:13" ht="15.6" customHeight="1">
      <c r="A7" s="497" t="s">
        <v>691</v>
      </c>
      <c r="B7" s="497"/>
      <c r="C7" s="491">
        <v>2020</v>
      </c>
      <c r="D7" s="491"/>
      <c r="E7" s="491"/>
      <c r="F7" s="491"/>
      <c r="G7" s="491"/>
      <c r="H7" s="491"/>
      <c r="I7" s="499" t="s">
        <v>412</v>
      </c>
      <c r="J7" s="499"/>
    </row>
    <row r="8" spans="1:13" ht="15.6" customHeight="1">
      <c r="A8" s="500" t="s">
        <v>442</v>
      </c>
      <c r="B8" s="500" t="s">
        <v>210</v>
      </c>
      <c r="C8" s="626" t="s">
        <v>226</v>
      </c>
      <c r="D8" s="626"/>
      <c r="E8" s="626"/>
      <c r="F8" s="626" t="s">
        <v>227</v>
      </c>
      <c r="G8" s="626"/>
      <c r="H8" s="626"/>
      <c r="I8" s="506" t="s">
        <v>215</v>
      </c>
      <c r="J8" s="506"/>
    </row>
    <row r="9" spans="1:13" customFormat="1" ht="15.75" customHeight="1">
      <c r="A9" s="501"/>
      <c r="B9" s="501"/>
      <c r="C9" s="619" t="s">
        <v>518</v>
      </c>
      <c r="D9" s="619"/>
      <c r="E9" s="619"/>
      <c r="F9" s="619" t="s">
        <v>228</v>
      </c>
      <c r="G9" s="619"/>
      <c r="H9" s="619"/>
      <c r="I9" s="509"/>
      <c r="J9" s="509"/>
    </row>
    <row r="10" spans="1:13" customFormat="1" ht="21" customHeight="1">
      <c r="A10" s="501"/>
      <c r="B10" s="501"/>
      <c r="C10" s="162" t="s">
        <v>204</v>
      </c>
      <c r="D10" s="162" t="s">
        <v>115</v>
      </c>
      <c r="E10" s="162" t="s">
        <v>201</v>
      </c>
      <c r="F10" s="162" t="s">
        <v>204</v>
      </c>
      <c r="G10" s="162" t="s">
        <v>115</v>
      </c>
      <c r="H10" s="162" t="s">
        <v>201</v>
      </c>
      <c r="I10" s="509"/>
      <c r="J10" s="509"/>
    </row>
    <row r="11" spans="1:13" customFormat="1" ht="16.5" customHeight="1">
      <c r="A11" s="502"/>
      <c r="B11" s="502"/>
      <c r="C11" s="371" t="s">
        <v>207</v>
      </c>
      <c r="D11" s="163" t="s">
        <v>225</v>
      </c>
      <c r="E11" s="163" t="s">
        <v>517</v>
      </c>
      <c r="F11" s="371" t="s">
        <v>207</v>
      </c>
      <c r="G11" s="163" t="s">
        <v>225</v>
      </c>
      <c r="H11" s="163" t="s">
        <v>517</v>
      </c>
      <c r="I11" s="510"/>
      <c r="J11" s="510"/>
    </row>
    <row r="12" spans="1:13" customFormat="1" ht="30" customHeight="1">
      <c r="A12" s="202">
        <v>4511</v>
      </c>
      <c r="B12" s="286" t="s">
        <v>559</v>
      </c>
      <c r="C12" s="304">
        <f>SUM(D12:E12)</f>
        <v>336573</v>
      </c>
      <c r="D12" s="373">
        <v>331981</v>
      </c>
      <c r="E12" s="380">
        <v>4592</v>
      </c>
      <c r="F12" s="304">
        <f>SUM(G12:H12)</f>
        <v>4130</v>
      </c>
      <c r="G12" s="373">
        <v>4125</v>
      </c>
      <c r="H12" s="265">
        <v>5</v>
      </c>
      <c r="I12" s="535" t="s">
        <v>558</v>
      </c>
      <c r="J12" s="535"/>
    </row>
    <row r="13" spans="1:13" customFormat="1" ht="30" customHeight="1">
      <c r="A13" s="200">
        <v>4512</v>
      </c>
      <c r="B13" s="288" t="s">
        <v>560</v>
      </c>
      <c r="C13" s="305">
        <f t="shared" ref="C13:C70" si="0">SUM(D13:E13)</f>
        <v>108888</v>
      </c>
      <c r="D13" s="364">
        <v>103369</v>
      </c>
      <c r="E13" s="381">
        <v>5519</v>
      </c>
      <c r="F13" s="305">
        <f t="shared" ref="F13:F70" si="1">SUM(G13:H13)</f>
        <v>1888</v>
      </c>
      <c r="G13" s="364">
        <v>1789</v>
      </c>
      <c r="H13" s="257">
        <v>99</v>
      </c>
      <c r="I13" s="527" t="s">
        <v>561</v>
      </c>
      <c r="J13" s="527"/>
    </row>
    <row r="14" spans="1:13" customFormat="1" ht="18">
      <c r="A14" s="199">
        <v>4519</v>
      </c>
      <c r="B14" s="290" t="s">
        <v>720</v>
      </c>
      <c r="C14" s="306">
        <f t="shared" si="0"/>
        <v>18761</v>
      </c>
      <c r="D14" s="374">
        <v>18761</v>
      </c>
      <c r="E14" s="382">
        <v>0</v>
      </c>
      <c r="F14" s="306">
        <f t="shared" si="1"/>
        <v>342</v>
      </c>
      <c r="G14" s="374">
        <v>342</v>
      </c>
      <c r="H14" s="256">
        <v>0</v>
      </c>
      <c r="I14" s="522" t="s">
        <v>721</v>
      </c>
      <c r="J14" s="522"/>
    </row>
    <row r="15" spans="1:13" s="43" customFormat="1" ht="18">
      <c r="A15" s="200">
        <v>4531</v>
      </c>
      <c r="B15" s="288" t="s">
        <v>562</v>
      </c>
      <c r="C15" s="305">
        <f t="shared" si="0"/>
        <v>359784</v>
      </c>
      <c r="D15" s="364">
        <v>343794</v>
      </c>
      <c r="E15" s="381">
        <v>15990</v>
      </c>
      <c r="F15" s="305">
        <f t="shared" si="1"/>
        <v>9087</v>
      </c>
      <c r="G15" s="364">
        <v>9036</v>
      </c>
      <c r="H15" s="257">
        <v>51</v>
      </c>
      <c r="I15" s="527" t="s">
        <v>608</v>
      </c>
      <c r="J15" s="527"/>
    </row>
    <row r="16" spans="1:13" s="43" customFormat="1">
      <c r="A16" s="199">
        <v>4532</v>
      </c>
      <c r="B16" s="290" t="s">
        <v>563</v>
      </c>
      <c r="C16" s="306">
        <f t="shared" si="0"/>
        <v>108214</v>
      </c>
      <c r="D16" s="374">
        <v>103903</v>
      </c>
      <c r="E16" s="382">
        <v>4311</v>
      </c>
      <c r="F16" s="306">
        <f t="shared" si="1"/>
        <v>2227</v>
      </c>
      <c r="G16" s="374">
        <v>2214</v>
      </c>
      <c r="H16" s="256">
        <v>13</v>
      </c>
      <c r="I16" s="522" t="s">
        <v>607</v>
      </c>
      <c r="J16" s="522"/>
    </row>
    <row r="17" spans="1:10" s="43" customFormat="1" ht="18">
      <c r="A17" s="200">
        <v>4539</v>
      </c>
      <c r="B17" s="288" t="s">
        <v>564</v>
      </c>
      <c r="C17" s="305">
        <f t="shared" si="0"/>
        <v>27103</v>
      </c>
      <c r="D17" s="364">
        <v>27103</v>
      </c>
      <c r="E17" s="381">
        <v>0</v>
      </c>
      <c r="F17" s="305">
        <f t="shared" si="1"/>
        <v>799</v>
      </c>
      <c r="G17" s="364">
        <v>799</v>
      </c>
      <c r="H17" s="257">
        <v>0</v>
      </c>
      <c r="I17" s="527" t="s">
        <v>606</v>
      </c>
      <c r="J17" s="527"/>
    </row>
    <row r="18" spans="1:10" s="43" customFormat="1">
      <c r="A18" s="199">
        <v>4610</v>
      </c>
      <c r="B18" s="290" t="s">
        <v>539</v>
      </c>
      <c r="C18" s="306">
        <f t="shared" si="0"/>
        <v>12318</v>
      </c>
      <c r="D18" s="374">
        <v>12201</v>
      </c>
      <c r="E18" s="382">
        <v>117</v>
      </c>
      <c r="F18" s="306">
        <f t="shared" si="1"/>
        <v>212</v>
      </c>
      <c r="G18" s="374">
        <v>212</v>
      </c>
      <c r="H18" s="256">
        <v>0</v>
      </c>
      <c r="I18" s="522" t="s">
        <v>548</v>
      </c>
      <c r="J18" s="522"/>
    </row>
    <row r="19" spans="1:10" s="43" customFormat="1">
      <c r="A19" s="200">
        <v>4620</v>
      </c>
      <c r="B19" s="288" t="s">
        <v>565</v>
      </c>
      <c r="C19" s="305">
        <f t="shared" si="0"/>
        <v>78847</v>
      </c>
      <c r="D19" s="364">
        <v>72115</v>
      </c>
      <c r="E19" s="381">
        <v>6732</v>
      </c>
      <c r="F19" s="305">
        <f t="shared" si="1"/>
        <v>1691</v>
      </c>
      <c r="G19" s="364">
        <v>1674</v>
      </c>
      <c r="H19" s="257">
        <v>17</v>
      </c>
      <c r="I19" s="527" t="s">
        <v>605</v>
      </c>
      <c r="J19" s="527"/>
    </row>
    <row r="20" spans="1:10" s="43" customFormat="1">
      <c r="A20" s="199">
        <v>4631</v>
      </c>
      <c r="B20" s="290" t="s">
        <v>540</v>
      </c>
      <c r="C20" s="306">
        <f t="shared" si="0"/>
        <v>105478</v>
      </c>
      <c r="D20" s="374">
        <v>105478</v>
      </c>
      <c r="E20" s="382">
        <v>0</v>
      </c>
      <c r="F20" s="306">
        <f t="shared" si="1"/>
        <v>2186</v>
      </c>
      <c r="G20" s="374">
        <v>2186</v>
      </c>
      <c r="H20" s="256">
        <v>0</v>
      </c>
      <c r="I20" s="522" t="s">
        <v>549</v>
      </c>
      <c r="J20" s="522"/>
    </row>
    <row r="21" spans="1:10" s="43" customFormat="1" ht="19.149999999999999" customHeight="1">
      <c r="A21" s="200">
        <v>4632</v>
      </c>
      <c r="B21" s="288" t="s">
        <v>609</v>
      </c>
      <c r="C21" s="305">
        <f t="shared" si="0"/>
        <v>94772</v>
      </c>
      <c r="D21" s="364">
        <v>93671</v>
      </c>
      <c r="E21" s="381">
        <v>1101</v>
      </c>
      <c r="F21" s="305">
        <f t="shared" si="1"/>
        <v>1914</v>
      </c>
      <c r="G21" s="364">
        <v>1904</v>
      </c>
      <c r="H21" s="257">
        <v>10</v>
      </c>
      <c r="I21" s="527" t="s">
        <v>604</v>
      </c>
      <c r="J21" s="527"/>
    </row>
    <row r="22" spans="1:10" s="43" customFormat="1" ht="30" customHeight="1">
      <c r="A22" s="199">
        <v>4641</v>
      </c>
      <c r="B22" s="290" t="s">
        <v>610</v>
      </c>
      <c r="C22" s="306">
        <f t="shared" si="0"/>
        <v>60082</v>
      </c>
      <c r="D22" s="374">
        <v>60082</v>
      </c>
      <c r="E22" s="382">
        <v>0</v>
      </c>
      <c r="F22" s="306">
        <f t="shared" si="1"/>
        <v>1689</v>
      </c>
      <c r="G22" s="374">
        <v>1689</v>
      </c>
      <c r="H22" s="256">
        <v>0</v>
      </c>
      <c r="I22" s="522" t="s">
        <v>603</v>
      </c>
      <c r="J22" s="522"/>
    </row>
    <row r="23" spans="1:10" s="43" customFormat="1" ht="18">
      <c r="A23" s="200">
        <v>4647</v>
      </c>
      <c r="B23" s="288" t="s">
        <v>611</v>
      </c>
      <c r="C23" s="305">
        <f t="shared" si="0"/>
        <v>184668</v>
      </c>
      <c r="D23" s="364">
        <v>182480</v>
      </c>
      <c r="E23" s="381">
        <v>2188</v>
      </c>
      <c r="F23" s="305">
        <f t="shared" si="1"/>
        <v>2209</v>
      </c>
      <c r="G23" s="364">
        <v>2205</v>
      </c>
      <c r="H23" s="257">
        <v>4</v>
      </c>
      <c r="I23" s="527" t="s">
        <v>602</v>
      </c>
      <c r="J23" s="527"/>
    </row>
    <row r="24" spans="1:10" s="43" customFormat="1" ht="36">
      <c r="A24" s="199">
        <v>4648</v>
      </c>
      <c r="B24" s="290" t="s">
        <v>612</v>
      </c>
      <c r="C24" s="306">
        <f t="shared" si="0"/>
        <v>151811</v>
      </c>
      <c r="D24" s="374">
        <v>149615</v>
      </c>
      <c r="E24" s="382">
        <v>2196</v>
      </c>
      <c r="F24" s="306">
        <f t="shared" si="1"/>
        <v>2469</v>
      </c>
      <c r="G24" s="374">
        <v>2460</v>
      </c>
      <c r="H24" s="256">
        <v>9</v>
      </c>
      <c r="I24" s="522" t="s">
        <v>601</v>
      </c>
      <c r="J24" s="522"/>
    </row>
    <row r="25" spans="1:10" s="435" customFormat="1" ht="27">
      <c r="A25" s="200">
        <v>4649</v>
      </c>
      <c r="B25" s="288" t="s">
        <v>730</v>
      </c>
      <c r="C25" s="305">
        <f t="shared" si="0"/>
        <v>723</v>
      </c>
      <c r="D25" s="364">
        <v>723</v>
      </c>
      <c r="E25" s="381">
        <v>0</v>
      </c>
      <c r="F25" s="305">
        <f t="shared" si="1"/>
        <v>51</v>
      </c>
      <c r="G25" s="364">
        <v>51</v>
      </c>
      <c r="H25" s="257">
        <v>0</v>
      </c>
      <c r="I25" s="527" t="s">
        <v>722</v>
      </c>
      <c r="J25" s="527"/>
    </row>
    <row r="26" spans="1:10" s="43" customFormat="1">
      <c r="A26" s="199">
        <v>4651</v>
      </c>
      <c r="B26" s="290" t="s">
        <v>613</v>
      </c>
      <c r="C26" s="306">
        <f t="shared" si="0"/>
        <v>28956</v>
      </c>
      <c r="D26" s="374">
        <v>28732</v>
      </c>
      <c r="E26" s="382">
        <v>224</v>
      </c>
      <c r="F26" s="306">
        <f t="shared" si="1"/>
        <v>270</v>
      </c>
      <c r="G26" s="374">
        <v>266</v>
      </c>
      <c r="H26" s="256">
        <v>4</v>
      </c>
      <c r="I26" s="522" t="s">
        <v>600</v>
      </c>
      <c r="J26" s="522"/>
    </row>
    <row r="27" spans="1:10" s="43" customFormat="1">
      <c r="A27" s="200">
        <v>4652</v>
      </c>
      <c r="B27" s="288" t="s">
        <v>614</v>
      </c>
      <c r="C27" s="305">
        <f t="shared" si="0"/>
        <v>178562</v>
      </c>
      <c r="D27" s="364">
        <v>169340</v>
      </c>
      <c r="E27" s="381">
        <v>9222</v>
      </c>
      <c r="F27" s="305">
        <f t="shared" si="1"/>
        <v>1968</v>
      </c>
      <c r="G27" s="364">
        <v>1958</v>
      </c>
      <c r="H27" s="257">
        <v>10</v>
      </c>
      <c r="I27" s="527" t="s">
        <v>599</v>
      </c>
      <c r="J27" s="527"/>
    </row>
    <row r="28" spans="1:10" s="43" customFormat="1">
      <c r="A28" s="199">
        <v>4653</v>
      </c>
      <c r="B28" s="290" t="s">
        <v>615</v>
      </c>
      <c r="C28" s="306">
        <f t="shared" si="0"/>
        <v>26988</v>
      </c>
      <c r="D28" s="374">
        <v>26988</v>
      </c>
      <c r="E28" s="382">
        <v>0</v>
      </c>
      <c r="F28" s="306">
        <f t="shared" si="1"/>
        <v>771</v>
      </c>
      <c r="G28" s="374">
        <v>764</v>
      </c>
      <c r="H28" s="256">
        <v>7</v>
      </c>
      <c r="I28" s="522" t="s">
        <v>598</v>
      </c>
      <c r="J28" s="522"/>
    </row>
    <row r="29" spans="1:10" s="43" customFormat="1">
      <c r="A29" s="200">
        <v>4659</v>
      </c>
      <c r="B29" s="288" t="s">
        <v>616</v>
      </c>
      <c r="C29" s="305">
        <f t="shared" si="0"/>
        <v>1599036</v>
      </c>
      <c r="D29" s="364">
        <v>1553947</v>
      </c>
      <c r="E29" s="381">
        <v>45089</v>
      </c>
      <c r="F29" s="305">
        <f t="shared" si="1"/>
        <v>21291</v>
      </c>
      <c r="G29" s="364">
        <v>21182</v>
      </c>
      <c r="H29" s="257">
        <v>109</v>
      </c>
      <c r="I29" s="527" t="s">
        <v>550</v>
      </c>
      <c r="J29" s="527"/>
    </row>
    <row r="30" spans="1:10" s="43" customFormat="1">
      <c r="A30" s="199">
        <v>4661</v>
      </c>
      <c r="B30" s="290" t="s">
        <v>617</v>
      </c>
      <c r="C30" s="306">
        <f t="shared" si="0"/>
        <v>19514</v>
      </c>
      <c r="D30" s="374">
        <v>19076</v>
      </c>
      <c r="E30" s="382">
        <v>438</v>
      </c>
      <c r="F30" s="306">
        <f t="shared" si="1"/>
        <v>237</v>
      </c>
      <c r="G30" s="374">
        <v>236</v>
      </c>
      <c r="H30" s="256">
        <v>1</v>
      </c>
      <c r="I30" s="522" t="s">
        <v>597</v>
      </c>
      <c r="J30" s="522"/>
    </row>
    <row r="31" spans="1:10" s="43" customFormat="1">
      <c r="A31" s="201">
        <v>4662</v>
      </c>
      <c r="B31" s="372" t="s">
        <v>541</v>
      </c>
      <c r="C31" s="285">
        <f t="shared" si="0"/>
        <v>5979</v>
      </c>
      <c r="D31" s="375">
        <v>5979</v>
      </c>
      <c r="E31" s="383">
        <v>0</v>
      </c>
      <c r="F31" s="285">
        <f t="shared" si="1"/>
        <v>133</v>
      </c>
      <c r="G31" s="375">
        <v>133</v>
      </c>
      <c r="H31" s="260">
        <v>0</v>
      </c>
      <c r="I31" s="642" t="s">
        <v>551</v>
      </c>
      <c r="J31" s="642"/>
    </row>
    <row r="32" spans="1:10" s="43" customFormat="1" ht="18">
      <c r="A32" s="199">
        <v>4663</v>
      </c>
      <c r="B32" s="290" t="s">
        <v>618</v>
      </c>
      <c r="C32" s="306">
        <f t="shared" si="0"/>
        <v>1687887</v>
      </c>
      <c r="D32" s="374">
        <v>1645960</v>
      </c>
      <c r="E32" s="382">
        <v>41927</v>
      </c>
      <c r="F32" s="306">
        <f t="shared" si="1"/>
        <v>26220</v>
      </c>
      <c r="G32" s="374">
        <v>26073</v>
      </c>
      <c r="H32" s="256">
        <v>147</v>
      </c>
      <c r="I32" s="522" t="s">
        <v>596</v>
      </c>
      <c r="J32" s="522"/>
    </row>
    <row r="33" spans="1:14" customFormat="1" ht="15" customHeight="1" thickBot="1">
      <c r="A33" s="348">
        <v>4669</v>
      </c>
      <c r="B33" s="362" t="s">
        <v>734</v>
      </c>
      <c r="C33" s="399">
        <f t="shared" si="0"/>
        <v>66371</v>
      </c>
      <c r="D33" s="376">
        <v>66371</v>
      </c>
      <c r="E33" s="384">
        <v>0</v>
      </c>
      <c r="F33" s="399">
        <f t="shared" si="1"/>
        <v>1098</v>
      </c>
      <c r="G33" s="385">
        <v>1098</v>
      </c>
      <c r="H33" s="351">
        <v>0</v>
      </c>
      <c r="I33" s="656" t="s">
        <v>735</v>
      </c>
      <c r="J33" s="657"/>
      <c r="K33" s="7"/>
      <c r="L33" s="7"/>
      <c r="M33" s="7"/>
      <c r="N33" s="7"/>
    </row>
    <row r="34" spans="1:14" s="43" customFormat="1">
      <c r="A34" s="199">
        <v>4690</v>
      </c>
      <c r="B34" s="290" t="s">
        <v>542</v>
      </c>
      <c r="C34" s="306">
        <f t="shared" si="0"/>
        <v>16265</v>
      </c>
      <c r="D34" s="374">
        <v>16265</v>
      </c>
      <c r="E34" s="382">
        <v>0</v>
      </c>
      <c r="F34" s="306">
        <f t="shared" si="1"/>
        <v>302</v>
      </c>
      <c r="G34" s="374">
        <v>302</v>
      </c>
      <c r="H34" s="256">
        <v>0</v>
      </c>
      <c r="I34" s="522" t="s">
        <v>552</v>
      </c>
      <c r="J34" s="522"/>
    </row>
    <row r="35" spans="1:14" s="43" customFormat="1">
      <c r="A35" s="200">
        <v>4691</v>
      </c>
      <c r="B35" s="288" t="s">
        <v>619</v>
      </c>
      <c r="C35" s="305">
        <f t="shared" si="0"/>
        <v>9785</v>
      </c>
      <c r="D35" s="364">
        <v>9785</v>
      </c>
      <c r="E35" s="381">
        <v>0</v>
      </c>
      <c r="F35" s="305">
        <f t="shared" si="1"/>
        <v>111</v>
      </c>
      <c r="G35" s="364">
        <v>109</v>
      </c>
      <c r="H35" s="257">
        <v>2</v>
      </c>
      <c r="I35" s="527" t="s">
        <v>595</v>
      </c>
      <c r="J35" s="527"/>
    </row>
    <row r="36" spans="1:14" s="43" customFormat="1" ht="18">
      <c r="A36" s="199">
        <v>4692</v>
      </c>
      <c r="B36" s="290" t="s">
        <v>620</v>
      </c>
      <c r="C36" s="306">
        <f t="shared" si="0"/>
        <v>72961</v>
      </c>
      <c r="D36" s="374">
        <v>65934</v>
      </c>
      <c r="E36" s="382">
        <v>7027</v>
      </c>
      <c r="F36" s="306">
        <f t="shared" si="1"/>
        <v>842</v>
      </c>
      <c r="G36" s="374">
        <v>819</v>
      </c>
      <c r="H36" s="256">
        <v>23</v>
      </c>
      <c r="I36" s="522" t="s">
        <v>594</v>
      </c>
      <c r="J36" s="522"/>
    </row>
    <row r="37" spans="1:14" s="43" customFormat="1">
      <c r="A37" s="200">
        <v>4712</v>
      </c>
      <c r="B37" s="288" t="s">
        <v>543</v>
      </c>
      <c r="C37" s="305">
        <f t="shared" si="0"/>
        <v>180503</v>
      </c>
      <c r="D37" s="364">
        <v>174114</v>
      </c>
      <c r="E37" s="381">
        <v>6389</v>
      </c>
      <c r="F37" s="305">
        <f t="shared" si="1"/>
        <v>4120</v>
      </c>
      <c r="G37" s="364">
        <v>4102</v>
      </c>
      <c r="H37" s="257">
        <v>18</v>
      </c>
      <c r="I37" s="527" t="s">
        <v>553</v>
      </c>
      <c r="J37" s="527"/>
    </row>
    <row r="38" spans="1:14" s="43" customFormat="1">
      <c r="A38" s="199">
        <v>4714</v>
      </c>
      <c r="B38" s="290" t="s">
        <v>544</v>
      </c>
      <c r="C38" s="306">
        <f t="shared" si="0"/>
        <v>529710</v>
      </c>
      <c r="D38" s="374">
        <v>519616</v>
      </c>
      <c r="E38" s="382">
        <v>10094</v>
      </c>
      <c r="F38" s="306">
        <f t="shared" si="1"/>
        <v>19107</v>
      </c>
      <c r="G38" s="374">
        <v>19071</v>
      </c>
      <c r="H38" s="256">
        <v>36</v>
      </c>
      <c r="I38" s="522" t="s">
        <v>554</v>
      </c>
      <c r="J38" s="522"/>
    </row>
    <row r="39" spans="1:14" s="43" customFormat="1">
      <c r="A39" s="200">
        <v>4719</v>
      </c>
      <c r="B39" s="288" t="s">
        <v>645</v>
      </c>
      <c r="C39" s="305">
        <f t="shared" si="0"/>
        <v>1337422</v>
      </c>
      <c r="D39" s="364">
        <v>1330969</v>
      </c>
      <c r="E39" s="381">
        <v>6453</v>
      </c>
      <c r="F39" s="305">
        <f t="shared" si="1"/>
        <v>14741</v>
      </c>
      <c r="G39" s="364">
        <v>14711</v>
      </c>
      <c r="H39" s="257">
        <v>30</v>
      </c>
      <c r="I39" s="527" t="s">
        <v>593</v>
      </c>
      <c r="J39" s="527"/>
    </row>
    <row r="40" spans="1:14" customFormat="1">
      <c r="A40" s="199">
        <v>4720</v>
      </c>
      <c r="B40" s="290" t="s">
        <v>622</v>
      </c>
      <c r="C40" s="306">
        <f t="shared" si="0"/>
        <v>138660</v>
      </c>
      <c r="D40" s="374">
        <v>137631</v>
      </c>
      <c r="E40" s="382">
        <v>1029</v>
      </c>
      <c r="F40" s="306">
        <f t="shared" si="1"/>
        <v>3987</v>
      </c>
      <c r="G40" s="374">
        <v>3969</v>
      </c>
      <c r="H40" s="256">
        <v>18</v>
      </c>
      <c r="I40" s="522" t="s">
        <v>592</v>
      </c>
      <c r="J40" s="522"/>
    </row>
    <row r="41" spans="1:14" s="434" customFormat="1">
      <c r="A41" s="200">
        <v>4722</v>
      </c>
      <c r="B41" s="288" t="s">
        <v>632</v>
      </c>
      <c r="C41" s="305">
        <f t="shared" si="0"/>
        <v>789</v>
      </c>
      <c r="D41" s="364">
        <v>789</v>
      </c>
      <c r="E41" s="381">
        <v>0</v>
      </c>
      <c r="F41" s="305">
        <f t="shared" si="1"/>
        <v>21</v>
      </c>
      <c r="G41" s="364">
        <v>21</v>
      </c>
      <c r="H41" s="257">
        <v>0</v>
      </c>
      <c r="I41" s="527" t="s">
        <v>591</v>
      </c>
      <c r="J41" s="527"/>
    </row>
    <row r="42" spans="1:14" s="43" customFormat="1">
      <c r="A42" s="199">
        <v>4723</v>
      </c>
      <c r="B42" s="290" t="s">
        <v>631</v>
      </c>
      <c r="C42" s="306">
        <f t="shared" si="0"/>
        <v>2096</v>
      </c>
      <c r="D42" s="374">
        <v>2096</v>
      </c>
      <c r="E42" s="382">
        <v>0</v>
      </c>
      <c r="F42" s="306">
        <f t="shared" si="1"/>
        <v>67</v>
      </c>
      <c r="G42" s="374">
        <v>59</v>
      </c>
      <c r="H42" s="256">
        <v>8</v>
      </c>
      <c r="I42" s="522" t="s">
        <v>590</v>
      </c>
      <c r="J42" s="522"/>
    </row>
    <row r="43" spans="1:14" s="43" customFormat="1">
      <c r="A43" s="200">
        <v>4724</v>
      </c>
      <c r="B43" s="288" t="s">
        <v>630</v>
      </c>
      <c r="C43" s="305">
        <f t="shared" si="0"/>
        <v>119748</v>
      </c>
      <c r="D43" s="364">
        <v>119748</v>
      </c>
      <c r="E43" s="381">
        <v>0</v>
      </c>
      <c r="F43" s="305">
        <f t="shared" si="1"/>
        <v>3794</v>
      </c>
      <c r="G43" s="364">
        <v>3681</v>
      </c>
      <c r="H43" s="257">
        <v>113</v>
      </c>
      <c r="I43" s="527" t="s">
        <v>589</v>
      </c>
      <c r="J43" s="527"/>
    </row>
    <row r="44" spans="1:14" s="43" customFormat="1">
      <c r="A44" s="199">
        <v>4725</v>
      </c>
      <c r="B44" s="290" t="s">
        <v>629</v>
      </c>
      <c r="C44" s="306">
        <f t="shared" si="0"/>
        <v>21809</v>
      </c>
      <c r="D44" s="374">
        <v>21809</v>
      </c>
      <c r="E44" s="382">
        <v>0</v>
      </c>
      <c r="F44" s="306">
        <f t="shared" si="1"/>
        <v>561</v>
      </c>
      <c r="G44" s="374">
        <v>534</v>
      </c>
      <c r="H44" s="256">
        <v>27</v>
      </c>
      <c r="I44" s="522" t="s">
        <v>588</v>
      </c>
      <c r="J44" s="522"/>
    </row>
    <row r="45" spans="1:14" s="43" customFormat="1">
      <c r="A45" s="200">
        <v>4726</v>
      </c>
      <c r="B45" s="288" t="s">
        <v>545</v>
      </c>
      <c r="C45" s="305">
        <f t="shared" si="0"/>
        <v>58424</v>
      </c>
      <c r="D45" s="364">
        <v>58424</v>
      </c>
      <c r="E45" s="381">
        <v>0</v>
      </c>
      <c r="F45" s="305">
        <f t="shared" si="1"/>
        <v>2613</v>
      </c>
      <c r="G45" s="364">
        <v>2512</v>
      </c>
      <c r="H45" s="257">
        <v>101</v>
      </c>
      <c r="I45" s="527" t="s">
        <v>555</v>
      </c>
      <c r="J45" s="527"/>
    </row>
    <row r="46" spans="1:14" s="43" customFormat="1">
      <c r="A46" s="199">
        <v>4727</v>
      </c>
      <c r="B46" s="290" t="s">
        <v>628</v>
      </c>
      <c r="C46" s="306">
        <f t="shared" si="0"/>
        <v>8621</v>
      </c>
      <c r="D46" s="374">
        <v>8621</v>
      </c>
      <c r="E46" s="382">
        <v>0</v>
      </c>
      <c r="F46" s="306">
        <f t="shared" si="1"/>
        <v>418</v>
      </c>
      <c r="G46" s="374">
        <v>418</v>
      </c>
      <c r="H46" s="256">
        <v>0</v>
      </c>
      <c r="I46" s="522" t="s">
        <v>587</v>
      </c>
      <c r="J46" s="522"/>
    </row>
    <row r="47" spans="1:14" s="43" customFormat="1">
      <c r="A47" s="200">
        <v>4728</v>
      </c>
      <c r="B47" s="288" t="s">
        <v>633</v>
      </c>
      <c r="C47" s="305">
        <f t="shared" si="0"/>
        <v>754</v>
      </c>
      <c r="D47" s="364">
        <v>754</v>
      </c>
      <c r="E47" s="381">
        <v>0</v>
      </c>
      <c r="F47" s="305">
        <f t="shared" si="1"/>
        <v>45</v>
      </c>
      <c r="G47" s="364">
        <v>45</v>
      </c>
      <c r="H47" s="257">
        <v>0</v>
      </c>
      <c r="I47" s="527" t="s">
        <v>586</v>
      </c>
      <c r="J47" s="527"/>
    </row>
    <row r="48" spans="1:14" s="43" customFormat="1">
      <c r="A48" s="199">
        <v>4729</v>
      </c>
      <c r="B48" s="290" t="s">
        <v>642</v>
      </c>
      <c r="C48" s="306">
        <f t="shared" si="0"/>
        <v>65785</v>
      </c>
      <c r="D48" s="374">
        <v>65785</v>
      </c>
      <c r="E48" s="382">
        <v>0</v>
      </c>
      <c r="F48" s="306">
        <f t="shared" si="1"/>
        <v>1852</v>
      </c>
      <c r="G48" s="374">
        <v>1619</v>
      </c>
      <c r="H48" s="256">
        <v>233</v>
      </c>
      <c r="I48" s="522" t="s">
        <v>644</v>
      </c>
      <c r="J48" s="522"/>
    </row>
    <row r="49" spans="1:13" s="43" customFormat="1">
      <c r="A49" s="200">
        <v>4730</v>
      </c>
      <c r="B49" s="288" t="s">
        <v>627</v>
      </c>
      <c r="C49" s="305">
        <f t="shared" si="0"/>
        <v>201665</v>
      </c>
      <c r="D49" s="364">
        <v>173607</v>
      </c>
      <c r="E49" s="381">
        <v>28058</v>
      </c>
      <c r="F49" s="305">
        <f t="shared" si="1"/>
        <v>4253</v>
      </c>
      <c r="G49" s="364">
        <v>4205</v>
      </c>
      <c r="H49" s="257">
        <v>48</v>
      </c>
      <c r="I49" s="527" t="s">
        <v>585</v>
      </c>
      <c r="J49" s="527"/>
    </row>
    <row r="50" spans="1:13" ht="19.149999999999999" customHeight="1">
      <c r="A50" s="199">
        <v>4741</v>
      </c>
      <c r="B50" s="290" t="s">
        <v>634</v>
      </c>
      <c r="C50" s="306">
        <f t="shared" si="0"/>
        <v>783241</v>
      </c>
      <c r="D50" s="374">
        <v>777868</v>
      </c>
      <c r="E50" s="382">
        <v>5373</v>
      </c>
      <c r="F50" s="306">
        <f t="shared" si="1"/>
        <v>11027</v>
      </c>
      <c r="G50" s="374">
        <v>10965</v>
      </c>
      <c r="H50" s="256">
        <v>62</v>
      </c>
      <c r="I50" s="522" t="s">
        <v>584</v>
      </c>
      <c r="J50" s="522"/>
      <c r="K50" s="12"/>
      <c r="L50" s="12"/>
      <c r="M50" s="12"/>
    </row>
    <row r="51" spans="1:13" ht="28.9" customHeight="1">
      <c r="A51" s="200">
        <v>4742</v>
      </c>
      <c r="B51" s="288" t="s">
        <v>706</v>
      </c>
      <c r="C51" s="305">
        <f t="shared" si="0"/>
        <v>10076</v>
      </c>
      <c r="D51" s="364">
        <v>10076</v>
      </c>
      <c r="E51" s="381">
        <v>0</v>
      </c>
      <c r="F51" s="305">
        <f t="shared" si="1"/>
        <v>112</v>
      </c>
      <c r="G51" s="364">
        <v>112</v>
      </c>
      <c r="H51" s="257">
        <v>0</v>
      </c>
      <c r="I51" s="527" t="s">
        <v>705</v>
      </c>
      <c r="J51" s="527"/>
    </row>
    <row r="52" spans="1:13" ht="19.5" customHeight="1">
      <c r="A52" s="199">
        <v>4751</v>
      </c>
      <c r="B52" s="290" t="s">
        <v>626</v>
      </c>
      <c r="C52" s="306">
        <f t="shared" si="0"/>
        <v>32098</v>
      </c>
      <c r="D52" s="374">
        <v>31597</v>
      </c>
      <c r="E52" s="382">
        <v>501</v>
      </c>
      <c r="F52" s="306">
        <f t="shared" si="1"/>
        <v>816</v>
      </c>
      <c r="G52" s="374">
        <v>742</v>
      </c>
      <c r="H52" s="256">
        <v>74</v>
      </c>
      <c r="I52" s="522" t="s">
        <v>583</v>
      </c>
      <c r="J52" s="522"/>
    </row>
    <row r="53" spans="1:13" ht="27">
      <c r="A53" s="200">
        <v>4752</v>
      </c>
      <c r="B53" s="288" t="s">
        <v>625</v>
      </c>
      <c r="C53" s="305">
        <f t="shared" si="0"/>
        <v>443673</v>
      </c>
      <c r="D53" s="364">
        <v>430717</v>
      </c>
      <c r="E53" s="381">
        <v>12956</v>
      </c>
      <c r="F53" s="305">
        <f t="shared" si="1"/>
        <v>10887</v>
      </c>
      <c r="G53" s="364">
        <v>9920</v>
      </c>
      <c r="H53" s="257">
        <v>967</v>
      </c>
      <c r="I53" s="527" t="s">
        <v>582</v>
      </c>
      <c r="J53" s="527"/>
    </row>
    <row r="54" spans="1:13" ht="18">
      <c r="A54" s="199">
        <v>4753</v>
      </c>
      <c r="B54" s="290" t="s">
        <v>624</v>
      </c>
      <c r="C54" s="306">
        <f t="shared" si="0"/>
        <v>33598</v>
      </c>
      <c r="D54" s="374">
        <v>32236</v>
      </c>
      <c r="E54" s="382">
        <v>1362</v>
      </c>
      <c r="F54" s="306">
        <f t="shared" si="1"/>
        <v>518</v>
      </c>
      <c r="G54" s="374">
        <v>510</v>
      </c>
      <c r="H54" s="256">
        <v>8</v>
      </c>
      <c r="I54" s="522" t="s">
        <v>581</v>
      </c>
      <c r="J54" s="522"/>
    </row>
    <row r="55" spans="1:13" ht="30" customHeight="1">
      <c r="A55" s="200">
        <v>4754</v>
      </c>
      <c r="B55" s="288" t="s">
        <v>546</v>
      </c>
      <c r="C55" s="305">
        <f t="shared" si="0"/>
        <v>417630</v>
      </c>
      <c r="D55" s="364">
        <v>414830</v>
      </c>
      <c r="E55" s="381">
        <v>2800</v>
      </c>
      <c r="F55" s="305">
        <f t="shared" si="1"/>
        <v>7826</v>
      </c>
      <c r="G55" s="364">
        <v>7807</v>
      </c>
      <c r="H55" s="257">
        <v>19</v>
      </c>
      <c r="I55" s="527" t="s">
        <v>556</v>
      </c>
      <c r="J55" s="527"/>
    </row>
    <row r="56" spans="1:13" ht="19.149999999999999" customHeight="1">
      <c r="A56" s="199">
        <v>4755</v>
      </c>
      <c r="B56" s="290" t="s">
        <v>641</v>
      </c>
      <c r="C56" s="306">
        <f t="shared" si="0"/>
        <v>489983</v>
      </c>
      <c r="D56" s="374">
        <v>468828</v>
      </c>
      <c r="E56" s="382">
        <v>21155</v>
      </c>
      <c r="F56" s="306">
        <f t="shared" si="1"/>
        <v>9167</v>
      </c>
      <c r="G56" s="374">
        <v>9057</v>
      </c>
      <c r="H56" s="256">
        <v>110</v>
      </c>
      <c r="I56" s="522" t="s">
        <v>580</v>
      </c>
      <c r="J56" s="522"/>
    </row>
    <row r="57" spans="1:13">
      <c r="A57" s="200">
        <v>4756</v>
      </c>
      <c r="B57" s="288" t="s">
        <v>635</v>
      </c>
      <c r="C57" s="305">
        <f t="shared" si="0"/>
        <v>9945</v>
      </c>
      <c r="D57" s="364">
        <v>9586</v>
      </c>
      <c r="E57" s="381">
        <v>359</v>
      </c>
      <c r="F57" s="305">
        <f t="shared" si="1"/>
        <v>370</v>
      </c>
      <c r="G57" s="364">
        <v>368</v>
      </c>
      <c r="H57" s="257">
        <v>2</v>
      </c>
      <c r="I57" s="527" t="s">
        <v>579</v>
      </c>
      <c r="J57" s="527"/>
    </row>
    <row r="58" spans="1:13" ht="19.149999999999999" customHeight="1">
      <c r="A58" s="199">
        <v>4761</v>
      </c>
      <c r="B58" s="290" t="s">
        <v>636</v>
      </c>
      <c r="C58" s="306">
        <f t="shared" si="0"/>
        <v>68602</v>
      </c>
      <c r="D58" s="374">
        <v>68602</v>
      </c>
      <c r="E58" s="382">
        <v>0</v>
      </c>
      <c r="F58" s="306">
        <f t="shared" si="1"/>
        <v>1587</v>
      </c>
      <c r="G58" s="374">
        <v>1556</v>
      </c>
      <c r="H58" s="256">
        <v>31</v>
      </c>
      <c r="I58" s="522" t="s">
        <v>578</v>
      </c>
      <c r="J58" s="522"/>
    </row>
    <row r="59" spans="1:13" ht="19.149999999999999" customHeight="1">
      <c r="A59" s="200">
        <v>4762</v>
      </c>
      <c r="B59" s="288" t="s">
        <v>637</v>
      </c>
      <c r="C59" s="305">
        <f t="shared" si="0"/>
        <v>135</v>
      </c>
      <c r="D59" s="364">
        <v>135</v>
      </c>
      <c r="E59" s="381">
        <v>0</v>
      </c>
      <c r="F59" s="305">
        <f t="shared" si="1"/>
        <v>4</v>
      </c>
      <c r="G59" s="364">
        <v>4</v>
      </c>
      <c r="H59" s="257">
        <v>0</v>
      </c>
      <c r="I59" s="527" t="s">
        <v>577</v>
      </c>
      <c r="J59" s="527"/>
    </row>
    <row r="60" spans="1:13" ht="19.149999999999999" customHeight="1">
      <c r="A60" s="199">
        <v>4763</v>
      </c>
      <c r="B60" s="290" t="s">
        <v>638</v>
      </c>
      <c r="C60" s="306">
        <f t="shared" si="0"/>
        <v>49854</v>
      </c>
      <c r="D60" s="374">
        <v>48814</v>
      </c>
      <c r="E60" s="382">
        <v>1040</v>
      </c>
      <c r="F60" s="306">
        <f t="shared" si="1"/>
        <v>1048</v>
      </c>
      <c r="G60" s="374">
        <v>972</v>
      </c>
      <c r="H60" s="256">
        <v>76</v>
      </c>
      <c r="I60" s="522" t="s">
        <v>576</v>
      </c>
      <c r="J60" s="522"/>
    </row>
    <row r="61" spans="1:13" ht="30" customHeight="1">
      <c r="A61" s="200">
        <v>4764</v>
      </c>
      <c r="B61" s="288" t="s">
        <v>623</v>
      </c>
      <c r="C61" s="305">
        <f t="shared" si="0"/>
        <v>137079</v>
      </c>
      <c r="D61" s="364">
        <v>134920</v>
      </c>
      <c r="E61" s="381">
        <v>2159</v>
      </c>
      <c r="F61" s="305">
        <f t="shared" si="1"/>
        <v>2789</v>
      </c>
      <c r="G61" s="364">
        <v>2616</v>
      </c>
      <c r="H61" s="257">
        <v>173</v>
      </c>
      <c r="I61" s="527" t="s">
        <v>575</v>
      </c>
      <c r="J61" s="527"/>
    </row>
    <row r="62" spans="1:13" ht="19.149999999999999" customHeight="1">
      <c r="A62" s="199">
        <v>4771</v>
      </c>
      <c r="B62" s="290" t="s">
        <v>639</v>
      </c>
      <c r="C62" s="306">
        <f t="shared" si="0"/>
        <v>951492</v>
      </c>
      <c r="D62" s="374">
        <v>949585</v>
      </c>
      <c r="E62" s="382">
        <v>1907</v>
      </c>
      <c r="F62" s="306">
        <f t="shared" si="1"/>
        <v>19936</v>
      </c>
      <c r="G62" s="374">
        <v>18916</v>
      </c>
      <c r="H62" s="256">
        <v>1020</v>
      </c>
      <c r="I62" s="522" t="s">
        <v>574</v>
      </c>
      <c r="J62" s="522"/>
    </row>
    <row r="63" spans="1:13" ht="19.149999999999999" customHeight="1">
      <c r="A63" s="200">
        <v>4772</v>
      </c>
      <c r="B63" s="288" t="s">
        <v>640</v>
      </c>
      <c r="C63" s="305">
        <f t="shared" si="0"/>
        <v>555430</v>
      </c>
      <c r="D63" s="364">
        <v>548250</v>
      </c>
      <c r="E63" s="381">
        <v>7180</v>
      </c>
      <c r="F63" s="305">
        <f t="shared" si="1"/>
        <v>8828</v>
      </c>
      <c r="G63" s="364">
        <v>8219</v>
      </c>
      <c r="H63" s="257">
        <v>609</v>
      </c>
      <c r="I63" s="527" t="s">
        <v>573</v>
      </c>
      <c r="J63" s="527"/>
    </row>
    <row r="64" spans="1:13" ht="19.149999999999999" customHeight="1">
      <c r="A64" s="199">
        <v>4774</v>
      </c>
      <c r="B64" s="290" t="s">
        <v>547</v>
      </c>
      <c r="C64" s="306">
        <f t="shared" si="0"/>
        <v>4891</v>
      </c>
      <c r="D64" s="374">
        <v>4891</v>
      </c>
      <c r="E64" s="382">
        <v>0</v>
      </c>
      <c r="F64" s="306">
        <f t="shared" si="1"/>
        <v>140</v>
      </c>
      <c r="G64" s="374">
        <v>139</v>
      </c>
      <c r="H64" s="256">
        <v>1</v>
      </c>
      <c r="I64" s="522" t="s">
        <v>557</v>
      </c>
      <c r="J64" s="522"/>
    </row>
    <row r="65" spans="1:10" ht="19.149999999999999" customHeight="1">
      <c r="A65" s="200">
        <v>4775</v>
      </c>
      <c r="B65" s="288" t="s">
        <v>569</v>
      </c>
      <c r="C65" s="305">
        <f t="shared" si="0"/>
        <v>372426</v>
      </c>
      <c r="D65" s="364">
        <v>358699</v>
      </c>
      <c r="E65" s="381">
        <v>13727</v>
      </c>
      <c r="F65" s="305">
        <f t="shared" si="1"/>
        <v>6006</v>
      </c>
      <c r="G65" s="364">
        <v>5968</v>
      </c>
      <c r="H65" s="257">
        <v>38</v>
      </c>
      <c r="I65" s="527" t="s">
        <v>572</v>
      </c>
      <c r="J65" s="527"/>
    </row>
    <row r="66" spans="1:10" ht="21.75" customHeight="1">
      <c r="A66" s="199">
        <v>4776</v>
      </c>
      <c r="B66" s="290" t="s">
        <v>568</v>
      </c>
      <c r="C66" s="306">
        <f t="shared" si="0"/>
        <v>72980</v>
      </c>
      <c r="D66" s="374">
        <v>72980</v>
      </c>
      <c r="E66" s="382">
        <v>0</v>
      </c>
      <c r="F66" s="306">
        <f t="shared" si="1"/>
        <v>1977</v>
      </c>
      <c r="G66" s="374">
        <v>1971</v>
      </c>
      <c r="H66" s="256">
        <v>6</v>
      </c>
      <c r="I66" s="522" t="s">
        <v>571</v>
      </c>
      <c r="J66" s="522"/>
    </row>
    <row r="67" spans="1:10" ht="19.149999999999999" customHeight="1">
      <c r="A67" s="200">
        <v>4777</v>
      </c>
      <c r="B67" s="288" t="s">
        <v>567</v>
      </c>
      <c r="C67" s="305">
        <f t="shared" si="0"/>
        <v>1668</v>
      </c>
      <c r="D67" s="364">
        <v>1668</v>
      </c>
      <c r="E67" s="381">
        <v>0</v>
      </c>
      <c r="F67" s="305">
        <f t="shared" si="1"/>
        <v>79</v>
      </c>
      <c r="G67" s="364">
        <v>79</v>
      </c>
      <c r="H67" s="257">
        <v>0</v>
      </c>
      <c r="I67" s="527" t="s">
        <v>570</v>
      </c>
      <c r="J67" s="527"/>
    </row>
    <row r="68" spans="1:10" ht="19.149999999999999" customHeight="1">
      <c r="A68" s="199">
        <v>4778</v>
      </c>
      <c r="B68" s="290" t="s">
        <v>723</v>
      </c>
      <c r="C68" s="306">
        <f t="shared" si="0"/>
        <v>9564</v>
      </c>
      <c r="D68" s="374">
        <v>9564</v>
      </c>
      <c r="E68" s="382">
        <v>0</v>
      </c>
      <c r="F68" s="306">
        <f t="shared" si="1"/>
        <v>108</v>
      </c>
      <c r="G68" s="374">
        <v>108</v>
      </c>
      <c r="H68" s="256">
        <v>0</v>
      </c>
      <c r="I68" s="522" t="s">
        <v>724</v>
      </c>
      <c r="J68" s="522"/>
    </row>
    <row r="69" spans="1:10" ht="28.9" customHeight="1">
      <c r="A69" s="200">
        <v>4779</v>
      </c>
      <c r="B69" s="288" t="s">
        <v>566</v>
      </c>
      <c r="C69" s="305">
        <f t="shared" si="0"/>
        <v>242183</v>
      </c>
      <c r="D69" s="364">
        <v>241616</v>
      </c>
      <c r="E69" s="381">
        <v>567</v>
      </c>
      <c r="F69" s="305">
        <f>SUM(G69:H69)</f>
        <v>3619</v>
      </c>
      <c r="G69" s="364">
        <v>3617</v>
      </c>
      <c r="H69" s="257">
        <v>2</v>
      </c>
      <c r="I69" s="527" t="s">
        <v>643</v>
      </c>
      <c r="J69" s="527"/>
    </row>
    <row r="70" spans="1:10" ht="19.149999999999999" customHeight="1">
      <c r="A70" s="199">
        <v>4789</v>
      </c>
      <c r="B70" s="290" t="s">
        <v>726</v>
      </c>
      <c r="C70" s="306">
        <f t="shared" si="0"/>
        <v>2061</v>
      </c>
      <c r="D70" s="374">
        <v>2061</v>
      </c>
      <c r="E70" s="382">
        <v>0</v>
      </c>
      <c r="F70" s="306">
        <f t="shared" si="1"/>
        <v>81</v>
      </c>
      <c r="G70" s="374">
        <v>81</v>
      </c>
      <c r="H70" s="256">
        <v>0</v>
      </c>
      <c r="I70" s="522" t="s">
        <v>725</v>
      </c>
      <c r="J70" s="522"/>
    </row>
    <row r="71" spans="1:10" ht="31.9" customHeight="1">
      <c r="A71" s="495" t="s">
        <v>207</v>
      </c>
      <c r="B71" s="495"/>
      <c r="C71" s="378">
        <f t="shared" ref="C71:H71" si="2">SUM(C12:C70)</f>
        <v>12714921</v>
      </c>
      <c r="D71" s="346">
        <f t="shared" si="2"/>
        <v>12445139</v>
      </c>
      <c r="E71" s="346">
        <f t="shared" si="2"/>
        <v>269782</v>
      </c>
      <c r="F71" s="346">
        <f t="shared" si="2"/>
        <v>226641</v>
      </c>
      <c r="G71" s="346">
        <f t="shared" si="2"/>
        <v>222300</v>
      </c>
      <c r="H71" s="346">
        <f t="shared" si="2"/>
        <v>4341</v>
      </c>
      <c r="I71" s="496" t="s">
        <v>204</v>
      </c>
      <c r="J71" s="496"/>
    </row>
  </sheetData>
  <mergeCells count="77">
    <mergeCell ref="I12:J12"/>
    <mergeCell ref="I47:J47"/>
    <mergeCell ref="I13:J13"/>
    <mergeCell ref="I14:J14"/>
    <mergeCell ref="I15:J15"/>
    <mergeCell ref="I18:J18"/>
    <mergeCell ref="I21:J21"/>
    <mergeCell ref="I25:J25"/>
    <mergeCell ref="I26:J26"/>
    <mergeCell ref="I27:J27"/>
    <mergeCell ref="I16:J16"/>
    <mergeCell ref="I17:J17"/>
    <mergeCell ref="I44:J44"/>
    <mergeCell ref="I45:J45"/>
    <mergeCell ref="I28:J28"/>
    <mergeCell ref="I29:J29"/>
    <mergeCell ref="A1:J1"/>
    <mergeCell ref="A2:J2"/>
    <mergeCell ref="A4:J4"/>
    <mergeCell ref="A5:J5"/>
    <mergeCell ref="C9:E9"/>
    <mergeCell ref="F9:H9"/>
    <mergeCell ref="A7:B7"/>
    <mergeCell ref="A3:J3"/>
    <mergeCell ref="A6:J6"/>
    <mergeCell ref="C7:H7"/>
    <mergeCell ref="I7:J7"/>
    <mergeCell ref="A8:A11"/>
    <mergeCell ref="B8:B11"/>
    <mergeCell ref="C8:E8"/>
    <mergeCell ref="F8:H8"/>
    <mergeCell ref="I8:J11"/>
    <mergeCell ref="I49:J49"/>
    <mergeCell ref="I50:J50"/>
    <mergeCell ref="I46:J46"/>
    <mergeCell ref="I48:J48"/>
    <mergeCell ref="I63:J63"/>
    <mergeCell ref="I57:J57"/>
    <mergeCell ref="I58:J58"/>
    <mergeCell ref="I60:J60"/>
    <mergeCell ref="I61:J61"/>
    <mergeCell ref="I51:J51"/>
    <mergeCell ref="I52:J52"/>
    <mergeCell ref="I53:J53"/>
    <mergeCell ref="I54:J54"/>
    <mergeCell ref="I55:J55"/>
    <mergeCell ref="I56:J56"/>
    <mergeCell ref="I19:J19"/>
    <mergeCell ref="I20:J20"/>
    <mergeCell ref="I22:J22"/>
    <mergeCell ref="I23:J23"/>
    <mergeCell ref="I24:J24"/>
    <mergeCell ref="I43:J43"/>
    <mergeCell ref="I42:J42"/>
    <mergeCell ref="I30:J30"/>
    <mergeCell ref="I40:J40"/>
    <mergeCell ref="I33:J33"/>
    <mergeCell ref="I31:J31"/>
    <mergeCell ref="I39:J39"/>
    <mergeCell ref="I41:J41"/>
    <mergeCell ref="I34:J34"/>
    <mergeCell ref="I35:J35"/>
    <mergeCell ref="I37:J37"/>
    <mergeCell ref="I36:J36"/>
    <mergeCell ref="I38:J38"/>
    <mergeCell ref="I32:J32"/>
    <mergeCell ref="I70:J70"/>
    <mergeCell ref="A71:B71"/>
    <mergeCell ref="I71:J71"/>
    <mergeCell ref="I68:J68"/>
    <mergeCell ref="I59:J59"/>
    <mergeCell ref="I62:J62"/>
    <mergeCell ref="I65:J65"/>
    <mergeCell ref="I67:J67"/>
    <mergeCell ref="I69:J69"/>
    <mergeCell ref="I66:J66"/>
    <mergeCell ref="I64:J64"/>
  </mergeCells>
  <phoneticPr fontId="19" type="noConversion"/>
  <printOptions horizontalCentered="1"/>
  <pageMargins left="0" right="0" top="0.19685039370078741" bottom="0" header="0.51181102362204722" footer="0.51181102362204722"/>
  <pageSetup paperSize="9" scale="90" orientation="landscape" r:id="rId1"/>
  <headerFooter alignWithMargins="0"/>
  <rowBreaks count="2" manualBreakCount="2">
    <brk id="31" max="9" man="1"/>
    <brk id="54" max="9" man="1"/>
  </rowBreaks>
  <colBreaks count="1" manualBreakCount="1">
    <brk id="10" max="49"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M20"/>
  <sheetViews>
    <sheetView view="pageBreakPreview" zoomScale="80" zoomScaleSheetLayoutView="80" workbookViewId="0">
      <selection activeCell="F39" sqref="F39"/>
    </sheetView>
  </sheetViews>
  <sheetFormatPr defaultColWidth="9.125" defaultRowHeight="14.25"/>
  <cols>
    <col min="1" max="1" width="7.625" style="14" customWidth="1"/>
    <col min="2" max="2" width="25.625" style="14" customWidth="1"/>
    <col min="3" max="3" width="12.5" style="7" customWidth="1"/>
    <col min="4" max="4" width="9.625" style="7" customWidth="1"/>
    <col min="5" max="5" width="11" style="7"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492"/>
      <c r="B1" s="492"/>
      <c r="C1" s="492"/>
      <c r="D1" s="492"/>
      <c r="E1" s="492"/>
      <c r="F1" s="492"/>
      <c r="G1" s="492"/>
      <c r="H1" s="492"/>
      <c r="I1" s="492"/>
      <c r="J1" s="492"/>
      <c r="K1" s="6"/>
      <c r="L1" s="6"/>
      <c r="M1" s="6"/>
    </row>
    <row r="2" spans="1:13" ht="22.15" customHeight="1">
      <c r="A2" s="493" t="s">
        <v>253</v>
      </c>
      <c r="B2" s="493"/>
      <c r="C2" s="493"/>
      <c r="D2" s="493"/>
      <c r="E2" s="493"/>
      <c r="F2" s="493"/>
      <c r="G2" s="493"/>
      <c r="H2" s="493"/>
      <c r="I2" s="493"/>
      <c r="J2" s="493"/>
    </row>
    <row r="3" spans="1:13" ht="22.15" customHeight="1">
      <c r="A3" s="493" t="s">
        <v>305</v>
      </c>
      <c r="B3" s="493"/>
      <c r="C3" s="493"/>
      <c r="D3" s="493"/>
      <c r="E3" s="493"/>
      <c r="F3" s="493"/>
      <c r="G3" s="493"/>
      <c r="H3" s="493"/>
      <c r="I3" s="493"/>
      <c r="J3" s="493"/>
    </row>
    <row r="4" spans="1:13" ht="19.899999999999999" customHeight="1">
      <c r="A4" s="491" t="s">
        <v>254</v>
      </c>
      <c r="B4" s="491"/>
      <c r="C4" s="491"/>
      <c r="D4" s="491"/>
      <c r="E4" s="491"/>
      <c r="F4" s="491"/>
      <c r="G4" s="491"/>
      <c r="H4" s="491"/>
      <c r="I4" s="491"/>
      <c r="J4" s="491"/>
    </row>
    <row r="5" spans="1:13" ht="19.899999999999999" customHeight="1">
      <c r="A5" s="491" t="s">
        <v>262</v>
      </c>
      <c r="B5" s="491"/>
      <c r="C5" s="491"/>
      <c r="D5" s="491"/>
      <c r="E5" s="491"/>
      <c r="F5" s="491"/>
      <c r="G5" s="491"/>
      <c r="H5" s="491"/>
      <c r="I5" s="491"/>
      <c r="J5" s="491"/>
    </row>
    <row r="6" spans="1:13" ht="16.5" customHeight="1">
      <c r="A6" s="539" t="s">
        <v>692</v>
      </c>
      <c r="B6" s="539"/>
      <c r="C6" s="498">
        <v>2020</v>
      </c>
      <c r="D6" s="498"/>
      <c r="E6" s="498"/>
      <c r="F6" s="498"/>
      <c r="G6" s="498"/>
      <c r="H6" s="498"/>
      <c r="I6" s="514" t="s">
        <v>26</v>
      </c>
      <c r="J6" s="514"/>
      <c r="K6" s="44"/>
    </row>
    <row r="7" spans="1:13" customFormat="1" ht="15.75" customHeight="1">
      <c r="A7" s="540" t="s">
        <v>247</v>
      </c>
      <c r="B7" s="531"/>
      <c r="C7" s="626" t="s">
        <v>226</v>
      </c>
      <c r="D7" s="626"/>
      <c r="E7" s="626"/>
      <c r="F7" s="626" t="s">
        <v>227</v>
      </c>
      <c r="G7" s="626"/>
      <c r="H7" s="626"/>
      <c r="I7" s="506" t="s">
        <v>248</v>
      </c>
      <c r="J7" s="506"/>
    </row>
    <row r="8" spans="1:13" customFormat="1" ht="16.5" customHeight="1">
      <c r="A8" s="541"/>
      <c r="B8" s="532"/>
      <c r="C8" s="619" t="s">
        <v>518</v>
      </c>
      <c r="D8" s="619"/>
      <c r="E8" s="619"/>
      <c r="F8" s="619" t="s">
        <v>228</v>
      </c>
      <c r="G8" s="619"/>
      <c r="H8" s="619"/>
      <c r="I8" s="509"/>
      <c r="J8" s="509"/>
    </row>
    <row r="9" spans="1:13" s="64" customFormat="1" ht="23.25" customHeight="1">
      <c r="A9" s="541"/>
      <c r="B9" s="532"/>
      <c r="C9" s="162" t="s">
        <v>204</v>
      </c>
      <c r="D9" s="162" t="s">
        <v>249</v>
      </c>
      <c r="E9" s="162" t="s">
        <v>250</v>
      </c>
      <c r="F9" s="162" t="s">
        <v>204</v>
      </c>
      <c r="G9" s="162" t="s">
        <v>219</v>
      </c>
      <c r="H9" s="162" t="s">
        <v>220</v>
      </c>
      <c r="I9" s="509"/>
      <c r="J9" s="509"/>
    </row>
    <row r="10" spans="1:13" s="64" customFormat="1" ht="28.5" customHeight="1">
      <c r="A10" s="542"/>
      <c r="B10" s="533"/>
      <c r="C10" s="163" t="s">
        <v>207</v>
      </c>
      <c r="D10" s="163" t="s">
        <v>251</v>
      </c>
      <c r="E10" s="163" t="s">
        <v>252</v>
      </c>
      <c r="F10" s="163" t="s">
        <v>207</v>
      </c>
      <c r="G10" s="163" t="s">
        <v>221</v>
      </c>
      <c r="H10" s="163" t="s">
        <v>222</v>
      </c>
      <c r="I10" s="510"/>
      <c r="J10" s="510"/>
    </row>
    <row r="11" spans="1:13" customFormat="1" ht="26.25" customHeight="1" thickBot="1">
      <c r="A11" s="544" t="s">
        <v>229</v>
      </c>
      <c r="B11" s="544"/>
      <c r="C11" s="82">
        <f>SUM('7'!C11+'21'!C11)</f>
        <v>696701</v>
      </c>
      <c r="D11" s="65">
        <f>SUM('7'!D11+'21'!D11)</f>
        <v>36752</v>
      </c>
      <c r="E11" s="65">
        <v>659949</v>
      </c>
      <c r="F11" s="82">
        <f>SUM('7'!F11+'21'!F11)</f>
        <v>4994</v>
      </c>
      <c r="G11" s="65">
        <v>77</v>
      </c>
      <c r="H11" s="65">
        <v>4917</v>
      </c>
      <c r="I11" s="545" t="s">
        <v>230</v>
      </c>
      <c r="J11" s="545"/>
    </row>
    <row r="12" spans="1:13" customFormat="1" ht="30" customHeight="1" thickBot="1">
      <c r="A12" s="546" t="s">
        <v>231</v>
      </c>
      <c r="B12" s="546"/>
      <c r="C12" s="187">
        <f>SUM('7'!C12+'21'!C12)</f>
        <v>0</v>
      </c>
      <c r="D12" s="58">
        <f>SUM('7'!D12+'21'!D12)</f>
        <v>0</v>
      </c>
      <c r="E12" s="58">
        <f>SUM('7'!E12+'21'!E12)</f>
        <v>0</v>
      </c>
      <c r="F12" s="187">
        <f>SUM('7'!F12+'21'!F12)</f>
        <v>3815</v>
      </c>
      <c r="G12" s="58">
        <f>SUM('7'!G12+'21'!G12)</f>
        <v>2</v>
      </c>
      <c r="H12" s="58">
        <v>3813</v>
      </c>
      <c r="I12" s="490" t="s">
        <v>232</v>
      </c>
      <c r="J12" s="490"/>
    </row>
    <row r="13" spans="1:13" customFormat="1" ht="32.25" customHeight="1" thickBot="1">
      <c r="A13" s="544" t="s">
        <v>233</v>
      </c>
      <c r="B13" s="544"/>
      <c r="C13" s="82">
        <f>SUM('7'!C13+'21'!C13)</f>
        <v>2697872</v>
      </c>
      <c r="D13" s="65">
        <v>183216</v>
      </c>
      <c r="E13" s="65">
        <v>2514656</v>
      </c>
      <c r="F13" s="82">
        <f>SUM('7'!F13+'21'!F13)</f>
        <v>15996</v>
      </c>
      <c r="G13" s="65">
        <f>SUM('7'!G13+'21'!G13)</f>
        <v>1279</v>
      </c>
      <c r="H13" s="65">
        <v>14717</v>
      </c>
      <c r="I13" s="545" t="s">
        <v>234</v>
      </c>
      <c r="J13" s="545"/>
    </row>
    <row r="14" spans="1:13" customFormat="1" ht="23.25" customHeight="1" thickBot="1">
      <c r="A14" s="546" t="s">
        <v>235</v>
      </c>
      <c r="B14" s="546"/>
      <c r="C14" s="187">
        <f>SUM('7'!C14+'21'!C14)</f>
        <v>1146037</v>
      </c>
      <c r="D14" s="58">
        <f>SUM('7'!D14+'21'!D14)</f>
        <v>94431</v>
      </c>
      <c r="E14" s="58">
        <v>1051606</v>
      </c>
      <c r="F14" s="187">
        <f>SUM('7'!F14+'21'!F14)</f>
        <v>11890</v>
      </c>
      <c r="G14" s="58">
        <f>SUM('7'!G14+'21'!G14)</f>
        <v>1389</v>
      </c>
      <c r="H14" s="58">
        <v>10501</v>
      </c>
      <c r="I14" s="490" t="s">
        <v>236</v>
      </c>
      <c r="J14" s="490"/>
    </row>
    <row r="15" spans="1:13" customFormat="1" ht="39.75" customHeight="1" thickBot="1">
      <c r="A15" s="544" t="s">
        <v>237</v>
      </c>
      <c r="B15" s="544"/>
      <c r="C15" s="82">
        <f>SUM('7'!C15+'21'!C15)</f>
        <v>3000748</v>
      </c>
      <c r="D15" s="65">
        <f>SUM('7'!D15+'21'!D15)</f>
        <v>198853</v>
      </c>
      <c r="E15" s="65">
        <v>2801896</v>
      </c>
      <c r="F15" s="82">
        <f>SUM('7'!F15+'21'!F15)</f>
        <v>40227</v>
      </c>
      <c r="G15" s="65">
        <f>SUM('7'!G15+'21'!G15)</f>
        <v>2486</v>
      </c>
      <c r="H15" s="65">
        <v>37741</v>
      </c>
      <c r="I15" s="545" t="s">
        <v>238</v>
      </c>
      <c r="J15" s="545"/>
    </row>
    <row r="16" spans="1:13" customFormat="1" ht="26.25" customHeight="1" thickBot="1">
      <c r="A16" s="546" t="s">
        <v>239</v>
      </c>
      <c r="B16" s="546"/>
      <c r="C16" s="187">
        <f>SUM('7'!C16+'21'!C16)</f>
        <v>410885</v>
      </c>
      <c r="D16" s="58">
        <f>SUM('7'!D16+'21'!D16)</f>
        <v>53862</v>
      </c>
      <c r="E16" s="58">
        <f>SUM('7'!E16+'21'!E16)</f>
        <v>357023</v>
      </c>
      <c r="F16" s="187">
        <f>SUM('7'!F16+'21'!F16)</f>
        <v>7755</v>
      </c>
      <c r="G16" s="58">
        <f>SUM('7'!G16+'21'!G16)</f>
        <v>1220</v>
      </c>
      <c r="H16" s="58">
        <f>SUM('7'!H16+'21'!H16)</f>
        <v>6535</v>
      </c>
      <c r="I16" s="490" t="s">
        <v>240</v>
      </c>
      <c r="J16" s="490"/>
    </row>
    <row r="17" spans="1:10" customFormat="1" ht="36" customHeight="1" thickBot="1">
      <c r="A17" s="544" t="s">
        <v>241</v>
      </c>
      <c r="B17" s="544"/>
      <c r="C17" s="82">
        <f>SUM('7'!C17+'21'!C17)</f>
        <v>505438</v>
      </c>
      <c r="D17" s="65">
        <f>SUM('7'!D17+'21'!D17)</f>
        <v>70283</v>
      </c>
      <c r="E17" s="65">
        <v>435155</v>
      </c>
      <c r="F17" s="82">
        <f>SUM('7'!F17+'21'!F17)</f>
        <v>9430</v>
      </c>
      <c r="G17" s="65">
        <f>SUM('7'!G17+'21'!G17)</f>
        <v>1447</v>
      </c>
      <c r="H17" s="65">
        <v>7983</v>
      </c>
      <c r="I17" s="545" t="s">
        <v>242</v>
      </c>
      <c r="J17" s="545"/>
    </row>
    <row r="18" spans="1:10" customFormat="1" ht="30.75" customHeight="1" thickBot="1">
      <c r="A18" s="546" t="s">
        <v>243</v>
      </c>
      <c r="B18" s="546"/>
      <c r="C18" s="187">
        <f>SUM('7'!C18+'21'!C18)</f>
        <v>1325312</v>
      </c>
      <c r="D18" s="58">
        <f>SUM('7'!D18+'21'!D18)</f>
        <v>92117</v>
      </c>
      <c r="E18" s="58">
        <v>1233195</v>
      </c>
      <c r="F18" s="187">
        <f>SUM('7'!F18+'21'!F18)</f>
        <v>40499</v>
      </c>
      <c r="G18" s="58">
        <f>SUM('7'!G18+'21'!G18)</f>
        <v>3872</v>
      </c>
      <c r="H18" s="58">
        <v>36627</v>
      </c>
      <c r="I18" s="490" t="s">
        <v>244</v>
      </c>
      <c r="J18" s="490"/>
    </row>
    <row r="19" spans="1:10" customFormat="1" ht="32.25" customHeight="1">
      <c r="A19" s="547" t="s">
        <v>245</v>
      </c>
      <c r="B19" s="547"/>
      <c r="C19" s="83">
        <f>SUM('7'!C19+'21'!C19)</f>
        <v>2931923</v>
      </c>
      <c r="D19" s="66">
        <v>189382</v>
      </c>
      <c r="E19" s="66">
        <v>2742542</v>
      </c>
      <c r="F19" s="83">
        <f>SUM('7'!F19+'21'!F19)</f>
        <v>92035</v>
      </c>
      <c r="G19" s="66">
        <f>SUM('7'!G19+'21'!G19)</f>
        <v>6226</v>
      </c>
      <c r="H19" s="66">
        <v>85809</v>
      </c>
      <c r="I19" s="548" t="s">
        <v>246</v>
      </c>
      <c r="J19" s="548"/>
    </row>
    <row r="20" spans="1:10" customFormat="1" ht="39" customHeight="1">
      <c r="A20" s="495" t="s">
        <v>207</v>
      </c>
      <c r="B20" s="495"/>
      <c r="C20" s="77">
        <f>SUM('7'!C20+'21'!C20)</f>
        <v>12714916</v>
      </c>
      <c r="D20" s="77">
        <f>SUM('7'!D20+'21'!D20)</f>
        <v>918896</v>
      </c>
      <c r="E20" s="77">
        <f>SUM('7'!E20+'21'!E20)</f>
        <v>11796020</v>
      </c>
      <c r="F20" s="77">
        <f>SUM('7'!F20+'21'!F20)</f>
        <v>226641</v>
      </c>
      <c r="G20" s="77">
        <f>SUM('7'!G20+'21'!G20)</f>
        <v>17998</v>
      </c>
      <c r="H20" s="77">
        <f>SUM('7'!H20+'21'!H20)</f>
        <v>208643</v>
      </c>
      <c r="I20" s="496" t="s">
        <v>204</v>
      </c>
      <c r="J20" s="496"/>
    </row>
  </sheetData>
  <mergeCells count="34">
    <mergeCell ref="A5:J5"/>
    <mergeCell ref="A6:B6"/>
    <mergeCell ref="C6:H6"/>
    <mergeCell ref="I6:J6"/>
    <mergeCell ref="A1:J1"/>
    <mergeCell ref="A2:J2"/>
    <mergeCell ref="A3:J3"/>
    <mergeCell ref="A4:J4"/>
    <mergeCell ref="I11:J11"/>
    <mergeCell ref="A12:B12"/>
    <mergeCell ref="I12:J12"/>
    <mergeCell ref="I7:J10"/>
    <mergeCell ref="C8:E8"/>
    <mergeCell ref="F8:H8"/>
    <mergeCell ref="C7:E7"/>
    <mergeCell ref="F7:H7"/>
    <mergeCell ref="A7:B10"/>
    <mergeCell ref="A11:B11"/>
    <mergeCell ref="I13:J13"/>
    <mergeCell ref="A19:B19"/>
    <mergeCell ref="I19:J19"/>
    <mergeCell ref="A13:B13"/>
    <mergeCell ref="A14:B14"/>
    <mergeCell ref="I14:J14"/>
    <mergeCell ref="A15:B15"/>
    <mergeCell ref="I15:J15"/>
    <mergeCell ref="A16:B16"/>
    <mergeCell ref="I16:J16"/>
    <mergeCell ref="A20:B20"/>
    <mergeCell ref="I20:J20"/>
    <mergeCell ref="A17:B17"/>
    <mergeCell ref="I17:J17"/>
    <mergeCell ref="A18:B18"/>
    <mergeCell ref="I18:J18"/>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IS19"/>
  <sheetViews>
    <sheetView view="pageBreakPreview" topLeftCell="C1" zoomScaleSheetLayoutView="100" workbookViewId="0">
      <selection activeCell="F39" sqref="F39"/>
    </sheetView>
  </sheetViews>
  <sheetFormatPr defaultColWidth="9.125" defaultRowHeight="14.25"/>
  <cols>
    <col min="1" max="1" width="5.625" style="14" customWidth="1"/>
    <col min="2" max="2" width="21.625" style="7" customWidth="1"/>
    <col min="3" max="3" width="10.75" style="7" customWidth="1"/>
    <col min="4" max="10" width="8.625" style="7" customWidth="1"/>
    <col min="11" max="11" width="21.625" style="7" customWidth="1"/>
    <col min="12" max="12" width="7.625" style="7" customWidth="1"/>
    <col min="13" max="16384" width="9.125" style="7"/>
  </cols>
  <sheetData>
    <row r="1" spans="1:253" s="3" customFormat="1" ht="47.25" customHeight="1">
      <c r="A1" s="492"/>
      <c r="B1" s="492"/>
      <c r="C1" s="492"/>
      <c r="D1" s="492"/>
      <c r="E1" s="492"/>
      <c r="F1" s="492"/>
      <c r="G1" s="492"/>
      <c r="H1" s="492"/>
      <c r="I1" s="492"/>
      <c r="J1" s="492"/>
      <c r="K1" s="492"/>
      <c r="L1" s="492"/>
    </row>
    <row r="2" spans="1:253" ht="21.75" customHeight="1">
      <c r="A2" s="493" t="s">
        <v>276</v>
      </c>
      <c r="B2" s="493"/>
      <c r="C2" s="493"/>
      <c r="D2" s="493"/>
      <c r="E2" s="493"/>
      <c r="F2" s="493"/>
      <c r="G2" s="493"/>
      <c r="H2" s="493"/>
      <c r="I2" s="493"/>
      <c r="J2" s="493"/>
      <c r="K2" s="493"/>
      <c r="L2" s="493"/>
    </row>
    <row r="3" spans="1:253" ht="21.75" customHeight="1">
      <c r="A3" s="493" t="s">
        <v>101</v>
      </c>
      <c r="B3" s="493"/>
      <c r="C3" s="493"/>
      <c r="D3" s="493"/>
      <c r="E3" s="493"/>
      <c r="F3" s="493"/>
      <c r="G3" s="493"/>
      <c r="H3" s="493"/>
      <c r="I3" s="493"/>
      <c r="J3" s="493"/>
      <c r="K3" s="493"/>
      <c r="L3" s="493"/>
    </row>
    <row r="4" spans="1:253" ht="21.75" customHeight="1">
      <c r="A4" s="493" t="s">
        <v>654</v>
      </c>
      <c r="B4" s="493"/>
      <c r="C4" s="493"/>
      <c r="D4" s="493"/>
      <c r="E4" s="493"/>
      <c r="F4" s="493"/>
      <c r="G4" s="493"/>
      <c r="H4" s="493"/>
      <c r="I4" s="493"/>
      <c r="J4" s="493"/>
      <c r="K4" s="493"/>
      <c r="L4" s="493"/>
    </row>
    <row r="5" spans="1:253" ht="15.75" customHeight="1">
      <c r="A5" s="491" t="s">
        <v>277</v>
      </c>
      <c r="B5" s="491"/>
      <c r="C5" s="491"/>
      <c r="D5" s="491"/>
      <c r="E5" s="491"/>
      <c r="F5" s="491"/>
      <c r="G5" s="491"/>
      <c r="H5" s="491"/>
      <c r="I5" s="491"/>
      <c r="J5" s="491"/>
      <c r="K5" s="491"/>
      <c r="L5" s="491"/>
    </row>
    <row r="6" spans="1:253" ht="15.75" customHeight="1">
      <c r="A6" s="491" t="s">
        <v>262</v>
      </c>
      <c r="B6" s="491"/>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491"/>
      <c r="AS6" s="491"/>
      <c r="AT6" s="491"/>
      <c r="AU6" s="491"/>
      <c r="AV6" s="491"/>
      <c r="AW6" s="491"/>
      <c r="AX6" s="491"/>
      <c r="AY6" s="491"/>
      <c r="AZ6" s="491"/>
      <c r="BA6" s="491"/>
      <c r="BB6" s="491"/>
      <c r="BC6" s="491"/>
      <c r="BD6" s="491"/>
      <c r="BE6" s="491"/>
      <c r="BF6" s="491"/>
      <c r="BG6" s="491"/>
      <c r="BH6" s="491"/>
      <c r="BI6" s="491"/>
      <c r="BJ6" s="491"/>
      <c r="BK6" s="491"/>
      <c r="BL6" s="491"/>
      <c r="BM6" s="491"/>
      <c r="BN6" s="491"/>
      <c r="BO6" s="491"/>
      <c r="BP6" s="491"/>
      <c r="BQ6" s="491"/>
      <c r="BR6" s="491"/>
      <c r="BS6" s="491"/>
      <c r="BT6" s="491"/>
      <c r="BU6" s="491"/>
      <c r="BV6" s="491"/>
      <c r="BW6" s="491"/>
      <c r="BX6" s="491"/>
      <c r="BY6" s="491"/>
      <c r="BZ6" s="491"/>
      <c r="CA6" s="491"/>
      <c r="CB6" s="491"/>
      <c r="CC6" s="491"/>
      <c r="CD6" s="491"/>
      <c r="CE6" s="491"/>
      <c r="CF6" s="491"/>
      <c r="CG6" s="491"/>
      <c r="CH6" s="491"/>
      <c r="CI6" s="491"/>
      <c r="CJ6" s="491"/>
      <c r="CK6" s="491"/>
      <c r="CL6" s="491"/>
      <c r="CM6" s="491"/>
      <c r="CN6" s="491"/>
      <c r="CO6" s="491"/>
      <c r="CP6" s="491"/>
      <c r="CQ6" s="491"/>
      <c r="CR6" s="491"/>
      <c r="CS6" s="491"/>
      <c r="CT6" s="491"/>
      <c r="CU6" s="491"/>
      <c r="CV6" s="491"/>
      <c r="CW6" s="491"/>
      <c r="CX6" s="491"/>
      <c r="CY6" s="491"/>
      <c r="CZ6" s="491"/>
      <c r="DA6" s="491"/>
      <c r="DB6" s="491"/>
      <c r="DC6" s="491"/>
      <c r="DD6" s="491"/>
      <c r="DE6" s="491"/>
      <c r="DF6" s="491"/>
      <c r="DG6" s="491"/>
      <c r="DH6" s="491"/>
      <c r="DI6" s="491"/>
      <c r="DJ6" s="491"/>
      <c r="DK6" s="491"/>
      <c r="DL6" s="491"/>
      <c r="DM6" s="491"/>
      <c r="DN6" s="491"/>
      <c r="DO6" s="491"/>
      <c r="DP6" s="491"/>
      <c r="DQ6" s="491"/>
      <c r="DR6" s="491"/>
      <c r="DS6" s="491"/>
      <c r="DT6" s="491"/>
      <c r="DU6" s="491"/>
      <c r="DV6" s="491"/>
      <c r="DW6" s="491"/>
      <c r="DX6" s="491"/>
      <c r="DY6" s="491"/>
      <c r="DZ6" s="491"/>
      <c r="EA6" s="491"/>
      <c r="EB6" s="491"/>
      <c r="EC6" s="491"/>
      <c r="ED6" s="491"/>
      <c r="EE6" s="491"/>
      <c r="EF6" s="491"/>
      <c r="EG6" s="491"/>
      <c r="EH6" s="491"/>
      <c r="EI6" s="491"/>
      <c r="EJ6" s="491"/>
      <c r="EK6" s="491"/>
      <c r="EL6" s="491"/>
      <c r="EM6" s="491"/>
      <c r="EN6" s="491"/>
      <c r="EO6" s="491"/>
      <c r="EP6" s="491"/>
      <c r="EQ6" s="491"/>
      <c r="ER6" s="491"/>
      <c r="ES6" s="491"/>
      <c r="ET6" s="491"/>
      <c r="EU6" s="491"/>
      <c r="EV6" s="491"/>
      <c r="EW6" s="491"/>
      <c r="EX6" s="491"/>
      <c r="EY6" s="491"/>
      <c r="EZ6" s="491"/>
      <c r="FA6" s="491"/>
      <c r="FB6" s="491"/>
      <c r="FC6" s="491"/>
      <c r="FD6" s="491"/>
      <c r="FE6" s="491"/>
      <c r="FF6" s="491"/>
      <c r="FG6" s="491"/>
      <c r="FH6" s="491"/>
      <c r="FI6" s="491"/>
      <c r="FJ6" s="491"/>
      <c r="FK6" s="491"/>
      <c r="FL6" s="491"/>
      <c r="FM6" s="491"/>
      <c r="FN6" s="491"/>
      <c r="FO6" s="491"/>
      <c r="FP6" s="491"/>
      <c r="FQ6" s="491"/>
      <c r="FR6" s="491"/>
      <c r="FS6" s="491"/>
      <c r="FT6" s="491"/>
      <c r="FU6" s="491"/>
      <c r="FV6" s="491"/>
      <c r="FW6" s="491"/>
      <c r="FX6" s="491"/>
      <c r="FY6" s="491"/>
      <c r="FZ6" s="491"/>
      <c r="GA6" s="491"/>
      <c r="GB6" s="491"/>
      <c r="GC6" s="491"/>
      <c r="GD6" s="491"/>
      <c r="GE6" s="491"/>
      <c r="GF6" s="491"/>
      <c r="GG6" s="491"/>
      <c r="GH6" s="491"/>
      <c r="GI6" s="491"/>
      <c r="GJ6" s="491"/>
      <c r="GK6" s="491"/>
      <c r="GL6" s="491"/>
      <c r="GM6" s="491"/>
      <c r="GN6" s="491"/>
      <c r="GO6" s="491"/>
      <c r="GP6" s="491"/>
      <c r="GQ6" s="491"/>
      <c r="GR6" s="491"/>
      <c r="GS6" s="491"/>
      <c r="GT6" s="491"/>
      <c r="GU6" s="491"/>
      <c r="GV6" s="491"/>
      <c r="GW6" s="491"/>
      <c r="GX6" s="491"/>
      <c r="GY6" s="491"/>
      <c r="GZ6" s="491"/>
      <c r="HA6" s="491"/>
      <c r="HB6" s="491"/>
      <c r="HC6" s="491"/>
      <c r="HD6" s="491"/>
      <c r="HE6" s="491"/>
      <c r="HF6" s="491"/>
      <c r="HG6" s="491"/>
      <c r="HH6" s="491"/>
      <c r="HI6" s="491"/>
      <c r="HJ6" s="491"/>
      <c r="HK6" s="491"/>
      <c r="HL6" s="491"/>
      <c r="HM6" s="491"/>
      <c r="HN6" s="491"/>
      <c r="HO6" s="491"/>
      <c r="HP6" s="491"/>
      <c r="HQ6" s="491"/>
      <c r="HR6" s="491"/>
      <c r="HS6" s="491"/>
      <c r="HT6" s="491"/>
      <c r="HU6" s="491"/>
      <c r="HV6" s="491"/>
      <c r="HW6" s="491"/>
      <c r="HX6" s="491"/>
      <c r="HY6" s="491"/>
      <c r="HZ6" s="491"/>
      <c r="IA6" s="491"/>
      <c r="IB6" s="491"/>
      <c r="IC6" s="491"/>
      <c r="ID6" s="491"/>
      <c r="IE6" s="491"/>
      <c r="IF6" s="491"/>
      <c r="IG6" s="491"/>
      <c r="IH6" s="491"/>
      <c r="II6" s="491"/>
      <c r="IJ6" s="491"/>
      <c r="IK6" s="491"/>
      <c r="IL6" s="491"/>
      <c r="IM6" s="491"/>
      <c r="IN6" s="491"/>
      <c r="IO6" s="491"/>
      <c r="IP6" s="491"/>
      <c r="IQ6" s="491"/>
      <c r="IR6" s="491"/>
      <c r="IS6" s="491"/>
    </row>
    <row r="7" spans="1:253" ht="15.75" customHeight="1">
      <c r="A7" s="491" t="s">
        <v>655</v>
      </c>
      <c r="B7" s="491"/>
      <c r="C7" s="491"/>
      <c r="D7" s="491"/>
      <c r="E7" s="491"/>
      <c r="F7" s="491"/>
      <c r="G7" s="491"/>
      <c r="H7" s="491"/>
      <c r="I7" s="491"/>
      <c r="J7" s="491"/>
      <c r="K7" s="491"/>
      <c r="L7" s="491"/>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c r="CE7" s="220"/>
      <c r="CF7" s="220"/>
      <c r="CG7" s="220"/>
      <c r="CH7" s="220"/>
      <c r="CI7" s="220"/>
      <c r="CJ7" s="220"/>
      <c r="CK7" s="220"/>
      <c r="CL7" s="220"/>
      <c r="CM7" s="220"/>
      <c r="CN7" s="220"/>
      <c r="CO7" s="220"/>
      <c r="CP7" s="220"/>
      <c r="CQ7" s="220"/>
      <c r="CR7" s="220"/>
      <c r="CS7" s="220"/>
      <c r="CT7" s="220"/>
      <c r="CU7" s="220"/>
      <c r="CV7" s="220"/>
      <c r="CW7" s="220"/>
      <c r="CX7" s="220"/>
      <c r="CY7" s="220"/>
      <c r="CZ7" s="220"/>
      <c r="DA7" s="220"/>
      <c r="DB7" s="220"/>
      <c r="DC7" s="220"/>
      <c r="DD7" s="220"/>
      <c r="DE7" s="220"/>
      <c r="DF7" s="220"/>
      <c r="DG7" s="220"/>
      <c r="DH7" s="220"/>
      <c r="DI7" s="220"/>
      <c r="DJ7" s="220"/>
      <c r="DK7" s="220"/>
      <c r="DL7" s="220"/>
      <c r="DM7" s="220"/>
      <c r="DN7" s="220"/>
      <c r="DO7" s="220"/>
      <c r="DP7" s="220"/>
      <c r="DQ7" s="220"/>
      <c r="DR7" s="220"/>
      <c r="DS7" s="220"/>
      <c r="DT7" s="220"/>
      <c r="DU7" s="220"/>
      <c r="DV7" s="220"/>
      <c r="DW7" s="220"/>
      <c r="DX7" s="220"/>
      <c r="DY7" s="220"/>
      <c r="DZ7" s="220"/>
      <c r="EA7" s="220"/>
      <c r="EB7" s="220"/>
      <c r="EC7" s="220"/>
      <c r="ED7" s="220"/>
      <c r="EE7" s="220"/>
      <c r="EF7" s="220"/>
      <c r="EG7" s="220"/>
      <c r="EH7" s="220"/>
      <c r="EI7" s="220"/>
      <c r="EJ7" s="220"/>
      <c r="EK7" s="220"/>
      <c r="EL7" s="220"/>
      <c r="EM7" s="220"/>
      <c r="EN7" s="220"/>
      <c r="EO7" s="220"/>
      <c r="EP7" s="220"/>
      <c r="EQ7" s="220"/>
      <c r="ER7" s="220"/>
      <c r="ES7" s="220"/>
      <c r="ET7" s="220"/>
      <c r="EU7" s="220"/>
      <c r="EV7" s="220"/>
      <c r="EW7" s="220"/>
      <c r="EX7" s="220"/>
      <c r="EY7" s="220"/>
      <c r="EZ7" s="220"/>
      <c r="FA7" s="220"/>
      <c r="FB7" s="220"/>
      <c r="FC7" s="220"/>
      <c r="FD7" s="220"/>
      <c r="FE7" s="220"/>
      <c r="FF7" s="220"/>
      <c r="FG7" s="220"/>
      <c r="FH7" s="220"/>
      <c r="FI7" s="220"/>
      <c r="FJ7" s="220"/>
      <c r="FK7" s="220"/>
      <c r="FL7" s="220"/>
      <c r="FM7" s="220"/>
      <c r="FN7" s="220"/>
      <c r="FO7" s="220"/>
      <c r="FP7" s="220"/>
      <c r="FQ7" s="220"/>
      <c r="FR7" s="220"/>
      <c r="FS7" s="220"/>
      <c r="FT7" s="220"/>
      <c r="FU7" s="220"/>
      <c r="FV7" s="220"/>
      <c r="FW7" s="220"/>
      <c r="FX7" s="220"/>
      <c r="FY7" s="220"/>
      <c r="FZ7" s="220"/>
      <c r="GA7" s="220"/>
      <c r="GB7" s="220"/>
      <c r="GC7" s="220"/>
      <c r="GD7" s="220"/>
      <c r="GE7" s="220"/>
      <c r="GF7" s="220"/>
      <c r="GG7" s="220"/>
      <c r="GH7" s="220"/>
      <c r="GI7" s="220"/>
      <c r="GJ7" s="220"/>
      <c r="GK7" s="220"/>
      <c r="GL7" s="220"/>
      <c r="GM7" s="220"/>
      <c r="GN7" s="220"/>
      <c r="GO7" s="220"/>
      <c r="GP7" s="220"/>
      <c r="GQ7" s="220"/>
      <c r="GR7" s="220"/>
      <c r="GS7" s="220"/>
      <c r="GT7" s="220"/>
      <c r="GU7" s="220"/>
      <c r="GV7" s="220"/>
      <c r="GW7" s="220"/>
      <c r="GX7" s="220"/>
      <c r="GY7" s="220"/>
      <c r="GZ7" s="220"/>
      <c r="HA7" s="220"/>
      <c r="HB7" s="220"/>
      <c r="HC7" s="220"/>
      <c r="HD7" s="220"/>
      <c r="HE7" s="220"/>
      <c r="HF7" s="220"/>
      <c r="HG7" s="220"/>
      <c r="HH7" s="220"/>
      <c r="HI7" s="220"/>
      <c r="HJ7" s="220"/>
      <c r="HK7" s="220"/>
      <c r="HL7" s="220"/>
      <c r="HM7" s="220"/>
      <c r="HN7" s="220"/>
      <c r="HO7" s="220"/>
      <c r="HP7" s="220"/>
      <c r="HQ7" s="220"/>
      <c r="HR7" s="220"/>
      <c r="HS7" s="220"/>
      <c r="HT7" s="220"/>
      <c r="HU7" s="220"/>
      <c r="HV7" s="220"/>
      <c r="HW7" s="220"/>
      <c r="HX7" s="220"/>
      <c r="HY7" s="220"/>
      <c r="HZ7" s="220"/>
      <c r="IA7" s="220"/>
      <c r="IB7" s="220"/>
      <c r="IC7" s="220"/>
      <c r="ID7" s="220"/>
      <c r="IE7" s="220"/>
      <c r="IF7" s="220"/>
      <c r="IG7" s="220"/>
      <c r="IH7" s="220"/>
      <c r="II7" s="220"/>
      <c r="IJ7" s="220"/>
      <c r="IK7" s="220"/>
      <c r="IL7" s="220"/>
      <c r="IM7" s="220"/>
      <c r="IN7" s="220"/>
      <c r="IO7" s="220"/>
      <c r="IP7" s="220"/>
      <c r="IQ7" s="220"/>
      <c r="IR7" s="220"/>
      <c r="IS7" s="220"/>
    </row>
    <row r="8" spans="1:253" ht="16.5" customHeight="1">
      <c r="A8" s="497" t="s">
        <v>693</v>
      </c>
      <c r="B8" s="497"/>
      <c r="C8" s="498">
        <v>2020</v>
      </c>
      <c r="D8" s="498"/>
      <c r="E8" s="498"/>
      <c r="F8" s="498">
        <v>2008</v>
      </c>
      <c r="G8" s="498"/>
      <c r="H8" s="498"/>
      <c r="I8" s="498"/>
      <c r="J8" s="498"/>
      <c r="K8" s="514" t="s">
        <v>190</v>
      </c>
      <c r="L8" s="514"/>
    </row>
    <row r="9" spans="1:253" ht="46.5" customHeight="1">
      <c r="A9" s="506" t="s">
        <v>449</v>
      </c>
      <c r="B9" s="503" t="s">
        <v>210</v>
      </c>
      <c r="C9" s="166" t="s">
        <v>256</v>
      </c>
      <c r="D9" s="166" t="s">
        <v>257</v>
      </c>
      <c r="E9" s="166" t="s">
        <v>269</v>
      </c>
      <c r="F9" s="166" t="s">
        <v>270</v>
      </c>
      <c r="G9" s="166" t="s">
        <v>104</v>
      </c>
      <c r="H9" s="166" t="s">
        <v>105</v>
      </c>
      <c r="I9" s="166" t="s">
        <v>106</v>
      </c>
      <c r="J9" s="166" t="s">
        <v>271</v>
      </c>
      <c r="K9" s="506" t="s">
        <v>215</v>
      </c>
      <c r="L9" s="506"/>
    </row>
    <row r="10" spans="1:253" ht="48" customHeight="1">
      <c r="A10" s="510"/>
      <c r="B10" s="505"/>
      <c r="C10" s="84" t="s">
        <v>207</v>
      </c>
      <c r="D10" s="163" t="s">
        <v>272</v>
      </c>
      <c r="E10" s="163" t="s">
        <v>273</v>
      </c>
      <c r="F10" s="163" t="s">
        <v>274</v>
      </c>
      <c r="G10" s="163" t="s">
        <v>191</v>
      </c>
      <c r="H10" s="163" t="s">
        <v>107</v>
      </c>
      <c r="I10" s="163" t="s">
        <v>434</v>
      </c>
      <c r="J10" s="163" t="s">
        <v>275</v>
      </c>
      <c r="K10" s="510"/>
      <c r="L10" s="510"/>
    </row>
    <row r="11" spans="1:253" customFormat="1" ht="83.25" customHeight="1" thickBot="1">
      <c r="A11" s="51">
        <v>45</v>
      </c>
      <c r="B11" s="55" t="s">
        <v>533</v>
      </c>
      <c r="C11" s="189">
        <f>SUM(D11:J11)</f>
        <v>108560</v>
      </c>
      <c r="D11" s="57">
        <v>6908</v>
      </c>
      <c r="E11" s="57">
        <v>7144</v>
      </c>
      <c r="F11" s="57">
        <v>29911</v>
      </c>
      <c r="G11" s="57">
        <v>3942</v>
      </c>
      <c r="H11" s="57">
        <v>33627</v>
      </c>
      <c r="I11" s="57">
        <v>22447</v>
      </c>
      <c r="J11" s="57">
        <v>4581</v>
      </c>
      <c r="K11" s="512" t="s">
        <v>538</v>
      </c>
      <c r="L11" s="512"/>
    </row>
    <row r="12" spans="1:253" customFormat="1" ht="83.25" customHeight="1" thickBot="1">
      <c r="A12" s="53">
        <v>46</v>
      </c>
      <c r="B12" s="56" t="s">
        <v>534</v>
      </c>
      <c r="C12" s="187">
        <f>SUM(D12:J12)</f>
        <v>534509</v>
      </c>
      <c r="D12" s="58">
        <v>120143</v>
      </c>
      <c r="E12" s="58">
        <v>43494</v>
      </c>
      <c r="F12" s="58">
        <v>165020</v>
      </c>
      <c r="G12" s="58">
        <v>13370</v>
      </c>
      <c r="H12" s="58">
        <v>64123</v>
      </c>
      <c r="I12" s="58">
        <v>106267</v>
      </c>
      <c r="J12" s="58">
        <v>22092</v>
      </c>
      <c r="K12" s="490" t="s">
        <v>537</v>
      </c>
      <c r="L12" s="490"/>
    </row>
    <row r="13" spans="1:253" customFormat="1" ht="83.25" customHeight="1">
      <c r="A13" s="52">
        <v>47</v>
      </c>
      <c r="B13" s="62" t="s">
        <v>535</v>
      </c>
      <c r="C13" s="188">
        <f>SUM(D13:J13)</f>
        <v>956346</v>
      </c>
      <c r="D13" s="63">
        <v>285554</v>
      </c>
      <c r="E13" s="63">
        <v>80893</v>
      </c>
      <c r="F13" s="63">
        <v>78019</v>
      </c>
      <c r="G13" s="63">
        <v>84804</v>
      </c>
      <c r="H13" s="63">
        <v>161488</v>
      </c>
      <c r="I13" s="63">
        <v>129719</v>
      </c>
      <c r="J13" s="63">
        <v>135869</v>
      </c>
      <c r="K13" s="494" t="s">
        <v>536</v>
      </c>
      <c r="L13" s="494"/>
    </row>
    <row r="14" spans="1:253" customFormat="1" ht="57" customHeight="1">
      <c r="A14" s="495" t="s">
        <v>207</v>
      </c>
      <c r="B14" s="495"/>
      <c r="C14" s="311">
        <f>SUM(C11:C13)</f>
        <v>1599415</v>
      </c>
      <c r="D14" s="323">
        <f t="shared" ref="D14:J14" si="0">SUM(D11:D13)</f>
        <v>412605</v>
      </c>
      <c r="E14" s="323">
        <f t="shared" si="0"/>
        <v>131531</v>
      </c>
      <c r="F14" s="323">
        <f t="shared" si="0"/>
        <v>272950</v>
      </c>
      <c r="G14" s="323">
        <f t="shared" si="0"/>
        <v>102116</v>
      </c>
      <c r="H14" s="323">
        <f t="shared" si="0"/>
        <v>259238</v>
      </c>
      <c r="I14" s="323">
        <f t="shared" si="0"/>
        <v>258433</v>
      </c>
      <c r="J14" s="323">
        <f t="shared" si="0"/>
        <v>162542</v>
      </c>
      <c r="K14" s="496" t="s">
        <v>204</v>
      </c>
      <c r="L14" s="496"/>
    </row>
    <row r="18" spans="3:37" ht="14.25" customHeight="1">
      <c r="C18" s="136"/>
      <c r="D18" s="136"/>
      <c r="E18" s="136"/>
      <c r="F18" s="136"/>
      <c r="G18" s="136"/>
      <c r="H18" s="136"/>
      <c r="I18" s="136"/>
      <c r="J18" s="136"/>
      <c r="K18" s="158"/>
      <c r="L18" s="158"/>
      <c r="N18" s="136"/>
      <c r="O18" s="158"/>
      <c r="P18" s="158"/>
      <c r="R18" s="136"/>
      <c r="S18" s="158"/>
      <c r="T18" s="158"/>
      <c r="V18" s="136"/>
      <c r="W18" s="136"/>
    </row>
    <row r="19" spans="3:37" ht="14.25" customHeight="1">
      <c r="C19" s="136"/>
      <c r="D19" s="136"/>
      <c r="E19"/>
      <c r="F19"/>
      <c r="G19" s="136"/>
      <c r="H19" s="136"/>
      <c r="I19"/>
      <c r="J19"/>
      <c r="K19" s="136"/>
      <c r="L19" s="136"/>
      <c r="M19"/>
      <c r="N19"/>
      <c r="O19" s="136"/>
      <c r="P19" s="136"/>
      <c r="Q19" s="136"/>
      <c r="R19" s="136"/>
      <c r="S19"/>
      <c r="T19"/>
      <c r="U19" s="136"/>
      <c r="V19" s="136"/>
      <c r="W19" s="136"/>
      <c r="X19"/>
      <c r="Y19"/>
      <c r="Z19"/>
      <c r="AA19" s="136"/>
      <c r="AB19" s="136"/>
      <c r="AC19"/>
      <c r="AD19"/>
      <c r="AE19" s="136"/>
      <c r="AF19" s="136"/>
      <c r="AG19"/>
      <c r="AH19"/>
      <c r="AI19" s="136"/>
      <c r="AJ19" s="136"/>
      <c r="AK19" s="136"/>
    </row>
  </sheetData>
  <mergeCells count="39">
    <mergeCell ref="A14:B14"/>
    <mergeCell ref="K14:L14"/>
    <mergeCell ref="EX6:FI6"/>
    <mergeCell ref="FJ6:FU6"/>
    <mergeCell ref="CD6:CO6"/>
    <mergeCell ref="CP6:DA6"/>
    <mergeCell ref="DB6:DM6"/>
    <mergeCell ref="DN6:DY6"/>
    <mergeCell ref="DZ6:EK6"/>
    <mergeCell ref="EL6:EW6"/>
    <mergeCell ref="K11:L11"/>
    <mergeCell ref="K12:L12"/>
    <mergeCell ref="K13:L13"/>
    <mergeCell ref="A8:B8"/>
    <mergeCell ref="A9:A10"/>
    <mergeCell ref="B9:B10"/>
    <mergeCell ref="AT6:BE6"/>
    <mergeCell ref="A6:L6"/>
    <mergeCell ref="AH6:AS6"/>
    <mergeCell ref="IP6:IS6"/>
    <mergeCell ref="C8:J8"/>
    <mergeCell ref="FV6:GG6"/>
    <mergeCell ref="GH6:GS6"/>
    <mergeCell ref="BF6:BQ6"/>
    <mergeCell ref="BR6:CC6"/>
    <mergeCell ref="GT6:HE6"/>
    <mergeCell ref="HF6:HQ6"/>
    <mergeCell ref="M6:U6"/>
    <mergeCell ref="V6:AG6"/>
    <mergeCell ref="ID6:IO6"/>
    <mergeCell ref="HR6:IC6"/>
    <mergeCell ref="K8:L8"/>
    <mergeCell ref="K9:L10"/>
    <mergeCell ref="A1:L1"/>
    <mergeCell ref="A2:L2"/>
    <mergeCell ref="A3:L3"/>
    <mergeCell ref="A5:L5"/>
    <mergeCell ref="A4:L4"/>
    <mergeCell ref="A7:L7"/>
  </mergeCells>
  <phoneticPr fontId="19" type="noConversion"/>
  <printOptions horizontalCentered="1" verticalCentered="1"/>
  <pageMargins left="0" right="0" top="0" bottom="0" header="0.31496062992125984" footer="0.31496062992125984"/>
  <pageSetup paperSize="9" scale="9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3" tint="0.39997558519241921"/>
  </sheetPr>
  <dimension ref="A1:AA126"/>
  <sheetViews>
    <sheetView view="pageBreakPreview" topLeftCell="A59" zoomScale="98" zoomScaleSheetLayoutView="98" workbookViewId="0">
      <selection activeCell="F39" sqref="F39"/>
    </sheetView>
  </sheetViews>
  <sheetFormatPr defaultColWidth="9.125" defaultRowHeight="14.25"/>
  <cols>
    <col min="1" max="1" width="5.75" style="14" customWidth="1"/>
    <col min="2" max="2" width="35.75" style="7" customWidth="1"/>
    <col min="3" max="10" width="8.625" style="7" customWidth="1"/>
    <col min="11" max="11" width="35.75" style="7" customWidth="1"/>
    <col min="12" max="12" width="5.75" style="7" customWidth="1"/>
    <col min="13" max="16384" width="9.125" style="7"/>
  </cols>
  <sheetData>
    <row r="1" spans="1:12" s="3" customFormat="1" ht="4.9000000000000004" customHeight="1">
      <c r="A1" s="492"/>
      <c r="B1" s="492"/>
      <c r="C1" s="492"/>
      <c r="D1" s="492"/>
      <c r="E1" s="492"/>
      <c r="F1" s="492"/>
      <c r="G1" s="492"/>
      <c r="H1" s="492"/>
      <c r="I1" s="492"/>
      <c r="J1" s="492"/>
      <c r="K1" s="492"/>
      <c r="L1" s="492"/>
    </row>
    <row r="2" spans="1:12" ht="16.5" customHeight="1">
      <c r="A2" s="493" t="s">
        <v>276</v>
      </c>
      <c r="B2" s="493"/>
      <c r="C2" s="493"/>
      <c r="D2" s="493"/>
      <c r="E2" s="493"/>
      <c r="F2" s="493"/>
      <c r="G2" s="493"/>
      <c r="H2" s="493"/>
      <c r="I2" s="493"/>
      <c r="J2" s="493"/>
      <c r="K2" s="493"/>
      <c r="L2" s="493"/>
    </row>
    <row r="3" spans="1:12" ht="18" customHeight="1">
      <c r="A3" s="493" t="s">
        <v>49</v>
      </c>
      <c r="B3" s="493"/>
      <c r="C3" s="493"/>
      <c r="D3" s="493"/>
      <c r="E3" s="493"/>
      <c r="F3" s="493"/>
      <c r="G3" s="493"/>
      <c r="H3" s="493"/>
      <c r="I3" s="493"/>
      <c r="J3" s="493"/>
      <c r="K3" s="493"/>
      <c r="L3" s="493"/>
    </row>
    <row r="4" spans="1:12" ht="18" customHeight="1">
      <c r="A4" s="493" t="s">
        <v>656</v>
      </c>
      <c r="B4" s="493"/>
      <c r="C4" s="493"/>
      <c r="D4" s="493"/>
      <c r="E4" s="493"/>
      <c r="F4" s="493"/>
      <c r="G4" s="493"/>
      <c r="H4" s="493"/>
      <c r="I4" s="493"/>
      <c r="J4" s="493"/>
      <c r="K4" s="493"/>
      <c r="L4" s="493"/>
    </row>
    <row r="5" spans="1:12" ht="15.75" customHeight="1">
      <c r="A5" s="491" t="s">
        <v>277</v>
      </c>
      <c r="B5" s="491"/>
      <c r="C5" s="491"/>
      <c r="D5" s="491"/>
      <c r="E5" s="491"/>
      <c r="F5" s="491"/>
      <c r="G5" s="491"/>
      <c r="H5" s="491"/>
      <c r="I5" s="491"/>
      <c r="J5" s="491"/>
      <c r="K5" s="491"/>
      <c r="L5" s="491"/>
    </row>
    <row r="6" spans="1:12" ht="15.75" customHeight="1">
      <c r="A6" s="491" t="s">
        <v>262</v>
      </c>
      <c r="B6" s="491"/>
      <c r="C6" s="491"/>
      <c r="D6" s="491"/>
      <c r="E6" s="491"/>
      <c r="F6" s="491"/>
      <c r="G6" s="491"/>
      <c r="H6" s="491"/>
      <c r="I6" s="491"/>
      <c r="J6" s="491"/>
      <c r="K6" s="491"/>
      <c r="L6" s="491"/>
    </row>
    <row r="7" spans="1:12" ht="15.75" customHeight="1">
      <c r="A7" s="491" t="s">
        <v>657</v>
      </c>
      <c r="B7" s="491"/>
      <c r="C7" s="491"/>
      <c r="D7" s="491"/>
      <c r="E7" s="491"/>
      <c r="F7" s="491"/>
      <c r="G7" s="491"/>
      <c r="H7" s="491"/>
      <c r="I7" s="491"/>
      <c r="J7" s="491"/>
      <c r="K7" s="491"/>
      <c r="L7" s="491"/>
    </row>
    <row r="8" spans="1:12" ht="16.5" customHeight="1">
      <c r="A8" s="497" t="s">
        <v>694</v>
      </c>
      <c r="B8" s="497"/>
      <c r="D8" s="61"/>
      <c r="E8" s="61"/>
      <c r="F8" s="498">
        <v>2020</v>
      </c>
      <c r="G8" s="498"/>
      <c r="H8" s="61"/>
      <c r="I8" s="61"/>
      <c r="J8" s="61"/>
      <c r="K8" s="499" t="s">
        <v>354</v>
      </c>
      <c r="L8" s="499"/>
    </row>
    <row r="9" spans="1:12" ht="43.9" customHeight="1">
      <c r="A9" s="506" t="s">
        <v>444</v>
      </c>
      <c r="B9" s="503" t="s">
        <v>210</v>
      </c>
      <c r="C9" s="191" t="s">
        <v>256</v>
      </c>
      <c r="D9" s="191" t="s">
        <v>257</v>
      </c>
      <c r="E9" s="191" t="s">
        <v>269</v>
      </c>
      <c r="F9" s="191" t="s">
        <v>270</v>
      </c>
      <c r="G9" s="191" t="s">
        <v>104</v>
      </c>
      <c r="H9" s="191" t="s">
        <v>105</v>
      </c>
      <c r="I9" s="191" t="s">
        <v>106</v>
      </c>
      <c r="J9" s="191" t="s">
        <v>271</v>
      </c>
      <c r="K9" s="550" t="s">
        <v>215</v>
      </c>
      <c r="L9" s="551"/>
    </row>
    <row r="10" spans="1:12" ht="44.45" customHeight="1">
      <c r="A10" s="510"/>
      <c r="B10" s="505"/>
      <c r="C10" s="84" t="s">
        <v>207</v>
      </c>
      <c r="D10" s="163" t="s">
        <v>272</v>
      </c>
      <c r="E10" s="163" t="s">
        <v>273</v>
      </c>
      <c r="F10" s="163" t="s">
        <v>274</v>
      </c>
      <c r="G10" s="163" t="s">
        <v>191</v>
      </c>
      <c r="H10" s="163" t="s">
        <v>107</v>
      </c>
      <c r="I10" s="163" t="s">
        <v>421</v>
      </c>
      <c r="J10" s="163" t="s">
        <v>275</v>
      </c>
      <c r="K10" s="552"/>
      <c r="L10" s="553"/>
    </row>
    <row r="11" spans="1:12" customFormat="1" ht="22.9" customHeight="1">
      <c r="A11" s="202">
        <v>4511</v>
      </c>
      <c r="B11" s="198" t="s">
        <v>559</v>
      </c>
      <c r="C11" s="207">
        <f>SUM(D11:J11)</f>
        <v>14337</v>
      </c>
      <c r="D11" s="208">
        <v>1770</v>
      </c>
      <c r="E11" s="208">
        <v>2564</v>
      </c>
      <c r="F11" s="208">
        <v>1477</v>
      </c>
      <c r="G11" s="208">
        <v>1643</v>
      </c>
      <c r="H11" s="208">
        <v>3670</v>
      </c>
      <c r="I11" s="208">
        <v>3083</v>
      </c>
      <c r="J11" s="208">
        <v>130</v>
      </c>
      <c r="K11" s="535" t="s">
        <v>558</v>
      </c>
      <c r="L11" s="535"/>
    </row>
    <row r="12" spans="1:12" customFormat="1" ht="22.9" customHeight="1">
      <c r="A12" s="200">
        <v>4512</v>
      </c>
      <c r="B12" s="90" t="s">
        <v>560</v>
      </c>
      <c r="C12" s="209">
        <f t="shared" ref="C12:C69" si="0">SUM(D12:J12)</f>
        <v>4498</v>
      </c>
      <c r="D12" s="210">
        <v>707</v>
      </c>
      <c r="E12" s="210">
        <v>923</v>
      </c>
      <c r="F12" s="210">
        <v>0</v>
      </c>
      <c r="G12" s="210">
        <v>357</v>
      </c>
      <c r="H12" s="210">
        <v>1676</v>
      </c>
      <c r="I12" s="210">
        <v>835</v>
      </c>
      <c r="J12" s="210">
        <v>0</v>
      </c>
      <c r="K12" s="527" t="s">
        <v>561</v>
      </c>
      <c r="L12" s="527"/>
    </row>
    <row r="13" spans="1:12" customFormat="1" ht="22.9" customHeight="1">
      <c r="A13" s="199">
        <v>4519</v>
      </c>
      <c r="B13" s="59" t="s">
        <v>720</v>
      </c>
      <c r="C13" s="211">
        <f t="shared" si="0"/>
        <v>562</v>
      </c>
      <c r="D13" s="212">
        <v>0</v>
      </c>
      <c r="E13" s="212">
        <v>122</v>
      </c>
      <c r="F13" s="212">
        <v>0</v>
      </c>
      <c r="G13" s="212">
        <v>0</v>
      </c>
      <c r="H13" s="212">
        <v>440</v>
      </c>
      <c r="I13" s="212">
        <v>0</v>
      </c>
      <c r="J13" s="212">
        <v>0</v>
      </c>
      <c r="K13" s="522" t="s">
        <v>721</v>
      </c>
      <c r="L13" s="522"/>
    </row>
    <row r="14" spans="1:12" customFormat="1" ht="22.9" customHeight="1">
      <c r="A14" s="200">
        <v>4531</v>
      </c>
      <c r="B14" s="90" t="s">
        <v>562</v>
      </c>
      <c r="C14" s="209">
        <f t="shared" si="0"/>
        <v>68458</v>
      </c>
      <c r="D14" s="210">
        <v>4431</v>
      </c>
      <c r="E14" s="210">
        <v>3360</v>
      </c>
      <c r="F14" s="210">
        <v>28434</v>
      </c>
      <c r="G14" s="210">
        <v>1942</v>
      </c>
      <c r="H14" s="210">
        <v>10977</v>
      </c>
      <c r="I14" s="210">
        <v>14863</v>
      </c>
      <c r="J14" s="210">
        <v>4451</v>
      </c>
      <c r="K14" s="527" t="s">
        <v>608</v>
      </c>
      <c r="L14" s="527"/>
    </row>
    <row r="15" spans="1:12" customFormat="1" ht="22.9" customHeight="1">
      <c r="A15" s="199">
        <v>4532</v>
      </c>
      <c r="B15" s="59" t="s">
        <v>563</v>
      </c>
      <c r="C15" s="211">
        <f t="shared" si="0"/>
        <v>20110</v>
      </c>
      <c r="D15" s="212">
        <v>0</v>
      </c>
      <c r="E15" s="212">
        <v>137</v>
      </c>
      <c r="F15" s="212">
        <v>0</v>
      </c>
      <c r="G15" s="212">
        <v>0</v>
      </c>
      <c r="H15" s="212">
        <v>16306</v>
      </c>
      <c r="I15" s="212">
        <v>3667</v>
      </c>
      <c r="J15" s="212">
        <v>0</v>
      </c>
      <c r="K15" s="522" t="s">
        <v>607</v>
      </c>
      <c r="L15" s="522"/>
    </row>
    <row r="16" spans="1:12" customFormat="1" ht="22.9" customHeight="1">
      <c r="A16" s="200">
        <v>4539</v>
      </c>
      <c r="B16" s="90" t="s">
        <v>564</v>
      </c>
      <c r="C16" s="209">
        <f t="shared" si="0"/>
        <v>596</v>
      </c>
      <c r="D16" s="210">
        <v>0</v>
      </c>
      <c r="E16" s="210">
        <v>37</v>
      </c>
      <c r="F16" s="210">
        <v>0</v>
      </c>
      <c r="G16" s="210">
        <v>0</v>
      </c>
      <c r="H16" s="210">
        <v>559</v>
      </c>
      <c r="I16" s="210">
        <v>0</v>
      </c>
      <c r="J16" s="210">
        <v>0</v>
      </c>
      <c r="K16" s="527" t="s">
        <v>606</v>
      </c>
      <c r="L16" s="527"/>
    </row>
    <row r="17" spans="1:14" customFormat="1" ht="16.899999999999999" customHeight="1">
      <c r="A17" s="199">
        <v>4610</v>
      </c>
      <c r="B17" s="59" t="s">
        <v>539</v>
      </c>
      <c r="C17" s="211">
        <f t="shared" si="0"/>
        <v>2774</v>
      </c>
      <c r="D17" s="212">
        <v>829</v>
      </c>
      <c r="E17" s="212">
        <v>609</v>
      </c>
      <c r="F17" s="212">
        <v>48</v>
      </c>
      <c r="G17" s="212">
        <v>8</v>
      </c>
      <c r="H17" s="212">
        <v>528</v>
      </c>
      <c r="I17" s="212">
        <v>34</v>
      </c>
      <c r="J17" s="212">
        <v>718</v>
      </c>
      <c r="K17" s="522" t="s">
        <v>548</v>
      </c>
      <c r="L17" s="522"/>
    </row>
    <row r="18" spans="1:14" customFormat="1" ht="16.899999999999999" customHeight="1">
      <c r="A18" s="200">
        <v>4620</v>
      </c>
      <c r="B18" s="90" t="s">
        <v>565</v>
      </c>
      <c r="C18" s="209">
        <f t="shared" si="0"/>
        <v>7741</v>
      </c>
      <c r="D18" s="210">
        <v>2218</v>
      </c>
      <c r="E18" s="210">
        <v>399</v>
      </c>
      <c r="F18" s="210">
        <v>728</v>
      </c>
      <c r="G18" s="210">
        <v>201</v>
      </c>
      <c r="H18" s="210">
        <v>1708</v>
      </c>
      <c r="I18" s="210">
        <v>1911</v>
      </c>
      <c r="J18" s="210">
        <v>576</v>
      </c>
      <c r="K18" s="527" t="s">
        <v>605</v>
      </c>
      <c r="L18" s="527"/>
    </row>
    <row r="19" spans="1:14" customFormat="1" ht="16.899999999999999" customHeight="1">
      <c r="A19" s="199">
        <v>4631</v>
      </c>
      <c r="B19" s="59" t="s">
        <v>540</v>
      </c>
      <c r="C19" s="211">
        <f t="shared" si="0"/>
        <v>17071</v>
      </c>
      <c r="D19" s="212">
        <v>4583</v>
      </c>
      <c r="E19" s="212">
        <v>982</v>
      </c>
      <c r="F19" s="212">
        <v>228</v>
      </c>
      <c r="G19" s="212">
        <v>35</v>
      </c>
      <c r="H19" s="212">
        <v>2736</v>
      </c>
      <c r="I19" s="212">
        <v>8038</v>
      </c>
      <c r="J19" s="212">
        <v>469</v>
      </c>
      <c r="K19" s="522" t="s">
        <v>549</v>
      </c>
      <c r="L19" s="522"/>
    </row>
    <row r="20" spans="1:14" customFormat="1" ht="16.899999999999999" customHeight="1">
      <c r="A20" s="200">
        <v>4632</v>
      </c>
      <c r="B20" s="90" t="s">
        <v>609</v>
      </c>
      <c r="C20" s="209">
        <f t="shared" si="0"/>
        <v>16182</v>
      </c>
      <c r="D20" s="210">
        <v>5391</v>
      </c>
      <c r="E20" s="210">
        <v>1096</v>
      </c>
      <c r="F20" s="210">
        <v>1172</v>
      </c>
      <c r="G20" s="210">
        <v>800</v>
      </c>
      <c r="H20" s="210">
        <v>2066</v>
      </c>
      <c r="I20" s="210">
        <v>4321</v>
      </c>
      <c r="J20" s="210">
        <v>1336</v>
      </c>
      <c r="K20" s="527" t="s">
        <v>604</v>
      </c>
      <c r="L20" s="527"/>
    </row>
    <row r="21" spans="1:14" customFormat="1" ht="25.15" customHeight="1">
      <c r="A21" s="199">
        <v>4641</v>
      </c>
      <c r="B21" s="59" t="s">
        <v>610</v>
      </c>
      <c r="C21" s="211">
        <f t="shared" si="0"/>
        <v>3140</v>
      </c>
      <c r="D21" s="212">
        <v>0</v>
      </c>
      <c r="E21" s="212">
        <v>91</v>
      </c>
      <c r="F21" s="212">
        <v>0</v>
      </c>
      <c r="G21" s="212">
        <v>734</v>
      </c>
      <c r="H21" s="212">
        <v>2018</v>
      </c>
      <c r="I21" s="212">
        <v>0</v>
      </c>
      <c r="J21" s="212">
        <v>297</v>
      </c>
      <c r="K21" s="522" t="s">
        <v>603</v>
      </c>
      <c r="L21" s="522"/>
    </row>
    <row r="22" spans="1:14" customFormat="1" ht="25.15" customHeight="1">
      <c r="A22" s="200">
        <v>4647</v>
      </c>
      <c r="B22" s="90" t="s">
        <v>611</v>
      </c>
      <c r="C22" s="209">
        <f t="shared" si="0"/>
        <v>9389</v>
      </c>
      <c r="D22" s="210">
        <v>1305</v>
      </c>
      <c r="E22" s="210">
        <v>1186</v>
      </c>
      <c r="F22" s="210">
        <v>322</v>
      </c>
      <c r="G22" s="210">
        <v>57</v>
      </c>
      <c r="H22" s="210">
        <v>2265</v>
      </c>
      <c r="I22" s="210">
        <v>4178</v>
      </c>
      <c r="J22" s="210">
        <v>76</v>
      </c>
      <c r="K22" s="527" t="s">
        <v>602</v>
      </c>
      <c r="L22" s="527"/>
    </row>
    <row r="23" spans="1:14" customFormat="1" ht="36">
      <c r="A23" s="199">
        <v>4648</v>
      </c>
      <c r="B23" s="59" t="s">
        <v>612</v>
      </c>
      <c r="C23" s="211">
        <f t="shared" si="0"/>
        <v>5924</v>
      </c>
      <c r="D23" s="212">
        <v>61</v>
      </c>
      <c r="E23" s="212">
        <v>751</v>
      </c>
      <c r="F23" s="212">
        <v>317</v>
      </c>
      <c r="G23" s="212">
        <v>211</v>
      </c>
      <c r="H23" s="212">
        <v>1426</v>
      </c>
      <c r="I23" s="212">
        <v>2355</v>
      </c>
      <c r="J23" s="212">
        <v>803</v>
      </c>
      <c r="K23" s="522" t="s">
        <v>601</v>
      </c>
      <c r="L23" s="522"/>
    </row>
    <row r="24" spans="1:14" s="434" customFormat="1" ht="27">
      <c r="A24" s="200">
        <v>4649</v>
      </c>
      <c r="B24" s="90" t="s">
        <v>730</v>
      </c>
      <c r="C24" s="209">
        <f t="shared" si="0"/>
        <v>23</v>
      </c>
      <c r="D24" s="210">
        <v>0</v>
      </c>
      <c r="E24" s="210">
        <v>3</v>
      </c>
      <c r="F24" s="210">
        <v>0</v>
      </c>
      <c r="G24" s="210">
        <v>2</v>
      </c>
      <c r="H24" s="210">
        <v>2</v>
      </c>
      <c r="I24" s="210">
        <v>16</v>
      </c>
      <c r="J24" s="210">
        <v>0</v>
      </c>
      <c r="K24" s="527" t="s">
        <v>722</v>
      </c>
      <c r="L24" s="527"/>
    </row>
    <row r="25" spans="1:14" customFormat="1" ht="18">
      <c r="A25" s="199">
        <v>4651</v>
      </c>
      <c r="B25" s="59" t="s">
        <v>613</v>
      </c>
      <c r="C25" s="211">
        <f t="shared" si="0"/>
        <v>848</v>
      </c>
      <c r="D25" s="212">
        <v>0</v>
      </c>
      <c r="E25" s="212">
        <v>0</v>
      </c>
      <c r="F25" s="212">
        <v>364</v>
      </c>
      <c r="G25" s="212">
        <v>6</v>
      </c>
      <c r="H25" s="212">
        <v>198</v>
      </c>
      <c r="I25" s="212">
        <v>280</v>
      </c>
      <c r="J25" s="212">
        <v>0</v>
      </c>
      <c r="K25" s="522" t="s">
        <v>600</v>
      </c>
      <c r="L25" s="522"/>
    </row>
    <row r="26" spans="1:14" customFormat="1" ht="18">
      <c r="A26" s="200">
        <v>4652</v>
      </c>
      <c r="B26" s="90" t="s">
        <v>614</v>
      </c>
      <c r="C26" s="209">
        <f t="shared" si="0"/>
        <v>6503</v>
      </c>
      <c r="D26" s="210">
        <v>0</v>
      </c>
      <c r="E26" s="210">
        <v>1041</v>
      </c>
      <c r="F26" s="210">
        <v>7</v>
      </c>
      <c r="G26" s="210">
        <v>121</v>
      </c>
      <c r="H26" s="210">
        <v>2561</v>
      </c>
      <c r="I26" s="210">
        <v>1302</v>
      </c>
      <c r="J26" s="210">
        <v>1471</v>
      </c>
      <c r="K26" s="527" t="s">
        <v>599</v>
      </c>
      <c r="L26" s="527"/>
    </row>
    <row r="27" spans="1:14" customFormat="1">
      <c r="A27" s="199">
        <v>4653</v>
      </c>
      <c r="B27" s="59" t="s">
        <v>615</v>
      </c>
      <c r="C27" s="211">
        <f t="shared" si="0"/>
        <v>1958</v>
      </c>
      <c r="D27" s="212">
        <v>10</v>
      </c>
      <c r="E27" s="212">
        <v>469</v>
      </c>
      <c r="F27" s="212">
        <v>318</v>
      </c>
      <c r="G27" s="212">
        <v>109</v>
      </c>
      <c r="H27" s="212">
        <v>715</v>
      </c>
      <c r="I27" s="212">
        <v>337</v>
      </c>
      <c r="J27" s="212">
        <v>0</v>
      </c>
      <c r="K27" s="522" t="s">
        <v>598</v>
      </c>
      <c r="L27" s="522"/>
    </row>
    <row r="28" spans="1:14" customFormat="1">
      <c r="A28" s="201">
        <v>4659</v>
      </c>
      <c r="B28" s="197" t="s">
        <v>616</v>
      </c>
      <c r="C28" s="95">
        <f t="shared" si="0"/>
        <v>304752</v>
      </c>
      <c r="D28" s="213">
        <v>51478</v>
      </c>
      <c r="E28" s="213">
        <v>14795</v>
      </c>
      <c r="F28" s="213">
        <v>146878</v>
      </c>
      <c r="G28" s="213">
        <v>7078</v>
      </c>
      <c r="H28" s="213">
        <v>22690</v>
      </c>
      <c r="I28" s="213">
        <v>48448</v>
      </c>
      <c r="J28" s="213">
        <v>13385</v>
      </c>
      <c r="K28" s="642" t="s">
        <v>550</v>
      </c>
      <c r="L28" s="642"/>
    </row>
    <row r="29" spans="1:14" customFormat="1" ht="22.9" customHeight="1">
      <c r="A29" s="199">
        <v>4661</v>
      </c>
      <c r="B29" s="59" t="s">
        <v>617</v>
      </c>
      <c r="C29" s="211">
        <f t="shared" si="0"/>
        <v>656</v>
      </c>
      <c r="D29" s="212">
        <v>54</v>
      </c>
      <c r="E29" s="212">
        <v>99</v>
      </c>
      <c r="F29" s="212">
        <v>101</v>
      </c>
      <c r="G29" s="212">
        <v>102</v>
      </c>
      <c r="H29" s="212">
        <v>150</v>
      </c>
      <c r="I29" s="212">
        <v>150</v>
      </c>
      <c r="J29" s="212">
        <v>0</v>
      </c>
      <c r="K29" s="522" t="s">
        <v>597</v>
      </c>
      <c r="L29" s="522"/>
    </row>
    <row r="30" spans="1:14" customFormat="1">
      <c r="A30" s="200">
        <v>4662</v>
      </c>
      <c r="B30" s="90" t="s">
        <v>541</v>
      </c>
      <c r="C30" s="209">
        <f t="shared" si="0"/>
        <v>794</v>
      </c>
      <c r="D30" s="210">
        <v>0</v>
      </c>
      <c r="E30" s="210">
        <v>127</v>
      </c>
      <c r="F30" s="210">
        <v>28</v>
      </c>
      <c r="G30" s="210">
        <v>145</v>
      </c>
      <c r="H30" s="210">
        <v>209</v>
      </c>
      <c r="I30" s="210">
        <v>199</v>
      </c>
      <c r="J30" s="210">
        <v>86</v>
      </c>
      <c r="K30" s="527" t="s">
        <v>551</v>
      </c>
      <c r="L30" s="527"/>
    </row>
    <row r="31" spans="1:14" customFormat="1" ht="21.75" customHeight="1">
      <c r="A31" s="199">
        <v>4663</v>
      </c>
      <c r="B31" s="59" t="s">
        <v>618</v>
      </c>
      <c r="C31" s="211">
        <f t="shared" si="0"/>
        <v>147811</v>
      </c>
      <c r="D31" s="212">
        <v>53936</v>
      </c>
      <c r="E31" s="212">
        <v>20254</v>
      </c>
      <c r="F31" s="212">
        <v>14243</v>
      </c>
      <c r="G31" s="212">
        <v>2849</v>
      </c>
      <c r="H31" s="212">
        <v>23015</v>
      </c>
      <c r="I31" s="212">
        <v>30719</v>
      </c>
      <c r="J31" s="212">
        <v>2795</v>
      </c>
      <c r="K31" s="522" t="s">
        <v>596</v>
      </c>
      <c r="L31" s="522"/>
    </row>
    <row r="32" spans="1:14" customFormat="1" ht="15" customHeight="1" thickBot="1">
      <c r="A32" s="348">
        <v>4669</v>
      </c>
      <c r="B32" s="349" t="s">
        <v>734</v>
      </c>
      <c r="C32" s="209">
        <f t="shared" si="0"/>
        <v>6883</v>
      </c>
      <c r="D32" s="210">
        <v>176</v>
      </c>
      <c r="E32" s="210">
        <v>797</v>
      </c>
      <c r="F32" s="210">
        <v>0</v>
      </c>
      <c r="G32" s="210">
        <v>829</v>
      </c>
      <c r="H32" s="210">
        <v>1522</v>
      </c>
      <c r="I32" s="210">
        <v>3479</v>
      </c>
      <c r="J32" s="210">
        <v>80</v>
      </c>
      <c r="K32" s="656" t="s">
        <v>735</v>
      </c>
      <c r="L32" s="657"/>
      <c r="M32" s="7"/>
      <c r="N32" s="7"/>
    </row>
    <row r="33" spans="1:12" customFormat="1" ht="16.899999999999999" customHeight="1">
      <c r="A33" s="199">
        <v>4690</v>
      </c>
      <c r="B33" s="59" t="s">
        <v>542</v>
      </c>
      <c r="C33" s="211">
        <f t="shared" si="0"/>
        <v>451</v>
      </c>
      <c r="D33" s="212">
        <v>0</v>
      </c>
      <c r="E33" s="212">
        <v>148</v>
      </c>
      <c r="F33" s="212">
        <v>81</v>
      </c>
      <c r="G33" s="212">
        <v>41</v>
      </c>
      <c r="H33" s="212">
        <v>42</v>
      </c>
      <c r="I33" s="212">
        <v>139</v>
      </c>
      <c r="J33" s="212">
        <v>0</v>
      </c>
      <c r="K33" s="522" t="s">
        <v>552</v>
      </c>
      <c r="L33" s="522"/>
    </row>
    <row r="34" spans="1:12" customFormat="1" ht="16.899999999999999" customHeight="1">
      <c r="A34" s="200">
        <v>4691</v>
      </c>
      <c r="B34" s="90" t="s">
        <v>619</v>
      </c>
      <c r="C34" s="209">
        <f t="shared" si="0"/>
        <v>559</v>
      </c>
      <c r="D34" s="210">
        <v>0</v>
      </c>
      <c r="E34" s="210">
        <v>87</v>
      </c>
      <c r="F34" s="210">
        <v>139</v>
      </c>
      <c r="G34" s="210">
        <v>26</v>
      </c>
      <c r="H34" s="210">
        <v>106</v>
      </c>
      <c r="I34" s="210">
        <v>201</v>
      </c>
      <c r="J34" s="210">
        <v>0</v>
      </c>
      <c r="K34" s="527" t="s">
        <v>595</v>
      </c>
      <c r="L34" s="527"/>
    </row>
    <row r="35" spans="1:12" customFormat="1" ht="19.5" customHeight="1">
      <c r="A35" s="199">
        <v>4692</v>
      </c>
      <c r="B35" s="59" t="s">
        <v>620</v>
      </c>
      <c r="C35" s="211">
        <f t="shared" si="0"/>
        <v>1053</v>
      </c>
      <c r="D35" s="212">
        <v>102</v>
      </c>
      <c r="E35" s="212">
        <v>562</v>
      </c>
      <c r="F35" s="212">
        <v>47</v>
      </c>
      <c r="G35" s="212">
        <v>15</v>
      </c>
      <c r="H35" s="212">
        <v>166</v>
      </c>
      <c r="I35" s="212">
        <v>161</v>
      </c>
      <c r="J35" s="212">
        <v>0</v>
      </c>
      <c r="K35" s="522" t="s">
        <v>594</v>
      </c>
      <c r="L35" s="522"/>
    </row>
    <row r="36" spans="1:12" customFormat="1" ht="16.899999999999999" customHeight="1">
      <c r="A36" s="200">
        <v>4712</v>
      </c>
      <c r="B36" s="90" t="s">
        <v>543</v>
      </c>
      <c r="C36" s="209">
        <f t="shared" si="0"/>
        <v>20902</v>
      </c>
      <c r="D36" s="210">
        <v>1237</v>
      </c>
      <c r="E36" s="210">
        <v>2176</v>
      </c>
      <c r="F36" s="210">
        <v>1788</v>
      </c>
      <c r="G36" s="210">
        <v>3361</v>
      </c>
      <c r="H36" s="210">
        <v>6250</v>
      </c>
      <c r="I36" s="210">
        <v>2235</v>
      </c>
      <c r="J36" s="210">
        <v>3855</v>
      </c>
      <c r="K36" s="527" t="s">
        <v>553</v>
      </c>
      <c r="L36" s="527"/>
    </row>
    <row r="37" spans="1:12" customFormat="1" ht="16.899999999999999" customHeight="1">
      <c r="A37" s="199">
        <v>4714</v>
      </c>
      <c r="B37" s="59" t="s">
        <v>544</v>
      </c>
      <c r="C37" s="211">
        <f t="shared" si="0"/>
        <v>107159</v>
      </c>
      <c r="D37" s="212">
        <v>15269</v>
      </c>
      <c r="E37" s="212">
        <v>5961</v>
      </c>
      <c r="F37" s="212">
        <v>2330</v>
      </c>
      <c r="G37" s="212">
        <v>11127</v>
      </c>
      <c r="H37" s="212">
        <v>39891</v>
      </c>
      <c r="I37" s="212">
        <v>14778</v>
      </c>
      <c r="J37" s="212">
        <v>17803</v>
      </c>
      <c r="K37" s="522" t="s">
        <v>554</v>
      </c>
      <c r="L37" s="522"/>
    </row>
    <row r="38" spans="1:12" customFormat="1" ht="16.899999999999999" customHeight="1">
      <c r="A38" s="200">
        <v>4719</v>
      </c>
      <c r="B38" s="90" t="s">
        <v>645</v>
      </c>
      <c r="C38" s="209">
        <f t="shared" si="0"/>
        <v>102550</v>
      </c>
      <c r="D38" s="210">
        <v>17016</v>
      </c>
      <c r="E38" s="210">
        <v>11550</v>
      </c>
      <c r="F38" s="210">
        <v>7861</v>
      </c>
      <c r="G38" s="210">
        <v>13458</v>
      </c>
      <c r="H38" s="210">
        <v>10243</v>
      </c>
      <c r="I38" s="210">
        <v>4464</v>
      </c>
      <c r="J38" s="210">
        <v>37958</v>
      </c>
      <c r="K38" s="527" t="s">
        <v>593</v>
      </c>
      <c r="L38" s="527"/>
    </row>
    <row r="39" spans="1:12" customFormat="1" ht="16.899999999999999" customHeight="1">
      <c r="A39" s="199">
        <v>4720</v>
      </c>
      <c r="B39" s="59" t="s">
        <v>622</v>
      </c>
      <c r="C39" s="211">
        <f t="shared" si="0"/>
        <v>14895</v>
      </c>
      <c r="D39" s="212">
        <v>740</v>
      </c>
      <c r="E39" s="212">
        <v>809</v>
      </c>
      <c r="F39" s="212">
        <v>639</v>
      </c>
      <c r="G39" s="212">
        <v>1509</v>
      </c>
      <c r="H39" s="212">
        <v>2958</v>
      </c>
      <c r="I39" s="212">
        <v>5569</v>
      </c>
      <c r="J39" s="212">
        <v>2671</v>
      </c>
      <c r="K39" s="522" t="s">
        <v>592</v>
      </c>
      <c r="L39" s="522"/>
    </row>
    <row r="40" spans="1:12" s="437" customFormat="1" ht="16.899999999999999" customHeight="1">
      <c r="A40" s="200">
        <v>4722</v>
      </c>
      <c r="B40" s="90" t="s">
        <v>632</v>
      </c>
      <c r="C40" s="209">
        <f t="shared" si="0"/>
        <v>36</v>
      </c>
      <c r="D40" s="210">
        <v>1</v>
      </c>
      <c r="E40" s="210">
        <v>6</v>
      </c>
      <c r="F40" s="210">
        <v>0</v>
      </c>
      <c r="G40" s="210">
        <v>4</v>
      </c>
      <c r="H40" s="210">
        <v>5</v>
      </c>
      <c r="I40" s="210">
        <v>17</v>
      </c>
      <c r="J40" s="210">
        <v>3</v>
      </c>
      <c r="K40" s="527" t="s">
        <v>591</v>
      </c>
      <c r="L40" s="527"/>
    </row>
    <row r="41" spans="1:12" s="46" customFormat="1" ht="16.899999999999999" customHeight="1">
      <c r="A41" s="199">
        <v>4723</v>
      </c>
      <c r="B41" s="59" t="s">
        <v>631</v>
      </c>
      <c r="C41" s="211">
        <f t="shared" si="0"/>
        <v>356</v>
      </c>
      <c r="D41" s="212">
        <v>0</v>
      </c>
      <c r="E41" s="212">
        <v>17</v>
      </c>
      <c r="F41" s="212">
        <v>31</v>
      </c>
      <c r="G41" s="212">
        <v>28</v>
      </c>
      <c r="H41" s="212">
        <v>59</v>
      </c>
      <c r="I41" s="212">
        <v>208</v>
      </c>
      <c r="J41" s="212">
        <v>13</v>
      </c>
      <c r="K41" s="522" t="s">
        <v>590</v>
      </c>
      <c r="L41" s="522"/>
    </row>
    <row r="42" spans="1:12" s="46" customFormat="1" ht="16.899999999999999" customHeight="1">
      <c r="A42" s="200">
        <v>4724</v>
      </c>
      <c r="B42" s="90" t="s">
        <v>630</v>
      </c>
      <c r="C42" s="209">
        <f t="shared" si="0"/>
        <v>16785</v>
      </c>
      <c r="D42" s="210">
        <v>0</v>
      </c>
      <c r="E42" s="210">
        <v>1272</v>
      </c>
      <c r="F42" s="210">
        <v>2889</v>
      </c>
      <c r="G42" s="210">
        <v>1205</v>
      </c>
      <c r="H42" s="210">
        <v>5781</v>
      </c>
      <c r="I42" s="210">
        <v>3798</v>
      </c>
      <c r="J42" s="210">
        <v>1840</v>
      </c>
      <c r="K42" s="527" t="s">
        <v>589</v>
      </c>
      <c r="L42" s="527"/>
    </row>
    <row r="43" spans="1:12" customFormat="1" ht="16.899999999999999" customHeight="1">
      <c r="A43" s="199">
        <v>4725</v>
      </c>
      <c r="B43" s="59" t="s">
        <v>629</v>
      </c>
      <c r="C43" s="211">
        <f t="shared" si="0"/>
        <v>3442</v>
      </c>
      <c r="D43" s="212">
        <v>115</v>
      </c>
      <c r="E43" s="212">
        <v>61</v>
      </c>
      <c r="F43" s="212">
        <v>602</v>
      </c>
      <c r="G43" s="212">
        <v>17</v>
      </c>
      <c r="H43" s="212">
        <v>33</v>
      </c>
      <c r="I43" s="212">
        <v>1914</v>
      </c>
      <c r="J43" s="212">
        <v>700</v>
      </c>
      <c r="K43" s="522" t="s">
        <v>588</v>
      </c>
      <c r="L43" s="522"/>
    </row>
    <row r="44" spans="1:12" customFormat="1" ht="16.899999999999999" customHeight="1">
      <c r="A44" s="200">
        <v>4726</v>
      </c>
      <c r="B44" s="90" t="s">
        <v>545</v>
      </c>
      <c r="C44" s="209">
        <f t="shared" si="0"/>
        <v>14618</v>
      </c>
      <c r="D44" s="210">
        <v>6434</v>
      </c>
      <c r="E44" s="210">
        <v>704</v>
      </c>
      <c r="F44" s="210">
        <v>0</v>
      </c>
      <c r="G44" s="210">
        <v>1117</v>
      </c>
      <c r="H44" s="210">
        <v>2639</v>
      </c>
      <c r="I44" s="210">
        <v>2670</v>
      </c>
      <c r="J44" s="210">
        <v>1054</v>
      </c>
      <c r="K44" s="527" t="s">
        <v>555</v>
      </c>
      <c r="L44" s="527"/>
    </row>
    <row r="45" spans="1:12" customFormat="1" ht="16.899999999999999" customHeight="1">
      <c r="A45" s="199">
        <v>4727</v>
      </c>
      <c r="B45" s="59" t="s">
        <v>628</v>
      </c>
      <c r="C45" s="211">
        <f t="shared" si="0"/>
        <v>6306</v>
      </c>
      <c r="D45" s="212">
        <v>0</v>
      </c>
      <c r="E45" s="212">
        <v>241</v>
      </c>
      <c r="F45" s="212">
        <v>724</v>
      </c>
      <c r="G45" s="212">
        <v>0</v>
      </c>
      <c r="H45" s="212">
        <v>1183</v>
      </c>
      <c r="I45" s="212">
        <v>353</v>
      </c>
      <c r="J45" s="212">
        <v>3805</v>
      </c>
      <c r="K45" s="522" t="s">
        <v>587</v>
      </c>
      <c r="L45" s="522"/>
    </row>
    <row r="46" spans="1:12" customFormat="1" ht="16.899999999999999" customHeight="1">
      <c r="A46" s="200">
        <v>4728</v>
      </c>
      <c r="B46" s="90" t="s">
        <v>633</v>
      </c>
      <c r="C46" s="209">
        <f t="shared" si="0"/>
        <v>170</v>
      </c>
      <c r="D46" s="210">
        <v>0</v>
      </c>
      <c r="E46" s="210">
        <v>9</v>
      </c>
      <c r="F46" s="210">
        <v>0</v>
      </c>
      <c r="G46" s="210">
        <v>0</v>
      </c>
      <c r="H46" s="210">
        <v>0</v>
      </c>
      <c r="I46" s="210">
        <v>161</v>
      </c>
      <c r="J46" s="210">
        <v>0</v>
      </c>
      <c r="K46" s="527" t="s">
        <v>586</v>
      </c>
      <c r="L46" s="527"/>
    </row>
    <row r="47" spans="1:12" customFormat="1" ht="16.899999999999999" customHeight="1">
      <c r="A47" s="199">
        <v>4729</v>
      </c>
      <c r="B47" s="59" t="s">
        <v>642</v>
      </c>
      <c r="C47" s="211">
        <f t="shared" si="0"/>
        <v>21106</v>
      </c>
      <c r="D47" s="212">
        <v>572</v>
      </c>
      <c r="E47" s="212">
        <v>2014</v>
      </c>
      <c r="F47" s="212">
        <v>0</v>
      </c>
      <c r="G47" s="212">
        <v>8068</v>
      </c>
      <c r="H47" s="212">
        <v>504</v>
      </c>
      <c r="I47" s="212">
        <v>9654</v>
      </c>
      <c r="J47" s="212">
        <v>294</v>
      </c>
      <c r="K47" s="522" t="s">
        <v>644</v>
      </c>
      <c r="L47" s="522"/>
    </row>
    <row r="48" spans="1:12" customFormat="1" ht="16.899999999999999" customHeight="1">
      <c r="A48" s="200">
        <v>4730</v>
      </c>
      <c r="B48" s="90" t="s">
        <v>627</v>
      </c>
      <c r="C48" s="209">
        <f t="shared" si="0"/>
        <v>19979</v>
      </c>
      <c r="D48" s="210">
        <v>2860</v>
      </c>
      <c r="E48" s="210">
        <v>2325</v>
      </c>
      <c r="F48" s="210">
        <v>5028</v>
      </c>
      <c r="G48" s="210">
        <v>2589</v>
      </c>
      <c r="H48" s="210">
        <v>6228</v>
      </c>
      <c r="I48" s="210">
        <v>949</v>
      </c>
      <c r="J48" s="210">
        <v>0</v>
      </c>
      <c r="K48" s="527" t="s">
        <v>585</v>
      </c>
      <c r="L48" s="527"/>
    </row>
    <row r="49" spans="1:27" ht="19.149999999999999" customHeight="1">
      <c r="A49" s="199">
        <v>4741</v>
      </c>
      <c r="B49" s="59" t="s">
        <v>634</v>
      </c>
      <c r="C49" s="211">
        <f t="shared" si="0"/>
        <v>33103</v>
      </c>
      <c r="D49" s="212">
        <v>4328</v>
      </c>
      <c r="E49" s="212">
        <v>4752</v>
      </c>
      <c r="F49" s="212">
        <v>1416</v>
      </c>
      <c r="G49" s="212">
        <v>2395</v>
      </c>
      <c r="H49" s="212">
        <v>10150</v>
      </c>
      <c r="I49" s="212">
        <v>8228</v>
      </c>
      <c r="J49" s="212">
        <v>1834</v>
      </c>
      <c r="K49" s="522" t="s">
        <v>584</v>
      </c>
      <c r="L49" s="522"/>
    </row>
    <row r="50" spans="1:27">
      <c r="A50" s="200">
        <v>4742</v>
      </c>
      <c r="B50" s="90" t="s">
        <v>706</v>
      </c>
      <c r="C50" s="209">
        <f t="shared" si="0"/>
        <v>355</v>
      </c>
      <c r="D50" s="210">
        <v>0</v>
      </c>
      <c r="E50" s="210">
        <v>50</v>
      </c>
      <c r="F50" s="210">
        <v>95</v>
      </c>
      <c r="G50" s="210">
        <v>25</v>
      </c>
      <c r="H50" s="210">
        <v>57</v>
      </c>
      <c r="I50" s="210">
        <v>128</v>
      </c>
      <c r="J50" s="210">
        <v>0</v>
      </c>
      <c r="K50" s="527" t="s">
        <v>705</v>
      </c>
      <c r="L50" s="527"/>
    </row>
    <row r="51" spans="1:27" ht="18.600000000000001" customHeight="1">
      <c r="A51" s="199">
        <v>4751</v>
      </c>
      <c r="B51" s="59" t="s">
        <v>626</v>
      </c>
      <c r="C51" s="211">
        <f t="shared" si="0"/>
        <v>3896</v>
      </c>
      <c r="D51" s="212">
        <v>1455</v>
      </c>
      <c r="E51" s="212">
        <v>264</v>
      </c>
      <c r="F51" s="212">
        <v>145</v>
      </c>
      <c r="G51" s="212">
        <v>249</v>
      </c>
      <c r="H51" s="212">
        <v>729</v>
      </c>
      <c r="I51" s="212">
        <v>588</v>
      </c>
      <c r="J51" s="212">
        <v>466</v>
      </c>
      <c r="K51" s="522" t="s">
        <v>583</v>
      </c>
      <c r="L51" s="522"/>
    </row>
    <row r="52" spans="1:27" ht="42" customHeight="1">
      <c r="A52" s="200">
        <v>4752</v>
      </c>
      <c r="B52" s="90" t="s">
        <v>625</v>
      </c>
      <c r="C52" s="209">
        <f t="shared" si="0"/>
        <v>43433</v>
      </c>
      <c r="D52" s="210">
        <v>9884</v>
      </c>
      <c r="E52" s="210">
        <v>3152</v>
      </c>
      <c r="F52" s="210">
        <v>5561</v>
      </c>
      <c r="G52" s="210">
        <v>2176</v>
      </c>
      <c r="H52" s="210">
        <v>6508</v>
      </c>
      <c r="I52" s="210">
        <v>15000</v>
      </c>
      <c r="J52" s="210">
        <v>1152</v>
      </c>
      <c r="K52" s="527" t="s">
        <v>582</v>
      </c>
      <c r="L52" s="527"/>
      <c r="M52" s="136"/>
      <c r="N52"/>
      <c r="O52"/>
      <c r="P52"/>
      <c r="Q52" s="136"/>
      <c r="R52" s="136"/>
      <c r="S52"/>
      <c r="T52"/>
      <c r="U52" s="136"/>
      <c r="V52" s="136"/>
      <c r="W52"/>
      <c r="X52"/>
      <c r="Y52" s="136"/>
      <c r="Z52" s="136"/>
      <c r="AA52" s="136"/>
    </row>
    <row r="53" spans="1:27" ht="19.149999999999999" customHeight="1">
      <c r="A53" s="199">
        <v>4753</v>
      </c>
      <c r="B53" s="59" t="s">
        <v>624</v>
      </c>
      <c r="C53" s="211">
        <f t="shared" si="0"/>
        <v>1404</v>
      </c>
      <c r="D53" s="212">
        <v>19</v>
      </c>
      <c r="E53" s="212">
        <v>156</v>
      </c>
      <c r="F53" s="212">
        <v>73</v>
      </c>
      <c r="G53" s="212">
        <v>126</v>
      </c>
      <c r="H53" s="212">
        <v>260</v>
      </c>
      <c r="I53" s="212">
        <v>397</v>
      </c>
      <c r="J53" s="212">
        <v>373</v>
      </c>
      <c r="K53" s="522" t="s">
        <v>581</v>
      </c>
      <c r="L53" s="522"/>
    </row>
    <row r="54" spans="1:27">
      <c r="A54" s="200">
        <v>4754</v>
      </c>
      <c r="B54" s="90" t="s">
        <v>546</v>
      </c>
      <c r="C54" s="209">
        <f t="shared" si="0"/>
        <v>84332</v>
      </c>
      <c r="D54" s="210">
        <v>628</v>
      </c>
      <c r="E54" s="210">
        <v>12399</v>
      </c>
      <c r="F54" s="210">
        <v>27407</v>
      </c>
      <c r="G54" s="210">
        <v>1109</v>
      </c>
      <c r="H54" s="210">
        <v>16179</v>
      </c>
      <c r="I54" s="210">
        <v>25345</v>
      </c>
      <c r="J54" s="210">
        <v>1265</v>
      </c>
      <c r="K54" s="527" t="s">
        <v>556</v>
      </c>
      <c r="L54" s="527"/>
    </row>
    <row r="55" spans="1:27" ht="20.45" customHeight="1">
      <c r="A55" s="199">
        <v>4755</v>
      </c>
      <c r="B55" s="59" t="s">
        <v>641</v>
      </c>
      <c r="C55" s="211">
        <f t="shared" si="0"/>
        <v>84049</v>
      </c>
      <c r="D55" s="212">
        <v>56961</v>
      </c>
      <c r="E55" s="212">
        <v>3188</v>
      </c>
      <c r="F55" s="212">
        <v>7378</v>
      </c>
      <c r="G55" s="212">
        <v>1299</v>
      </c>
      <c r="H55" s="212">
        <v>7199</v>
      </c>
      <c r="I55" s="212">
        <v>7372</v>
      </c>
      <c r="J55" s="212">
        <v>652</v>
      </c>
      <c r="K55" s="522" t="s">
        <v>580</v>
      </c>
      <c r="L55" s="522"/>
    </row>
    <row r="56" spans="1:27">
      <c r="A56" s="200">
        <v>4756</v>
      </c>
      <c r="B56" s="90" t="s">
        <v>635</v>
      </c>
      <c r="C56" s="209">
        <f t="shared" si="0"/>
        <v>2195</v>
      </c>
      <c r="D56" s="210">
        <v>231</v>
      </c>
      <c r="E56" s="210">
        <v>420</v>
      </c>
      <c r="F56" s="210">
        <v>102</v>
      </c>
      <c r="G56" s="210">
        <v>151</v>
      </c>
      <c r="H56" s="210">
        <v>716</v>
      </c>
      <c r="I56" s="210">
        <v>575</v>
      </c>
      <c r="J56" s="210">
        <v>0</v>
      </c>
      <c r="K56" s="527" t="s">
        <v>579</v>
      </c>
      <c r="L56" s="527"/>
    </row>
    <row r="57" spans="1:27" ht="18.600000000000001" customHeight="1">
      <c r="A57" s="199">
        <v>4761</v>
      </c>
      <c r="B57" s="59" t="s">
        <v>636</v>
      </c>
      <c r="C57" s="211">
        <f t="shared" si="0"/>
        <v>146966</v>
      </c>
      <c r="D57" s="212">
        <v>142367</v>
      </c>
      <c r="E57" s="212">
        <v>950</v>
      </c>
      <c r="F57" s="212">
        <v>469</v>
      </c>
      <c r="G57" s="212">
        <v>1005</v>
      </c>
      <c r="H57" s="212">
        <v>1683</v>
      </c>
      <c r="I57" s="212">
        <v>418</v>
      </c>
      <c r="J57" s="212">
        <v>74</v>
      </c>
      <c r="K57" s="522" t="s">
        <v>578</v>
      </c>
      <c r="L57" s="522"/>
    </row>
    <row r="58" spans="1:27" ht="18.600000000000001" customHeight="1">
      <c r="A58" s="200">
        <v>4762</v>
      </c>
      <c r="B58" s="90" t="s">
        <v>637</v>
      </c>
      <c r="C58" s="209">
        <f t="shared" ref="C58" si="1">SUM(D58:J58)</f>
        <v>10</v>
      </c>
      <c r="D58" s="210">
        <v>0</v>
      </c>
      <c r="E58" s="210">
        <v>1</v>
      </c>
      <c r="F58" s="210">
        <v>0</v>
      </c>
      <c r="G58" s="210">
        <v>0</v>
      </c>
      <c r="H58" s="210">
        <v>9</v>
      </c>
      <c r="I58" s="210">
        <v>0</v>
      </c>
      <c r="J58" s="210">
        <v>0</v>
      </c>
      <c r="K58" s="527" t="s">
        <v>577</v>
      </c>
      <c r="L58" s="527"/>
    </row>
    <row r="59" spans="1:27" ht="27" customHeight="1">
      <c r="A59" s="199">
        <v>4763</v>
      </c>
      <c r="B59" s="59" t="s">
        <v>638</v>
      </c>
      <c r="C59" s="211">
        <f t="shared" si="0"/>
        <v>3479</v>
      </c>
      <c r="D59" s="212">
        <v>862</v>
      </c>
      <c r="E59" s="212">
        <v>391</v>
      </c>
      <c r="F59" s="212">
        <v>3</v>
      </c>
      <c r="G59" s="212">
        <v>163</v>
      </c>
      <c r="H59" s="212">
        <v>1505</v>
      </c>
      <c r="I59" s="212">
        <v>481</v>
      </c>
      <c r="J59" s="212">
        <v>74</v>
      </c>
      <c r="K59" s="522" t="s">
        <v>576</v>
      </c>
      <c r="L59" s="522"/>
    </row>
    <row r="60" spans="1:27" ht="16.899999999999999" customHeight="1">
      <c r="A60" s="200">
        <v>4764</v>
      </c>
      <c r="B60" s="90" t="s">
        <v>623</v>
      </c>
      <c r="C60" s="209">
        <f t="shared" si="0"/>
        <v>21467</v>
      </c>
      <c r="D60" s="210">
        <v>480</v>
      </c>
      <c r="E60" s="210">
        <v>2759</v>
      </c>
      <c r="F60" s="210">
        <v>5112</v>
      </c>
      <c r="G60" s="210">
        <v>1654</v>
      </c>
      <c r="H60" s="210">
        <v>5001</v>
      </c>
      <c r="I60" s="210">
        <v>5404</v>
      </c>
      <c r="J60" s="210">
        <v>1057</v>
      </c>
      <c r="K60" s="527" t="s">
        <v>575</v>
      </c>
      <c r="L60" s="527"/>
    </row>
    <row r="61" spans="1:27" ht="27" customHeight="1">
      <c r="A61" s="199">
        <v>4771</v>
      </c>
      <c r="B61" s="59" t="s">
        <v>639</v>
      </c>
      <c r="C61" s="211">
        <f t="shared" si="0"/>
        <v>52325</v>
      </c>
      <c r="D61" s="212">
        <v>0</v>
      </c>
      <c r="E61" s="212">
        <v>8860</v>
      </c>
      <c r="F61" s="212">
        <v>40</v>
      </c>
      <c r="G61" s="212">
        <v>27969</v>
      </c>
      <c r="H61" s="212">
        <v>13565</v>
      </c>
      <c r="I61" s="212">
        <v>1640</v>
      </c>
      <c r="J61" s="212">
        <v>251</v>
      </c>
      <c r="K61" s="522" t="s">
        <v>574</v>
      </c>
      <c r="L61" s="522"/>
    </row>
    <row r="62" spans="1:27" ht="27" customHeight="1">
      <c r="A62" s="200">
        <v>4772</v>
      </c>
      <c r="B62" s="90" t="s">
        <v>640</v>
      </c>
      <c r="C62" s="209">
        <f t="shared" si="0"/>
        <v>43249</v>
      </c>
      <c r="D62" s="210">
        <v>15292</v>
      </c>
      <c r="E62" s="210">
        <v>6649</v>
      </c>
      <c r="F62" s="210">
        <v>1393</v>
      </c>
      <c r="G62" s="210">
        <v>1946</v>
      </c>
      <c r="H62" s="210">
        <v>8306</v>
      </c>
      <c r="I62" s="210">
        <v>7871</v>
      </c>
      <c r="J62" s="210">
        <v>1792</v>
      </c>
      <c r="K62" s="527" t="s">
        <v>573</v>
      </c>
      <c r="L62" s="527"/>
    </row>
    <row r="63" spans="1:27" ht="16.899999999999999" customHeight="1">
      <c r="A63" s="199">
        <v>4774</v>
      </c>
      <c r="B63" s="59" t="s">
        <v>547</v>
      </c>
      <c r="C63" s="211">
        <f t="shared" si="0"/>
        <v>1168</v>
      </c>
      <c r="D63" s="212">
        <v>159</v>
      </c>
      <c r="E63" s="212">
        <v>46</v>
      </c>
      <c r="F63" s="212">
        <v>733</v>
      </c>
      <c r="G63" s="212">
        <v>2</v>
      </c>
      <c r="H63" s="212">
        <v>108</v>
      </c>
      <c r="I63" s="212">
        <v>116</v>
      </c>
      <c r="J63" s="212">
        <v>4</v>
      </c>
      <c r="K63" s="522" t="s">
        <v>557</v>
      </c>
      <c r="L63" s="522"/>
    </row>
    <row r="64" spans="1:27" ht="21" customHeight="1">
      <c r="A64" s="200">
        <v>4775</v>
      </c>
      <c r="B64" s="90" t="s">
        <v>569</v>
      </c>
      <c r="C64" s="209">
        <f t="shared" si="0"/>
        <v>33000</v>
      </c>
      <c r="D64" s="210">
        <v>4036</v>
      </c>
      <c r="E64" s="210">
        <v>7566</v>
      </c>
      <c r="F64" s="210">
        <v>284</v>
      </c>
      <c r="G64" s="210">
        <v>656</v>
      </c>
      <c r="H64" s="210">
        <v>7812</v>
      </c>
      <c r="I64" s="210">
        <v>3034</v>
      </c>
      <c r="J64" s="210">
        <v>9612</v>
      </c>
      <c r="K64" s="527" t="s">
        <v>572</v>
      </c>
      <c r="L64" s="527"/>
    </row>
    <row r="65" spans="1:12" ht="24" customHeight="1">
      <c r="A65" s="199">
        <v>4776</v>
      </c>
      <c r="B65" s="59" t="s">
        <v>568</v>
      </c>
      <c r="C65" s="211">
        <f t="shared" si="0"/>
        <v>54376</v>
      </c>
      <c r="D65" s="212">
        <v>51</v>
      </c>
      <c r="E65" s="212">
        <v>503</v>
      </c>
      <c r="F65" s="212">
        <v>1871</v>
      </c>
      <c r="G65" s="212">
        <v>910</v>
      </c>
      <c r="H65" s="212">
        <v>2410</v>
      </c>
      <c r="I65" s="212">
        <v>3074</v>
      </c>
      <c r="J65" s="212">
        <v>45557</v>
      </c>
      <c r="K65" s="522" t="s">
        <v>571</v>
      </c>
      <c r="L65" s="522"/>
    </row>
    <row r="66" spans="1:12" ht="16.899999999999999" customHeight="1">
      <c r="A66" s="200">
        <v>4777</v>
      </c>
      <c r="B66" s="90" t="s">
        <v>567</v>
      </c>
      <c r="C66" s="209">
        <f t="shared" si="0"/>
        <v>258</v>
      </c>
      <c r="D66" s="210">
        <v>22</v>
      </c>
      <c r="E66" s="210">
        <v>46</v>
      </c>
      <c r="F66" s="210">
        <v>3</v>
      </c>
      <c r="G66" s="210">
        <v>12</v>
      </c>
      <c r="H66" s="210">
        <v>77</v>
      </c>
      <c r="I66" s="210">
        <v>98</v>
      </c>
      <c r="J66" s="210">
        <v>0</v>
      </c>
      <c r="K66" s="527" t="s">
        <v>570</v>
      </c>
      <c r="L66" s="527"/>
    </row>
    <row r="67" spans="1:12" ht="16.899999999999999" customHeight="1">
      <c r="A67" s="199">
        <v>4778</v>
      </c>
      <c r="B67" s="59" t="s">
        <v>723</v>
      </c>
      <c r="C67" s="211">
        <f t="shared" si="0"/>
        <v>1841</v>
      </c>
      <c r="D67" s="212">
        <v>921</v>
      </c>
      <c r="E67" s="212">
        <v>67</v>
      </c>
      <c r="F67" s="212">
        <v>384</v>
      </c>
      <c r="G67" s="212">
        <v>0</v>
      </c>
      <c r="H67" s="212">
        <v>166</v>
      </c>
      <c r="I67" s="212">
        <v>303</v>
      </c>
      <c r="J67" s="212">
        <v>0</v>
      </c>
      <c r="K67" s="522" t="s">
        <v>724</v>
      </c>
      <c r="L67" s="522"/>
    </row>
    <row r="68" spans="1:12" ht="22.9" customHeight="1">
      <c r="A68" s="200">
        <v>4779</v>
      </c>
      <c r="B68" s="90" t="s">
        <v>566</v>
      </c>
      <c r="C68" s="209">
        <f t="shared" si="0"/>
        <v>16423</v>
      </c>
      <c r="D68" s="210">
        <v>3615</v>
      </c>
      <c r="E68" s="210">
        <v>1488</v>
      </c>
      <c r="F68" s="210">
        <v>3335</v>
      </c>
      <c r="G68" s="210">
        <v>476</v>
      </c>
      <c r="H68" s="210">
        <v>3158</v>
      </c>
      <c r="I68" s="210">
        <v>2638</v>
      </c>
      <c r="J68" s="210">
        <v>1713</v>
      </c>
      <c r="K68" s="527" t="s">
        <v>643</v>
      </c>
      <c r="L68" s="527"/>
    </row>
    <row r="69" spans="1:12" ht="15.75" customHeight="1">
      <c r="A69" s="199">
        <v>4789</v>
      </c>
      <c r="B69" s="59" t="s">
        <v>726</v>
      </c>
      <c r="C69" s="211">
        <f t="shared" si="0"/>
        <v>718</v>
      </c>
      <c r="D69" s="212">
        <v>0</v>
      </c>
      <c r="E69" s="212">
        <v>41</v>
      </c>
      <c r="F69" s="212">
        <v>322</v>
      </c>
      <c r="G69" s="212">
        <v>0</v>
      </c>
      <c r="H69" s="212">
        <v>115</v>
      </c>
      <c r="I69" s="212">
        <v>240</v>
      </c>
      <c r="J69" s="212">
        <v>0</v>
      </c>
      <c r="K69" s="522" t="s">
        <v>725</v>
      </c>
      <c r="L69" s="522"/>
    </row>
    <row r="70" spans="1:12" ht="29.45" customHeight="1">
      <c r="A70" s="495" t="s">
        <v>207</v>
      </c>
      <c r="B70" s="495"/>
      <c r="C70" s="354">
        <f t="shared" ref="C70:I70" si="2">SUM(C11:C69)</f>
        <v>1599424</v>
      </c>
      <c r="D70" s="354">
        <f t="shared" si="2"/>
        <v>412606</v>
      </c>
      <c r="E70" s="354">
        <f t="shared" si="2"/>
        <v>131532</v>
      </c>
      <c r="F70" s="354">
        <f t="shared" si="2"/>
        <v>272950</v>
      </c>
      <c r="G70" s="354">
        <f t="shared" si="2"/>
        <v>102117</v>
      </c>
      <c r="H70" s="354">
        <f t="shared" si="2"/>
        <v>259238</v>
      </c>
      <c r="I70" s="354">
        <f t="shared" si="2"/>
        <v>258436</v>
      </c>
      <c r="J70" s="354">
        <f>SUM(J11:J69)</f>
        <v>162545</v>
      </c>
      <c r="K70" s="496" t="s">
        <v>204</v>
      </c>
      <c r="L70" s="496"/>
    </row>
    <row r="71" spans="1:12" ht="15.75" customHeight="1">
      <c r="A71" s="7"/>
      <c r="C71" s="76"/>
      <c r="D71" s="76"/>
      <c r="E71" s="76"/>
      <c r="F71" s="76"/>
      <c r="G71" s="76"/>
      <c r="H71" s="76"/>
      <c r="I71" s="76"/>
      <c r="J71" s="76"/>
    </row>
    <row r="72" spans="1:12" ht="15.75" customHeight="1">
      <c r="A72" s="7"/>
      <c r="C72" s="76"/>
      <c r="D72" s="76"/>
      <c r="E72" s="76"/>
      <c r="F72" s="76"/>
      <c r="G72" s="76"/>
      <c r="H72" s="76"/>
      <c r="I72" s="76"/>
      <c r="J72" s="76"/>
    </row>
    <row r="73" spans="1:12" ht="15.75" customHeight="1">
      <c r="A73" s="7"/>
      <c r="C73" s="76"/>
      <c r="D73" s="76"/>
      <c r="E73" s="76"/>
      <c r="F73" s="76"/>
      <c r="G73" s="76"/>
      <c r="H73" s="76"/>
      <c r="I73" s="76"/>
      <c r="J73" s="76"/>
    </row>
    <row r="74" spans="1:12" ht="15.75" customHeight="1">
      <c r="A74" s="7"/>
      <c r="C74" s="76"/>
      <c r="D74" s="76"/>
      <c r="E74" s="76"/>
      <c r="F74" s="76"/>
      <c r="G74" s="76"/>
      <c r="H74" s="76"/>
      <c r="I74" s="76"/>
      <c r="J74" s="76"/>
    </row>
    <row r="75" spans="1:12" ht="15.75" customHeight="1">
      <c r="A75" s="7"/>
      <c r="C75" s="76"/>
      <c r="D75" s="76"/>
      <c r="E75" s="76"/>
      <c r="F75" s="76"/>
      <c r="G75" s="76"/>
      <c r="H75" s="76"/>
      <c r="I75" s="76"/>
      <c r="J75" s="76"/>
    </row>
    <row r="76" spans="1:12" ht="15.75" customHeight="1">
      <c r="A76" s="7"/>
      <c r="C76" s="76"/>
      <c r="D76" s="76"/>
      <c r="E76" s="76"/>
      <c r="F76" s="76"/>
      <c r="G76" s="76"/>
      <c r="H76" s="76"/>
      <c r="I76" s="76"/>
      <c r="J76" s="76"/>
    </row>
    <row r="77" spans="1:12" ht="15.75" customHeight="1">
      <c r="A77" s="7"/>
      <c r="C77" s="76"/>
      <c r="D77" s="76"/>
      <c r="E77" s="76"/>
      <c r="F77" s="76"/>
      <c r="G77" s="76"/>
      <c r="H77" s="76"/>
      <c r="I77" s="76"/>
      <c r="J77" s="76"/>
    </row>
    <row r="78" spans="1:12" ht="15.75" customHeight="1">
      <c r="A78" s="7"/>
      <c r="C78" s="76"/>
      <c r="D78" s="76"/>
      <c r="E78" s="76"/>
      <c r="F78" s="76"/>
      <c r="G78" s="76"/>
      <c r="H78" s="76"/>
      <c r="I78" s="76"/>
      <c r="J78" s="76"/>
    </row>
    <row r="79" spans="1:12" ht="15.75" customHeight="1">
      <c r="A79" s="7"/>
      <c r="C79" s="76"/>
      <c r="D79" s="76"/>
      <c r="E79" s="76"/>
      <c r="F79" s="76"/>
      <c r="G79" s="76"/>
      <c r="H79" s="76"/>
      <c r="I79" s="76"/>
      <c r="J79" s="76"/>
    </row>
    <row r="80" spans="1:12" ht="15.75" customHeight="1">
      <c r="A80" s="7"/>
      <c r="C80" s="76"/>
      <c r="D80" s="76"/>
      <c r="E80" s="76"/>
      <c r="F80" s="76"/>
      <c r="G80" s="76"/>
      <c r="H80" s="76"/>
      <c r="I80" s="76"/>
      <c r="J80" s="76"/>
    </row>
    <row r="81" spans="1:10" ht="15.75" customHeight="1">
      <c r="A81" s="7"/>
      <c r="C81" s="76"/>
      <c r="D81" s="76"/>
      <c r="E81" s="76"/>
      <c r="F81" s="76"/>
      <c r="G81" s="76"/>
      <c r="H81" s="76"/>
      <c r="I81" s="76"/>
      <c r="J81" s="76"/>
    </row>
    <row r="82" spans="1:10" ht="15.75" customHeight="1">
      <c r="A82" s="7"/>
      <c r="C82" s="76"/>
      <c r="D82" s="76"/>
      <c r="E82" s="76"/>
      <c r="F82" s="76"/>
      <c r="G82" s="76"/>
      <c r="H82" s="76"/>
      <c r="I82" s="76"/>
      <c r="J82" s="76"/>
    </row>
    <row r="83" spans="1:10" ht="15.75" customHeight="1">
      <c r="A83" s="7"/>
      <c r="C83" s="76"/>
      <c r="D83" s="76"/>
      <c r="E83" s="76"/>
      <c r="F83" s="76"/>
      <c r="G83" s="76"/>
      <c r="H83" s="76"/>
      <c r="I83" s="76"/>
      <c r="J83" s="76"/>
    </row>
    <row r="84" spans="1:10" ht="15.75" customHeight="1">
      <c r="A84" s="7"/>
      <c r="C84" s="76"/>
      <c r="D84" s="76"/>
      <c r="E84" s="76"/>
      <c r="F84" s="76"/>
      <c r="G84" s="76"/>
      <c r="H84" s="76"/>
      <c r="I84" s="76"/>
      <c r="J84" s="76"/>
    </row>
    <row r="85" spans="1:10" ht="15.75" customHeight="1">
      <c r="A85" s="7"/>
      <c r="C85" s="76"/>
      <c r="D85" s="76"/>
      <c r="E85" s="76"/>
      <c r="F85" s="76"/>
      <c r="G85" s="76"/>
      <c r="H85" s="76"/>
      <c r="I85" s="76"/>
      <c r="J85" s="76"/>
    </row>
    <row r="86" spans="1:10" ht="15.75" customHeight="1">
      <c r="A86" s="7"/>
      <c r="C86" s="76"/>
      <c r="D86" s="76"/>
      <c r="E86" s="76"/>
      <c r="F86" s="76"/>
      <c r="G86" s="76"/>
      <c r="H86" s="76"/>
      <c r="I86" s="76"/>
      <c r="J86" s="76"/>
    </row>
    <row r="87" spans="1:10" ht="15.75" customHeight="1">
      <c r="A87" s="7"/>
      <c r="C87" s="76"/>
      <c r="D87" s="76"/>
      <c r="E87" s="76"/>
      <c r="F87" s="76"/>
      <c r="G87" s="76"/>
      <c r="H87" s="76"/>
      <c r="I87" s="76"/>
      <c r="J87" s="76"/>
    </row>
    <row r="88" spans="1:10" ht="15.75" customHeight="1">
      <c r="A88" s="7"/>
      <c r="C88" s="76"/>
      <c r="D88" s="76"/>
      <c r="E88" s="76"/>
      <c r="F88" s="76"/>
      <c r="G88" s="76"/>
      <c r="H88" s="76"/>
      <c r="I88" s="76"/>
      <c r="J88" s="76"/>
    </row>
    <row r="89" spans="1:10" ht="15.75" customHeight="1">
      <c r="A89" s="7"/>
      <c r="C89" s="76"/>
      <c r="D89" s="76"/>
      <c r="E89" s="76"/>
      <c r="F89" s="76"/>
      <c r="G89" s="76"/>
      <c r="H89" s="76"/>
      <c r="I89" s="76"/>
      <c r="J89" s="76"/>
    </row>
    <row r="90" spans="1:10" ht="15.75" customHeight="1">
      <c r="A90" s="7"/>
      <c r="C90" s="76"/>
      <c r="D90" s="76"/>
      <c r="E90" s="76"/>
      <c r="F90" s="76"/>
      <c r="G90" s="76"/>
      <c r="H90" s="76"/>
      <c r="I90" s="76"/>
      <c r="J90" s="76"/>
    </row>
    <row r="91" spans="1:10" ht="15.75" customHeight="1">
      <c r="A91" s="7"/>
    </row>
    <row r="92" spans="1:10" ht="15.75" customHeight="1">
      <c r="A92" s="7"/>
    </row>
    <row r="93" spans="1:10" ht="15.75" customHeight="1">
      <c r="A93" s="7"/>
    </row>
    <row r="94" spans="1:10" ht="15.75" customHeight="1">
      <c r="A94" s="7"/>
    </row>
    <row r="95" spans="1:10" ht="15.75" customHeight="1">
      <c r="A95" s="7"/>
    </row>
    <row r="96" spans="1:10" ht="15.75" customHeight="1">
      <c r="A96" s="7"/>
    </row>
    <row r="97" spans="1:1" ht="15.75" customHeight="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sheetData>
  <mergeCells count="74">
    <mergeCell ref="K11:L11"/>
    <mergeCell ref="K12:L12"/>
    <mergeCell ref="K16:L16"/>
    <mergeCell ref="K17:L17"/>
    <mergeCell ref="K27:L27"/>
    <mergeCell ref="K15:L15"/>
    <mergeCell ref="K18:L18"/>
    <mergeCell ref="K19:L19"/>
    <mergeCell ref="K21:L21"/>
    <mergeCell ref="K23:L23"/>
    <mergeCell ref="K22:L22"/>
    <mergeCell ref="K20:L20"/>
    <mergeCell ref="K13:L13"/>
    <mergeCell ref="K14:L14"/>
    <mergeCell ref="K34:L34"/>
    <mergeCell ref="K28:L28"/>
    <mergeCell ref="K24:L24"/>
    <mergeCell ref="K30:L30"/>
    <mergeCell ref="K31:L31"/>
    <mergeCell ref="K26:L26"/>
    <mergeCell ref="K25:L25"/>
    <mergeCell ref="K29:L29"/>
    <mergeCell ref="K33:L33"/>
    <mergeCell ref="K32:L32"/>
    <mergeCell ref="A1:L1"/>
    <mergeCell ref="A9:A10"/>
    <mergeCell ref="B9:B10"/>
    <mergeCell ref="K9:L10"/>
    <mergeCell ref="F8:G8"/>
    <mergeCell ref="A2:L2"/>
    <mergeCell ref="A3:L3"/>
    <mergeCell ref="A5:L5"/>
    <mergeCell ref="A6:L6"/>
    <mergeCell ref="A8:B8"/>
    <mergeCell ref="K8:L8"/>
    <mergeCell ref="A4:L4"/>
    <mergeCell ref="A7:L7"/>
    <mergeCell ref="K35:L35"/>
    <mergeCell ref="K49:L49"/>
    <mergeCell ref="K38:L38"/>
    <mergeCell ref="K47:L47"/>
    <mergeCell ref="K43:L43"/>
    <mergeCell ref="K44:L44"/>
    <mergeCell ref="K45:L45"/>
    <mergeCell ref="K46:L46"/>
    <mergeCell ref="K39:L39"/>
    <mergeCell ref="K42:L42"/>
    <mergeCell ref="K40:L40"/>
    <mergeCell ref="K41:L41"/>
    <mergeCell ref="K36:L36"/>
    <mergeCell ref="K37:L37"/>
    <mergeCell ref="K48:L48"/>
    <mergeCell ref="K57:L57"/>
    <mergeCell ref="K59:L59"/>
    <mergeCell ref="K51:L51"/>
    <mergeCell ref="K52:L52"/>
    <mergeCell ref="K53:L53"/>
    <mergeCell ref="K54:L54"/>
    <mergeCell ref="K50:L50"/>
    <mergeCell ref="K55:L55"/>
    <mergeCell ref="K69:L69"/>
    <mergeCell ref="A70:B70"/>
    <mergeCell ref="K70:L70"/>
    <mergeCell ref="K67:L67"/>
    <mergeCell ref="K58:L58"/>
    <mergeCell ref="K60:L60"/>
    <mergeCell ref="K66:L66"/>
    <mergeCell ref="K68:L68"/>
    <mergeCell ref="K61:L61"/>
    <mergeCell ref="K62:L62"/>
    <mergeCell ref="K63:L63"/>
    <mergeCell ref="K64:L64"/>
    <mergeCell ref="K65:L65"/>
    <mergeCell ref="K56:L56"/>
  </mergeCells>
  <phoneticPr fontId="39" type="noConversion"/>
  <printOptions horizontalCentered="1"/>
  <pageMargins left="0" right="0" top="0.78740157480314965" bottom="0" header="0.31496062992125984" footer="0.31496062992125984"/>
  <pageSetup paperSize="9" scale="85" orientation="landscape" r:id="rId1"/>
  <headerFooter alignWithMargins="0"/>
  <rowBreaks count="2" manualBreakCount="2">
    <brk id="28" max="11" man="1"/>
    <brk id="51" max="11"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3" tint="0.39997558519241921"/>
  </sheetPr>
  <dimension ref="A1:IU15"/>
  <sheetViews>
    <sheetView view="pageBreakPreview" topLeftCell="B7" zoomScaleSheetLayoutView="100" workbookViewId="0">
      <selection activeCell="F39" sqref="F39"/>
    </sheetView>
  </sheetViews>
  <sheetFormatPr defaultColWidth="9.125" defaultRowHeight="14.25"/>
  <cols>
    <col min="1" max="1" width="5.625" style="14" customWidth="1"/>
    <col min="2" max="2" width="20.625" style="7" customWidth="1"/>
    <col min="3" max="12" width="9.625" style="7" customWidth="1"/>
    <col min="13" max="13" width="20.625" style="7" customWidth="1"/>
    <col min="14" max="14" width="5.625" style="7" customWidth="1"/>
    <col min="15" max="16384" width="9.125" style="7"/>
  </cols>
  <sheetData>
    <row r="1" spans="1:255" s="3" customFormat="1" ht="47.25" customHeight="1">
      <c r="A1" s="492"/>
      <c r="B1" s="492"/>
      <c r="C1" s="492"/>
      <c r="D1" s="492"/>
      <c r="E1" s="492"/>
      <c r="F1" s="492"/>
      <c r="G1" s="492"/>
      <c r="H1" s="492"/>
      <c r="I1" s="492"/>
      <c r="J1" s="492"/>
      <c r="K1" s="492"/>
      <c r="L1" s="492"/>
      <c r="M1" s="492"/>
      <c r="N1" s="492"/>
    </row>
    <row r="2" spans="1:255" ht="16.5" customHeight="1">
      <c r="A2" s="493" t="s">
        <v>368</v>
      </c>
      <c r="B2" s="493"/>
      <c r="C2" s="493"/>
      <c r="D2" s="493"/>
      <c r="E2" s="493"/>
      <c r="F2" s="493"/>
      <c r="G2" s="493"/>
      <c r="H2" s="493"/>
      <c r="I2" s="493"/>
      <c r="J2" s="493"/>
      <c r="K2" s="493"/>
      <c r="L2" s="493"/>
      <c r="M2" s="493"/>
      <c r="N2" s="493"/>
    </row>
    <row r="3" spans="1:255" ht="18" customHeight="1">
      <c r="A3" s="493" t="s">
        <v>49</v>
      </c>
      <c r="B3" s="493"/>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c r="IU3" s="493"/>
    </row>
    <row r="4" spans="1:255" ht="18" customHeight="1">
      <c r="A4" s="493" t="s">
        <v>654</v>
      </c>
      <c r="B4" s="493"/>
      <c r="C4" s="493"/>
      <c r="D4" s="493"/>
      <c r="E4" s="493"/>
      <c r="F4" s="493"/>
      <c r="G4" s="493"/>
      <c r="H4" s="493"/>
      <c r="I4" s="493"/>
      <c r="J4" s="493"/>
      <c r="K4" s="493"/>
      <c r="L4" s="493"/>
      <c r="M4" s="493"/>
      <c r="N4" s="493"/>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c r="HV4" s="219"/>
      <c r="HW4" s="219"/>
      <c r="HX4" s="219"/>
      <c r="HY4" s="219"/>
      <c r="HZ4" s="219"/>
      <c r="IA4" s="219"/>
      <c r="IB4" s="219"/>
      <c r="IC4" s="219"/>
      <c r="ID4" s="219"/>
      <c r="IE4" s="219"/>
      <c r="IF4" s="219"/>
      <c r="IG4" s="219"/>
      <c r="IH4" s="219"/>
      <c r="II4" s="219"/>
      <c r="IJ4" s="219"/>
      <c r="IK4" s="219"/>
      <c r="IL4" s="219"/>
      <c r="IM4" s="219"/>
      <c r="IN4" s="219"/>
      <c r="IO4" s="219"/>
      <c r="IP4" s="219"/>
      <c r="IQ4" s="219"/>
      <c r="IR4" s="219"/>
      <c r="IS4" s="219"/>
      <c r="IT4" s="219"/>
      <c r="IU4" s="219"/>
    </row>
    <row r="5" spans="1:255" ht="15.75" customHeight="1">
      <c r="A5" s="491" t="s">
        <v>369</v>
      </c>
      <c r="B5" s="491"/>
      <c r="C5" s="491"/>
      <c r="D5" s="491"/>
      <c r="E5" s="491"/>
      <c r="F5" s="491"/>
      <c r="G5" s="491"/>
      <c r="H5" s="491"/>
      <c r="I5" s="491"/>
      <c r="J5" s="491"/>
      <c r="K5" s="491"/>
      <c r="L5" s="491"/>
      <c r="M5" s="491"/>
      <c r="N5" s="491"/>
    </row>
    <row r="6" spans="1:255" ht="15.75" customHeight="1">
      <c r="A6" s="491" t="s">
        <v>262</v>
      </c>
      <c r="B6" s="491"/>
      <c r="C6" s="491"/>
      <c r="D6" s="491"/>
      <c r="E6" s="491"/>
      <c r="F6" s="491"/>
      <c r="G6" s="491"/>
      <c r="H6" s="491"/>
      <c r="I6" s="491"/>
      <c r="J6" s="491"/>
      <c r="K6" s="491"/>
      <c r="L6" s="491"/>
      <c r="M6" s="491"/>
      <c r="N6" s="491"/>
    </row>
    <row r="7" spans="1:255" ht="15.75" customHeight="1">
      <c r="A7" s="491" t="s">
        <v>655</v>
      </c>
      <c r="B7" s="491"/>
      <c r="C7" s="491"/>
      <c r="D7" s="491"/>
      <c r="E7" s="491"/>
      <c r="F7" s="491"/>
      <c r="G7" s="491"/>
      <c r="H7" s="491"/>
      <c r="I7" s="491"/>
      <c r="J7" s="491"/>
      <c r="K7" s="491"/>
      <c r="L7" s="491"/>
      <c r="M7" s="491"/>
      <c r="N7" s="491"/>
    </row>
    <row r="8" spans="1:255" ht="15.75" customHeight="1">
      <c r="A8" s="497" t="s">
        <v>695</v>
      </c>
      <c r="B8" s="497"/>
      <c r="C8" s="498">
        <v>2020</v>
      </c>
      <c r="D8" s="498"/>
      <c r="E8" s="498"/>
      <c r="F8" s="498"/>
      <c r="G8" s="498"/>
      <c r="H8" s="498">
        <v>2008</v>
      </c>
      <c r="I8" s="498"/>
      <c r="J8" s="498"/>
      <c r="K8" s="498"/>
      <c r="L8" s="498"/>
      <c r="M8" s="499" t="s">
        <v>318</v>
      </c>
      <c r="N8" s="499"/>
    </row>
    <row r="9" spans="1:255" ht="46.5" customHeight="1">
      <c r="A9" s="506" t="s">
        <v>444</v>
      </c>
      <c r="B9" s="503" t="s">
        <v>210</v>
      </c>
      <c r="C9" s="191" t="s">
        <v>256</v>
      </c>
      <c r="D9" s="191" t="s">
        <v>307</v>
      </c>
      <c r="E9" s="191" t="s">
        <v>308</v>
      </c>
      <c r="F9" s="191" t="s">
        <v>309</v>
      </c>
      <c r="G9" s="191" t="s">
        <v>310</v>
      </c>
      <c r="H9" s="191" t="s">
        <v>311</v>
      </c>
      <c r="I9" s="191" t="s">
        <v>312</v>
      </c>
      <c r="J9" s="191" t="s">
        <v>313</v>
      </c>
      <c r="K9" s="191" t="s">
        <v>314</v>
      </c>
      <c r="L9" s="191" t="s">
        <v>176</v>
      </c>
      <c r="M9" s="506" t="s">
        <v>215</v>
      </c>
      <c r="N9" s="506"/>
    </row>
    <row r="10" spans="1:255" ht="59.25" customHeight="1">
      <c r="A10" s="510"/>
      <c r="B10" s="502"/>
      <c r="C10" s="84" t="s">
        <v>207</v>
      </c>
      <c r="D10" s="163" t="s">
        <v>315</v>
      </c>
      <c r="E10" s="163" t="s">
        <v>74</v>
      </c>
      <c r="F10" s="163" t="s">
        <v>366</v>
      </c>
      <c r="G10" s="163" t="s">
        <v>367</v>
      </c>
      <c r="H10" s="163" t="s">
        <v>355</v>
      </c>
      <c r="I10" s="163" t="s">
        <v>75</v>
      </c>
      <c r="J10" s="163" t="s">
        <v>76</v>
      </c>
      <c r="K10" s="163" t="s">
        <v>77</v>
      </c>
      <c r="L10" s="163" t="s">
        <v>365</v>
      </c>
      <c r="M10" s="510"/>
      <c r="N10" s="510"/>
    </row>
    <row r="11" spans="1:255" customFormat="1" ht="77.25" customHeight="1" thickBot="1">
      <c r="A11" s="51">
        <v>50</v>
      </c>
      <c r="B11" s="55" t="s">
        <v>78</v>
      </c>
      <c r="C11" s="189">
        <f>SUM('10'!C11+'24'!$C$11)</f>
        <v>593206</v>
      </c>
      <c r="D11" s="57">
        <v>151538</v>
      </c>
      <c r="E11" s="57">
        <v>356618</v>
      </c>
      <c r="F11" s="57">
        <v>4792</v>
      </c>
      <c r="G11" s="57">
        <v>1219</v>
      </c>
      <c r="H11" s="57">
        <v>8509</v>
      </c>
      <c r="I11" s="57">
        <v>700</v>
      </c>
      <c r="J11" s="57">
        <v>37135</v>
      </c>
      <c r="K11" s="57">
        <v>12254</v>
      </c>
      <c r="L11" s="57">
        <v>20442</v>
      </c>
      <c r="M11" s="512" t="s">
        <v>538</v>
      </c>
      <c r="N11" s="512"/>
    </row>
    <row r="12" spans="1:255" customFormat="1" ht="77.25" customHeight="1" thickBot="1">
      <c r="A12" s="53">
        <v>51</v>
      </c>
      <c r="B12" s="56" t="s">
        <v>79</v>
      </c>
      <c r="C12" s="187">
        <f>SUM('10'!C12+'24'!$C$12)</f>
        <v>1486511</v>
      </c>
      <c r="D12" s="58">
        <v>289362</v>
      </c>
      <c r="E12" s="58">
        <v>844831</v>
      </c>
      <c r="F12" s="58">
        <v>75761</v>
      </c>
      <c r="G12" s="58">
        <v>12137</v>
      </c>
      <c r="H12" s="58">
        <v>84509</v>
      </c>
      <c r="I12" s="58">
        <v>22356</v>
      </c>
      <c r="J12" s="58">
        <v>30983</v>
      </c>
      <c r="K12" s="58">
        <v>38758</v>
      </c>
      <c r="L12" s="58">
        <v>87816</v>
      </c>
      <c r="M12" s="490" t="s">
        <v>537</v>
      </c>
      <c r="N12" s="490"/>
    </row>
    <row r="13" spans="1:255" customFormat="1" ht="77.25" customHeight="1">
      <c r="A13" s="52">
        <v>52</v>
      </c>
      <c r="B13" s="62" t="s">
        <v>351</v>
      </c>
      <c r="C13" s="188">
        <f>SUM('10'!C13+'24'!$C$13)</f>
        <v>4257180</v>
      </c>
      <c r="D13" s="63">
        <v>895302</v>
      </c>
      <c r="E13" s="63">
        <v>2865986</v>
      </c>
      <c r="F13" s="63">
        <v>33375</v>
      </c>
      <c r="G13" s="63">
        <v>20345</v>
      </c>
      <c r="H13" s="63">
        <v>52541</v>
      </c>
      <c r="I13" s="63">
        <v>62938</v>
      </c>
      <c r="J13" s="63">
        <v>73643</v>
      </c>
      <c r="K13" s="63">
        <v>92848</v>
      </c>
      <c r="L13" s="63">
        <v>160203</v>
      </c>
      <c r="M13" s="494" t="s">
        <v>536</v>
      </c>
      <c r="N13" s="494"/>
    </row>
    <row r="14" spans="1:255" ht="50.25" customHeight="1">
      <c r="A14" s="495" t="s">
        <v>207</v>
      </c>
      <c r="B14" s="495"/>
      <c r="C14" s="311">
        <f>SUM('10'!C14+'24'!$C$14)</f>
        <v>6336897</v>
      </c>
      <c r="D14" s="311">
        <f>SUM('10'!D14+'24'!$D$14)</f>
        <v>1336202</v>
      </c>
      <c r="E14" s="389">
        <v>3690993</v>
      </c>
      <c r="F14" s="311">
        <f>SUM('10'!F14+'24'!$F$14)</f>
        <v>113927</v>
      </c>
      <c r="G14" s="311">
        <f>SUM('10'!G14+'24'!$G$14)</f>
        <v>33701</v>
      </c>
      <c r="H14" s="311">
        <f>SUM('10'!H14+'24'!$H$14)</f>
        <v>145559</v>
      </c>
      <c r="I14" s="311">
        <f>SUM('10'!I14+'24'!$I$14)</f>
        <v>85993</v>
      </c>
      <c r="J14" s="311">
        <f>SUM('10'!J14+'24'!$J$14)</f>
        <v>141759</v>
      </c>
      <c r="K14" s="311">
        <f>SUM('10'!K14+'24'!$K$14)</f>
        <v>143860</v>
      </c>
      <c r="L14" s="311">
        <f>SUM('10'!L14+'24'!$L$14)</f>
        <v>268461</v>
      </c>
      <c r="M14" s="496" t="s">
        <v>204</v>
      </c>
      <c r="N14" s="496"/>
    </row>
    <row r="15" spans="1:255" ht="15" customHeight="1">
      <c r="A15" s="554"/>
      <c r="B15" s="554"/>
      <c r="C15" s="554"/>
      <c r="D15" s="554"/>
      <c r="E15" s="554"/>
      <c r="F15" s="554"/>
      <c r="I15" s="70"/>
      <c r="J15" s="555"/>
      <c r="K15" s="555"/>
      <c r="L15" s="555"/>
      <c r="M15" s="555"/>
      <c r="N15" s="555"/>
    </row>
  </sheetData>
  <mergeCells count="38">
    <mergeCell ref="IR3:IU3"/>
    <mergeCell ref="CT3:DG3"/>
    <mergeCell ref="DH3:DU3"/>
    <mergeCell ref="DV3:EI3"/>
    <mergeCell ref="EJ3:EW3"/>
    <mergeCell ref="EX3:FK3"/>
    <mergeCell ref="FL3:FY3"/>
    <mergeCell ref="FZ3:GM3"/>
    <mergeCell ref="GN3:HA3"/>
    <mergeCell ref="HB3:HO3"/>
    <mergeCell ref="HP3:IC3"/>
    <mergeCell ref="ID3:IQ3"/>
    <mergeCell ref="AP3:BC3"/>
    <mergeCell ref="A9:A10"/>
    <mergeCell ref="A1:N1"/>
    <mergeCell ref="BR3:CE3"/>
    <mergeCell ref="CF3:CS3"/>
    <mergeCell ref="A2:N2"/>
    <mergeCell ref="A3:N3"/>
    <mergeCell ref="A5:N5"/>
    <mergeCell ref="A6:N6"/>
    <mergeCell ref="O3:AA3"/>
    <mergeCell ref="AB3:AO3"/>
    <mergeCell ref="BD3:BQ3"/>
    <mergeCell ref="A4:N4"/>
    <mergeCell ref="A7:N7"/>
    <mergeCell ref="A15:F15"/>
    <mergeCell ref="J15:N15"/>
    <mergeCell ref="C8:L8"/>
    <mergeCell ref="M11:N11"/>
    <mergeCell ref="M12:N12"/>
    <mergeCell ref="B9:B10"/>
    <mergeCell ref="M9:N10"/>
    <mergeCell ref="A8:B8"/>
    <mergeCell ref="M8:N8"/>
    <mergeCell ref="M13:N13"/>
    <mergeCell ref="A14:B14"/>
    <mergeCell ref="M14:N14"/>
  </mergeCells>
  <phoneticPr fontId="19" type="noConversion"/>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tint="0.39997558519241921"/>
  </sheetPr>
  <dimension ref="A1:IT90"/>
  <sheetViews>
    <sheetView view="pageBreakPreview" topLeftCell="C64" zoomScale="106" zoomScaleSheetLayoutView="106" workbookViewId="0">
      <selection activeCell="F39" sqref="F39"/>
    </sheetView>
  </sheetViews>
  <sheetFormatPr defaultColWidth="9.125" defaultRowHeight="14.25"/>
  <cols>
    <col min="1" max="1" width="5.625" style="14" customWidth="1"/>
    <col min="2" max="2" width="33.75" style="7" customWidth="1"/>
    <col min="3" max="12" width="9.75" style="7" customWidth="1"/>
    <col min="13" max="13" width="33.75" style="7" customWidth="1"/>
    <col min="14" max="14" width="5.625" style="7" customWidth="1"/>
    <col min="15" max="16384" width="9.125" style="7"/>
  </cols>
  <sheetData>
    <row r="1" spans="1:254" s="3" customFormat="1" ht="30" customHeight="1">
      <c r="A1" s="689" t="s">
        <v>368</v>
      </c>
      <c r="B1" s="689"/>
      <c r="C1" s="689"/>
      <c r="D1" s="689"/>
      <c r="E1" s="689"/>
      <c r="F1" s="689"/>
      <c r="G1" s="689"/>
      <c r="H1" s="689"/>
      <c r="I1" s="689"/>
      <c r="J1" s="689"/>
      <c r="K1" s="689"/>
      <c r="L1" s="689"/>
      <c r="M1" s="689"/>
      <c r="N1" s="689"/>
    </row>
    <row r="2" spans="1:254" ht="16.5" customHeight="1">
      <c r="A2" s="493" t="s">
        <v>101</v>
      </c>
      <c r="B2" s="493"/>
      <c r="C2" s="493"/>
      <c r="D2" s="493"/>
      <c r="E2" s="493"/>
      <c r="F2" s="493"/>
      <c r="G2" s="493"/>
      <c r="H2" s="493"/>
      <c r="I2" s="493"/>
      <c r="J2" s="493"/>
      <c r="K2" s="493"/>
      <c r="L2" s="493"/>
      <c r="M2" s="493"/>
      <c r="N2" s="493"/>
    </row>
    <row r="3" spans="1:254" ht="18" customHeight="1">
      <c r="A3" s="491" t="s">
        <v>369</v>
      </c>
      <c r="B3" s="491"/>
      <c r="C3" s="491"/>
      <c r="D3" s="491"/>
      <c r="E3" s="491"/>
      <c r="F3" s="491"/>
      <c r="G3" s="491"/>
      <c r="H3" s="491"/>
      <c r="I3" s="491"/>
      <c r="J3" s="491"/>
      <c r="K3" s="491"/>
      <c r="L3" s="491"/>
      <c r="M3" s="491"/>
      <c r="N3" s="491"/>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c r="IF3" s="493"/>
      <c r="IG3" s="493"/>
      <c r="IH3" s="493"/>
      <c r="II3" s="493"/>
      <c r="IJ3" s="493"/>
      <c r="IK3" s="493"/>
      <c r="IL3" s="493"/>
      <c r="IM3" s="493"/>
      <c r="IN3" s="493"/>
      <c r="IO3" s="493"/>
      <c r="IP3" s="493"/>
      <c r="IQ3" s="493"/>
      <c r="IR3" s="493"/>
      <c r="IS3" s="493"/>
      <c r="IT3" s="493"/>
    </row>
    <row r="4" spans="1:254" ht="18" customHeight="1">
      <c r="A4" s="491" t="s">
        <v>656</v>
      </c>
      <c r="B4" s="491"/>
      <c r="C4" s="491"/>
      <c r="D4" s="491"/>
      <c r="E4" s="491"/>
      <c r="F4" s="491"/>
      <c r="G4" s="491"/>
      <c r="H4" s="491"/>
      <c r="I4" s="491"/>
      <c r="J4" s="491"/>
      <c r="K4" s="491"/>
      <c r="L4" s="491"/>
      <c r="M4" s="491"/>
      <c r="N4" s="491"/>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c r="HV4" s="219"/>
      <c r="HW4" s="219"/>
      <c r="HX4" s="219"/>
      <c r="HY4" s="219"/>
      <c r="HZ4" s="219"/>
      <c r="IA4" s="219"/>
      <c r="IB4" s="219"/>
      <c r="IC4" s="219"/>
      <c r="ID4" s="219"/>
      <c r="IE4" s="219"/>
      <c r="IF4" s="219"/>
      <c r="IG4" s="219"/>
      <c r="IH4" s="219"/>
      <c r="II4" s="219"/>
      <c r="IJ4" s="219"/>
      <c r="IK4" s="219"/>
      <c r="IL4" s="219"/>
      <c r="IM4" s="219"/>
      <c r="IN4" s="219"/>
      <c r="IO4" s="219"/>
      <c r="IP4" s="219"/>
      <c r="IQ4" s="219"/>
      <c r="IR4" s="219"/>
      <c r="IS4" s="219"/>
      <c r="IT4" s="219"/>
    </row>
    <row r="5" spans="1:254" ht="15.75" customHeight="1">
      <c r="A5" s="491" t="s">
        <v>262</v>
      </c>
      <c r="B5" s="491"/>
      <c r="C5" s="491"/>
      <c r="D5" s="491"/>
      <c r="E5" s="491"/>
      <c r="F5" s="491"/>
      <c r="G5" s="491"/>
      <c r="H5" s="491"/>
      <c r="I5" s="491"/>
      <c r="J5" s="491"/>
      <c r="K5" s="491"/>
      <c r="L5" s="491"/>
      <c r="M5" s="491"/>
      <c r="N5" s="491"/>
    </row>
    <row r="6" spans="1:254" ht="15.75" customHeight="1">
      <c r="A6" s="491" t="s">
        <v>657</v>
      </c>
      <c r="B6" s="491"/>
      <c r="C6" s="491"/>
      <c r="D6" s="491"/>
      <c r="E6" s="491"/>
      <c r="F6" s="491"/>
      <c r="G6" s="491"/>
      <c r="H6" s="491"/>
      <c r="I6" s="491"/>
      <c r="J6" s="491"/>
      <c r="K6" s="491"/>
      <c r="L6" s="491"/>
      <c r="M6" s="491"/>
      <c r="N6" s="491"/>
    </row>
    <row r="7" spans="1:254" ht="15.75" customHeight="1">
      <c r="A7" s="691" t="s">
        <v>696</v>
      </c>
      <c r="B7" s="691"/>
      <c r="C7" s="692">
        <v>2020</v>
      </c>
      <c r="D7" s="692"/>
      <c r="E7" s="692"/>
      <c r="F7" s="692"/>
      <c r="G7" s="692"/>
      <c r="H7" s="692"/>
      <c r="I7" s="692"/>
      <c r="J7" s="692"/>
      <c r="K7" s="692"/>
      <c r="L7" s="692"/>
      <c r="M7" s="690" t="s">
        <v>356</v>
      </c>
      <c r="N7" s="690"/>
    </row>
    <row r="8" spans="1:254" ht="52.15" customHeight="1">
      <c r="A8" s="506" t="s">
        <v>448</v>
      </c>
      <c r="B8" s="503" t="s">
        <v>210</v>
      </c>
      <c r="C8" s="191" t="s">
        <v>256</v>
      </c>
      <c r="D8" s="191" t="s">
        <v>307</v>
      </c>
      <c r="E8" s="191" t="s">
        <v>308</v>
      </c>
      <c r="F8" s="191" t="s">
        <v>309</v>
      </c>
      <c r="G8" s="191" t="s">
        <v>310</v>
      </c>
      <c r="H8" s="191" t="s">
        <v>311</v>
      </c>
      <c r="I8" s="191" t="s">
        <v>312</v>
      </c>
      <c r="J8" s="191" t="s">
        <v>313</v>
      </c>
      <c r="K8" s="191" t="s">
        <v>314</v>
      </c>
      <c r="L8" s="191" t="s">
        <v>176</v>
      </c>
      <c r="M8" s="550" t="s">
        <v>215</v>
      </c>
      <c r="N8" s="551"/>
    </row>
    <row r="9" spans="1:254" ht="52.15" customHeight="1">
      <c r="A9" s="510"/>
      <c r="B9" s="505"/>
      <c r="C9" s="331" t="s">
        <v>207</v>
      </c>
      <c r="D9" s="163" t="s">
        <v>315</v>
      </c>
      <c r="E9" s="163" t="s">
        <v>74</v>
      </c>
      <c r="F9" s="163" t="s">
        <v>366</v>
      </c>
      <c r="G9" s="163" t="s">
        <v>367</v>
      </c>
      <c r="H9" s="163" t="s">
        <v>355</v>
      </c>
      <c r="I9" s="163" t="s">
        <v>75</v>
      </c>
      <c r="J9" s="163" t="s">
        <v>76</v>
      </c>
      <c r="K9" s="163" t="s">
        <v>77</v>
      </c>
      <c r="L9" s="163" t="s">
        <v>365</v>
      </c>
      <c r="M9" s="552"/>
      <c r="N9" s="553"/>
    </row>
    <row r="10" spans="1:254" ht="19.899999999999999" customHeight="1">
      <c r="A10" s="202">
        <v>4511</v>
      </c>
      <c r="B10" s="286" t="s">
        <v>559</v>
      </c>
      <c r="C10" s="333">
        <f>SUM(D10:L10)</f>
        <v>185630</v>
      </c>
      <c r="D10" s="328">
        <v>94836</v>
      </c>
      <c r="E10" s="208">
        <v>67765</v>
      </c>
      <c r="F10" s="208">
        <v>1176</v>
      </c>
      <c r="G10" s="208">
        <v>285</v>
      </c>
      <c r="H10" s="208">
        <v>1518</v>
      </c>
      <c r="I10" s="208">
        <v>624</v>
      </c>
      <c r="J10" s="208">
        <v>3185</v>
      </c>
      <c r="K10" s="208">
        <v>4360</v>
      </c>
      <c r="L10" s="208">
        <v>11881</v>
      </c>
      <c r="M10" s="535" t="s">
        <v>558</v>
      </c>
      <c r="N10" s="535"/>
    </row>
    <row r="11" spans="1:254" s="46" customFormat="1" ht="19.899999999999999" customHeight="1">
      <c r="A11" s="200">
        <v>4512</v>
      </c>
      <c r="B11" s="288" t="s">
        <v>560</v>
      </c>
      <c r="C11" s="313">
        <f t="shared" ref="C11:C68" si="0">SUM(D11:L11)</f>
        <v>82206</v>
      </c>
      <c r="D11" s="329">
        <v>1541</v>
      </c>
      <c r="E11" s="210">
        <v>76375</v>
      </c>
      <c r="F11" s="210">
        <v>0</v>
      </c>
      <c r="G11" s="210">
        <v>0</v>
      </c>
      <c r="H11" s="210">
        <v>2860</v>
      </c>
      <c r="I11" s="210">
        <v>0</v>
      </c>
      <c r="J11" s="210">
        <v>102</v>
      </c>
      <c r="K11" s="210">
        <v>926</v>
      </c>
      <c r="L11" s="210">
        <v>402</v>
      </c>
      <c r="M11" s="527" t="s">
        <v>561</v>
      </c>
      <c r="N11" s="527"/>
    </row>
    <row r="12" spans="1:254" s="46" customFormat="1" ht="18">
      <c r="A12" s="199">
        <v>4519</v>
      </c>
      <c r="B12" s="290" t="s">
        <v>720</v>
      </c>
      <c r="C12" s="332">
        <f t="shared" si="0"/>
        <v>1331</v>
      </c>
      <c r="D12" s="330">
        <v>110</v>
      </c>
      <c r="E12" s="212">
        <v>0</v>
      </c>
      <c r="F12" s="212">
        <v>0</v>
      </c>
      <c r="G12" s="212">
        <v>0</v>
      </c>
      <c r="H12" s="212">
        <v>0</v>
      </c>
      <c r="I12" s="212">
        <v>0</v>
      </c>
      <c r="J12" s="212">
        <v>0</v>
      </c>
      <c r="K12" s="212">
        <v>0</v>
      </c>
      <c r="L12" s="212">
        <v>1221</v>
      </c>
      <c r="M12" s="522" t="s">
        <v>721</v>
      </c>
      <c r="N12" s="522"/>
    </row>
    <row r="13" spans="1:254" s="46" customFormat="1" ht="18">
      <c r="A13" s="200">
        <v>4531</v>
      </c>
      <c r="B13" s="288" t="s">
        <v>562</v>
      </c>
      <c r="C13" s="313">
        <f t="shared" si="0"/>
        <v>187953</v>
      </c>
      <c r="D13" s="329">
        <v>51282</v>
      </c>
      <c r="E13" s="210">
        <v>115621</v>
      </c>
      <c r="F13" s="210">
        <v>1286</v>
      </c>
      <c r="G13" s="210">
        <v>934</v>
      </c>
      <c r="H13" s="210">
        <v>3039</v>
      </c>
      <c r="I13" s="210">
        <v>76</v>
      </c>
      <c r="J13" s="210">
        <v>2314</v>
      </c>
      <c r="K13" s="210">
        <v>6968</v>
      </c>
      <c r="L13" s="210">
        <v>6433</v>
      </c>
      <c r="M13" s="527" t="s">
        <v>608</v>
      </c>
      <c r="N13" s="527"/>
    </row>
    <row r="14" spans="1:254" s="46" customFormat="1" ht="18">
      <c r="A14" s="199">
        <v>4532</v>
      </c>
      <c r="B14" s="290" t="s">
        <v>563</v>
      </c>
      <c r="C14" s="332">
        <f t="shared" si="0"/>
        <v>131711</v>
      </c>
      <c r="D14" s="330">
        <v>2760</v>
      </c>
      <c r="E14" s="212">
        <v>93489</v>
      </c>
      <c r="F14" s="212">
        <v>2331</v>
      </c>
      <c r="G14" s="212">
        <v>0</v>
      </c>
      <c r="H14" s="212">
        <v>1091</v>
      </c>
      <c r="I14" s="212">
        <v>0</v>
      </c>
      <c r="J14" s="212">
        <v>31535</v>
      </c>
      <c r="K14" s="212">
        <v>0</v>
      </c>
      <c r="L14" s="212">
        <v>505</v>
      </c>
      <c r="M14" s="522" t="s">
        <v>607</v>
      </c>
      <c r="N14" s="522"/>
    </row>
    <row r="15" spans="1:254" s="46" customFormat="1" ht="18">
      <c r="A15" s="200">
        <v>4539</v>
      </c>
      <c r="B15" s="288" t="s">
        <v>564</v>
      </c>
      <c r="C15" s="313">
        <f t="shared" si="0"/>
        <v>4377</v>
      </c>
      <c r="D15" s="329">
        <v>1010</v>
      </c>
      <c r="E15" s="210">
        <v>3367</v>
      </c>
      <c r="F15" s="210">
        <v>0</v>
      </c>
      <c r="G15" s="210">
        <v>0</v>
      </c>
      <c r="H15" s="210">
        <v>0</v>
      </c>
      <c r="I15" s="210">
        <v>0</v>
      </c>
      <c r="J15" s="210">
        <v>0</v>
      </c>
      <c r="K15" s="210">
        <v>0</v>
      </c>
      <c r="L15" s="210">
        <v>0</v>
      </c>
      <c r="M15" s="527" t="s">
        <v>606</v>
      </c>
      <c r="N15" s="527"/>
    </row>
    <row r="16" spans="1:254" s="46" customFormat="1" ht="19.899999999999999" customHeight="1">
      <c r="A16" s="199">
        <v>4610</v>
      </c>
      <c r="B16" s="290" t="s">
        <v>539</v>
      </c>
      <c r="C16" s="332">
        <f t="shared" si="0"/>
        <v>1198</v>
      </c>
      <c r="D16" s="330">
        <v>313</v>
      </c>
      <c r="E16" s="212">
        <v>452</v>
      </c>
      <c r="F16" s="212">
        <v>0</v>
      </c>
      <c r="G16" s="212">
        <v>0</v>
      </c>
      <c r="H16" s="212">
        <v>10</v>
      </c>
      <c r="I16" s="212">
        <v>0</v>
      </c>
      <c r="J16" s="212">
        <v>395</v>
      </c>
      <c r="K16" s="212">
        <v>26</v>
      </c>
      <c r="L16" s="212">
        <v>2</v>
      </c>
      <c r="M16" s="522" t="s">
        <v>548</v>
      </c>
      <c r="N16" s="522"/>
    </row>
    <row r="17" spans="1:14" s="46" customFormat="1">
      <c r="A17" s="200">
        <v>4620</v>
      </c>
      <c r="B17" s="288" t="s">
        <v>565</v>
      </c>
      <c r="C17" s="313">
        <f t="shared" si="0"/>
        <v>22030</v>
      </c>
      <c r="D17" s="329">
        <v>3841</v>
      </c>
      <c r="E17" s="210">
        <v>9863</v>
      </c>
      <c r="F17" s="210">
        <v>447</v>
      </c>
      <c r="G17" s="210">
        <v>75</v>
      </c>
      <c r="H17" s="210">
        <v>1207</v>
      </c>
      <c r="I17" s="210">
        <v>1185</v>
      </c>
      <c r="J17" s="210">
        <v>354</v>
      </c>
      <c r="K17" s="210">
        <v>1953</v>
      </c>
      <c r="L17" s="210">
        <v>3105</v>
      </c>
      <c r="M17" s="527" t="s">
        <v>605</v>
      </c>
      <c r="N17" s="527"/>
    </row>
    <row r="18" spans="1:14" s="46" customFormat="1">
      <c r="A18" s="199">
        <v>4631</v>
      </c>
      <c r="B18" s="290" t="s">
        <v>540</v>
      </c>
      <c r="C18" s="332">
        <f t="shared" si="0"/>
        <v>49797</v>
      </c>
      <c r="D18" s="330">
        <v>7782</v>
      </c>
      <c r="E18" s="212">
        <v>23064</v>
      </c>
      <c r="F18" s="212">
        <v>10060</v>
      </c>
      <c r="G18" s="212">
        <v>0</v>
      </c>
      <c r="H18" s="212">
        <v>74</v>
      </c>
      <c r="I18" s="212">
        <v>0</v>
      </c>
      <c r="J18" s="212">
        <v>0</v>
      </c>
      <c r="K18" s="212">
        <v>2597</v>
      </c>
      <c r="L18" s="212">
        <v>6220</v>
      </c>
      <c r="M18" s="522" t="s">
        <v>549</v>
      </c>
      <c r="N18" s="522"/>
    </row>
    <row r="19" spans="1:14" s="46" customFormat="1">
      <c r="A19" s="200">
        <v>4632</v>
      </c>
      <c r="B19" s="288" t="s">
        <v>609</v>
      </c>
      <c r="C19" s="313">
        <f t="shared" si="0"/>
        <v>92447</v>
      </c>
      <c r="D19" s="329">
        <v>45771</v>
      </c>
      <c r="E19" s="210">
        <v>20999</v>
      </c>
      <c r="F19" s="210">
        <v>989</v>
      </c>
      <c r="G19" s="210">
        <v>1279</v>
      </c>
      <c r="H19" s="210">
        <v>1699</v>
      </c>
      <c r="I19" s="210">
        <v>14491</v>
      </c>
      <c r="J19" s="210">
        <v>2254</v>
      </c>
      <c r="K19" s="210">
        <v>2739</v>
      </c>
      <c r="L19" s="210">
        <v>2226</v>
      </c>
      <c r="M19" s="527" t="s">
        <v>604</v>
      </c>
      <c r="N19" s="527"/>
    </row>
    <row r="20" spans="1:14" s="46" customFormat="1" ht="27">
      <c r="A20" s="199">
        <v>4641</v>
      </c>
      <c r="B20" s="290" t="s">
        <v>610</v>
      </c>
      <c r="C20" s="332">
        <f t="shared" si="0"/>
        <v>58323</v>
      </c>
      <c r="D20" s="330">
        <v>886</v>
      </c>
      <c r="E20" s="212">
        <v>55277</v>
      </c>
      <c r="F20" s="212">
        <v>0</v>
      </c>
      <c r="G20" s="212">
        <v>0</v>
      </c>
      <c r="H20" s="212">
        <v>318</v>
      </c>
      <c r="I20" s="212">
        <v>0</v>
      </c>
      <c r="J20" s="212">
        <v>139</v>
      </c>
      <c r="K20" s="212">
        <v>476</v>
      </c>
      <c r="L20" s="212">
        <v>1227</v>
      </c>
      <c r="M20" s="522" t="s">
        <v>603</v>
      </c>
      <c r="N20" s="522"/>
    </row>
    <row r="21" spans="1:14" s="46" customFormat="1" ht="43.9" customHeight="1">
      <c r="A21" s="200">
        <v>4647</v>
      </c>
      <c r="B21" s="288" t="s">
        <v>611</v>
      </c>
      <c r="C21" s="313">
        <f t="shared" si="0"/>
        <v>33129</v>
      </c>
      <c r="D21" s="329">
        <v>11043</v>
      </c>
      <c r="E21" s="210">
        <v>18601</v>
      </c>
      <c r="F21" s="210">
        <v>203</v>
      </c>
      <c r="G21" s="210">
        <v>166</v>
      </c>
      <c r="H21" s="210">
        <v>435</v>
      </c>
      <c r="I21" s="210">
        <v>87</v>
      </c>
      <c r="J21" s="210">
        <v>296</v>
      </c>
      <c r="K21" s="210">
        <v>1404</v>
      </c>
      <c r="L21" s="210">
        <v>894</v>
      </c>
      <c r="M21" s="527" t="s">
        <v>602</v>
      </c>
      <c r="N21" s="527"/>
    </row>
    <row r="22" spans="1:14" s="46" customFormat="1" ht="36">
      <c r="A22" s="199">
        <v>4648</v>
      </c>
      <c r="B22" s="290" t="s">
        <v>612</v>
      </c>
      <c r="C22" s="332">
        <f t="shared" si="0"/>
        <v>69475</v>
      </c>
      <c r="D22" s="330">
        <v>9459</v>
      </c>
      <c r="E22" s="212">
        <v>50524</v>
      </c>
      <c r="F22" s="212">
        <v>11</v>
      </c>
      <c r="G22" s="212">
        <v>931</v>
      </c>
      <c r="H22" s="212">
        <v>1881</v>
      </c>
      <c r="I22" s="212">
        <v>0</v>
      </c>
      <c r="J22" s="212">
        <v>336</v>
      </c>
      <c r="K22" s="212">
        <v>4398</v>
      </c>
      <c r="L22" s="212">
        <v>1935</v>
      </c>
      <c r="M22" s="522" t="s">
        <v>601</v>
      </c>
      <c r="N22" s="522"/>
    </row>
    <row r="23" spans="1:14" s="437" customFormat="1" ht="39" customHeight="1">
      <c r="A23" s="200">
        <v>4649</v>
      </c>
      <c r="B23" s="288" t="s">
        <v>730</v>
      </c>
      <c r="C23" s="313">
        <f t="shared" si="0"/>
        <v>270</v>
      </c>
      <c r="D23" s="329">
        <v>29</v>
      </c>
      <c r="E23" s="210">
        <v>234</v>
      </c>
      <c r="F23" s="210">
        <v>0</v>
      </c>
      <c r="G23" s="210">
        <v>0</v>
      </c>
      <c r="H23" s="210">
        <v>0</v>
      </c>
      <c r="I23" s="210">
        <v>0</v>
      </c>
      <c r="J23" s="210">
        <v>0</v>
      </c>
      <c r="K23" s="210">
        <v>7</v>
      </c>
      <c r="L23" s="210">
        <v>0</v>
      </c>
      <c r="M23" s="527" t="s">
        <v>722</v>
      </c>
      <c r="N23" s="527"/>
    </row>
    <row r="24" spans="1:14" s="46" customFormat="1" ht="18">
      <c r="A24" s="199">
        <v>4651</v>
      </c>
      <c r="B24" s="290" t="s">
        <v>613</v>
      </c>
      <c r="C24" s="332">
        <f t="shared" si="0"/>
        <v>7536</v>
      </c>
      <c r="D24" s="330">
        <v>244</v>
      </c>
      <c r="E24" s="212">
        <v>7106</v>
      </c>
      <c r="F24" s="212">
        <v>0</v>
      </c>
      <c r="G24" s="212">
        <v>0</v>
      </c>
      <c r="H24" s="212">
        <v>0</v>
      </c>
      <c r="I24" s="212">
        <v>0</v>
      </c>
      <c r="J24" s="212">
        <v>0</v>
      </c>
      <c r="K24" s="212">
        <v>0</v>
      </c>
      <c r="L24" s="212">
        <v>186</v>
      </c>
      <c r="M24" s="522" t="s">
        <v>600</v>
      </c>
      <c r="N24" s="522"/>
    </row>
    <row r="25" spans="1:14" s="46" customFormat="1" ht="18">
      <c r="A25" s="200">
        <v>4652</v>
      </c>
      <c r="B25" s="288" t="s">
        <v>614</v>
      </c>
      <c r="C25" s="313">
        <f t="shared" si="0"/>
        <v>22020</v>
      </c>
      <c r="D25" s="329">
        <v>5937</v>
      </c>
      <c r="E25" s="210">
        <v>12676</v>
      </c>
      <c r="F25" s="210">
        <v>0</v>
      </c>
      <c r="G25" s="210">
        <v>0</v>
      </c>
      <c r="H25" s="210">
        <v>1175</v>
      </c>
      <c r="I25" s="210">
        <v>0</v>
      </c>
      <c r="J25" s="210">
        <v>14</v>
      </c>
      <c r="K25" s="210">
        <v>1811</v>
      </c>
      <c r="L25" s="210">
        <v>407</v>
      </c>
      <c r="M25" s="527" t="s">
        <v>599</v>
      </c>
      <c r="N25" s="527"/>
    </row>
    <row r="26" spans="1:14" s="46" customFormat="1" ht="19.899999999999999" customHeight="1">
      <c r="A26" s="199">
        <v>4653</v>
      </c>
      <c r="B26" s="290" t="s">
        <v>615</v>
      </c>
      <c r="C26" s="332">
        <f t="shared" si="0"/>
        <v>7396</v>
      </c>
      <c r="D26" s="330">
        <v>1267</v>
      </c>
      <c r="E26" s="212">
        <v>2103</v>
      </c>
      <c r="F26" s="212">
        <v>0</v>
      </c>
      <c r="G26" s="212">
        <v>0</v>
      </c>
      <c r="H26" s="212">
        <v>610</v>
      </c>
      <c r="I26" s="212">
        <v>103</v>
      </c>
      <c r="J26" s="212">
        <v>546</v>
      </c>
      <c r="K26" s="212">
        <v>2309</v>
      </c>
      <c r="L26" s="212">
        <v>458</v>
      </c>
      <c r="M26" s="522" t="s">
        <v>598</v>
      </c>
      <c r="N26" s="522"/>
    </row>
    <row r="27" spans="1:14" s="46" customFormat="1">
      <c r="A27" s="200">
        <v>4659</v>
      </c>
      <c r="B27" s="288" t="s">
        <v>616</v>
      </c>
      <c r="C27" s="313">
        <f t="shared" si="0"/>
        <v>470771</v>
      </c>
      <c r="D27" s="329">
        <v>133274</v>
      </c>
      <c r="E27" s="210">
        <v>231635</v>
      </c>
      <c r="F27" s="210">
        <v>595</v>
      </c>
      <c r="G27" s="210">
        <v>27</v>
      </c>
      <c r="H27" s="210">
        <v>43426</v>
      </c>
      <c r="I27" s="210">
        <v>0</v>
      </c>
      <c r="J27" s="210">
        <v>8941</v>
      </c>
      <c r="K27" s="210">
        <v>9754</v>
      </c>
      <c r="L27" s="210">
        <v>43119</v>
      </c>
      <c r="M27" s="527" t="s">
        <v>550</v>
      </c>
      <c r="N27" s="527"/>
    </row>
    <row r="28" spans="1:14" s="46" customFormat="1" ht="19.899999999999999" customHeight="1">
      <c r="A28" s="199">
        <v>4661</v>
      </c>
      <c r="B28" s="290" t="s">
        <v>617</v>
      </c>
      <c r="C28" s="332">
        <f t="shared" si="0"/>
        <v>6196</v>
      </c>
      <c r="D28" s="330">
        <v>905</v>
      </c>
      <c r="E28" s="212">
        <v>4096</v>
      </c>
      <c r="F28" s="212">
        <v>49</v>
      </c>
      <c r="G28" s="212">
        <v>28</v>
      </c>
      <c r="H28" s="212">
        <v>46</v>
      </c>
      <c r="I28" s="212">
        <v>84</v>
      </c>
      <c r="J28" s="212">
        <v>298</v>
      </c>
      <c r="K28" s="212">
        <v>50</v>
      </c>
      <c r="L28" s="212">
        <v>640</v>
      </c>
      <c r="M28" s="522" t="s">
        <v>597</v>
      </c>
      <c r="N28" s="522"/>
    </row>
    <row r="29" spans="1:14" s="46" customFormat="1">
      <c r="A29" s="200">
        <v>4662</v>
      </c>
      <c r="B29" s="288" t="s">
        <v>541</v>
      </c>
      <c r="C29" s="313">
        <f t="shared" si="0"/>
        <v>3713</v>
      </c>
      <c r="D29" s="329">
        <v>749</v>
      </c>
      <c r="E29" s="210">
        <v>2446</v>
      </c>
      <c r="F29" s="210">
        <v>8</v>
      </c>
      <c r="G29" s="210">
        <v>1</v>
      </c>
      <c r="H29" s="210">
        <v>90</v>
      </c>
      <c r="I29" s="210">
        <v>0</v>
      </c>
      <c r="J29" s="210">
        <v>69</v>
      </c>
      <c r="K29" s="210">
        <v>221</v>
      </c>
      <c r="L29" s="210">
        <v>129</v>
      </c>
      <c r="M29" s="527" t="s">
        <v>551</v>
      </c>
      <c r="N29" s="527"/>
    </row>
    <row r="30" spans="1:14" s="46" customFormat="1" ht="18">
      <c r="A30" s="199">
        <v>4663</v>
      </c>
      <c r="B30" s="290" t="s">
        <v>618</v>
      </c>
      <c r="C30" s="332">
        <f t="shared" si="0"/>
        <v>571881</v>
      </c>
      <c r="D30" s="330">
        <v>62658</v>
      </c>
      <c r="E30" s="212">
        <v>352409</v>
      </c>
      <c r="F30" s="212">
        <v>53776</v>
      </c>
      <c r="G30" s="212">
        <v>9629</v>
      </c>
      <c r="H30" s="212">
        <v>33371</v>
      </c>
      <c r="I30" s="212">
        <v>6406</v>
      </c>
      <c r="J30" s="212">
        <v>16560</v>
      </c>
      <c r="K30" s="212">
        <v>10430</v>
      </c>
      <c r="L30" s="212">
        <v>26642</v>
      </c>
      <c r="M30" s="522" t="s">
        <v>596</v>
      </c>
      <c r="N30" s="522"/>
    </row>
    <row r="31" spans="1:14" customFormat="1" ht="15" customHeight="1">
      <c r="A31" s="200">
        <v>4669</v>
      </c>
      <c r="B31" s="288" t="s">
        <v>734</v>
      </c>
      <c r="C31" s="313">
        <f t="shared" si="0"/>
        <v>52522</v>
      </c>
      <c r="D31" s="329">
        <v>3201</v>
      </c>
      <c r="E31" s="210">
        <v>38658</v>
      </c>
      <c r="F31" s="210">
        <v>9622</v>
      </c>
      <c r="G31" s="210">
        <v>0</v>
      </c>
      <c r="H31" s="210">
        <v>40</v>
      </c>
      <c r="I31" s="210">
        <v>0</v>
      </c>
      <c r="J31" s="210">
        <v>751</v>
      </c>
      <c r="K31" s="210">
        <v>39</v>
      </c>
      <c r="L31" s="210">
        <v>211</v>
      </c>
      <c r="M31" s="527" t="s">
        <v>735</v>
      </c>
      <c r="N31" s="527"/>
    </row>
    <row r="32" spans="1:14" s="46" customFormat="1" ht="23.45" customHeight="1">
      <c r="A32" s="199">
        <v>4690</v>
      </c>
      <c r="B32" s="290" t="s">
        <v>542</v>
      </c>
      <c r="C32" s="332">
        <f t="shared" si="0"/>
        <v>1329</v>
      </c>
      <c r="D32" s="330">
        <v>191</v>
      </c>
      <c r="E32" s="212">
        <v>989</v>
      </c>
      <c r="F32" s="212">
        <v>0</v>
      </c>
      <c r="G32" s="212">
        <v>0</v>
      </c>
      <c r="H32" s="212">
        <v>0</v>
      </c>
      <c r="I32" s="212">
        <v>0</v>
      </c>
      <c r="J32" s="212">
        <v>0</v>
      </c>
      <c r="K32" s="212">
        <v>90</v>
      </c>
      <c r="L32" s="212">
        <v>59</v>
      </c>
      <c r="M32" s="522" t="s">
        <v>552</v>
      </c>
      <c r="N32" s="522"/>
    </row>
    <row r="33" spans="1:14" s="46" customFormat="1" ht="18">
      <c r="A33" s="200">
        <v>4691</v>
      </c>
      <c r="B33" s="288" t="s">
        <v>619</v>
      </c>
      <c r="C33" s="313">
        <f t="shared" si="0"/>
        <v>2773</v>
      </c>
      <c r="D33" s="329">
        <v>704</v>
      </c>
      <c r="E33" s="210">
        <v>1587</v>
      </c>
      <c r="F33" s="210">
        <v>0</v>
      </c>
      <c r="G33" s="210">
        <v>0</v>
      </c>
      <c r="H33" s="210">
        <v>109</v>
      </c>
      <c r="I33" s="210">
        <v>0</v>
      </c>
      <c r="J33" s="210">
        <v>30</v>
      </c>
      <c r="K33" s="210">
        <v>178</v>
      </c>
      <c r="L33" s="210">
        <v>165</v>
      </c>
      <c r="M33" s="527" t="s">
        <v>595</v>
      </c>
      <c r="N33" s="527"/>
    </row>
    <row r="34" spans="1:14" s="46" customFormat="1" ht="19.5" customHeight="1">
      <c r="A34" s="199">
        <v>4692</v>
      </c>
      <c r="B34" s="290" t="s">
        <v>620</v>
      </c>
      <c r="C34" s="332">
        <f t="shared" si="0"/>
        <v>13705</v>
      </c>
      <c r="D34" s="330">
        <v>1107</v>
      </c>
      <c r="E34" s="212">
        <v>12110</v>
      </c>
      <c r="F34" s="212">
        <v>0</v>
      </c>
      <c r="G34" s="212">
        <v>0</v>
      </c>
      <c r="H34" s="212">
        <v>18</v>
      </c>
      <c r="I34" s="212">
        <v>0</v>
      </c>
      <c r="J34" s="212">
        <v>0</v>
      </c>
      <c r="K34" s="212">
        <v>277</v>
      </c>
      <c r="L34" s="212">
        <v>193</v>
      </c>
      <c r="M34" s="522" t="s">
        <v>594</v>
      </c>
      <c r="N34" s="522"/>
    </row>
    <row r="35" spans="1:14" s="46" customFormat="1" ht="21.6" customHeight="1">
      <c r="A35" s="200">
        <v>4712</v>
      </c>
      <c r="B35" s="288" t="s">
        <v>543</v>
      </c>
      <c r="C35" s="313">
        <f t="shared" si="0"/>
        <v>226405</v>
      </c>
      <c r="D35" s="329">
        <v>68758</v>
      </c>
      <c r="E35" s="210">
        <v>118526</v>
      </c>
      <c r="F35" s="210">
        <v>120</v>
      </c>
      <c r="G35" s="210">
        <v>256</v>
      </c>
      <c r="H35" s="210">
        <v>1438</v>
      </c>
      <c r="I35" s="210">
        <v>20477</v>
      </c>
      <c r="J35" s="210">
        <v>4879</v>
      </c>
      <c r="K35" s="210">
        <v>3816</v>
      </c>
      <c r="L35" s="210">
        <v>8135</v>
      </c>
      <c r="M35" s="527" t="s">
        <v>553</v>
      </c>
      <c r="N35" s="527"/>
    </row>
    <row r="36" spans="1:14" s="46" customFormat="1">
      <c r="A36" s="199">
        <v>4714</v>
      </c>
      <c r="B36" s="290" t="s">
        <v>544</v>
      </c>
      <c r="C36" s="332">
        <f t="shared" si="0"/>
        <v>432138</v>
      </c>
      <c r="D36" s="330">
        <v>21267</v>
      </c>
      <c r="E36" s="212">
        <v>367620</v>
      </c>
      <c r="F36" s="212">
        <v>809</v>
      </c>
      <c r="G36" s="212">
        <v>0</v>
      </c>
      <c r="H36" s="212">
        <v>1201</v>
      </c>
      <c r="I36" s="212">
        <v>12931</v>
      </c>
      <c r="J36" s="212">
        <v>2650</v>
      </c>
      <c r="K36" s="212">
        <v>10956</v>
      </c>
      <c r="L36" s="212">
        <v>14704</v>
      </c>
      <c r="M36" s="522" t="s">
        <v>554</v>
      </c>
      <c r="N36" s="522"/>
    </row>
    <row r="37" spans="1:14" s="46" customFormat="1">
      <c r="A37" s="200">
        <v>4719</v>
      </c>
      <c r="B37" s="288" t="s">
        <v>645</v>
      </c>
      <c r="C37" s="313">
        <f t="shared" si="0"/>
        <v>781725</v>
      </c>
      <c r="D37" s="329">
        <v>156669</v>
      </c>
      <c r="E37" s="210">
        <v>571179</v>
      </c>
      <c r="F37" s="210">
        <v>0</v>
      </c>
      <c r="G37" s="210">
        <v>0</v>
      </c>
      <c r="H37" s="210">
        <v>5258</v>
      </c>
      <c r="I37" s="210">
        <v>0</v>
      </c>
      <c r="J37" s="210">
        <v>8840</v>
      </c>
      <c r="K37" s="210">
        <v>7009</v>
      </c>
      <c r="L37" s="210">
        <v>32770</v>
      </c>
      <c r="M37" s="527" t="s">
        <v>593</v>
      </c>
      <c r="N37" s="527"/>
    </row>
    <row r="38" spans="1:14" s="46" customFormat="1">
      <c r="A38" s="199">
        <v>4720</v>
      </c>
      <c r="B38" s="290" t="s">
        <v>622</v>
      </c>
      <c r="C38" s="332">
        <f t="shared" si="0"/>
        <v>60887</v>
      </c>
      <c r="D38" s="330">
        <v>3671</v>
      </c>
      <c r="E38" s="212">
        <v>49183</v>
      </c>
      <c r="F38" s="212">
        <v>297</v>
      </c>
      <c r="G38" s="212">
        <v>63</v>
      </c>
      <c r="H38" s="212">
        <v>419</v>
      </c>
      <c r="I38" s="212">
        <v>41</v>
      </c>
      <c r="J38" s="212">
        <v>2067</v>
      </c>
      <c r="K38" s="212">
        <v>3796</v>
      </c>
      <c r="L38" s="212">
        <v>1350</v>
      </c>
      <c r="M38" s="522" t="s">
        <v>592</v>
      </c>
      <c r="N38" s="522"/>
    </row>
    <row r="39" spans="1:14" s="437" customFormat="1">
      <c r="A39" s="200">
        <v>4722</v>
      </c>
      <c r="B39" s="288" t="s">
        <v>632</v>
      </c>
      <c r="C39" s="313">
        <f t="shared" si="0"/>
        <v>1094</v>
      </c>
      <c r="D39" s="329">
        <v>38</v>
      </c>
      <c r="E39" s="210">
        <v>427</v>
      </c>
      <c r="F39" s="210">
        <v>42</v>
      </c>
      <c r="G39" s="210">
        <v>528</v>
      </c>
      <c r="H39" s="210">
        <v>0</v>
      </c>
      <c r="I39" s="210">
        <v>0</v>
      </c>
      <c r="J39" s="210">
        <v>0</v>
      </c>
      <c r="K39" s="210">
        <v>44</v>
      </c>
      <c r="L39" s="210">
        <v>15</v>
      </c>
      <c r="M39" s="527" t="s">
        <v>591</v>
      </c>
      <c r="N39" s="527"/>
    </row>
    <row r="40" spans="1:14" s="46" customFormat="1">
      <c r="A40" s="199">
        <v>4723</v>
      </c>
      <c r="B40" s="290" t="s">
        <v>631</v>
      </c>
      <c r="C40" s="332">
        <f t="shared" si="0"/>
        <v>174</v>
      </c>
      <c r="D40" s="330">
        <v>0</v>
      </c>
      <c r="E40" s="212">
        <v>174</v>
      </c>
      <c r="F40" s="212">
        <v>0</v>
      </c>
      <c r="G40" s="212">
        <v>0</v>
      </c>
      <c r="H40" s="212">
        <v>0</v>
      </c>
      <c r="I40" s="212">
        <v>0</v>
      </c>
      <c r="J40" s="212">
        <v>0</v>
      </c>
      <c r="K40" s="212">
        <v>0</v>
      </c>
      <c r="L40" s="212">
        <v>0</v>
      </c>
      <c r="M40" s="522" t="s">
        <v>590</v>
      </c>
      <c r="N40" s="522"/>
    </row>
    <row r="41" spans="1:14" s="46" customFormat="1">
      <c r="A41" s="200">
        <v>4724</v>
      </c>
      <c r="B41" s="288" t="s">
        <v>630</v>
      </c>
      <c r="C41" s="313">
        <f t="shared" si="0"/>
        <v>34400</v>
      </c>
      <c r="D41" s="329">
        <v>909</v>
      </c>
      <c r="E41" s="210">
        <v>31245</v>
      </c>
      <c r="F41" s="210">
        <v>0</v>
      </c>
      <c r="G41" s="210">
        <v>0</v>
      </c>
      <c r="H41" s="210">
        <v>0</v>
      </c>
      <c r="I41" s="210">
        <v>0</v>
      </c>
      <c r="J41" s="210">
        <v>564</v>
      </c>
      <c r="K41" s="210">
        <v>1682</v>
      </c>
      <c r="L41" s="210">
        <v>0</v>
      </c>
      <c r="M41" s="527" t="s">
        <v>589</v>
      </c>
      <c r="N41" s="527"/>
    </row>
    <row r="42" spans="1:14" s="46" customFormat="1">
      <c r="A42" s="199">
        <v>4725</v>
      </c>
      <c r="B42" s="290" t="s">
        <v>629</v>
      </c>
      <c r="C42" s="332">
        <f t="shared" si="0"/>
        <v>712</v>
      </c>
      <c r="D42" s="330">
        <v>202</v>
      </c>
      <c r="E42" s="212">
        <v>327</v>
      </c>
      <c r="F42" s="212">
        <v>0</v>
      </c>
      <c r="G42" s="212">
        <v>0</v>
      </c>
      <c r="H42" s="212">
        <v>0</v>
      </c>
      <c r="I42" s="212">
        <v>0</v>
      </c>
      <c r="J42" s="212">
        <v>33</v>
      </c>
      <c r="K42" s="212">
        <v>150</v>
      </c>
      <c r="L42" s="212">
        <v>0</v>
      </c>
      <c r="M42" s="522" t="s">
        <v>588</v>
      </c>
      <c r="N42" s="522"/>
    </row>
    <row r="43" spans="1:14" s="46" customFormat="1">
      <c r="A43" s="200">
        <v>4726</v>
      </c>
      <c r="B43" s="288" t="s">
        <v>545</v>
      </c>
      <c r="C43" s="313">
        <f t="shared" si="0"/>
        <v>60078</v>
      </c>
      <c r="D43" s="329">
        <v>6199</v>
      </c>
      <c r="E43" s="210">
        <v>46365</v>
      </c>
      <c r="F43" s="210">
        <v>254</v>
      </c>
      <c r="G43" s="210">
        <v>0</v>
      </c>
      <c r="H43" s="210">
        <v>113</v>
      </c>
      <c r="I43" s="210">
        <v>2061</v>
      </c>
      <c r="J43" s="210">
        <v>187</v>
      </c>
      <c r="K43" s="210">
        <v>638</v>
      </c>
      <c r="L43" s="210">
        <v>4261</v>
      </c>
      <c r="M43" s="527" t="s">
        <v>555</v>
      </c>
      <c r="N43" s="527"/>
    </row>
    <row r="44" spans="1:14" s="46" customFormat="1" ht="19.899999999999999" customHeight="1">
      <c r="A44" s="199">
        <v>4727</v>
      </c>
      <c r="B44" s="290" t="s">
        <v>628</v>
      </c>
      <c r="C44" s="332">
        <f t="shared" si="0"/>
        <v>199</v>
      </c>
      <c r="D44" s="330">
        <v>0</v>
      </c>
      <c r="E44" s="212">
        <v>72</v>
      </c>
      <c r="F44" s="212">
        <v>0</v>
      </c>
      <c r="G44" s="212">
        <v>0</v>
      </c>
      <c r="H44" s="212">
        <v>0</v>
      </c>
      <c r="I44" s="212">
        <v>0</v>
      </c>
      <c r="J44" s="212">
        <v>73</v>
      </c>
      <c r="K44" s="212">
        <v>0</v>
      </c>
      <c r="L44" s="212">
        <v>54</v>
      </c>
      <c r="M44" s="522" t="s">
        <v>587</v>
      </c>
      <c r="N44" s="522"/>
    </row>
    <row r="45" spans="1:14" s="46" customFormat="1" ht="18">
      <c r="A45" s="200">
        <v>4728</v>
      </c>
      <c r="B45" s="288" t="s">
        <v>633</v>
      </c>
      <c r="C45" s="313">
        <f t="shared" si="0"/>
        <v>377</v>
      </c>
      <c r="D45" s="329">
        <v>0</v>
      </c>
      <c r="E45" s="210">
        <v>374</v>
      </c>
      <c r="F45" s="210">
        <v>0</v>
      </c>
      <c r="G45" s="210">
        <v>3</v>
      </c>
      <c r="H45" s="210">
        <v>0</v>
      </c>
      <c r="I45" s="210">
        <v>0</v>
      </c>
      <c r="J45" s="210">
        <v>0</v>
      </c>
      <c r="K45" s="210">
        <v>0</v>
      </c>
      <c r="L45" s="210">
        <v>0</v>
      </c>
      <c r="M45" s="527" t="s">
        <v>586</v>
      </c>
      <c r="N45" s="527"/>
    </row>
    <row r="46" spans="1:14" s="46" customFormat="1" ht="24.6" customHeight="1">
      <c r="A46" s="199">
        <v>4729</v>
      </c>
      <c r="B46" s="290" t="s">
        <v>642</v>
      </c>
      <c r="C46" s="332">
        <f t="shared" si="0"/>
        <v>9469</v>
      </c>
      <c r="D46" s="330">
        <v>147</v>
      </c>
      <c r="E46" s="212">
        <v>3570</v>
      </c>
      <c r="F46" s="212">
        <v>0</v>
      </c>
      <c r="G46" s="212">
        <v>0</v>
      </c>
      <c r="H46" s="212">
        <v>484</v>
      </c>
      <c r="I46" s="212">
        <v>0</v>
      </c>
      <c r="J46" s="212">
        <v>0</v>
      </c>
      <c r="K46" s="212">
        <v>792</v>
      </c>
      <c r="L46" s="212">
        <v>4476</v>
      </c>
      <c r="M46" s="522" t="s">
        <v>644</v>
      </c>
      <c r="N46" s="522"/>
    </row>
    <row r="47" spans="1:14" s="46" customFormat="1">
      <c r="A47" s="200">
        <v>4730</v>
      </c>
      <c r="B47" s="288" t="s">
        <v>627</v>
      </c>
      <c r="C47" s="313">
        <f t="shared" si="0"/>
        <v>40185</v>
      </c>
      <c r="D47" s="329">
        <v>5303</v>
      </c>
      <c r="E47" s="210">
        <v>17478</v>
      </c>
      <c r="F47" s="210">
        <v>531</v>
      </c>
      <c r="G47" s="210">
        <v>0</v>
      </c>
      <c r="H47" s="210">
        <v>556</v>
      </c>
      <c r="I47" s="210">
        <v>450</v>
      </c>
      <c r="J47" s="210">
        <v>3863</v>
      </c>
      <c r="K47" s="210">
        <v>4048</v>
      </c>
      <c r="L47" s="210">
        <v>7956</v>
      </c>
      <c r="M47" s="527" t="s">
        <v>585</v>
      </c>
      <c r="N47" s="527"/>
    </row>
    <row r="48" spans="1:14" ht="22.9" customHeight="1">
      <c r="A48" s="199">
        <v>4741</v>
      </c>
      <c r="B48" s="290" t="s">
        <v>634</v>
      </c>
      <c r="C48" s="332">
        <f t="shared" si="0"/>
        <v>213666</v>
      </c>
      <c r="D48" s="330">
        <v>42660</v>
      </c>
      <c r="E48" s="212">
        <v>153869</v>
      </c>
      <c r="F48" s="212">
        <v>154</v>
      </c>
      <c r="G48" s="212">
        <v>1227</v>
      </c>
      <c r="H48" s="212">
        <v>5991</v>
      </c>
      <c r="I48" s="212">
        <v>1895</v>
      </c>
      <c r="J48" s="212">
        <v>2937</v>
      </c>
      <c r="K48" s="212">
        <v>2263</v>
      </c>
      <c r="L48" s="212">
        <v>2670</v>
      </c>
      <c r="M48" s="522" t="s">
        <v>584</v>
      </c>
      <c r="N48" s="522"/>
    </row>
    <row r="49" spans="1:14" ht="18">
      <c r="A49" s="200">
        <v>4742</v>
      </c>
      <c r="B49" s="288" t="s">
        <v>706</v>
      </c>
      <c r="C49" s="313">
        <f t="shared" si="0"/>
        <v>1647</v>
      </c>
      <c r="D49" s="329">
        <v>117</v>
      </c>
      <c r="E49" s="210">
        <v>1488</v>
      </c>
      <c r="F49" s="210">
        <v>0</v>
      </c>
      <c r="G49" s="210">
        <v>0</v>
      </c>
      <c r="H49" s="210">
        <v>0</v>
      </c>
      <c r="I49" s="210">
        <v>0</v>
      </c>
      <c r="J49" s="210">
        <v>0</v>
      </c>
      <c r="K49" s="210">
        <v>0</v>
      </c>
      <c r="L49" s="210">
        <v>42</v>
      </c>
      <c r="M49" s="527" t="s">
        <v>705</v>
      </c>
      <c r="N49" s="527"/>
    </row>
    <row r="50" spans="1:14" ht="19.899999999999999" customHeight="1">
      <c r="A50" s="199">
        <v>4751</v>
      </c>
      <c r="B50" s="290" t="s">
        <v>626</v>
      </c>
      <c r="C50" s="332">
        <f t="shared" si="0"/>
        <v>63695</v>
      </c>
      <c r="D50" s="330">
        <v>5962</v>
      </c>
      <c r="E50" s="212">
        <v>30091</v>
      </c>
      <c r="F50" s="212">
        <v>172</v>
      </c>
      <c r="G50" s="212">
        <v>0</v>
      </c>
      <c r="H50" s="212">
        <v>1419</v>
      </c>
      <c r="I50" s="212">
        <v>0</v>
      </c>
      <c r="J50" s="212">
        <v>9960</v>
      </c>
      <c r="K50" s="212">
        <v>5386</v>
      </c>
      <c r="L50" s="212">
        <v>10705</v>
      </c>
      <c r="M50" s="522" t="s">
        <v>583</v>
      </c>
      <c r="N50" s="522"/>
    </row>
    <row r="51" spans="1:14" ht="36">
      <c r="A51" s="200">
        <v>4752</v>
      </c>
      <c r="B51" s="288" t="s">
        <v>625</v>
      </c>
      <c r="C51" s="313">
        <f t="shared" si="0"/>
        <v>128202</v>
      </c>
      <c r="D51" s="329">
        <v>20831</v>
      </c>
      <c r="E51" s="210">
        <v>80001</v>
      </c>
      <c r="F51" s="210">
        <v>5333</v>
      </c>
      <c r="G51" s="210">
        <v>729</v>
      </c>
      <c r="H51" s="210">
        <v>3619</v>
      </c>
      <c r="I51" s="210">
        <v>2796</v>
      </c>
      <c r="J51" s="210">
        <v>3440</v>
      </c>
      <c r="K51" s="210">
        <v>5895</v>
      </c>
      <c r="L51" s="210">
        <v>5558</v>
      </c>
      <c r="M51" s="527" t="s">
        <v>582</v>
      </c>
      <c r="N51" s="527"/>
    </row>
    <row r="52" spans="1:14" ht="19.5" customHeight="1">
      <c r="A52" s="199">
        <v>4753</v>
      </c>
      <c r="B52" s="290" t="s">
        <v>624</v>
      </c>
      <c r="C52" s="332">
        <f t="shared" si="0"/>
        <v>9236</v>
      </c>
      <c r="D52" s="330">
        <v>1100</v>
      </c>
      <c r="E52" s="212">
        <v>7594</v>
      </c>
      <c r="F52" s="212">
        <v>18</v>
      </c>
      <c r="G52" s="212">
        <v>0</v>
      </c>
      <c r="H52" s="212">
        <v>105</v>
      </c>
      <c r="I52" s="212">
        <v>0</v>
      </c>
      <c r="J52" s="212">
        <v>106</v>
      </c>
      <c r="K52" s="212">
        <v>206</v>
      </c>
      <c r="L52" s="212">
        <v>107</v>
      </c>
      <c r="M52" s="522" t="s">
        <v>581</v>
      </c>
      <c r="N52" s="522"/>
    </row>
    <row r="53" spans="1:14">
      <c r="A53" s="200">
        <v>4754</v>
      </c>
      <c r="B53" s="288" t="s">
        <v>546</v>
      </c>
      <c r="C53" s="313">
        <f t="shared" si="0"/>
        <v>547239</v>
      </c>
      <c r="D53" s="329">
        <v>61610</v>
      </c>
      <c r="E53" s="210">
        <v>409285</v>
      </c>
      <c r="F53" s="210">
        <v>1795</v>
      </c>
      <c r="G53" s="210">
        <v>7460</v>
      </c>
      <c r="H53" s="210">
        <v>5573</v>
      </c>
      <c r="I53" s="210">
        <v>16247</v>
      </c>
      <c r="J53" s="210">
        <v>18591</v>
      </c>
      <c r="K53" s="210">
        <v>7006</v>
      </c>
      <c r="L53" s="210">
        <v>19672</v>
      </c>
      <c r="M53" s="527" t="s">
        <v>556</v>
      </c>
      <c r="N53" s="527"/>
    </row>
    <row r="54" spans="1:14" ht="22.9" customHeight="1">
      <c r="A54" s="199">
        <v>4755</v>
      </c>
      <c r="B54" s="290" t="s">
        <v>641</v>
      </c>
      <c r="C54" s="332">
        <f t="shared" si="0"/>
        <v>204494</v>
      </c>
      <c r="D54" s="330">
        <v>50892</v>
      </c>
      <c r="E54" s="212">
        <v>118923</v>
      </c>
      <c r="F54" s="212">
        <v>637</v>
      </c>
      <c r="G54" s="212">
        <v>4803</v>
      </c>
      <c r="H54" s="212">
        <v>9117</v>
      </c>
      <c r="I54" s="212">
        <v>0</v>
      </c>
      <c r="J54" s="212">
        <v>10200</v>
      </c>
      <c r="K54" s="212">
        <v>5892</v>
      </c>
      <c r="L54" s="212">
        <v>4030</v>
      </c>
      <c r="M54" s="522" t="s">
        <v>580</v>
      </c>
      <c r="N54" s="522"/>
    </row>
    <row r="55" spans="1:14" ht="19.899999999999999" customHeight="1">
      <c r="A55" s="200">
        <v>4756</v>
      </c>
      <c r="B55" s="288" t="s">
        <v>635</v>
      </c>
      <c r="C55" s="313">
        <f t="shared" si="0"/>
        <v>14824</v>
      </c>
      <c r="D55" s="329">
        <v>335</v>
      </c>
      <c r="E55" s="210">
        <v>14066</v>
      </c>
      <c r="F55" s="210">
        <v>0</v>
      </c>
      <c r="G55" s="210">
        <v>0</v>
      </c>
      <c r="H55" s="210">
        <v>17</v>
      </c>
      <c r="I55" s="210">
        <v>0</v>
      </c>
      <c r="J55" s="210">
        <v>42</v>
      </c>
      <c r="K55" s="210">
        <v>192</v>
      </c>
      <c r="L55" s="210">
        <v>172</v>
      </c>
      <c r="M55" s="527" t="s">
        <v>579</v>
      </c>
      <c r="N55" s="527"/>
    </row>
    <row r="56" spans="1:14" ht="19.5" customHeight="1">
      <c r="A56" s="199">
        <v>4761</v>
      </c>
      <c r="B56" s="290" t="s">
        <v>636</v>
      </c>
      <c r="C56" s="332">
        <f t="shared" si="0"/>
        <v>63473</v>
      </c>
      <c r="D56" s="330">
        <v>40918</v>
      </c>
      <c r="E56" s="212">
        <v>15237</v>
      </c>
      <c r="F56" s="212">
        <v>617</v>
      </c>
      <c r="G56" s="212">
        <v>964</v>
      </c>
      <c r="H56" s="212">
        <v>47</v>
      </c>
      <c r="I56" s="212">
        <v>12</v>
      </c>
      <c r="J56" s="212">
        <v>310</v>
      </c>
      <c r="K56" s="212">
        <v>142</v>
      </c>
      <c r="L56" s="212">
        <v>5226</v>
      </c>
      <c r="M56" s="522" t="s">
        <v>578</v>
      </c>
      <c r="N56" s="522"/>
    </row>
    <row r="57" spans="1:14" ht="19.149999999999999" customHeight="1">
      <c r="A57" s="200">
        <v>4762</v>
      </c>
      <c r="B57" s="288" t="s">
        <v>637</v>
      </c>
      <c r="C57" s="313">
        <f t="shared" si="0"/>
        <v>272</v>
      </c>
      <c r="D57" s="329">
        <v>2</v>
      </c>
      <c r="E57" s="210">
        <v>270</v>
      </c>
      <c r="F57" s="210">
        <v>0</v>
      </c>
      <c r="G57" s="210">
        <v>0</v>
      </c>
      <c r="H57" s="210">
        <v>0</v>
      </c>
      <c r="I57" s="210">
        <v>0</v>
      </c>
      <c r="J57" s="210">
        <v>0</v>
      </c>
      <c r="K57" s="210">
        <v>0</v>
      </c>
      <c r="L57" s="210">
        <v>0</v>
      </c>
      <c r="M57" s="527" t="s">
        <v>577</v>
      </c>
      <c r="N57" s="527"/>
    </row>
    <row r="58" spans="1:14" ht="29.25" customHeight="1">
      <c r="A58" s="199">
        <v>4763</v>
      </c>
      <c r="B58" s="290" t="s">
        <v>638</v>
      </c>
      <c r="C58" s="332">
        <f t="shared" si="0"/>
        <v>71163</v>
      </c>
      <c r="D58" s="330">
        <v>10912</v>
      </c>
      <c r="E58" s="212">
        <v>57890</v>
      </c>
      <c r="F58" s="212">
        <v>151</v>
      </c>
      <c r="G58" s="212">
        <v>47</v>
      </c>
      <c r="H58" s="212">
        <v>148</v>
      </c>
      <c r="I58" s="212">
        <v>0</v>
      </c>
      <c r="J58" s="212">
        <v>11</v>
      </c>
      <c r="K58" s="212">
        <v>497</v>
      </c>
      <c r="L58" s="212">
        <v>1507</v>
      </c>
      <c r="M58" s="522" t="s">
        <v>576</v>
      </c>
      <c r="N58" s="522"/>
    </row>
    <row r="59" spans="1:14">
      <c r="A59" s="200">
        <v>4764</v>
      </c>
      <c r="B59" s="288" t="s">
        <v>623</v>
      </c>
      <c r="C59" s="313">
        <f t="shared" si="0"/>
        <v>87664</v>
      </c>
      <c r="D59" s="329">
        <v>1499</v>
      </c>
      <c r="E59" s="210">
        <v>67246</v>
      </c>
      <c r="F59" s="210">
        <v>0</v>
      </c>
      <c r="G59" s="210">
        <v>720</v>
      </c>
      <c r="H59" s="210">
        <v>442</v>
      </c>
      <c r="I59" s="210">
        <v>0</v>
      </c>
      <c r="J59" s="210">
        <v>0</v>
      </c>
      <c r="K59" s="210">
        <v>4415</v>
      </c>
      <c r="L59" s="210">
        <v>13342</v>
      </c>
      <c r="M59" s="527" t="s">
        <v>575</v>
      </c>
      <c r="N59" s="527"/>
    </row>
    <row r="60" spans="1:14" ht="24.6" customHeight="1">
      <c r="A60" s="199">
        <v>4771</v>
      </c>
      <c r="B60" s="290" t="s">
        <v>639</v>
      </c>
      <c r="C60" s="332">
        <f t="shared" si="0"/>
        <v>563474</v>
      </c>
      <c r="D60" s="330">
        <v>206346</v>
      </c>
      <c r="E60" s="212">
        <v>321299</v>
      </c>
      <c r="F60" s="212">
        <v>19927</v>
      </c>
      <c r="G60" s="212">
        <v>157</v>
      </c>
      <c r="H60" s="212">
        <v>2396</v>
      </c>
      <c r="I60" s="212">
        <v>71</v>
      </c>
      <c r="J60" s="212">
        <v>7</v>
      </c>
      <c r="K60" s="212">
        <v>12787</v>
      </c>
      <c r="L60" s="212">
        <v>484</v>
      </c>
      <c r="M60" s="522" t="s">
        <v>574</v>
      </c>
      <c r="N60" s="522"/>
    </row>
    <row r="61" spans="1:14" ht="19.149999999999999" customHeight="1">
      <c r="A61" s="200">
        <v>4772</v>
      </c>
      <c r="B61" s="288" t="s">
        <v>640</v>
      </c>
      <c r="C61" s="313">
        <f t="shared" si="0"/>
        <v>386568</v>
      </c>
      <c r="D61" s="329">
        <v>123062</v>
      </c>
      <c r="E61" s="210">
        <v>237385</v>
      </c>
      <c r="F61" s="210">
        <v>554</v>
      </c>
      <c r="G61" s="210">
        <v>197</v>
      </c>
      <c r="H61" s="210">
        <v>9083</v>
      </c>
      <c r="I61" s="210">
        <v>996</v>
      </c>
      <c r="J61" s="210">
        <v>2434</v>
      </c>
      <c r="K61" s="210">
        <v>3177</v>
      </c>
      <c r="L61" s="210">
        <v>9680</v>
      </c>
      <c r="M61" s="527" t="s">
        <v>573</v>
      </c>
      <c r="N61" s="527"/>
    </row>
    <row r="62" spans="1:14" ht="24.6" customHeight="1">
      <c r="A62" s="199">
        <v>4774</v>
      </c>
      <c r="B62" s="290" t="s">
        <v>547</v>
      </c>
      <c r="C62" s="332">
        <f t="shared" si="0"/>
        <v>1416</v>
      </c>
      <c r="D62" s="330">
        <v>31</v>
      </c>
      <c r="E62" s="212">
        <v>1367</v>
      </c>
      <c r="F62" s="212">
        <v>0</v>
      </c>
      <c r="G62" s="212">
        <v>0</v>
      </c>
      <c r="H62" s="212">
        <v>6</v>
      </c>
      <c r="I62" s="212">
        <v>0</v>
      </c>
      <c r="J62" s="212">
        <v>0</v>
      </c>
      <c r="K62" s="212">
        <v>0</v>
      </c>
      <c r="L62" s="212">
        <v>12</v>
      </c>
      <c r="M62" s="522" t="s">
        <v>557</v>
      </c>
      <c r="N62" s="522"/>
    </row>
    <row r="63" spans="1:14" ht="24.6" customHeight="1">
      <c r="A63" s="200">
        <v>4775</v>
      </c>
      <c r="B63" s="288" t="s">
        <v>569</v>
      </c>
      <c r="C63" s="313">
        <f t="shared" si="0"/>
        <v>146212</v>
      </c>
      <c r="D63" s="329">
        <v>54319</v>
      </c>
      <c r="E63" s="210">
        <v>69362</v>
      </c>
      <c r="F63" s="210">
        <v>131</v>
      </c>
      <c r="G63" s="210">
        <v>1378</v>
      </c>
      <c r="H63" s="210">
        <v>1731</v>
      </c>
      <c r="I63" s="210">
        <v>0</v>
      </c>
      <c r="J63" s="210">
        <v>951</v>
      </c>
      <c r="K63" s="210">
        <v>9693</v>
      </c>
      <c r="L63" s="210">
        <v>8647</v>
      </c>
      <c r="M63" s="527" t="s">
        <v>572</v>
      </c>
      <c r="N63" s="527"/>
    </row>
    <row r="64" spans="1:14" ht="27">
      <c r="A64" s="199">
        <v>4776</v>
      </c>
      <c r="B64" s="290" t="s">
        <v>568</v>
      </c>
      <c r="C64" s="332">
        <f t="shared" si="0"/>
        <v>32614</v>
      </c>
      <c r="D64" s="330">
        <v>3558</v>
      </c>
      <c r="E64" s="212">
        <v>18942</v>
      </c>
      <c r="F64" s="212">
        <v>1833</v>
      </c>
      <c r="G64" s="212">
        <v>1797</v>
      </c>
      <c r="H64" s="212">
        <v>117</v>
      </c>
      <c r="I64" s="212">
        <v>4672</v>
      </c>
      <c r="J64" s="212">
        <v>455</v>
      </c>
      <c r="K64" s="212">
        <v>996</v>
      </c>
      <c r="L64" s="212">
        <v>244</v>
      </c>
      <c r="M64" s="522" t="s">
        <v>571</v>
      </c>
      <c r="N64" s="522"/>
    </row>
    <row r="65" spans="1:14" ht="25.15" customHeight="1">
      <c r="A65" s="200">
        <v>4777</v>
      </c>
      <c r="B65" s="288" t="s">
        <v>567</v>
      </c>
      <c r="C65" s="313">
        <f t="shared" si="0"/>
        <v>239</v>
      </c>
      <c r="D65" s="329">
        <v>18</v>
      </c>
      <c r="E65" s="210">
        <v>84</v>
      </c>
      <c r="F65" s="210">
        <v>0</v>
      </c>
      <c r="G65" s="210">
        <v>0</v>
      </c>
      <c r="H65" s="210">
        <v>1</v>
      </c>
      <c r="I65" s="210">
        <v>0</v>
      </c>
      <c r="J65" s="210">
        <v>1</v>
      </c>
      <c r="K65" s="210">
        <v>135</v>
      </c>
      <c r="L65" s="210">
        <v>0</v>
      </c>
      <c r="M65" s="527" t="s">
        <v>570</v>
      </c>
      <c r="N65" s="527"/>
    </row>
    <row r="66" spans="1:14" ht="25.15" customHeight="1">
      <c r="A66" s="199">
        <v>4778</v>
      </c>
      <c r="B66" s="290" t="s">
        <v>723</v>
      </c>
      <c r="C66" s="332">
        <f t="shared" si="0"/>
        <v>2023</v>
      </c>
      <c r="D66" s="330">
        <v>542</v>
      </c>
      <c r="E66" s="212">
        <v>761</v>
      </c>
      <c r="F66" s="212">
        <v>0</v>
      </c>
      <c r="G66" s="212">
        <v>0</v>
      </c>
      <c r="H66" s="212">
        <v>0</v>
      </c>
      <c r="I66" s="212">
        <v>0</v>
      </c>
      <c r="J66" s="212">
        <v>0</v>
      </c>
      <c r="K66" s="212">
        <v>0</v>
      </c>
      <c r="L66" s="212">
        <v>720</v>
      </c>
      <c r="M66" s="522" t="s">
        <v>724</v>
      </c>
      <c r="N66" s="522"/>
    </row>
    <row r="67" spans="1:14" ht="28.15" customHeight="1">
      <c r="A67" s="200">
        <v>4779</v>
      </c>
      <c r="B67" s="288" t="s">
        <v>566</v>
      </c>
      <c r="C67" s="313">
        <f t="shared" si="0"/>
        <v>69854</v>
      </c>
      <c r="D67" s="329">
        <v>7250</v>
      </c>
      <c r="E67" s="210">
        <v>53175</v>
      </c>
      <c r="F67" s="210">
        <v>0</v>
      </c>
      <c r="G67" s="210">
        <v>15</v>
      </c>
      <c r="H67" s="210">
        <v>3185</v>
      </c>
      <c r="I67" s="210">
        <v>291</v>
      </c>
      <c r="J67" s="210">
        <v>1041</v>
      </c>
      <c r="K67" s="210">
        <v>1236</v>
      </c>
      <c r="L67" s="210">
        <v>3661</v>
      </c>
      <c r="M67" s="527" t="s">
        <v>643</v>
      </c>
      <c r="N67" s="527"/>
    </row>
    <row r="68" spans="1:14" ht="18.75" customHeight="1">
      <c r="A68" s="199">
        <v>4789</v>
      </c>
      <c r="B68" s="290" t="s">
        <v>726</v>
      </c>
      <c r="C68" s="332">
        <f t="shared" si="0"/>
        <v>1363</v>
      </c>
      <c r="D68" s="330">
        <v>175</v>
      </c>
      <c r="E68" s="212">
        <v>1112</v>
      </c>
      <c r="F68" s="212">
        <v>0</v>
      </c>
      <c r="G68" s="212">
        <v>0</v>
      </c>
      <c r="H68" s="212">
        <v>76</v>
      </c>
      <c r="I68" s="212">
        <v>0</v>
      </c>
      <c r="J68" s="212">
        <v>0</v>
      </c>
      <c r="K68" s="212">
        <v>0</v>
      </c>
      <c r="L68" s="212">
        <v>0</v>
      </c>
      <c r="M68" s="522" t="s">
        <v>725</v>
      </c>
      <c r="N68" s="522"/>
    </row>
    <row r="69" spans="1:14" ht="33.6" customHeight="1">
      <c r="A69" s="495" t="s">
        <v>207</v>
      </c>
      <c r="B69" s="495"/>
      <c r="C69" s="365">
        <f t="shared" ref="C69:K69" si="1">SUM(C10:C68)</f>
        <v>6336900</v>
      </c>
      <c r="D69" s="354">
        <f t="shared" si="1"/>
        <v>1336202</v>
      </c>
      <c r="E69" s="354">
        <f t="shared" si="1"/>
        <v>4067433</v>
      </c>
      <c r="F69" s="354">
        <f t="shared" si="1"/>
        <v>113928</v>
      </c>
      <c r="G69" s="354">
        <f t="shared" si="1"/>
        <v>33699</v>
      </c>
      <c r="H69" s="354">
        <f t="shared" si="1"/>
        <v>145559</v>
      </c>
      <c r="I69" s="354">
        <f t="shared" si="1"/>
        <v>85996</v>
      </c>
      <c r="J69" s="354">
        <f t="shared" si="1"/>
        <v>141761</v>
      </c>
      <c r="K69" s="354">
        <f t="shared" si="1"/>
        <v>143862</v>
      </c>
      <c r="L69" s="354">
        <f>SUM(L10:L68)</f>
        <v>268460</v>
      </c>
      <c r="M69" s="496" t="s">
        <v>204</v>
      </c>
      <c r="N69" s="496"/>
    </row>
    <row r="70" spans="1:14" ht="18.75" customHeight="1">
      <c r="A70" s="7"/>
    </row>
    <row r="71" spans="1:14" ht="18.75" customHeight="1">
      <c r="A71" s="7"/>
    </row>
    <row r="72" spans="1:14" ht="18.75" customHeight="1">
      <c r="A72" s="7"/>
    </row>
    <row r="73" spans="1:14" ht="18.75" customHeight="1">
      <c r="A73" s="7"/>
    </row>
    <row r="74" spans="1:14" ht="18.75" customHeight="1">
      <c r="A74" s="7"/>
    </row>
    <row r="75" spans="1:14" ht="18.75" customHeight="1">
      <c r="A75" s="7"/>
    </row>
    <row r="76" spans="1:14" ht="18.75" customHeight="1">
      <c r="A76" s="7"/>
    </row>
    <row r="77" spans="1:14" ht="18.75" customHeight="1">
      <c r="A77" s="7"/>
    </row>
    <row r="78" spans="1:14" ht="18.75" customHeight="1">
      <c r="A78" s="7"/>
    </row>
    <row r="79" spans="1:14" ht="18.75" customHeight="1">
      <c r="A79" s="7"/>
    </row>
    <row r="80" spans="1:14" ht="18.75" customHeight="1">
      <c r="A80" s="7"/>
    </row>
    <row r="81" spans="1:1" ht="18.75" customHeight="1">
      <c r="A81" s="7"/>
    </row>
    <row r="82" spans="1:1" ht="18.75" customHeight="1">
      <c r="A82" s="7"/>
    </row>
    <row r="83" spans="1:1" ht="18.75" customHeight="1">
      <c r="A83" s="7"/>
    </row>
    <row r="84" spans="1:1" ht="18.75" customHeight="1">
      <c r="A84" s="7"/>
    </row>
    <row r="85" spans="1:1" ht="18.75" customHeight="1">
      <c r="A85" s="7"/>
    </row>
    <row r="86" spans="1:1">
      <c r="A86" s="7"/>
    </row>
    <row r="87" spans="1:1">
      <c r="A87" s="7"/>
    </row>
    <row r="88" spans="1:1">
      <c r="A88" s="7"/>
    </row>
    <row r="89" spans="1:1">
      <c r="A89" s="7"/>
    </row>
    <row r="90" spans="1:1">
      <c r="A90" s="7"/>
    </row>
  </sheetData>
  <mergeCells count="91">
    <mergeCell ref="M36:N36"/>
    <mergeCell ref="M40:N40"/>
    <mergeCell ref="M35:N35"/>
    <mergeCell ref="M24:N24"/>
    <mergeCell ref="M45:N45"/>
    <mergeCell ref="M37:N37"/>
    <mergeCell ref="M38:N38"/>
    <mergeCell ref="M41:N41"/>
    <mergeCell ref="M43:N43"/>
    <mergeCell ref="M44:N44"/>
    <mergeCell ref="M39:N39"/>
    <mergeCell ref="M42:N42"/>
    <mergeCell ref="M33:N33"/>
    <mergeCell ref="M28:N28"/>
    <mergeCell ref="M30:N30"/>
    <mergeCell ref="M27:N27"/>
    <mergeCell ref="BC3:BP3"/>
    <mergeCell ref="IQ3:IT3"/>
    <mergeCell ref="CS3:DF3"/>
    <mergeCell ref="DG3:DT3"/>
    <mergeCell ref="DU3:EH3"/>
    <mergeCell ref="EI3:EV3"/>
    <mergeCell ref="HO3:IB3"/>
    <mergeCell ref="IC3:IP3"/>
    <mergeCell ref="EW3:FJ3"/>
    <mergeCell ref="FK3:FX3"/>
    <mergeCell ref="FY3:GL3"/>
    <mergeCell ref="GM3:GZ3"/>
    <mergeCell ref="HA3:HN3"/>
    <mergeCell ref="BQ3:CD3"/>
    <mergeCell ref="CE3:CR3"/>
    <mergeCell ref="A8:A9"/>
    <mergeCell ref="B8:B9"/>
    <mergeCell ref="A6:N6"/>
    <mergeCell ref="M8:N9"/>
    <mergeCell ref="C7:L7"/>
    <mergeCell ref="A1:N1"/>
    <mergeCell ref="M32:N32"/>
    <mergeCell ref="A5:N5"/>
    <mergeCell ref="A2:N2"/>
    <mergeCell ref="A3:N3"/>
    <mergeCell ref="M17:N17"/>
    <mergeCell ref="M10:N10"/>
    <mergeCell ref="M11:N11"/>
    <mergeCell ref="M12:N12"/>
    <mergeCell ref="M13:N13"/>
    <mergeCell ref="M20:N20"/>
    <mergeCell ref="M21:N21"/>
    <mergeCell ref="M15:N15"/>
    <mergeCell ref="M29:N29"/>
    <mergeCell ref="A4:N4"/>
    <mergeCell ref="A7:B7"/>
    <mergeCell ref="AA3:AN3"/>
    <mergeCell ref="AO3:BB3"/>
    <mergeCell ref="M7:N7"/>
    <mergeCell ref="M25:N25"/>
    <mergeCell ref="M26:N26"/>
    <mergeCell ref="M14:N14"/>
    <mergeCell ref="M18:N18"/>
    <mergeCell ref="M19:N19"/>
    <mergeCell ref="M16:N16"/>
    <mergeCell ref="M23:N23"/>
    <mergeCell ref="O3:Z3"/>
    <mergeCell ref="M22:N22"/>
    <mergeCell ref="M64:N64"/>
    <mergeCell ref="M65:N65"/>
    <mergeCell ref="M62:N62"/>
    <mergeCell ref="M63:N63"/>
    <mergeCell ref="M48:N48"/>
    <mergeCell ref="M49:N49"/>
    <mergeCell ref="M50:N50"/>
    <mergeCell ref="M51:N51"/>
    <mergeCell ref="M52:N52"/>
    <mergeCell ref="M53:N53"/>
    <mergeCell ref="M58:N58"/>
    <mergeCell ref="M31:N31"/>
    <mergeCell ref="M68:N68"/>
    <mergeCell ref="A69:B69"/>
    <mergeCell ref="M69:N69"/>
    <mergeCell ref="M66:N66"/>
    <mergeCell ref="M57:N57"/>
    <mergeCell ref="M61:N61"/>
    <mergeCell ref="M67:N67"/>
    <mergeCell ref="M59:N59"/>
    <mergeCell ref="M60:N60"/>
    <mergeCell ref="M54:N54"/>
    <mergeCell ref="M55:N55"/>
    <mergeCell ref="M56:N56"/>
    <mergeCell ref="M47:N47"/>
    <mergeCell ref="M34:N34"/>
    <mergeCell ref="M46:N46"/>
  </mergeCells>
  <phoneticPr fontId="19" type="noConversion"/>
  <printOptions horizontalCentered="1"/>
  <pageMargins left="0" right="0" top="0.19685039370078741" bottom="0" header="0.31496062992125984" footer="0.31496062992125984"/>
  <pageSetup paperSize="9" scale="75" orientation="landscape" r:id="rId1"/>
  <headerFooter alignWithMargins="0"/>
  <rowBreaks count="2" manualBreakCount="2">
    <brk id="32" max="13" man="1"/>
    <brk id="58" max="1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3" tint="0.39997558519241921"/>
  </sheetPr>
  <dimension ref="A1:P53"/>
  <sheetViews>
    <sheetView view="pageBreakPreview" topLeftCell="A16" zoomScale="98" zoomScaleSheetLayoutView="98" workbookViewId="0">
      <selection activeCell="F39" sqref="F39"/>
    </sheetView>
  </sheetViews>
  <sheetFormatPr defaultColWidth="9.125" defaultRowHeight="14.25"/>
  <cols>
    <col min="1" max="1" width="20.625" style="14" customWidth="1"/>
    <col min="2" max="2" width="22.5" style="14" customWidth="1"/>
    <col min="3" max="3" width="9.375" style="7" customWidth="1"/>
    <col min="4"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47.25" customHeight="1">
      <c r="A1" s="492"/>
      <c r="B1" s="492"/>
      <c r="C1" s="492"/>
      <c r="D1" s="492"/>
      <c r="E1" s="492"/>
      <c r="F1" s="492"/>
      <c r="G1" s="492"/>
      <c r="H1" s="492"/>
      <c r="I1" s="492"/>
      <c r="J1" s="492"/>
      <c r="K1" s="492"/>
      <c r="L1" s="6"/>
      <c r="M1" s="6"/>
    </row>
    <row r="2" spans="1:13" ht="16.5" customHeight="1">
      <c r="A2" s="493" t="s">
        <v>80</v>
      </c>
      <c r="B2" s="493"/>
      <c r="C2" s="493"/>
      <c r="D2" s="493"/>
      <c r="E2" s="493"/>
      <c r="F2" s="493"/>
      <c r="G2" s="493"/>
      <c r="H2" s="493"/>
      <c r="I2" s="493"/>
      <c r="J2" s="493"/>
      <c r="K2" s="493"/>
    </row>
    <row r="3" spans="1:13" ht="15.75" customHeight="1">
      <c r="A3" s="493" t="s">
        <v>49</v>
      </c>
      <c r="B3" s="493"/>
      <c r="C3" s="493"/>
      <c r="D3" s="493"/>
      <c r="E3" s="493"/>
      <c r="F3" s="493"/>
      <c r="G3" s="493"/>
      <c r="H3" s="493"/>
      <c r="I3" s="493"/>
      <c r="J3" s="493"/>
      <c r="K3" s="493"/>
    </row>
    <row r="4" spans="1:13" ht="15.75" customHeight="1">
      <c r="A4" s="491" t="s">
        <v>81</v>
      </c>
      <c r="B4" s="491"/>
      <c r="C4" s="491"/>
      <c r="D4" s="491"/>
      <c r="E4" s="491"/>
      <c r="F4" s="491"/>
      <c r="G4" s="491"/>
      <c r="H4" s="491"/>
      <c r="I4" s="491"/>
      <c r="J4" s="491"/>
      <c r="K4" s="491"/>
    </row>
    <row r="5" spans="1:13" ht="15.75" customHeight="1">
      <c r="A5" s="491" t="s">
        <v>82</v>
      </c>
      <c r="B5" s="491"/>
      <c r="C5" s="491"/>
      <c r="D5" s="491"/>
      <c r="E5" s="491"/>
      <c r="F5" s="491"/>
      <c r="G5" s="491"/>
      <c r="H5" s="491"/>
      <c r="I5" s="491"/>
      <c r="J5" s="491"/>
      <c r="K5" s="491"/>
    </row>
    <row r="6" spans="1:13" ht="18.75" customHeight="1">
      <c r="A6" s="67" t="s">
        <v>697</v>
      </c>
      <c r="B6" s="67"/>
      <c r="C6" s="498">
        <v>2020</v>
      </c>
      <c r="D6" s="498"/>
      <c r="E6" s="498"/>
      <c r="F6" s="498"/>
      <c r="G6" s="498"/>
      <c r="H6" s="498"/>
      <c r="I6" s="498"/>
      <c r="J6" s="61"/>
      <c r="K6" s="61" t="s">
        <v>125</v>
      </c>
    </row>
    <row r="7" spans="1:13" customFormat="1" ht="24.75" customHeight="1">
      <c r="A7" s="556" t="s">
        <v>210</v>
      </c>
      <c r="B7" s="556"/>
      <c r="C7" s="536" t="s">
        <v>84</v>
      </c>
      <c r="D7" s="536"/>
      <c r="E7" s="536" t="s">
        <v>85</v>
      </c>
      <c r="F7" s="536"/>
      <c r="G7" s="536" t="s">
        <v>450</v>
      </c>
      <c r="H7" s="536"/>
      <c r="I7" s="536"/>
      <c r="J7" s="559" t="s">
        <v>375</v>
      </c>
      <c r="K7" s="559"/>
    </row>
    <row r="8" spans="1:13" customFormat="1" ht="13.9" customHeight="1">
      <c r="A8" s="557"/>
      <c r="B8" s="557"/>
      <c r="C8" s="511" t="s">
        <v>87</v>
      </c>
      <c r="D8" s="511"/>
      <c r="E8" s="562" t="s">
        <v>126</v>
      </c>
      <c r="F8" s="562"/>
      <c r="G8" s="511" t="s">
        <v>88</v>
      </c>
      <c r="H8" s="511"/>
      <c r="I8" s="511"/>
      <c r="J8" s="560"/>
      <c r="K8" s="560"/>
    </row>
    <row r="9" spans="1:13" customFormat="1" ht="21" customHeight="1">
      <c r="A9" s="557"/>
      <c r="B9" s="557"/>
      <c r="C9" s="162" t="s">
        <v>89</v>
      </c>
      <c r="D9" s="162" t="s">
        <v>90</v>
      </c>
      <c r="E9" s="162" t="s">
        <v>192</v>
      </c>
      <c r="F9" s="162" t="s">
        <v>91</v>
      </c>
      <c r="G9" s="162" t="s">
        <v>204</v>
      </c>
      <c r="H9" s="162" t="s">
        <v>92</v>
      </c>
      <c r="I9" s="162" t="s">
        <v>93</v>
      </c>
      <c r="J9" s="560"/>
      <c r="K9" s="560"/>
    </row>
    <row r="10" spans="1:13" customFormat="1" ht="24.75" customHeight="1">
      <c r="A10" s="558"/>
      <c r="B10" s="558"/>
      <c r="C10" s="163" t="s">
        <v>94</v>
      </c>
      <c r="D10" s="163" t="s">
        <v>95</v>
      </c>
      <c r="E10" s="163" t="s">
        <v>96</v>
      </c>
      <c r="F10" s="163" t="s">
        <v>97</v>
      </c>
      <c r="G10" s="163" t="s">
        <v>207</v>
      </c>
      <c r="H10" s="163" t="s">
        <v>98</v>
      </c>
      <c r="I10" s="163" t="s">
        <v>99</v>
      </c>
      <c r="J10" s="561"/>
      <c r="K10" s="561"/>
    </row>
    <row r="11" spans="1:13" customFormat="1" ht="21" customHeight="1" thickBot="1">
      <c r="A11" s="646" t="s">
        <v>321</v>
      </c>
      <c r="B11" s="646"/>
      <c r="C11" s="258">
        <v>7057362</v>
      </c>
      <c r="D11" s="258">
        <v>882211</v>
      </c>
      <c r="E11" s="258">
        <v>1671506</v>
      </c>
      <c r="F11" s="258">
        <v>1830870</v>
      </c>
      <c r="G11" s="317">
        <f>SUM(H11:I11)</f>
        <v>6501979</v>
      </c>
      <c r="H11" s="258">
        <v>4262583</v>
      </c>
      <c r="I11" s="258">
        <v>2239396</v>
      </c>
      <c r="J11" s="512" t="s">
        <v>301</v>
      </c>
      <c r="K11" s="512"/>
    </row>
    <row r="12" spans="1:13" customFormat="1" ht="21" customHeight="1" thickBot="1">
      <c r="A12" s="546" t="s">
        <v>322</v>
      </c>
      <c r="B12" s="546"/>
      <c r="C12" s="259">
        <v>1405961</v>
      </c>
      <c r="D12" s="259">
        <v>417696</v>
      </c>
      <c r="E12" s="259">
        <v>91511</v>
      </c>
      <c r="F12" s="259">
        <v>80873</v>
      </c>
      <c r="G12" s="366">
        <f t="shared" ref="G12:G28" si="0">SUM(H12:I12)</f>
        <v>1271319</v>
      </c>
      <c r="H12" s="259">
        <v>1252902</v>
      </c>
      <c r="I12" s="259">
        <v>18417</v>
      </c>
      <c r="J12" s="490" t="s">
        <v>323</v>
      </c>
      <c r="K12" s="490"/>
    </row>
    <row r="13" spans="1:13" customFormat="1" ht="21" customHeight="1" thickBot="1">
      <c r="A13" s="693" t="s">
        <v>324</v>
      </c>
      <c r="B13" s="693"/>
      <c r="C13" s="79">
        <v>12580564</v>
      </c>
      <c r="D13" s="79">
        <v>19291330</v>
      </c>
      <c r="E13" s="79">
        <v>4280476</v>
      </c>
      <c r="F13" s="79">
        <v>3949327</v>
      </c>
      <c r="G13" s="317">
        <f t="shared" si="0"/>
        <v>20554497</v>
      </c>
      <c r="H13" s="79">
        <v>12443983</v>
      </c>
      <c r="I13" s="79">
        <v>8110514</v>
      </c>
      <c r="J13" s="694" t="s">
        <v>304</v>
      </c>
      <c r="K13" s="694"/>
    </row>
    <row r="14" spans="1:13" customFormat="1" ht="31.5" customHeight="1" thickBot="1">
      <c r="A14" s="546" t="s">
        <v>325</v>
      </c>
      <c r="B14" s="546"/>
      <c r="C14" s="259">
        <v>13938045</v>
      </c>
      <c r="D14" s="259">
        <v>525470</v>
      </c>
      <c r="E14" s="259">
        <v>1081906</v>
      </c>
      <c r="F14" s="259">
        <v>976777</v>
      </c>
      <c r="G14" s="366">
        <f t="shared" si="0"/>
        <v>12134696</v>
      </c>
      <c r="H14" s="259">
        <v>6300453</v>
      </c>
      <c r="I14" s="259">
        <v>5834243</v>
      </c>
      <c r="J14" s="490" t="s">
        <v>451</v>
      </c>
      <c r="K14" s="490"/>
    </row>
    <row r="15" spans="1:13" customFormat="1" ht="21" customHeight="1" thickBot="1">
      <c r="A15" s="693" t="s">
        <v>326</v>
      </c>
      <c r="B15" s="693"/>
      <c r="C15" s="79">
        <v>1042048</v>
      </c>
      <c r="D15" s="79">
        <v>14218</v>
      </c>
      <c r="E15" s="79">
        <v>38820</v>
      </c>
      <c r="F15" s="79">
        <v>13741</v>
      </c>
      <c r="G15" s="317">
        <f t="shared" si="0"/>
        <v>425067</v>
      </c>
      <c r="H15" s="79">
        <v>387636</v>
      </c>
      <c r="I15" s="79">
        <v>37431</v>
      </c>
      <c r="J15" s="694" t="s">
        <v>327</v>
      </c>
      <c r="K15" s="694"/>
    </row>
    <row r="16" spans="1:13" customFormat="1" ht="21.75" customHeight="1" thickBot="1">
      <c r="A16" s="546" t="s">
        <v>328</v>
      </c>
      <c r="B16" s="546"/>
      <c r="C16" s="259">
        <v>12833661</v>
      </c>
      <c r="D16" s="259">
        <v>1222154</v>
      </c>
      <c r="E16" s="259">
        <v>3260695</v>
      </c>
      <c r="F16" s="259">
        <v>2868668</v>
      </c>
      <c r="G16" s="366">
        <f t="shared" si="0"/>
        <v>7158808</v>
      </c>
      <c r="H16" s="259">
        <v>6028552</v>
      </c>
      <c r="I16" s="259">
        <v>1130256</v>
      </c>
      <c r="J16" s="490" t="s">
        <v>329</v>
      </c>
      <c r="K16" s="490"/>
    </row>
    <row r="17" spans="1:16" customFormat="1" ht="25.5" customHeight="1" thickBot="1">
      <c r="A17" s="693" t="s">
        <v>330</v>
      </c>
      <c r="B17" s="693"/>
      <c r="C17" s="79">
        <v>3597</v>
      </c>
      <c r="D17" s="79">
        <v>512664</v>
      </c>
      <c r="E17" s="79">
        <v>667693</v>
      </c>
      <c r="F17" s="79">
        <v>903995</v>
      </c>
      <c r="G17" s="317">
        <f t="shared" si="0"/>
        <v>1048169</v>
      </c>
      <c r="H17" s="79">
        <v>1028120</v>
      </c>
      <c r="I17" s="79">
        <v>20049</v>
      </c>
      <c r="J17" s="694" t="s">
        <v>331</v>
      </c>
      <c r="K17" s="694"/>
    </row>
    <row r="18" spans="1:16" customFormat="1" ht="21" customHeight="1" thickBot="1">
      <c r="A18" s="546" t="s">
        <v>332</v>
      </c>
      <c r="B18" s="546"/>
      <c r="C18" s="259">
        <v>1755600</v>
      </c>
      <c r="D18" s="259">
        <v>51737</v>
      </c>
      <c r="E18" s="259">
        <v>144213</v>
      </c>
      <c r="F18" s="259">
        <v>25266</v>
      </c>
      <c r="G18" s="366">
        <f t="shared" si="0"/>
        <v>1713595</v>
      </c>
      <c r="H18" s="259">
        <v>323099</v>
      </c>
      <c r="I18" s="259">
        <v>1390496</v>
      </c>
      <c r="J18" s="490" t="s">
        <v>303</v>
      </c>
      <c r="K18" s="490"/>
    </row>
    <row r="19" spans="1:16" customFormat="1" ht="21" customHeight="1" thickBot="1">
      <c r="A19" s="693" t="s">
        <v>333</v>
      </c>
      <c r="B19" s="693"/>
      <c r="C19" s="79">
        <v>1913415</v>
      </c>
      <c r="D19" s="79">
        <v>2507457</v>
      </c>
      <c r="E19" s="79">
        <v>1371603</v>
      </c>
      <c r="F19" s="79">
        <v>1269442</v>
      </c>
      <c r="G19" s="317">
        <f t="shared" si="0"/>
        <v>2448570</v>
      </c>
      <c r="H19" s="79">
        <v>2134715</v>
      </c>
      <c r="I19" s="79">
        <v>313855</v>
      </c>
      <c r="J19" s="694" t="s">
        <v>334</v>
      </c>
      <c r="K19" s="694"/>
    </row>
    <row r="20" spans="1:16" customFormat="1" ht="21" customHeight="1" thickBot="1">
      <c r="A20" s="546" t="s">
        <v>335</v>
      </c>
      <c r="B20" s="546"/>
      <c r="C20" s="259">
        <v>65204</v>
      </c>
      <c r="D20" s="259">
        <v>7043</v>
      </c>
      <c r="E20" s="259">
        <v>10741</v>
      </c>
      <c r="F20" s="259">
        <v>10577</v>
      </c>
      <c r="G20" s="366">
        <f t="shared" si="0"/>
        <v>31604</v>
      </c>
      <c r="H20" s="259">
        <v>8476</v>
      </c>
      <c r="I20" s="259">
        <v>23128</v>
      </c>
      <c r="J20" s="490" t="s">
        <v>336</v>
      </c>
      <c r="K20" s="490"/>
    </row>
    <row r="21" spans="1:16" customFormat="1" ht="21" customHeight="1" thickBot="1">
      <c r="A21" s="693" t="s">
        <v>337</v>
      </c>
      <c r="B21" s="693"/>
      <c r="C21" s="79">
        <v>2042171</v>
      </c>
      <c r="D21" s="79">
        <v>1713486</v>
      </c>
      <c r="E21" s="79">
        <v>1348088</v>
      </c>
      <c r="F21" s="79">
        <v>1378133</v>
      </c>
      <c r="G21" s="317">
        <f t="shared" si="0"/>
        <v>3015577</v>
      </c>
      <c r="H21" s="79">
        <v>2461826</v>
      </c>
      <c r="I21" s="79">
        <v>553751</v>
      </c>
      <c r="J21" s="694" t="s">
        <v>302</v>
      </c>
      <c r="K21" s="694"/>
    </row>
    <row r="22" spans="1:16" customFormat="1" ht="31.5" customHeight="1" thickBot="1">
      <c r="A22" s="546" t="s">
        <v>338</v>
      </c>
      <c r="B22" s="546"/>
      <c r="C22" s="259">
        <v>2187029</v>
      </c>
      <c r="D22" s="259">
        <v>3450088</v>
      </c>
      <c r="E22" s="259">
        <v>725188</v>
      </c>
      <c r="F22" s="259">
        <v>574593</v>
      </c>
      <c r="G22" s="366">
        <f t="shared" si="0"/>
        <v>5232960</v>
      </c>
      <c r="H22" s="259">
        <v>4578210</v>
      </c>
      <c r="I22" s="259">
        <v>654750</v>
      </c>
      <c r="J22" s="490" t="s">
        <v>339</v>
      </c>
      <c r="K22" s="490"/>
    </row>
    <row r="23" spans="1:16" customFormat="1" ht="38.25" customHeight="1" thickBot="1">
      <c r="A23" s="693" t="s">
        <v>340</v>
      </c>
      <c r="B23" s="693"/>
      <c r="C23" s="79">
        <v>22908148</v>
      </c>
      <c r="D23" s="79">
        <v>2901468</v>
      </c>
      <c r="E23" s="79">
        <v>8324190</v>
      </c>
      <c r="F23" s="79">
        <v>8149653</v>
      </c>
      <c r="G23" s="317">
        <f t="shared" si="0"/>
        <v>18860916</v>
      </c>
      <c r="H23" s="79">
        <v>13609406</v>
      </c>
      <c r="I23" s="79">
        <v>5251510</v>
      </c>
      <c r="J23" s="694" t="s">
        <v>341</v>
      </c>
      <c r="K23" s="694"/>
    </row>
    <row r="24" spans="1:16" customFormat="1" ht="29.25" customHeight="1" thickBot="1">
      <c r="A24" s="546" t="s">
        <v>342</v>
      </c>
      <c r="B24" s="546"/>
      <c r="C24" s="259">
        <v>124438</v>
      </c>
      <c r="D24" s="259">
        <v>6394259</v>
      </c>
      <c r="E24" s="259">
        <v>58986</v>
      </c>
      <c r="F24" s="259">
        <v>270349</v>
      </c>
      <c r="G24" s="366">
        <f t="shared" si="0"/>
        <v>5932509</v>
      </c>
      <c r="H24" s="259">
        <v>5898259</v>
      </c>
      <c r="I24" s="259">
        <v>34250</v>
      </c>
      <c r="J24" s="490" t="s">
        <v>343</v>
      </c>
      <c r="K24" s="490"/>
    </row>
    <row r="25" spans="1:16" customFormat="1" ht="21" customHeight="1" thickBot="1">
      <c r="A25" s="693" t="s">
        <v>344</v>
      </c>
      <c r="B25" s="693"/>
      <c r="C25" s="79">
        <v>6437401</v>
      </c>
      <c r="D25" s="79">
        <v>12287264</v>
      </c>
      <c r="E25" s="79">
        <v>1872528</v>
      </c>
      <c r="F25" s="79">
        <v>2122658</v>
      </c>
      <c r="G25" s="317">
        <f t="shared" si="0"/>
        <v>13352383</v>
      </c>
      <c r="H25" s="79">
        <v>6718539</v>
      </c>
      <c r="I25" s="79">
        <v>6633844</v>
      </c>
      <c r="J25" s="694" t="s">
        <v>345</v>
      </c>
      <c r="K25" s="694"/>
    </row>
    <row r="26" spans="1:16" customFormat="1" ht="21" customHeight="1" thickBot="1">
      <c r="A26" s="546" t="s">
        <v>346</v>
      </c>
      <c r="B26" s="546"/>
      <c r="C26" s="259">
        <v>12839134</v>
      </c>
      <c r="D26" s="259">
        <v>408536</v>
      </c>
      <c r="E26" s="259">
        <v>1587299</v>
      </c>
      <c r="F26" s="259">
        <v>1645375</v>
      </c>
      <c r="G26" s="366">
        <f t="shared" si="0"/>
        <v>9254526</v>
      </c>
      <c r="H26" s="259">
        <v>7167124</v>
      </c>
      <c r="I26" s="259">
        <v>2087402</v>
      </c>
      <c r="J26" s="490" t="s">
        <v>347</v>
      </c>
      <c r="K26" s="490"/>
    </row>
    <row r="27" spans="1:16" customFormat="1" ht="32.25" customHeight="1" thickBot="1">
      <c r="A27" s="693" t="s">
        <v>348</v>
      </c>
      <c r="B27" s="693"/>
      <c r="C27" s="79">
        <v>761643</v>
      </c>
      <c r="D27" s="79">
        <v>542747</v>
      </c>
      <c r="E27" s="79">
        <v>147978</v>
      </c>
      <c r="F27" s="79">
        <v>247275</v>
      </c>
      <c r="G27" s="317">
        <f t="shared" si="0"/>
        <v>903170</v>
      </c>
      <c r="H27" s="79">
        <v>285985</v>
      </c>
      <c r="I27" s="79">
        <v>617185</v>
      </c>
      <c r="J27" s="694" t="s">
        <v>447</v>
      </c>
      <c r="K27" s="694"/>
    </row>
    <row r="28" spans="1:16" customFormat="1" ht="21" customHeight="1">
      <c r="A28" s="647" t="s">
        <v>349</v>
      </c>
      <c r="B28" s="647"/>
      <c r="C28" s="213">
        <v>6679462</v>
      </c>
      <c r="D28" s="213">
        <v>533826</v>
      </c>
      <c r="E28" s="213">
        <v>1304139</v>
      </c>
      <c r="F28" s="213">
        <v>2476583</v>
      </c>
      <c r="G28" s="367">
        <f t="shared" si="0"/>
        <v>5156894</v>
      </c>
      <c r="H28" s="213">
        <v>4634137</v>
      </c>
      <c r="I28" s="213">
        <v>522757</v>
      </c>
      <c r="J28" s="695" t="s">
        <v>350</v>
      </c>
      <c r="K28" s="695"/>
    </row>
    <row r="29" spans="1:16" customFormat="1" ht="33.75" customHeight="1">
      <c r="A29" s="495" t="s">
        <v>207</v>
      </c>
      <c r="B29" s="495"/>
      <c r="C29" s="95">
        <f>SUM(C11:C28)</f>
        <v>106574883</v>
      </c>
      <c r="D29" s="95">
        <f>SUM(D11:D28)</f>
        <v>53663654</v>
      </c>
      <c r="E29" s="95">
        <f t="shared" ref="E29:I29" si="1">SUM(E11:E28)</f>
        <v>27987560</v>
      </c>
      <c r="F29" s="95">
        <f>SUM(F11:F28)</f>
        <v>28794155</v>
      </c>
      <c r="G29" s="339">
        <f t="shared" si="1"/>
        <v>114997239</v>
      </c>
      <c r="H29" s="95">
        <f t="shared" si="1"/>
        <v>79524005</v>
      </c>
      <c r="I29" s="95">
        <f t="shared" si="1"/>
        <v>35473234</v>
      </c>
      <c r="J29" s="510" t="s">
        <v>204</v>
      </c>
      <c r="K29" s="510"/>
    </row>
    <row r="30" spans="1:16">
      <c r="B30" s="7"/>
    </row>
    <row r="31" spans="1:16" ht="15.75" customHeight="1">
      <c r="B31" s="158"/>
      <c r="C31" s="158"/>
      <c r="D31" s="158"/>
      <c r="H31" s="158"/>
      <c r="I31" s="158"/>
      <c r="J31" s="136"/>
    </row>
    <row r="32" spans="1:16" ht="14.25" customHeight="1">
      <c r="B32"/>
      <c r="C32"/>
      <c r="D32"/>
      <c r="E32" s="136"/>
      <c r="F32"/>
      <c r="G32"/>
      <c r="H32"/>
      <c r="I32"/>
      <c r="J32" s="136"/>
      <c r="K32"/>
      <c r="L32"/>
      <c r="M32" s="136"/>
      <c r="N32"/>
      <c r="O32"/>
      <c r="P32" s="136"/>
    </row>
    <row r="33" spans="2:16" ht="14.25" customHeight="1">
      <c r="B33"/>
      <c r="C33"/>
      <c r="D33"/>
      <c r="E33"/>
      <c r="F33"/>
      <c r="G33"/>
      <c r="H33"/>
      <c r="I33"/>
      <c r="J33"/>
      <c r="K33"/>
      <c r="L33"/>
      <c r="M33" s="136"/>
      <c r="N33"/>
      <c r="O33"/>
      <c r="P33"/>
    </row>
    <row r="34" spans="2:16" ht="10.5" customHeight="1">
      <c r="B34" s="7"/>
    </row>
    <row r="35" spans="2:16">
      <c r="B35" s="7"/>
    </row>
    <row r="36" spans="2:16" ht="12.75" customHeight="1">
      <c r="B36" s="7"/>
    </row>
    <row r="37" spans="2:16">
      <c r="B37" s="7"/>
    </row>
    <row r="38" spans="2:16" ht="16.5" customHeight="1">
      <c r="B38" s="7"/>
    </row>
    <row r="39" spans="2:16" ht="16.5" customHeight="1">
      <c r="B39" s="7"/>
    </row>
    <row r="40" spans="2:16" ht="16.5" customHeight="1">
      <c r="B40" s="7"/>
    </row>
    <row r="41" spans="2:16" ht="16.5" customHeight="1">
      <c r="B41" s="7"/>
    </row>
    <row r="42" spans="2:16" ht="16.5" customHeight="1">
      <c r="B42" s="7"/>
    </row>
    <row r="43" spans="2:16" ht="16.5" customHeight="1">
      <c r="B43" s="7"/>
    </row>
    <row r="44" spans="2:16" ht="16.5" customHeight="1">
      <c r="B44" s="7"/>
    </row>
    <row r="45" spans="2:16" ht="16.5" customHeight="1">
      <c r="B45" s="7"/>
    </row>
    <row r="46" spans="2:16" ht="16.5" customHeight="1">
      <c r="B46" s="7"/>
    </row>
    <row r="47" spans="2:16" ht="16.5" customHeight="1">
      <c r="B47" s="7"/>
    </row>
    <row r="48" spans="2:16" ht="16.5" customHeight="1">
      <c r="B48" s="7"/>
    </row>
    <row r="49" spans="2:2" ht="16.5" customHeight="1">
      <c r="B49" s="7"/>
    </row>
    <row r="50" spans="2:2" ht="16.5" customHeight="1">
      <c r="B50" s="7"/>
    </row>
    <row r="51" spans="2:2" ht="16.5" customHeight="1">
      <c r="B51" s="7"/>
    </row>
    <row r="52" spans="2:2">
      <c r="B52" s="7"/>
    </row>
    <row r="53" spans="2:2">
      <c r="B53" s="7"/>
    </row>
  </sheetData>
  <mergeCells count="52">
    <mergeCell ref="A24:B24"/>
    <mergeCell ref="J24:K24"/>
    <mergeCell ref="A29:B29"/>
    <mergeCell ref="J29:K29"/>
    <mergeCell ref="A26:B26"/>
    <mergeCell ref="J26:K26"/>
    <mergeCell ref="A27:B27"/>
    <mergeCell ref="J27:K27"/>
    <mergeCell ref="A28:B28"/>
    <mergeCell ref="J28:K28"/>
    <mergeCell ref="A25:B25"/>
    <mergeCell ref="J25:K25"/>
    <mergeCell ref="A23:B23"/>
    <mergeCell ref="J23:K23"/>
    <mergeCell ref="A16:B16"/>
    <mergeCell ref="J16:K16"/>
    <mergeCell ref="A17:B17"/>
    <mergeCell ref="J17:K17"/>
    <mergeCell ref="A18:B18"/>
    <mergeCell ref="J18:K18"/>
    <mergeCell ref="A20:B20"/>
    <mergeCell ref="J20:K20"/>
    <mergeCell ref="A21:B21"/>
    <mergeCell ref="J21:K21"/>
    <mergeCell ref="A22:B22"/>
    <mergeCell ref="J22:K22"/>
    <mergeCell ref="A11:B11"/>
    <mergeCell ref="J11:K11"/>
    <mergeCell ref="A12:B12"/>
    <mergeCell ref="J12:K12"/>
    <mergeCell ref="A19:B19"/>
    <mergeCell ref="J19:K19"/>
    <mergeCell ref="A14:B14"/>
    <mergeCell ref="J14:K14"/>
    <mergeCell ref="A15:B15"/>
    <mergeCell ref="J15:K15"/>
    <mergeCell ref="A13:B13"/>
    <mergeCell ref="J13:K13"/>
    <mergeCell ref="A7:B10"/>
    <mergeCell ref="C7:D7"/>
    <mergeCell ref="E7:F7"/>
    <mergeCell ref="G7:I7"/>
    <mergeCell ref="J7:K10"/>
    <mergeCell ref="C8:D8"/>
    <mergeCell ref="E8:F8"/>
    <mergeCell ref="G8:I8"/>
    <mergeCell ref="C6:I6"/>
    <mergeCell ref="A3:K3"/>
    <mergeCell ref="A4:K4"/>
    <mergeCell ref="A1:K1"/>
    <mergeCell ref="A5:K5"/>
    <mergeCell ref="A2:K2"/>
  </mergeCells>
  <phoneticPr fontId="19" type="noConversion"/>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3" tint="0.39997558519241921"/>
  </sheetPr>
  <dimension ref="A1:N17"/>
  <sheetViews>
    <sheetView view="pageBreakPreview" zoomScale="90" zoomScaleSheetLayoutView="90" workbookViewId="0">
      <selection activeCell="F39" sqref="F39"/>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6"/>
      <c r="B1" s="6"/>
      <c r="C1" s="6"/>
      <c r="D1" s="6"/>
      <c r="E1" s="6"/>
      <c r="F1" s="6"/>
      <c r="G1" s="6"/>
      <c r="H1" s="6"/>
      <c r="I1" s="6"/>
      <c r="J1" s="6"/>
      <c r="K1" s="6"/>
      <c r="L1" s="6"/>
      <c r="M1" s="6"/>
      <c r="N1" s="6"/>
    </row>
    <row r="2" spans="1:14" ht="18" customHeight="1">
      <c r="A2" s="493" t="s">
        <v>388</v>
      </c>
      <c r="B2" s="493"/>
      <c r="C2" s="493"/>
      <c r="D2" s="493"/>
      <c r="E2" s="493"/>
      <c r="F2" s="493"/>
      <c r="G2" s="493"/>
      <c r="H2" s="493"/>
      <c r="I2" s="493"/>
      <c r="J2" s="493"/>
      <c r="K2" s="493"/>
      <c r="L2" s="493"/>
      <c r="M2" s="493"/>
    </row>
    <row r="3" spans="1:14" ht="18" customHeight="1">
      <c r="A3" s="493" t="s">
        <v>305</v>
      </c>
      <c r="B3" s="493"/>
      <c r="C3" s="493"/>
      <c r="D3" s="493"/>
      <c r="E3" s="493"/>
      <c r="F3" s="493"/>
      <c r="G3" s="493"/>
      <c r="H3" s="493"/>
      <c r="I3" s="493"/>
      <c r="J3" s="493"/>
      <c r="K3" s="493"/>
      <c r="L3" s="493"/>
      <c r="M3" s="493"/>
    </row>
    <row r="4" spans="1:14" ht="18" customHeight="1">
      <c r="A4" s="493" t="s">
        <v>654</v>
      </c>
      <c r="B4" s="493"/>
      <c r="C4" s="493"/>
      <c r="D4" s="493"/>
      <c r="E4" s="493"/>
      <c r="F4" s="493"/>
      <c r="G4" s="493"/>
      <c r="H4" s="493"/>
      <c r="I4" s="493"/>
      <c r="J4" s="493"/>
      <c r="K4" s="493"/>
      <c r="L4" s="493"/>
      <c r="M4" s="493"/>
    </row>
    <row r="5" spans="1:14" ht="15.75" customHeight="1">
      <c r="A5" s="491" t="s">
        <v>389</v>
      </c>
      <c r="B5" s="491"/>
      <c r="C5" s="491"/>
      <c r="D5" s="491"/>
      <c r="E5" s="491"/>
      <c r="F5" s="491"/>
      <c r="G5" s="491"/>
      <c r="H5" s="491"/>
      <c r="I5" s="491"/>
      <c r="J5" s="491"/>
      <c r="K5" s="491"/>
      <c r="L5" s="491"/>
      <c r="M5" s="491"/>
    </row>
    <row r="6" spans="1:14" ht="15.75" customHeight="1">
      <c r="A6" s="491" t="s">
        <v>263</v>
      </c>
      <c r="B6" s="491"/>
      <c r="C6" s="491"/>
      <c r="D6" s="491"/>
      <c r="E6" s="491"/>
      <c r="F6" s="491"/>
      <c r="G6" s="491"/>
      <c r="H6" s="491"/>
      <c r="I6" s="491"/>
      <c r="J6" s="491"/>
      <c r="K6" s="491"/>
      <c r="L6" s="491"/>
      <c r="M6" s="491"/>
    </row>
    <row r="7" spans="1:14" ht="15.75" customHeight="1">
      <c r="A7" s="491" t="s">
        <v>655</v>
      </c>
      <c r="B7" s="491"/>
      <c r="C7" s="491"/>
      <c r="D7" s="491"/>
      <c r="E7" s="491"/>
      <c r="F7" s="491"/>
      <c r="G7" s="491"/>
      <c r="H7" s="491"/>
      <c r="I7" s="491"/>
      <c r="J7" s="491"/>
      <c r="K7" s="491"/>
      <c r="L7" s="491"/>
      <c r="M7" s="491"/>
    </row>
    <row r="8" spans="1:14" ht="16.5" customHeight="1">
      <c r="A8" s="497" t="s">
        <v>698</v>
      </c>
      <c r="B8" s="497"/>
      <c r="C8" s="498">
        <v>2020</v>
      </c>
      <c r="D8" s="498"/>
      <c r="E8" s="498"/>
      <c r="F8" s="498"/>
      <c r="G8" s="498"/>
      <c r="H8" s="498"/>
      <c r="I8" s="498"/>
      <c r="J8" s="498"/>
      <c r="K8" s="498"/>
      <c r="L8" s="499" t="s">
        <v>319</v>
      </c>
      <c r="M8" s="499"/>
    </row>
    <row r="9" spans="1:14" s="5" customFormat="1" ht="21.75" customHeight="1">
      <c r="A9" s="599" t="s">
        <v>446</v>
      </c>
      <c r="B9" s="649" t="s">
        <v>210</v>
      </c>
      <c r="C9" s="652" t="s">
        <v>370</v>
      </c>
      <c r="D9" s="652" t="s">
        <v>371</v>
      </c>
      <c r="E9" s="652" t="s">
        <v>372</v>
      </c>
      <c r="F9" s="652" t="s">
        <v>373</v>
      </c>
      <c r="G9" s="652"/>
      <c r="H9" s="652"/>
      <c r="I9" s="652" t="s">
        <v>374</v>
      </c>
      <c r="J9" s="652"/>
      <c r="K9" s="652"/>
      <c r="L9" s="605" t="s">
        <v>375</v>
      </c>
      <c r="M9" s="605"/>
    </row>
    <row r="10" spans="1:14" s="5" customFormat="1" ht="21.75" customHeight="1">
      <c r="A10" s="600"/>
      <c r="B10" s="650"/>
      <c r="C10" s="653"/>
      <c r="D10" s="653"/>
      <c r="E10" s="653"/>
      <c r="F10" s="596" t="s">
        <v>376</v>
      </c>
      <c r="G10" s="596"/>
      <c r="H10" s="596"/>
      <c r="I10" s="596" t="s">
        <v>377</v>
      </c>
      <c r="J10" s="596"/>
      <c r="K10" s="596"/>
      <c r="L10" s="606"/>
      <c r="M10" s="606"/>
    </row>
    <row r="11" spans="1:14" s="5" customFormat="1" ht="21.75" customHeight="1">
      <c r="A11" s="600"/>
      <c r="B11" s="650"/>
      <c r="C11" s="595" t="s">
        <v>378</v>
      </c>
      <c r="D11" s="595" t="s">
        <v>127</v>
      </c>
      <c r="E11" s="595" t="s">
        <v>379</v>
      </c>
      <c r="F11" s="161" t="s">
        <v>204</v>
      </c>
      <c r="G11" s="161" t="s">
        <v>380</v>
      </c>
      <c r="H11" s="161" t="s">
        <v>381</v>
      </c>
      <c r="I11" s="161" t="s">
        <v>204</v>
      </c>
      <c r="J11" s="161" t="s">
        <v>382</v>
      </c>
      <c r="K11" s="161" t="s">
        <v>383</v>
      </c>
      <c r="L11" s="606"/>
      <c r="M11" s="606"/>
    </row>
    <row r="12" spans="1:14" s="5" customFormat="1" ht="21.75" customHeight="1">
      <c r="A12" s="601"/>
      <c r="B12" s="651"/>
      <c r="C12" s="596"/>
      <c r="D12" s="596"/>
      <c r="E12" s="596"/>
      <c r="F12" s="160" t="s">
        <v>207</v>
      </c>
      <c r="G12" s="160" t="s">
        <v>384</v>
      </c>
      <c r="H12" s="160" t="s">
        <v>385</v>
      </c>
      <c r="I12" s="160" t="s">
        <v>207</v>
      </c>
      <c r="J12" s="160" t="s">
        <v>386</v>
      </c>
      <c r="K12" s="160" t="s">
        <v>387</v>
      </c>
      <c r="L12" s="607"/>
      <c r="M12" s="607"/>
    </row>
    <row r="13" spans="1:14" customFormat="1" ht="58.5" customHeight="1" thickBot="1">
      <c r="A13" s="51">
        <v>45</v>
      </c>
      <c r="B13" s="55" t="s">
        <v>533</v>
      </c>
      <c r="C13" s="85">
        <v>5469973</v>
      </c>
      <c r="D13" s="68">
        <v>76929</v>
      </c>
      <c r="E13" s="85">
        <v>5546902</v>
      </c>
      <c r="F13" s="85">
        <f>H13+G13</f>
        <v>701767</v>
      </c>
      <c r="G13" s="68">
        <v>593207</v>
      </c>
      <c r="H13" s="68">
        <v>108560</v>
      </c>
      <c r="I13" s="85">
        <f>K13+J13</f>
        <v>6248669</v>
      </c>
      <c r="J13" s="68">
        <v>1487796</v>
      </c>
      <c r="K13" s="68">
        <v>4760873</v>
      </c>
      <c r="L13" s="512" t="s">
        <v>538</v>
      </c>
      <c r="M13" s="512"/>
    </row>
    <row r="14" spans="1:14" customFormat="1" ht="58.5" customHeight="1" thickTop="1" thickBot="1">
      <c r="A14" s="53">
        <v>46</v>
      </c>
      <c r="B14" s="56" t="s">
        <v>534</v>
      </c>
      <c r="C14" s="86">
        <v>15326065</v>
      </c>
      <c r="D14" s="69">
        <v>259826</v>
      </c>
      <c r="E14" s="86">
        <v>15585891</v>
      </c>
      <c r="F14" s="86">
        <f>H14+G14</f>
        <v>2021022</v>
      </c>
      <c r="G14" s="69">
        <v>1486512</v>
      </c>
      <c r="H14" s="69">
        <v>534510</v>
      </c>
      <c r="I14" s="86">
        <f>K14+J14</f>
        <v>17606913</v>
      </c>
      <c r="J14" s="69">
        <v>2880284</v>
      </c>
      <c r="K14" s="69">
        <v>14726629</v>
      </c>
      <c r="L14" s="490" t="s">
        <v>537</v>
      </c>
      <c r="M14" s="490"/>
    </row>
    <row r="15" spans="1:14" customFormat="1" ht="58.5" customHeight="1" thickTop="1">
      <c r="A15" s="52">
        <v>47</v>
      </c>
      <c r="B15" s="62" t="s">
        <v>535</v>
      </c>
      <c r="C15" s="204">
        <v>24513099</v>
      </c>
      <c r="D15" s="205">
        <v>703213</v>
      </c>
      <c r="E15" s="204">
        <v>25216312</v>
      </c>
      <c r="F15" s="204">
        <f>H15+G15</f>
        <v>5213527</v>
      </c>
      <c r="G15" s="205">
        <v>4257181</v>
      </c>
      <c r="H15" s="205">
        <v>956346</v>
      </c>
      <c r="I15" s="326">
        <f>K15+J15</f>
        <v>30429839</v>
      </c>
      <c r="J15" s="205">
        <v>5482638</v>
      </c>
      <c r="K15" s="205">
        <v>24947201</v>
      </c>
      <c r="L15" s="494" t="s">
        <v>536</v>
      </c>
      <c r="M15" s="494"/>
    </row>
    <row r="16" spans="1:14" customFormat="1" ht="58.5" customHeight="1">
      <c r="A16" s="654" t="s">
        <v>207</v>
      </c>
      <c r="B16" s="654"/>
      <c r="C16" s="87">
        <f t="shared" ref="C16:J16" si="0">SUM(C13:C15)</f>
        <v>45309137</v>
      </c>
      <c r="D16" s="87">
        <f t="shared" si="0"/>
        <v>1039968</v>
      </c>
      <c r="E16" s="87">
        <f t="shared" si="0"/>
        <v>46349105</v>
      </c>
      <c r="F16" s="87">
        <f t="shared" si="0"/>
        <v>7936316</v>
      </c>
      <c r="G16" s="87">
        <f t="shared" si="0"/>
        <v>6336900</v>
      </c>
      <c r="H16" s="87">
        <f t="shared" si="0"/>
        <v>1599416</v>
      </c>
      <c r="I16" s="87">
        <f t="shared" si="0"/>
        <v>54285421</v>
      </c>
      <c r="J16" s="87">
        <f t="shared" si="0"/>
        <v>9850718</v>
      </c>
      <c r="K16" s="87">
        <f>SUM(K13:K15)</f>
        <v>44434703</v>
      </c>
      <c r="L16" s="655" t="s">
        <v>204</v>
      </c>
      <c r="M16" s="655"/>
    </row>
    <row r="17" spans="1:13" ht="15" customHeight="1">
      <c r="A17" s="554"/>
      <c r="B17" s="554"/>
      <c r="C17" s="554"/>
      <c r="D17" s="554"/>
      <c r="E17" s="554"/>
      <c r="F17" s="554"/>
      <c r="H17" s="555"/>
      <c r="I17" s="555"/>
      <c r="J17" s="555"/>
      <c r="K17" s="555"/>
      <c r="L17" s="555"/>
      <c r="M17" s="555"/>
    </row>
  </sheetData>
  <mergeCells count="29">
    <mergeCell ref="A8:B8"/>
    <mergeCell ref="C11:C12"/>
    <mergeCell ref="A3:M3"/>
    <mergeCell ref="A5:M5"/>
    <mergeCell ref="C8:K8"/>
    <mergeCell ref="L8:M8"/>
    <mergeCell ref="A6:M6"/>
    <mergeCell ref="I9:K9"/>
    <mergeCell ref="F10:H10"/>
    <mergeCell ref="D9:D10"/>
    <mergeCell ref="F9:H9"/>
    <mergeCell ref="A4:M4"/>
    <mergeCell ref="A7:M7"/>
    <mergeCell ref="A2:M2"/>
    <mergeCell ref="C9:C10"/>
    <mergeCell ref="L13:M13"/>
    <mergeCell ref="A17:F17"/>
    <mergeCell ref="H17:M17"/>
    <mergeCell ref="A16:B16"/>
    <mergeCell ref="L16:M16"/>
    <mergeCell ref="A9:A12"/>
    <mergeCell ref="B9:B12"/>
    <mergeCell ref="L14:M14"/>
    <mergeCell ref="L15:M15"/>
    <mergeCell ref="I10:K10"/>
    <mergeCell ref="L9:M12"/>
    <mergeCell ref="D11:D12"/>
    <mergeCell ref="E11:E12"/>
    <mergeCell ref="E9:E10"/>
  </mergeCells>
  <phoneticPr fontId="19" type="noConversion"/>
  <printOptions horizontalCentered="1" verticalCentered="1"/>
  <pageMargins left="0" right="0" top="0" bottom="0" header="0.31496062992125984" footer="0.31496062992125984"/>
  <pageSetup paperSize="9" scale="8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39997558519241921"/>
  </sheetPr>
  <dimension ref="A1:N72"/>
  <sheetViews>
    <sheetView view="pageBreakPreview" topLeftCell="A44" zoomScale="98" zoomScaleSheetLayoutView="98" workbookViewId="0">
      <selection activeCell="F39" sqref="F39"/>
    </sheetView>
  </sheetViews>
  <sheetFormatPr defaultColWidth="9.125" defaultRowHeight="14.25"/>
  <cols>
    <col min="1" max="1" width="5.625" style="14" customWidth="1"/>
    <col min="2" max="2" width="35.625" style="7" customWidth="1"/>
    <col min="3" max="11" width="9.75" style="7" customWidth="1"/>
    <col min="12" max="12" width="30.625" style="7" customWidth="1"/>
    <col min="13" max="13" width="5.625" style="7" customWidth="1"/>
    <col min="14" max="16384" width="9.125" style="7"/>
  </cols>
  <sheetData>
    <row r="1" spans="1:14" s="3" customFormat="1" ht="11.45" customHeight="1">
      <c r="A1" s="6"/>
      <c r="B1" s="6"/>
      <c r="C1" s="6"/>
      <c r="D1" s="6"/>
      <c r="E1" s="6"/>
      <c r="F1" s="6"/>
      <c r="G1" s="6"/>
      <c r="H1" s="6"/>
      <c r="I1" s="6"/>
      <c r="J1" s="6"/>
      <c r="K1" s="6"/>
      <c r="L1" s="6"/>
      <c r="M1" s="6"/>
      <c r="N1" s="6"/>
    </row>
    <row r="2" spans="1:14" ht="18" customHeight="1">
      <c r="A2" s="493" t="s">
        <v>388</v>
      </c>
      <c r="B2" s="493"/>
      <c r="C2" s="493"/>
      <c r="D2" s="493"/>
      <c r="E2" s="493"/>
      <c r="F2" s="493"/>
      <c r="G2" s="493"/>
      <c r="H2" s="493"/>
      <c r="I2" s="493"/>
      <c r="J2" s="493"/>
      <c r="K2" s="493"/>
      <c r="L2" s="493"/>
      <c r="M2" s="493"/>
    </row>
    <row r="3" spans="1:14" ht="15.75" customHeight="1">
      <c r="A3" s="493" t="s">
        <v>316</v>
      </c>
      <c r="B3" s="493"/>
      <c r="C3" s="493"/>
      <c r="D3" s="493"/>
      <c r="E3" s="493"/>
      <c r="F3" s="493"/>
      <c r="G3" s="493"/>
      <c r="H3" s="493"/>
      <c r="I3" s="493"/>
      <c r="J3" s="493"/>
      <c r="K3" s="493"/>
      <c r="L3" s="493"/>
      <c r="M3" s="493"/>
    </row>
    <row r="4" spans="1:14" ht="15.75" customHeight="1">
      <c r="A4" s="493" t="s">
        <v>656</v>
      </c>
      <c r="B4" s="493"/>
      <c r="C4" s="493"/>
      <c r="D4" s="493"/>
      <c r="E4" s="493"/>
      <c r="F4" s="493"/>
      <c r="G4" s="493"/>
      <c r="H4" s="493"/>
      <c r="I4" s="493"/>
      <c r="J4" s="493"/>
      <c r="K4" s="493"/>
      <c r="L4" s="493"/>
      <c r="M4" s="493"/>
    </row>
    <row r="5" spans="1:14" ht="15.75" customHeight="1">
      <c r="A5" s="491" t="s">
        <v>389</v>
      </c>
      <c r="B5" s="491"/>
      <c r="C5" s="491"/>
      <c r="D5" s="491"/>
      <c r="E5" s="491"/>
      <c r="F5" s="491"/>
      <c r="G5" s="491"/>
      <c r="H5" s="491"/>
      <c r="I5" s="491"/>
      <c r="J5" s="491"/>
      <c r="K5" s="491"/>
      <c r="L5" s="491"/>
      <c r="M5" s="491"/>
    </row>
    <row r="6" spans="1:14" ht="23.25" customHeight="1">
      <c r="A6" s="491" t="s">
        <v>262</v>
      </c>
      <c r="B6" s="491"/>
      <c r="C6" s="491"/>
      <c r="D6" s="491"/>
      <c r="E6" s="491"/>
      <c r="F6" s="491"/>
      <c r="G6" s="491"/>
      <c r="H6" s="491"/>
      <c r="I6" s="491"/>
      <c r="J6" s="491"/>
      <c r="K6" s="491"/>
      <c r="L6" s="491"/>
      <c r="M6" s="491"/>
    </row>
    <row r="7" spans="1:14" ht="23.25" customHeight="1">
      <c r="A7" s="491" t="s">
        <v>657</v>
      </c>
      <c r="B7" s="491"/>
      <c r="C7" s="491"/>
      <c r="D7" s="491"/>
      <c r="E7" s="491"/>
      <c r="F7" s="491"/>
      <c r="G7" s="491"/>
      <c r="H7" s="491"/>
      <c r="I7" s="491"/>
      <c r="J7" s="491"/>
      <c r="K7" s="491"/>
      <c r="L7" s="491"/>
      <c r="M7" s="491"/>
    </row>
    <row r="8" spans="1:14" s="5" customFormat="1" ht="21.75" customHeight="1">
      <c r="A8" s="497" t="s">
        <v>699</v>
      </c>
      <c r="B8" s="497"/>
      <c r="C8" s="255"/>
      <c r="D8" s="255"/>
      <c r="E8" s="255"/>
      <c r="F8" s="255"/>
      <c r="G8" s="407">
        <v>2020</v>
      </c>
      <c r="H8" s="255"/>
      <c r="I8" s="255"/>
      <c r="J8" s="255"/>
      <c r="K8" s="255"/>
      <c r="L8" s="499" t="s">
        <v>128</v>
      </c>
      <c r="M8" s="499"/>
    </row>
    <row r="9" spans="1:14" s="5" customFormat="1" ht="21.75" customHeight="1">
      <c r="A9" s="696" t="s">
        <v>444</v>
      </c>
      <c r="B9" s="649" t="s">
        <v>210</v>
      </c>
      <c r="C9" s="652" t="s">
        <v>370</v>
      </c>
      <c r="D9" s="652" t="s">
        <v>371</v>
      </c>
      <c r="E9" s="652" t="s">
        <v>372</v>
      </c>
      <c r="F9" s="652" t="s">
        <v>373</v>
      </c>
      <c r="G9" s="652"/>
      <c r="H9" s="652"/>
      <c r="I9" s="652" t="s">
        <v>374</v>
      </c>
      <c r="J9" s="652"/>
      <c r="K9" s="652"/>
      <c r="L9" s="605" t="s">
        <v>375</v>
      </c>
      <c r="M9" s="605"/>
    </row>
    <row r="10" spans="1:14" s="5" customFormat="1" ht="14.25" customHeight="1">
      <c r="A10" s="697"/>
      <c r="B10" s="650"/>
      <c r="C10" s="653"/>
      <c r="D10" s="653"/>
      <c r="E10" s="653"/>
      <c r="F10" s="596" t="s">
        <v>376</v>
      </c>
      <c r="G10" s="596"/>
      <c r="H10" s="596"/>
      <c r="I10" s="596" t="s">
        <v>377</v>
      </c>
      <c r="J10" s="596"/>
      <c r="K10" s="596"/>
      <c r="L10" s="606"/>
      <c r="M10" s="606"/>
    </row>
    <row r="11" spans="1:14" s="5" customFormat="1" ht="21.75" customHeight="1">
      <c r="A11" s="697"/>
      <c r="B11" s="650"/>
      <c r="C11" s="595" t="s">
        <v>378</v>
      </c>
      <c r="D11" s="595" t="s">
        <v>127</v>
      </c>
      <c r="E11" s="595" t="s">
        <v>379</v>
      </c>
      <c r="F11" s="161" t="s">
        <v>204</v>
      </c>
      <c r="G11" s="161" t="s">
        <v>380</v>
      </c>
      <c r="H11" s="161" t="s">
        <v>381</v>
      </c>
      <c r="I11" s="161" t="s">
        <v>204</v>
      </c>
      <c r="J11" s="161" t="s">
        <v>382</v>
      </c>
      <c r="K11" s="161" t="s">
        <v>383</v>
      </c>
      <c r="L11" s="606"/>
      <c r="M11" s="606"/>
    </row>
    <row r="12" spans="1:14" customFormat="1" ht="22.5">
      <c r="A12" s="698"/>
      <c r="B12" s="651"/>
      <c r="C12" s="596"/>
      <c r="D12" s="596"/>
      <c r="E12" s="596"/>
      <c r="F12" s="160" t="s">
        <v>207</v>
      </c>
      <c r="G12" s="160" t="s">
        <v>384</v>
      </c>
      <c r="H12" s="160" t="s">
        <v>385</v>
      </c>
      <c r="I12" s="160" t="s">
        <v>207</v>
      </c>
      <c r="J12" s="160" t="s">
        <v>386</v>
      </c>
      <c r="K12" s="160" t="s">
        <v>387</v>
      </c>
      <c r="L12" s="607"/>
      <c r="M12" s="607"/>
    </row>
    <row r="13" spans="1:14" customFormat="1" ht="19.899999999999999" customHeight="1" thickBot="1">
      <c r="A13" s="202">
        <v>4511</v>
      </c>
      <c r="B13" s="198" t="s">
        <v>559</v>
      </c>
      <c r="C13" s="97">
        <v>1044604</v>
      </c>
      <c r="D13" s="315">
        <v>34869</v>
      </c>
      <c r="E13" s="97">
        <v>1079473</v>
      </c>
      <c r="F13" s="97">
        <f>H13+G13</f>
        <v>199966</v>
      </c>
      <c r="G13" s="315">
        <v>185629</v>
      </c>
      <c r="H13" s="315">
        <v>14337</v>
      </c>
      <c r="I13" s="97">
        <f>K13+J13</f>
        <v>1279439</v>
      </c>
      <c r="J13" s="315">
        <v>50680</v>
      </c>
      <c r="K13" s="315">
        <v>1228759</v>
      </c>
      <c r="L13" s="660" t="s">
        <v>558</v>
      </c>
      <c r="M13" s="661"/>
    </row>
    <row r="14" spans="1:14" customFormat="1" ht="20.45" customHeight="1" thickTop="1" thickBot="1">
      <c r="A14" s="200">
        <v>4512</v>
      </c>
      <c r="B14" s="90" t="s">
        <v>560</v>
      </c>
      <c r="C14" s="98">
        <v>1089700</v>
      </c>
      <c r="D14" s="316">
        <v>15425</v>
      </c>
      <c r="E14" s="98">
        <v>1105125</v>
      </c>
      <c r="F14" s="98">
        <f>H14+G14</f>
        <v>86704</v>
      </c>
      <c r="G14" s="316">
        <v>82206</v>
      </c>
      <c r="H14" s="316">
        <v>4498</v>
      </c>
      <c r="I14" s="98">
        <f>K14+J14</f>
        <v>1191829</v>
      </c>
      <c r="J14" s="316">
        <v>790702</v>
      </c>
      <c r="K14" s="316">
        <v>401127</v>
      </c>
      <c r="L14" s="657" t="s">
        <v>561</v>
      </c>
      <c r="M14" s="657"/>
    </row>
    <row r="15" spans="1:14" customFormat="1" ht="19.5" thickTop="1" thickBot="1">
      <c r="A15" s="199">
        <v>4519</v>
      </c>
      <c r="B15" s="59" t="s">
        <v>720</v>
      </c>
      <c r="C15" s="97">
        <v>66654</v>
      </c>
      <c r="D15" s="315">
        <v>0</v>
      </c>
      <c r="E15" s="97">
        <v>66654</v>
      </c>
      <c r="F15" s="97">
        <f t="shared" ref="F15:F71" si="0">H15+G15</f>
        <v>1893</v>
      </c>
      <c r="G15" s="315">
        <v>1331</v>
      </c>
      <c r="H15" s="315">
        <v>562</v>
      </c>
      <c r="I15" s="97">
        <f t="shared" ref="I15:I71" si="1">K15+J15</f>
        <v>68547</v>
      </c>
      <c r="J15" s="315">
        <v>35324</v>
      </c>
      <c r="K15" s="315">
        <v>33223</v>
      </c>
      <c r="L15" s="658" t="s">
        <v>721</v>
      </c>
      <c r="M15" s="659"/>
    </row>
    <row r="16" spans="1:14" customFormat="1" ht="19.5" thickTop="1" thickBot="1">
      <c r="A16" s="200">
        <v>4531</v>
      </c>
      <c r="B16" s="90" t="s">
        <v>562</v>
      </c>
      <c r="C16" s="98">
        <v>2564073</v>
      </c>
      <c r="D16" s="316">
        <v>24735</v>
      </c>
      <c r="E16" s="98">
        <v>2588808</v>
      </c>
      <c r="F16" s="98">
        <f t="shared" si="0"/>
        <v>256409</v>
      </c>
      <c r="G16" s="316">
        <v>187952</v>
      </c>
      <c r="H16" s="316">
        <v>68457</v>
      </c>
      <c r="I16" s="98">
        <f t="shared" si="1"/>
        <v>2845217</v>
      </c>
      <c r="J16" s="316">
        <v>156163</v>
      </c>
      <c r="K16" s="316">
        <v>2689054</v>
      </c>
      <c r="L16" s="657" t="s">
        <v>608</v>
      </c>
      <c r="M16" s="657"/>
    </row>
    <row r="17" spans="1:13" customFormat="1" ht="19.5" thickTop="1" thickBot="1">
      <c r="A17" s="199">
        <v>4532</v>
      </c>
      <c r="B17" s="59" t="s">
        <v>563</v>
      </c>
      <c r="C17" s="97">
        <v>616514</v>
      </c>
      <c r="D17" s="315">
        <v>1901</v>
      </c>
      <c r="E17" s="97">
        <v>618415</v>
      </c>
      <c r="F17" s="97">
        <f t="shared" si="0"/>
        <v>151821</v>
      </c>
      <c r="G17" s="315">
        <v>131711</v>
      </c>
      <c r="H17" s="315">
        <v>20110</v>
      </c>
      <c r="I17" s="97">
        <f t="shared" si="1"/>
        <v>770236</v>
      </c>
      <c r="J17" s="315">
        <v>454927</v>
      </c>
      <c r="K17" s="315">
        <v>315309</v>
      </c>
      <c r="L17" s="658" t="s">
        <v>607</v>
      </c>
      <c r="M17" s="659"/>
    </row>
    <row r="18" spans="1:13" customFormat="1" ht="19.5" thickTop="1" thickBot="1">
      <c r="A18" s="200">
        <v>4539</v>
      </c>
      <c r="B18" s="90" t="s">
        <v>564</v>
      </c>
      <c r="C18" s="98">
        <v>88428</v>
      </c>
      <c r="D18" s="316">
        <v>0</v>
      </c>
      <c r="E18" s="98">
        <v>88428</v>
      </c>
      <c r="F18" s="98">
        <f t="shared" si="0"/>
        <v>4973</v>
      </c>
      <c r="G18" s="316">
        <v>4377</v>
      </c>
      <c r="H18" s="316">
        <v>596</v>
      </c>
      <c r="I18" s="98">
        <f t="shared" si="1"/>
        <v>93401</v>
      </c>
      <c r="J18" s="316">
        <v>0</v>
      </c>
      <c r="K18" s="316">
        <v>93401</v>
      </c>
      <c r="L18" s="657" t="s">
        <v>606</v>
      </c>
      <c r="M18" s="657"/>
    </row>
    <row r="19" spans="1:13" customFormat="1" ht="15.75" thickTop="1" thickBot="1">
      <c r="A19" s="199">
        <v>4610</v>
      </c>
      <c r="B19" s="59" t="s">
        <v>539</v>
      </c>
      <c r="C19" s="97">
        <v>20861</v>
      </c>
      <c r="D19" s="315">
        <v>319</v>
      </c>
      <c r="E19" s="97">
        <v>21180</v>
      </c>
      <c r="F19" s="97">
        <f t="shared" si="0"/>
        <v>3972</v>
      </c>
      <c r="G19" s="315">
        <v>1198</v>
      </c>
      <c r="H19" s="315">
        <v>2774</v>
      </c>
      <c r="I19" s="97">
        <f t="shared" si="1"/>
        <v>25152</v>
      </c>
      <c r="J19" s="315">
        <v>2373</v>
      </c>
      <c r="K19" s="315">
        <v>22779</v>
      </c>
      <c r="L19" s="658" t="s">
        <v>548</v>
      </c>
      <c r="M19" s="659"/>
    </row>
    <row r="20" spans="1:13" customFormat="1" ht="15.75" thickTop="1" thickBot="1">
      <c r="A20" s="200">
        <v>4620</v>
      </c>
      <c r="B20" s="90" t="s">
        <v>565</v>
      </c>
      <c r="C20" s="98">
        <v>-187915</v>
      </c>
      <c r="D20" s="316">
        <v>6110</v>
      </c>
      <c r="E20" s="98">
        <v>-181805</v>
      </c>
      <c r="F20" s="98">
        <f t="shared" si="0"/>
        <v>29771</v>
      </c>
      <c r="G20" s="316">
        <v>22030</v>
      </c>
      <c r="H20" s="316">
        <v>7741</v>
      </c>
      <c r="I20" s="98">
        <f t="shared" si="1"/>
        <v>-152034</v>
      </c>
      <c r="J20" s="316">
        <v>15428</v>
      </c>
      <c r="K20" s="316">
        <v>-167462</v>
      </c>
      <c r="L20" s="657" t="s">
        <v>605</v>
      </c>
      <c r="M20" s="657"/>
    </row>
    <row r="21" spans="1:13" customFormat="1" ht="15.75" thickTop="1" thickBot="1">
      <c r="A21" s="199">
        <v>4631</v>
      </c>
      <c r="B21" s="59" t="s">
        <v>540</v>
      </c>
      <c r="C21" s="97">
        <v>461712</v>
      </c>
      <c r="D21" s="315">
        <v>4432</v>
      </c>
      <c r="E21" s="97">
        <v>466144</v>
      </c>
      <c r="F21" s="97">
        <f t="shared" si="0"/>
        <v>66869</v>
      </c>
      <c r="G21" s="315">
        <v>49797</v>
      </c>
      <c r="H21" s="315">
        <v>17072</v>
      </c>
      <c r="I21" s="97">
        <f t="shared" si="1"/>
        <v>533013</v>
      </c>
      <c r="J21" s="315">
        <v>21796</v>
      </c>
      <c r="K21" s="315">
        <v>511217</v>
      </c>
      <c r="L21" s="658" t="s">
        <v>549</v>
      </c>
      <c r="M21" s="659"/>
    </row>
    <row r="22" spans="1:13" customFormat="1" ht="15.75" thickTop="1" thickBot="1">
      <c r="A22" s="200">
        <v>4632</v>
      </c>
      <c r="B22" s="90" t="s">
        <v>609</v>
      </c>
      <c r="C22" s="98">
        <v>353762</v>
      </c>
      <c r="D22" s="316">
        <v>8590</v>
      </c>
      <c r="E22" s="98">
        <v>362352</v>
      </c>
      <c r="F22" s="98">
        <f t="shared" si="0"/>
        <v>108630</v>
      </c>
      <c r="G22" s="316">
        <v>92448</v>
      </c>
      <c r="H22" s="316">
        <v>16182</v>
      </c>
      <c r="I22" s="98">
        <f t="shared" si="1"/>
        <v>470982</v>
      </c>
      <c r="J22" s="316">
        <v>134716</v>
      </c>
      <c r="K22" s="316">
        <v>336266</v>
      </c>
      <c r="L22" s="657" t="s">
        <v>604</v>
      </c>
      <c r="M22" s="657"/>
    </row>
    <row r="23" spans="1:13" customFormat="1" ht="19.149999999999999" customHeight="1" thickTop="1" thickBot="1">
      <c r="A23" s="199">
        <v>4641</v>
      </c>
      <c r="B23" s="59" t="s">
        <v>610</v>
      </c>
      <c r="C23" s="97">
        <v>215176</v>
      </c>
      <c r="D23" s="315">
        <v>18422</v>
      </c>
      <c r="E23" s="97">
        <v>233598</v>
      </c>
      <c r="F23" s="97">
        <f t="shared" si="0"/>
        <v>61462</v>
      </c>
      <c r="G23" s="315">
        <v>58322</v>
      </c>
      <c r="H23" s="315">
        <v>3140</v>
      </c>
      <c r="I23" s="97">
        <f t="shared" si="1"/>
        <v>295060</v>
      </c>
      <c r="J23" s="315">
        <v>26052</v>
      </c>
      <c r="K23" s="315">
        <v>269008</v>
      </c>
      <c r="L23" s="658" t="s">
        <v>603</v>
      </c>
      <c r="M23" s="659"/>
    </row>
    <row r="24" spans="1:13" customFormat="1" ht="38.450000000000003" customHeight="1" thickTop="1" thickBot="1">
      <c r="A24" s="200">
        <v>4647</v>
      </c>
      <c r="B24" s="90" t="s">
        <v>611</v>
      </c>
      <c r="C24" s="98">
        <v>1419790</v>
      </c>
      <c r="D24" s="316">
        <v>12227</v>
      </c>
      <c r="E24" s="98">
        <v>1432017</v>
      </c>
      <c r="F24" s="98">
        <f t="shared" si="0"/>
        <v>42517</v>
      </c>
      <c r="G24" s="316">
        <v>33128</v>
      </c>
      <c r="H24" s="316">
        <v>9389</v>
      </c>
      <c r="I24" s="98">
        <f t="shared" si="1"/>
        <v>1474534</v>
      </c>
      <c r="J24" s="316">
        <v>452532</v>
      </c>
      <c r="K24" s="316">
        <v>1022002</v>
      </c>
      <c r="L24" s="657" t="s">
        <v>602</v>
      </c>
      <c r="M24" s="657"/>
    </row>
    <row r="25" spans="1:13" customFormat="1" ht="37.5" thickTop="1" thickBot="1">
      <c r="A25" s="199">
        <v>4648</v>
      </c>
      <c r="B25" s="59" t="s">
        <v>612</v>
      </c>
      <c r="C25" s="97">
        <v>743010</v>
      </c>
      <c r="D25" s="315">
        <v>5593</v>
      </c>
      <c r="E25" s="97">
        <v>748603</v>
      </c>
      <c r="F25" s="97">
        <f t="shared" si="0"/>
        <v>75400</v>
      </c>
      <c r="G25" s="315">
        <v>69476</v>
      </c>
      <c r="H25" s="315">
        <v>5924</v>
      </c>
      <c r="I25" s="97">
        <f t="shared" si="1"/>
        <v>824003</v>
      </c>
      <c r="J25" s="315">
        <v>243919</v>
      </c>
      <c r="K25" s="315">
        <v>580084</v>
      </c>
      <c r="L25" s="658" t="s">
        <v>601</v>
      </c>
      <c r="M25" s="659"/>
    </row>
    <row r="26" spans="1:13" s="434" customFormat="1" ht="28.5" thickTop="1" thickBot="1">
      <c r="A26" s="200">
        <v>4649</v>
      </c>
      <c r="B26" s="90" t="s">
        <v>730</v>
      </c>
      <c r="C26" s="98">
        <v>1530</v>
      </c>
      <c r="D26" s="316">
        <v>10</v>
      </c>
      <c r="E26" s="98">
        <v>1540</v>
      </c>
      <c r="F26" s="98">
        <f t="shared" si="0"/>
        <v>293</v>
      </c>
      <c r="G26" s="316">
        <v>270</v>
      </c>
      <c r="H26" s="316">
        <v>23</v>
      </c>
      <c r="I26" s="98">
        <f t="shared" si="1"/>
        <v>1833</v>
      </c>
      <c r="J26" s="316">
        <v>1170</v>
      </c>
      <c r="K26" s="316">
        <v>663</v>
      </c>
      <c r="L26" s="657" t="s">
        <v>722</v>
      </c>
      <c r="M26" s="657"/>
    </row>
    <row r="27" spans="1:13" customFormat="1" ht="19.5" thickTop="1" thickBot="1">
      <c r="A27" s="199">
        <v>4651</v>
      </c>
      <c r="B27" s="59" t="s">
        <v>613</v>
      </c>
      <c r="C27" s="97">
        <v>61194</v>
      </c>
      <c r="D27" s="315">
        <v>735</v>
      </c>
      <c r="E27" s="97">
        <v>61929</v>
      </c>
      <c r="F27" s="97">
        <f t="shared" si="0"/>
        <v>8384</v>
      </c>
      <c r="G27" s="315">
        <v>7536</v>
      </c>
      <c r="H27" s="315">
        <v>848</v>
      </c>
      <c r="I27" s="97">
        <f t="shared" si="1"/>
        <v>70313</v>
      </c>
      <c r="J27" s="315">
        <v>3077</v>
      </c>
      <c r="K27" s="315">
        <v>67236</v>
      </c>
      <c r="L27" s="658" t="s">
        <v>600</v>
      </c>
      <c r="M27" s="659"/>
    </row>
    <row r="28" spans="1:13" customFormat="1" ht="19.5" thickTop="1" thickBot="1">
      <c r="A28" s="200">
        <v>4652</v>
      </c>
      <c r="B28" s="90" t="s">
        <v>614</v>
      </c>
      <c r="C28" s="98">
        <v>355116</v>
      </c>
      <c r="D28" s="316">
        <v>2647</v>
      </c>
      <c r="E28" s="98">
        <v>357763</v>
      </c>
      <c r="F28" s="98">
        <f t="shared" si="0"/>
        <v>28521</v>
      </c>
      <c r="G28" s="316">
        <v>22018</v>
      </c>
      <c r="H28" s="316">
        <v>6503</v>
      </c>
      <c r="I28" s="98">
        <f t="shared" si="1"/>
        <v>386284</v>
      </c>
      <c r="J28" s="316">
        <v>10123</v>
      </c>
      <c r="K28" s="316">
        <v>376161</v>
      </c>
      <c r="L28" s="657" t="s">
        <v>599</v>
      </c>
      <c r="M28" s="657"/>
    </row>
    <row r="29" spans="1:13" customFormat="1" ht="19.149999999999999" customHeight="1" thickTop="1" thickBot="1">
      <c r="A29" s="199">
        <v>4653</v>
      </c>
      <c r="B29" s="59" t="s">
        <v>615</v>
      </c>
      <c r="C29" s="97">
        <v>92561</v>
      </c>
      <c r="D29" s="315">
        <v>4874</v>
      </c>
      <c r="E29" s="97">
        <v>97435</v>
      </c>
      <c r="F29" s="97">
        <f t="shared" si="0"/>
        <v>9355</v>
      </c>
      <c r="G29" s="315">
        <v>7397</v>
      </c>
      <c r="H29" s="315">
        <v>1958</v>
      </c>
      <c r="I29" s="97">
        <f t="shared" si="1"/>
        <v>106790</v>
      </c>
      <c r="J29" s="315">
        <v>34046</v>
      </c>
      <c r="K29" s="315">
        <v>72744</v>
      </c>
      <c r="L29" s="658" t="s">
        <v>598</v>
      </c>
      <c r="M29" s="659"/>
    </row>
    <row r="30" spans="1:13" customFormat="1" ht="15.75" thickTop="1" thickBot="1">
      <c r="A30" s="200">
        <v>4659</v>
      </c>
      <c r="B30" s="90" t="s">
        <v>616</v>
      </c>
      <c r="C30" s="98">
        <v>2540753</v>
      </c>
      <c r="D30" s="316">
        <v>84928</v>
      </c>
      <c r="E30" s="98">
        <v>2625681</v>
      </c>
      <c r="F30" s="98">
        <f t="shared" si="0"/>
        <v>775522</v>
      </c>
      <c r="G30" s="316">
        <v>470771</v>
      </c>
      <c r="H30" s="316">
        <v>304751</v>
      </c>
      <c r="I30" s="98">
        <f t="shared" si="1"/>
        <v>3401203</v>
      </c>
      <c r="J30" s="316">
        <v>677908</v>
      </c>
      <c r="K30" s="316">
        <v>2723295</v>
      </c>
      <c r="L30" s="657" t="s">
        <v>550</v>
      </c>
      <c r="M30" s="657"/>
    </row>
    <row r="31" spans="1:13" customFormat="1" ht="19.5" thickTop="1" thickBot="1">
      <c r="A31" s="199">
        <v>4661</v>
      </c>
      <c r="B31" s="59" t="s">
        <v>617</v>
      </c>
      <c r="C31" s="97">
        <v>37274</v>
      </c>
      <c r="D31" s="315">
        <v>956</v>
      </c>
      <c r="E31" s="97">
        <v>38230</v>
      </c>
      <c r="F31" s="97">
        <f t="shared" si="0"/>
        <v>6852</v>
      </c>
      <c r="G31" s="315">
        <v>6196</v>
      </c>
      <c r="H31" s="315">
        <v>656</v>
      </c>
      <c r="I31" s="97">
        <f t="shared" si="1"/>
        <v>45082</v>
      </c>
      <c r="J31" s="315">
        <v>17741</v>
      </c>
      <c r="K31" s="315">
        <v>27341</v>
      </c>
      <c r="L31" s="658" t="s">
        <v>597</v>
      </c>
      <c r="M31" s="659"/>
    </row>
    <row r="32" spans="1:13" customFormat="1" ht="15.75" thickTop="1" thickBot="1">
      <c r="A32" s="200">
        <v>4662</v>
      </c>
      <c r="B32" s="90" t="s">
        <v>541</v>
      </c>
      <c r="C32" s="98">
        <v>31395</v>
      </c>
      <c r="D32" s="316">
        <v>795</v>
      </c>
      <c r="E32" s="98">
        <v>32190</v>
      </c>
      <c r="F32" s="98">
        <f t="shared" si="0"/>
        <v>4507</v>
      </c>
      <c r="G32" s="316">
        <v>3713</v>
      </c>
      <c r="H32" s="316">
        <v>794</v>
      </c>
      <c r="I32" s="98">
        <f t="shared" si="1"/>
        <v>36697</v>
      </c>
      <c r="J32" s="316">
        <v>10704</v>
      </c>
      <c r="K32" s="316">
        <v>25993</v>
      </c>
      <c r="L32" s="657" t="s">
        <v>551</v>
      </c>
      <c r="M32" s="657"/>
    </row>
    <row r="33" spans="1:14" customFormat="1" ht="19.5" thickTop="1" thickBot="1">
      <c r="A33" s="199">
        <v>4663</v>
      </c>
      <c r="B33" s="59" t="s">
        <v>618</v>
      </c>
      <c r="C33" s="97">
        <v>8046864</v>
      </c>
      <c r="D33" s="315">
        <v>102884</v>
      </c>
      <c r="E33" s="97">
        <v>8149748</v>
      </c>
      <c r="F33" s="97">
        <f t="shared" si="0"/>
        <v>719692</v>
      </c>
      <c r="G33" s="315">
        <v>571881</v>
      </c>
      <c r="H33" s="315">
        <v>147811</v>
      </c>
      <c r="I33" s="97">
        <f t="shared" si="1"/>
        <v>8869440</v>
      </c>
      <c r="J33" s="315">
        <v>1106899</v>
      </c>
      <c r="K33" s="315">
        <v>7762541</v>
      </c>
      <c r="L33" s="658" t="s">
        <v>596</v>
      </c>
      <c r="M33" s="659"/>
    </row>
    <row r="34" spans="1:14" customFormat="1" ht="15" customHeight="1" thickTop="1" thickBot="1">
      <c r="A34" s="348">
        <v>4669</v>
      </c>
      <c r="B34" s="349" t="s">
        <v>734</v>
      </c>
      <c r="C34" s="98">
        <v>759147</v>
      </c>
      <c r="D34" s="318">
        <v>1943</v>
      </c>
      <c r="E34" s="98">
        <v>761090</v>
      </c>
      <c r="F34" s="98">
        <f t="shared" si="0"/>
        <v>59404</v>
      </c>
      <c r="G34" s="318">
        <v>52522</v>
      </c>
      <c r="H34" s="318">
        <v>6882</v>
      </c>
      <c r="I34" s="98">
        <f t="shared" si="1"/>
        <v>820494</v>
      </c>
      <c r="J34" s="355">
        <v>48777</v>
      </c>
      <c r="K34" s="355">
        <v>771717</v>
      </c>
      <c r="L34" s="656" t="s">
        <v>735</v>
      </c>
      <c r="M34" s="657"/>
      <c r="N34" s="7"/>
    </row>
    <row r="35" spans="1:14" customFormat="1" ht="19.149999999999999" customHeight="1" thickBot="1">
      <c r="A35" s="199">
        <v>4690</v>
      </c>
      <c r="B35" s="59" t="s">
        <v>542</v>
      </c>
      <c r="C35" s="97">
        <v>28339</v>
      </c>
      <c r="D35" s="315">
        <v>310</v>
      </c>
      <c r="E35" s="97">
        <v>28649</v>
      </c>
      <c r="F35" s="97">
        <f t="shared" si="0"/>
        <v>1781</v>
      </c>
      <c r="G35" s="315">
        <v>1329</v>
      </c>
      <c r="H35" s="315">
        <v>452</v>
      </c>
      <c r="I35" s="97">
        <f t="shared" si="1"/>
        <v>30430</v>
      </c>
      <c r="J35" s="315">
        <v>0</v>
      </c>
      <c r="K35" s="315">
        <v>30430</v>
      </c>
      <c r="L35" s="658" t="s">
        <v>552</v>
      </c>
      <c r="M35" s="659"/>
    </row>
    <row r="36" spans="1:14" customFormat="1" ht="15.75" thickTop="1" thickBot="1">
      <c r="A36" s="200">
        <v>4691</v>
      </c>
      <c r="B36" s="90" t="s">
        <v>619</v>
      </c>
      <c r="C36" s="98">
        <v>89228</v>
      </c>
      <c r="D36" s="318">
        <v>449</v>
      </c>
      <c r="E36" s="98">
        <v>89677</v>
      </c>
      <c r="F36" s="98">
        <f t="shared" si="0"/>
        <v>3334</v>
      </c>
      <c r="G36" s="318">
        <v>2775</v>
      </c>
      <c r="H36" s="318">
        <v>559</v>
      </c>
      <c r="I36" s="98">
        <f t="shared" si="1"/>
        <v>93011</v>
      </c>
      <c r="J36" s="318">
        <v>71355</v>
      </c>
      <c r="K36" s="318">
        <v>21656</v>
      </c>
      <c r="L36" s="656" t="s">
        <v>595</v>
      </c>
      <c r="M36" s="657"/>
    </row>
    <row r="37" spans="1:14" customFormat="1" ht="20.25" customHeight="1" thickTop="1" thickBot="1">
      <c r="A37" s="199">
        <v>4692</v>
      </c>
      <c r="B37" s="59" t="s">
        <v>620</v>
      </c>
      <c r="C37" s="97">
        <v>256268</v>
      </c>
      <c r="D37" s="315">
        <v>3601</v>
      </c>
      <c r="E37" s="97">
        <v>259869</v>
      </c>
      <c r="F37" s="97">
        <f t="shared" si="0"/>
        <v>14757</v>
      </c>
      <c r="G37" s="315">
        <v>13704</v>
      </c>
      <c r="H37" s="315">
        <v>1053</v>
      </c>
      <c r="I37" s="97">
        <f t="shared" si="1"/>
        <v>274626</v>
      </c>
      <c r="J37" s="315">
        <v>1668</v>
      </c>
      <c r="K37" s="315">
        <v>272958</v>
      </c>
      <c r="L37" s="658" t="s">
        <v>594</v>
      </c>
      <c r="M37" s="659"/>
    </row>
    <row r="38" spans="1:14" customFormat="1" ht="13.9" customHeight="1" thickTop="1" thickBot="1">
      <c r="A38" s="200">
        <v>4712</v>
      </c>
      <c r="B38" s="90" t="s">
        <v>543</v>
      </c>
      <c r="C38" s="98">
        <v>490312</v>
      </c>
      <c r="D38" s="318">
        <v>16352</v>
      </c>
      <c r="E38" s="98">
        <v>506664</v>
      </c>
      <c r="F38" s="98">
        <f t="shared" si="0"/>
        <v>247306</v>
      </c>
      <c r="G38" s="318">
        <v>226405</v>
      </c>
      <c r="H38" s="318">
        <v>20901</v>
      </c>
      <c r="I38" s="98">
        <f t="shared" si="1"/>
        <v>753970</v>
      </c>
      <c r="J38" s="318">
        <v>176405</v>
      </c>
      <c r="K38" s="318">
        <v>577565</v>
      </c>
      <c r="L38" s="656" t="s">
        <v>553</v>
      </c>
      <c r="M38" s="657"/>
    </row>
    <row r="39" spans="1:14" customFormat="1" ht="15.75" thickTop="1" thickBot="1">
      <c r="A39" s="199">
        <v>4714</v>
      </c>
      <c r="B39" s="59" t="s">
        <v>544</v>
      </c>
      <c r="C39" s="97">
        <v>694378</v>
      </c>
      <c r="D39" s="315">
        <v>27709</v>
      </c>
      <c r="E39" s="97">
        <v>722087</v>
      </c>
      <c r="F39" s="97">
        <f t="shared" si="0"/>
        <v>539296</v>
      </c>
      <c r="G39" s="315">
        <v>432137</v>
      </c>
      <c r="H39" s="315">
        <v>107159</v>
      </c>
      <c r="I39" s="97">
        <f t="shared" si="1"/>
        <v>1261383</v>
      </c>
      <c r="J39" s="315">
        <v>312569</v>
      </c>
      <c r="K39" s="315">
        <v>948814</v>
      </c>
      <c r="L39" s="658" t="s">
        <v>554</v>
      </c>
      <c r="M39" s="659"/>
    </row>
    <row r="40" spans="1:14" customFormat="1" ht="13.9" customHeight="1" thickTop="1" thickBot="1">
      <c r="A40" s="200">
        <v>4719</v>
      </c>
      <c r="B40" s="90" t="s">
        <v>645</v>
      </c>
      <c r="C40" s="98">
        <v>3049932</v>
      </c>
      <c r="D40" s="318">
        <v>337613</v>
      </c>
      <c r="E40" s="98">
        <v>3387545</v>
      </c>
      <c r="F40" s="98">
        <f t="shared" si="0"/>
        <v>884274</v>
      </c>
      <c r="G40" s="318">
        <v>781725</v>
      </c>
      <c r="H40" s="318">
        <v>102549</v>
      </c>
      <c r="I40" s="98">
        <f t="shared" si="1"/>
        <v>4271819</v>
      </c>
      <c r="J40" s="318">
        <v>403982</v>
      </c>
      <c r="K40" s="318">
        <v>3867837</v>
      </c>
      <c r="L40" s="656" t="s">
        <v>593</v>
      </c>
      <c r="M40" s="657"/>
    </row>
    <row r="41" spans="1:14" s="88" customFormat="1" ht="15.75" thickTop="1" thickBot="1">
      <c r="A41" s="199">
        <v>4720</v>
      </c>
      <c r="B41" s="59" t="s">
        <v>622</v>
      </c>
      <c r="C41" s="97">
        <v>349411</v>
      </c>
      <c r="D41" s="315">
        <v>12069</v>
      </c>
      <c r="E41" s="97">
        <v>361480</v>
      </c>
      <c r="F41" s="97">
        <f t="shared" si="0"/>
        <v>75785</v>
      </c>
      <c r="G41" s="315">
        <v>60888</v>
      </c>
      <c r="H41" s="315">
        <v>14897</v>
      </c>
      <c r="I41" s="97">
        <f t="shared" si="1"/>
        <v>437265</v>
      </c>
      <c r="J41" s="315">
        <v>2379</v>
      </c>
      <c r="K41" s="315">
        <v>434886</v>
      </c>
      <c r="L41" s="658" t="s">
        <v>592</v>
      </c>
      <c r="M41" s="659"/>
    </row>
    <row r="42" spans="1:14" s="434" customFormat="1" ht="15.75" thickTop="1" thickBot="1">
      <c r="A42" s="200">
        <v>4722</v>
      </c>
      <c r="B42" s="90" t="s">
        <v>632</v>
      </c>
      <c r="C42" s="98">
        <v>5211</v>
      </c>
      <c r="D42" s="318">
        <v>17</v>
      </c>
      <c r="E42" s="98">
        <v>5228</v>
      </c>
      <c r="F42" s="98">
        <f t="shared" si="0"/>
        <v>1131</v>
      </c>
      <c r="G42" s="318">
        <v>1095</v>
      </c>
      <c r="H42" s="318">
        <v>36</v>
      </c>
      <c r="I42" s="98">
        <f t="shared" si="1"/>
        <v>6359</v>
      </c>
      <c r="J42" s="318">
        <v>5106</v>
      </c>
      <c r="K42" s="318">
        <v>1253</v>
      </c>
      <c r="L42" s="656" t="s">
        <v>591</v>
      </c>
      <c r="M42" s="657"/>
    </row>
    <row r="43" spans="1:14" customFormat="1" ht="15.75" thickTop="1" thickBot="1">
      <c r="A43" s="199">
        <v>4723</v>
      </c>
      <c r="B43" s="59" t="s">
        <v>631</v>
      </c>
      <c r="C43" s="97">
        <v>6602</v>
      </c>
      <c r="D43" s="315">
        <v>0</v>
      </c>
      <c r="E43" s="97">
        <v>6602</v>
      </c>
      <c r="F43" s="97">
        <f t="shared" si="0"/>
        <v>529</v>
      </c>
      <c r="G43" s="315">
        <v>174</v>
      </c>
      <c r="H43" s="315">
        <v>355</v>
      </c>
      <c r="I43" s="97">
        <f t="shared" si="1"/>
        <v>7131</v>
      </c>
      <c r="J43" s="315">
        <v>0</v>
      </c>
      <c r="K43" s="315">
        <v>7131</v>
      </c>
      <c r="L43" s="658" t="s">
        <v>590</v>
      </c>
      <c r="M43" s="659"/>
    </row>
    <row r="44" spans="1:14" customFormat="1" ht="15.75" thickTop="1" thickBot="1">
      <c r="A44" s="200">
        <v>4724</v>
      </c>
      <c r="B44" s="90" t="s">
        <v>630</v>
      </c>
      <c r="C44" s="98">
        <v>371554</v>
      </c>
      <c r="D44" s="318">
        <v>1420</v>
      </c>
      <c r="E44" s="98">
        <v>372974</v>
      </c>
      <c r="F44" s="98">
        <f t="shared" si="0"/>
        <v>51184</v>
      </c>
      <c r="G44" s="318">
        <v>34399</v>
      </c>
      <c r="H44" s="318">
        <v>16785</v>
      </c>
      <c r="I44" s="98">
        <f t="shared" si="1"/>
        <v>424158</v>
      </c>
      <c r="J44" s="318">
        <v>8828</v>
      </c>
      <c r="K44" s="318">
        <v>415330</v>
      </c>
      <c r="L44" s="656" t="s">
        <v>589</v>
      </c>
      <c r="M44" s="657"/>
    </row>
    <row r="45" spans="1:14" customFormat="1" ht="15.75" customHeight="1" thickTop="1" thickBot="1">
      <c r="A45" s="199">
        <v>4725</v>
      </c>
      <c r="B45" s="59" t="s">
        <v>629</v>
      </c>
      <c r="C45" s="97">
        <v>85327</v>
      </c>
      <c r="D45" s="315">
        <v>33</v>
      </c>
      <c r="E45" s="97">
        <v>85360</v>
      </c>
      <c r="F45" s="97">
        <f t="shared" si="0"/>
        <v>4155</v>
      </c>
      <c r="G45" s="315">
        <v>713</v>
      </c>
      <c r="H45" s="315">
        <v>3442</v>
      </c>
      <c r="I45" s="97">
        <f t="shared" si="1"/>
        <v>89515</v>
      </c>
      <c r="J45" s="315">
        <v>31216</v>
      </c>
      <c r="K45" s="315">
        <v>58299</v>
      </c>
      <c r="L45" s="658" t="s">
        <v>588</v>
      </c>
      <c r="M45" s="659"/>
    </row>
    <row r="46" spans="1:14" customFormat="1" ht="15.75" thickTop="1" thickBot="1">
      <c r="A46" s="200">
        <v>4726</v>
      </c>
      <c r="B46" s="90" t="s">
        <v>545</v>
      </c>
      <c r="C46" s="98">
        <v>234863</v>
      </c>
      <c r="D46" s="318">
        <v>2267</v>
      </c>
      <c r="E46" s="98">
        <v>237130</v>
      </c>
      <c r="F46" s="98">
        <f t="shared" si="0"/>
        <v>74697</v>
      </c>
      <c r="G46" s="318">
        <v>60079</v>
      </c>
      <c r="H46" s="318">
        <v>14618</v>
      </c>
      <c r="I46" s="98">
        <f t="shared" si="1"/>
        <v>311827</v>
      </c>
      <c r="J46" s="318">
        <v>30975</v>
      </c>
      <c r="K46" s="318">
        <v>280852</v>
      </c>
      <c r="L46" s="656" t="s">
        <v>555</v>
      </c>
      <c r="M46" s="657"/>
    </row>
    <row r="47" spans="1:14" customFormat="1" ht="13.9" customHeight="1" thickTop="1" thickBot="1">
      <c r="A47" s="199">
        <v>4727</v>
      </c>
      <c r="B47" s="59" t="s">
        <v>628</v>
      </c>
      <c r="C47" s="97">
        <v>110734</v>
      </c>
      <c r="D47" s="315">
        <v>105</v>
      </c>
      <c r="E47" s="97">
        <v>110839</v>
      </c>
      <c r="F47" s="97">
        <f t="shared" si="0"/>
        <v>6506</v>
      </c>
      <c r="G47" s="315">
        <v>200</v>
      </c>
      <c r="H47" s="315">
        <v>6306</v>
      </c>
      <c r="I47" s="97">
        <f t="shared" si="1"/>
        <v>117345</v>
      </c>
      <c r="J47" s="315">
        <v>844</v>
      </c>
      <c r="K47" s="315">
        <v>116501</v>
      </c>
      <c r="L47" s="658" t="s">
        <v>587</v>
      </c>
      <c r="M47" s="659"/>
    </row>
    <row r="48" spans="1:14" customFormat="1" ht="15.75" thickTop="1" thickBot="1">
      <c r="A48" s="200">
        <v>4728</v>
      </c>
      <c r="B48" s="90" t="s">
        <v>633</v>
      </c>
      <c r="C48" s="98">
        <v>3090</v>
      </c>
      <c r="D48" s="318">
        <v>0</v>
      </c>
      <c r="E48" s="98">
        <v>3090</v>
      </c>
      <c r="F48" s="98">
        <f t="shared" si="0"/>
        <v>547</v>
      </c>
      <c r="G48" s="318">
        <v>377</v>
      </c>
      <c r="H48" s="318">
        <v>170</v>
      </c>
      <c r="I48" s="98">
        <f t="shared" si="1"/>
        <v>3637</v>
      </c>
      <c r="J48" s="318">
        <v>1015</v>
      </c>
      <c r="K48" s="318">
        <v>2622</v>
      </c>
      <c r="L48" s="656" t="s">
        <v>586</v>
      </c>
      <c r="M48" s="657"/>
    </row>
    <row r="49" spans="1:13" customFormat="1" ht="19.149999999999999" customHeight="1" thickTop="1" thickBot="1">
      <c r="A49" s="199">
        <v>4729</v>
      </c>
      <c r="B49" s="59" t="s">
        <v>642</v>
      </c>
      <c r="C49" s="97">
        <v>376323</v>
      </c>
      <c r="D49" s="315">
        <v>5767</v>
      </c>
      <c r="E49" s="97">
        <v>382090</v>
      </c>
      <c r="F49" s="97">
        <f t="shared" si="0"/>
        <v>30576</v>
      </c>
      <c r="G49" s="315">
        <v>9469</v>
      </c>
      <c r="H49" s="315">
        <v>21107</v>
      </c>
      <c r="I49" s="97">
        <f t="shared" si="1"/>
        <v>412666</v>
      </c>
      <c r="J49" s="315">
        <v>124097</v>
      </c>
      <c r="K49" s="315">
        <v>288569</v>
      </c>
      <c r="L49" s="658" t="s">
        <v>644</v>
      </c>
      <c r="M49" s="659"/>
    </row>
    <row r="50" spans="1:13" ht="19.149999999999999" customHeight="1" thickTop="1" thickBot="1">
      <c r="A50" s="200">
        <v>4730</v>
      </c>
      <c r="B50" s="90" t="s">
        <v>627</v>
      </c>
      <c r="C50" s="98">
        <v>873809</v>
      </c>
      <c r="D50" s="318">
        <v>22094</v>
      </c>
      <c r="E50" s="98">
        <v>895903</v>
      </c>
      <c r="F50" s="98">
        <f t="shared" si="0"/>
        <v>60163</v>
      </c>
      <c r="G50" s="318">
        <v>40185</v>
      </c>
      <c r="H50" s="318">
        <v>19978</v>
      </c>
      <c r="I50" s="98">
        <f t="shared" si="1"/>
        <v>956066</v>
      </c>
      <c r="J50" s="318">
        <v>485747</v>
      </c>
      <c r="K50" s="318">
        <v>470319</v>
      </c>
      <c r="L50" s="656" t="s">
        <v>585</v>
      </c>
      <c r="M50" s="657"/>
    </row>
    <row r="51" spans="1:13" ht="19.149999999999999" customHeight="1" thickTop="1" thickBot="1">
      <c r="A51" s="199">
        <v>4741</v>
      </c>
      <c r="B51" s="59" t="s">
        <v>634</v>
      </c>
      <c r="C51" s="97">
        <v>3218702</v>
      </c>
      <c r="D51" s="315">
        <v>16214</v>
      </c>
      <c r="E51" s="97">
        <v>3234916</v>
      </c>
      <c r="F51" s="97">
        <f t="shared" si="0"/>
        <v>246769</v>
      </c>
      <c r="G51" s="315">
        <v>213666</v>
      </c>
      <c r="H51" s="315">
        <v>33103</v>
      </c>
      <c r="I51" s="97">
        <f t="shared" si="1"/>
        <v>3481685</v>
      </c>
      <c r="J51" s="315">
        <v>1522869</v>
      </c>
      <c r="K51" s="315">
        <v>1958816</v>
      </c>
      <c r="L51" s="658" t="s">
        <v>584</v>
      </c>
      <c r="M51" s="659"/>
    </row>
    <row r="52" spans="1:13" ht="19.5" thickTop="1" thickBot="1">
      <c r="A52" s="200">
        <v>4742</v>
      </c>
      <c r="B52" s="90" t="s">
        <v>706</v>
      </c>
      <c r="C52" s="98">
        <v>8436</v>
      </c>
      <c r="D52" s="318">
        <v>594</v>
      </c>
      <c r="E52" s="98">
        <v>9030</v>
      </c>
      <c r="F52" s="98">
        <f t="shared" si="0"/>
        <v>2002</v>
      </c>
      <c r="G52" s="318">
        <v>1647</v>
      </c>
      <c r="H52" s="318">
        <v>355</v>
      </c>
      <c r="I52" s="98">
        <f t="shared" si="1"/>
        <v>11032</v>
      </c>
      <c r="J52" s="318">
        <v>7630</v>
      </c>
      <c r="K52" s="318">
        <v>3402</v>
      </c>
      <c r="L52" s="656" t="s">
        <v>705</v>
      </c>
      <c r="M52" s="657"/>
    </row>
    <row r="53" spans="1:13" ht="19.149999999999999" customHeight="1" thickTop="1" thickBot="1">
      <c r="A53" s="199">
        <v>4751</v>
      </c>
      <c r="B53" s="59" t="s">
        <v>626</v>
      </c>
      <c r="C53" s="97">
        <v>78768</v>
      </c>
      <c r="D53" s="315">
        <v>2085</v>
      </c>
      <c r="E53" s="97">
        <v>80853</v>
      </c>
      <c r="F53" s="97">
        <f t="shared" si="0"/>
        <v>67590</v>
      </c>
      <c r="G53" s="315">
        <v>63695</v>
      </c>
      <c r="H53" s="315">
        <v>3895</v>
      </c>
      <c r="I53" s="97">
        <f t="shared" si="1"/>
        <v>148443</v>
      </c>
      <c r="J53" s="315">
        <v>15042</v>
      </c>
      <c r="K53" s="315">
        <v>133401</v>
      </c>
      <c r="L53" s="658" t="s">
        <v>583</v>
      </c>
      <c r="M53" s="659"/>
    </row>
    <row r="54" spans="1:13" ht="37.5" thickTop="1" thickBot="1">
      <c r="A54" s="200">
        <v>4752</v>
      </c>
      <c r="B54" s="90" t="s">
        <v>625</v>
      </c>
      <c r="C54" s="98">
        <v>1065843</v>
      </c>
      <c r="D54" s="318">
        <v>31846</v>
      </c>
      <c r="E54" s="98">
        <v>1097689</v>
      </c>
      <c r="F54" s="98">
        <f t="shared" si="0"/>
        <v>171636</v>
      </c>
      <c r="G54" s="318">
        <v>128202</v>
      </c>
      <c r="H54" s="318">
        <v>43434</v>
      </c>
      <c r="I54" s="98">
        <f t="shared" si="1"/>
        <v>1269325</v>
      </c>
      <c r="J54" s="318">
        <v>137736</v>
      </c>
      <c r="K54" s="318">
        <v>1131589</v>
      </c>
      <c r="L54" s="656" t="s">
        <v>582</v>
      </c>
      <c r="M54" s="657"/>
    </row>
    <row r="55" spans="1:13" ht="19.149999999999999" customHeight="1" thickTop="1" thickBot="1">
      <c r="A55" s="199">
        <v>4753</v>
      </c>
      <c r="B55" s="59" t="s">
        <v>624</v>
      </c>
      <c r="C55" s="97">
        <v>115881</v>
      </c>
      <c r="D55" s="315">
        <v>760</v>
      </c>
      <c r="E55" s="97">
        <v>116641</v>
      </c>
      <c r="F55" s="97">
        <f t="shared" si="0"/>
        <v>10640</v>
      </c>
      <c r="G55" s="315">
        <v>9237</v>
      </c>
      <c r="H55" s="315">
        <v>1403</v>
      </c>
      <c r="I55" s="97">
        <f t="shared" si="1"/>
        <v>127281</v>
      </c>
      <c r="J55" s="315">
        <v>25208</v>
      </c>
      <c r="K55" s="315">
        <v>102073</v>
      </c>
      <c r="L55" s="658" t="s">
        <v>581</v>
      </c>
      <c r="M55" s="659"/>
    </row>
    <row r="56" spans="1:13" ht="15.75" thickTop="1" thickBot="1">
      <c r="A56" s="200">
        <v>4754</v>
      </c>
      <c r="B56" s="90" t="s">
        <v>546</v>
      </c>
      <c r="C56" s="98">
        <v>1628914</v>
      </c>
      <c r="D56" s="318">
        <v>43245</v>
      </c>
      <c r="E56" s="98">
        <v>1672159</v>
      </c>
      <c r="F56" s="98">
        <f t="shared" si="0"/>
        <v>631573</v>
      </c>
      <c r="G56" s="318">
        <v>547240</v>
      </c>
      <c r="H56" s="318">
        <v>84333</v>
      </c>
      <c r="I56" s="98">
        <f t="shared" si="1"/>
        <v>2303732</v>
      </c>
      <c r="J56" s="318">
        <v>406987</v>
      </c>
      <c r="K56" s="318">
        <v>1896745</v>
      </c>
      <c r="L56" s="656" t="s">
        <v>556</v>
      </c>
      <c r="M56" s="657"/>
    </row>
    <row r="57" spans="1:13" ht="19.149999999999999" customHeight="1" thickTop="1" thickBot="1">
      <c r="A57" s="199">
        <v>4755</v>
      </c>
      <c r="B57" s="59" t="s">
        <v>641</v>
      </c>
      <c r="C57" s="97">
        <v>1856286</v>
      </c>
      <c r="D57" s="315">
        <v>29220</v>
      </c>
      <c r="E57" s="97">
        <v>1885506</v>
      </c>
      <c r="F57" s="97">
        <f t="shared" si="0"/>
        <v>288541</v>
      </c>
      <c r="G57" s="315">
        <v>204493</v>
      </c>
      <c r="H57" s="315">
        <v>84048</v>
      </c>
      <c r="I57" s="97">
        <f t="shared" si="1"/>
        <v>2174047</v>
      </c>
      <c r="J57" s="315">
        <v>499888</v>
      </c>
      <c r="K57" s="315">
        <v>1674159</v>
      </c>
      <c r="L57" s="658" t="s">
        <v>580</v>
      </c>
      <c r="M57" s="659"/>
    </row>
    <row r="58" spans="1:13" ht="19.149999999999999" customHeight="1" thickTop="1" thickBot="1">
      <c r="A58" s="200">
        <v>4756</v>
      </c>
      <c r="B58" s="90" t="s">
        <v>635</v>
      </c>
      <c r="C58" s="98">
        <v>11296</v>
      </c>
      <c r="D58" s="318">
        <v>401</v>
      </c>
      <c r="E58" s="98">
        <v>11697</v>
      </c>
      <c r="F58" s="98">
        <f t="shared" si="0"/>
        <v>17021</v>
      </c>
      <c r="G58" s="318">
        <v>14825</v>
      </c>
      <c r="H58" s="318">
        <v>2196</v>
      </c>
      <c r="I58" s="98">
        <f t="shared" si="1"/>
        <v>28718</v>
      </c>
      <c r="J58" s="318">
        <v>15</v>
      </c>
      <c r="K58" s="318">
        <v>28703</v>
      </c>
      <c r="L58" s="656" t="s">
        <v>579</v>
      </c>
      <c r="M58" s="657"/>
    </row>
    <row r="59" spans="1:13" ht="28.9" customHeight="1" thickTop="1" thickBot="1">
      <c r="A59" s="199">
        <v>4761</v>
      </c>
      <c r="B59" s="59" t="s">
        <v>636</v>
      </c>
      <c r="C59" s="97">
        <v>348266</v>
      </c>
      <c r="D59" s="315">
        <v>3406</v>
      </c>
      <c r="E59" s="97">
        <v>351672</v>
      </c>
      <c r="F59" s="97">
        <f t="shared" si="0"/>
        <v>210440</v>
      </c>
      <c r="G59" s="315">
        <v>63474</v>
      </c>
      <c r="H59" s="315">
        <v>146966</v>
      </c>
      <c r="I59" s="97">
        <f t="shared" si="1"/>
        <v>562112</v>
      </c>
      <c r="J59" s="315">
        <v>20177</v>
      </c>
      <c r="K59" s="315">
        <v>541935</v>
      </c>
      <c r="L59" s="658" t="s">
        <v>578</v>
      </c>
      <c r="M59" s="659"/>
    </row>
    <row r="60" spans="1:13" ht="19.899999999999999" customHeight="1" thickTop="1" thickBot="1">
      <c r="A60" s="200">
        <v>4762</v>
      </c>
      <c r="B60" s="90" t="s">
        <v>637</v>
      </c>
      <c r="C60" s="305">
        <v>910</v>
      </c>
      <c r="D60" s="257">
        <v>1</v>
      </c>
      <c r="E60" s="305">
        <v>911</v>
      </c>
      <c r="F60" s="98">
        <f t="shared" si="0"/>
        <v>282</v>
      </c>
      <c r="G60" s="257">
        <v>272</v>
      </c>
      <c r="H60" s="257">
        <v>10</v>
      </c>
      <c r="I60" s="98">
        <f t="shared" si="1"/>
        <v>1193</v>
      </c>
      <c r="J60" s="257">
        <v>0</v>
      </c>
      <c r="K60" s="257">
        <v>1193</v>
      </c>
      <c r="L60" s="527" t="s">
        <v>577</v>
      </c>
      <c r="M60" s="527"/>
    </row>
    <row r="61" spans="1:13" ht="20.25" customHeight="1" thickTop="1" thickBot="1">
      <c r="A61" s="199">
        <v>4763</v>
      </c>
      <c r="B61" s="59" t="s">
        <v>638</v>
      </c>
      <c r="C61" s="97">
        <v>95455</v>
      </c>
      <c r="D61" s="315">
        <v>3201</v>
      </c>
      <c r="E61" s="97">
        <v>98656</v>
      </c>
      <c r="F61" s="97">
        <f t="shared" si="0"/>
        <v>74641</v>
      </c>
      <c r="G61" s="315">
        <v>71161</v>
      </c>
      <c r="H61" s="315">
        <v>3480</v>
      </c>
      <c r="I61" s="97">
        <f t="shared" si="1"/>
        <v>173297</v>
      </c>
      <c r="J61" s="315">
        <v>13642</v>
      </c>
      <c r="K61" s="315">
        <v>159655</v>
      </c>
      <c r="L61" s="658" t="s">
        <v>576</v>
      </c>
      <c r="M61" s="659"/>
    </row>
    <row r="62" spans="1:13" ht="15.75" thickTop="1" thickBot="1">
      <c r="A62" s="200">
        <v>4764</v>
      </c>
      <c r="B62" s="90" t="s">
        <v>623</v>
      </c>
      <c r="C62" s="98">
        <v>372623</v>
      </c>
      <c r="D62" s="318">
        <v>784</v>
      </c>
      <c r="E62" s="98">
        <v>373407</v>
      </c>
      <c r="F62" s="98">
        <f t="shared" si="0"/>
        <v>109131</v>
      </c>
      <c r="G62" s="318">
        <v>87663</v>
      </c>
      <c r="H62" s="318">
        <v>21468</v>
      </c>
      <c r="I62" s="98">
        <f t="shared" si="1"/>
        <v>482538</v>
      </c>
      <c r="J62" s="318">
        <v>6120</v>
      </c>
      <c r="K62" s="318">
        <v>476418</v>
      </c>
      <c r="L62" s="656" t="s">
        <v>575</v>
      </c>
      <c r="M62" s="657"/>
    </row>
    <row r="63" spans="1:13" ht="19.149999999999999" customHeight="1" thickTop="1" thickBot="1">
      <c r="A63" s="199">
        <v>4771</v>
      </c>
      <c r="B63" s="59" t="s">
        <v>639</v>
      </c>
      <c r="C63" s="97">
        <v>3393539</v>
      </c>
      <c r="D63" s="315">
        <v>63327</v>
      </c>
      <c r="E63" s="97">
        <v>3456866</v>
      </c>
      <c r="F63" s="97">
        <f t="shared" si="0"/>
        <v>615798</v>
      </c>
      <c r="G63" s="315">
        <v>563474</v>
      </c>
      <c r="H63" s="315">
        <v>52324</v>
      </c>
      <c r="I63" s="97">
        <f t="shared" si="1"/>
        <v>4072664</v>
      </c>
      <c r="J63" s="315">
        <v>405239</v>
      </c>
      <c r="K63" s="315">
        <v>3667425</v>
      </c>
      <c r="L63" s="658" t="s">
        <v>574</v>
      </c>
      <c r="M63" s="659"/>
    </row>
    <row r="64" spans="1:13" ht="20.45" customHeight="1" thickTop="1" thickBot="1">
      <c r="A64" s="200">
        <v>4772</v>
      </c>
      <c r="B64" s="90" t="s">
        <v>640</v>
      </c>
      <c r="C64" s="98">
        <v>2718180</v>
      </c>
      <c r="D64" s="318">
        <v>27435</v>
      </c>
      <c r="E64" s="98">
        <v>2745615</v>
      </c>
      <c r="F64" s="98">
        <f t="shared" si="0"/>
        <v>429815</v>
      </c>
      <c r="G64" s="318">
        <v>386567</v>
      </c>
      <c r="H64" s="318">
        <v>43248</v>
      </c>
      <c r="I64" s="98">
        <f t="shared" si="1"/>
        <v>3175430</v>
      </c>
      <c r="J64" s="318">
        <v>590402</v>
      </c>
      <c r="K64" s="318">
        <v>2585028</v>
      </c>
      <c r="L64" s="656" t="s">
        <v>573</v>
      </c>
      <c r="M64" s="657"/>
    </row>
    <row r="65" spans="1:13" ht="19.149999999999999" customHeight="1" thickTop="1" thickBot="1">
      <c r="A65" s="199">
        <v>4774</v>
      </c>
      <c r="B65" s="59" t="s">
        <v>547</v>
      </c>
      <c r="C65" s="97">
        <v>14543</v>
      </c>
      <c r="D65" s="315">
        <v>176</v>
      </c>
      <c r="E65" s="97">
        <v>14719</v>
      </c>
      <c r="F65" s="97">
        <f t="shared" si="0"/>
        <v>2583</v>
      </c>
      <c r="G65" s="315">
        <v>1417</v>
      </c>
      <c r="H65" s="315">
        <v>1166</v>
      </c>
      <c r="I65" s="97">
        <f t="shared" si="1"/>
        <v>17302</v>
      </c>
      <c r="J65" s="315">
        <v>1680</v>
      </c>
      <c r="K65" s="315">
        <v>15622</v>
      </c>
      <c r="L65" s="658" t="s">
        <v>557</v>
      </c>
      <c r="M65" s="659"/>
    </row>
    <row r="66" spans="1:13" ht="20.45" customHeight="1" thickTop="1" thickBot="1">
      <c r="A66" s="200">
        <v>4775</v>
      </c>
      <c r="B66" s="90" t="s">
        <v>569</v>
      </c>
      <c r="C66" s="98">
        <v>2241440</v>
      </c>
      <c r="D66" s="318">
        <v>36845</v>
      </c>
      <c r="E66" s="98">
        <v>2278285</v>
      </c>
      <c r="F66" s="98">
        <f t="shared" si="0"/>
        <v>179211</v>
      </c>
      <c r="G66" s="318">
        <v>146211</v>
      </c>
      <c r="H66" s="318">
        <v>33000</v>
      </c>
      <c r="I66" s="98">
        <f t="shared" si="1"/>
        <v>2457496</v>
      </c>
      <c r="J66" s="318">
        <v>37305</v>
      </c>
      <c r="K66" s="318">
        <v>2420191</v>
      </c>
      <c r="L66" s="656" t="s">
        <v>572</v>
      </c>
      <c r="M66" s="657"/>
    </row>
    <row r="67" spans="1:13" ht="19.149999999999999" customHeight="1" thickTop="1" thickBot="1">
      <c r="A67" s="199">
        <v>4776</v>
      </c>
      <c r="B67" s="59" t="s">
        <v>568</v>
      </c>
      <c r="C67" s="97">
        <v>125508</v>
      </c>
      <c r="D67" s="315">
        <v>3128</v>
      </c>
      <c r="E67" s="97">
        <v>128636</v>
      </c>
      <c r="F67" s="97">
        <f t="shared" si="0"/>
        <v>86990</v>
      </c>
      <c r="G67" s="315">
        <v>32614</v>
      </c>
      <c r="H67" s="315">
        <v>54376</v>
      </c>
      <c r="I67" s="97">
        <f t="shared" si="1"/>
        <v>215626</v>
      </c>
      <c r="J67" s="315">
        <v>73317</v>
      </c>
      <c r="K67" s="315">
        <v>142309</v>
      </c>
      <c r="L67" s="658" t="s">
        <v>571</v>
      </c>
      <c r="M67" s="659"/>
    </row>
    <row r="68" spans="1:13" ht="19.149999999999999" customHeight="1" thickTop="1" thickBot="1">
      <c r="A68" s="200">
        <v>4777</v>
      </c>
      <c r="B68" s="90" t="s">
        <v>567</v>
      </c>
      <c r="C68" s="98">
        <v>2004</v>
      </c>
      <c r="D68" s="318">
        <v>295</v>
      </c>
      <c r="E68" s="98">
        <v>2299</v>
      </c>
      <c r="F68" s="98">
        <f t="shared" si="0"/>
        <v>497</v>
      </c>
      <c r="G68" s="318">
        <v>239</v>
      </c>
      <c r="H68" s="318">
        <v>258</v>
      </c>
      <c r="I68" s="98">
        <f t="shared" si="1"/>
        <v>2796</v>
      </c>
      <c r="J68" s="318">
        <v>1632</v>
      </c>
      <c r="K68" s="318">
        <v>1164</v>
      </c>
      <c r="L68" s="656" t="s">
        <v>570</v>
      </c>
      <c r="M68" s="657"/>
    </row>
    <row r="69" spans="1:13" ht="19.149999999999999" customHeight="1" thickTop="1" thickBot="1">
      <c r="A69" s="199">
        <v>4778</v>
      </c>
      <c r="B69" s="59" t="s">
        <v>723</v>
      </c>
      <c r="C69" s="97">
        <v>20518</v>
      </c>
      <c r="D69" s="315">
        <v>557</v>
      </c>
      <c r="E69" s="97">
        <v>21075</v>
      </c>
      <c r="F69" s="97">
        <f t="shared" si="0"/>
        <v>3863</v>
      </c>
      <c r="G69" s="315">
        <v>2022</v>
      </c>
      <c r="H69" s="315">
        <v>1841</v>
      </c>
      <c r="I69" s="97">
        <f t="shared" si="1"/>
        <v>24938</v>
      </c>
      <c r="J69" s="315">
        <v>424</v>
      </c>
      <c r="K69" s="315">
        <v>24514</v>
      </c>
      <c r="L69" s="658" t="s">
        <v>724</v>
      </c>
      <c r="M69" s="659"/>
    </row>
    <row r="70" spans="1:13" ht="31.15" customHeight="1" thickTop="1" thickBot="1">
      <c r="A70" s="200">
        <v>4779</v>
      </c>
      <c r="B70" s="90" t="s">
        <v>566</v>
      </c>
      <c r="C70" s="98">
        <v>524721</v>
      </c>
      <c r="D70" s="318">
        <v>13853</v>
      </c>
      <c r="E70" s="98">
        <v>538574</v>
      </c>
      <c r="F70" s="98">
        <f t="shared" si="0"/>
        <v>86277</v>
      </c>
      <c r="G70" s="318">
        <v>69854</v>
      </c>
      <c r="H70" s="318">
        <v>16423</v>
      </c>
      <c r="I70" s="98">
        <f t="shared" si="1"/>
        <v>624851</v>
      </c>
      <c r="J70" s="318">
        <v>131103</v>
      </c>
      <c r="K70" s="318">
        <v>493748</v>
      </c>
      <c r="L70" s="656" t="s">
        <v>643</v>
      </c>
      <c r="M70" s="657"/>
    </row>
    <row r="71" spans="1:13" ht="15" thickTop="1">
      <c r="A71" s="199">
        <v>4789</v>
      </c>
      <c r="B71" s="59" t="s">
        <v>726</v>
      </c>
      <c r="C71" s="357">
        <v>19722</v>
      </c>
      <c r="D71" s="356">
        <v>393</v>
      </c>
      <c r="E71" s="357">
        <v>20115</v>
      </c>
      <c r="F71" s="357">
        <f t="shared" si="0"/>
        <v>2079</v>
      </c>
      <c r="G71" s="356">
        <v>1362</v>
      </c>
      <c r="H71" s="356">
        <v>717</v>
      </c>
      <c r="I71" s="357">
        <f t="shared" si="1"/>
        <v>22194</v>
      </c>
      <c r="J71" s="356">
        <v>3061</v>
      </c>
      <c r="K71" s="356">
        <v>19133</v>
      </c>
      <c r="L71" s="658" t="s">
        <v>725</v>
      </c>
      <c r="M71" s="659"/>
    </row>
    <row r="72" spans="1:13" ht="27.6" customHeight="1">
      <c r="A72" s="518" t="s">
        <v>207</v>
      </c>
      <c r="B72" s="668"/>
      <c r="C72" s="368">
        <f t="shared" ref="C72:D72" si="2">SUM(C13:C71)</f>
        <v>45309139</v>
      </c>
      <c r="D72" s="358">
        <f t="shared" si="2"/>
        <v>1039967</v>
      </c>
      <c r="E72" s="358">
        <f t="shared" ref="E72" si="3">SUM(I72-F72)</f>
        <v>46349106</v>
      </c>
      <c r="F72" s="358">
        <f t="shared" ref="F72:K72" si="4">SUM(F13:F71)</f>
        <v>7936317</v>
      </c>
      <c r="G72" s="358">
        <f t="shared" si="4"/>
        <v>6336898</v>
      </c>
      <c r="H72" s="358">
        <f t="shared" si="4"/>
        <v>1599419</v>
      </c>
      <c r="I72" s="358">
        <f t="shared" si="4"/>
        <v>54285423</v>
      </c>
      <c r="J72" s="358">
        <f t="shared" si="4"/>
        <v>9850720</v>
      </c>
      <c r="K72" s="358">
        <f t="shared" si="4"/>
        <v>44434703</v>
      </c>
      <c r="L72" s="520" t="s">
        <v>204</v>
      </c>
      <c r="M72" s="669"/>
    </row>
  </sheetData>
  <mergeCells count="82">
    <mergeCell ref="L50:M50"/>
    <mergeCell ref="B9:B12"/>
    <mergeCell ref="C9:C10"/>
    <mergeCell ref="D9:D10"/>
    <mergeCell ref="E9:E10"/>
    <mergeCell ref="L9:M12"/>
    <mergeCell ref="F10:H10"/>
    <mergeCell ref="I10:K10"/>
    <mergeCell ref="C11:C12"/>
    <mergeCell ref="E11:E12"/>
    <mergeCell ref="F9:H9"/>
    <mergeCell ref="L16:M16"/>
    <mergeCell ref="L17:M17"/>
    <mergeCell ref="L18:M18"/>
    <mergeCell ref="L26:M26"/>
    <mergeCell ref="L27:M27"/>
    <mergeCell ref="L28:M28"/>
    <mergeCell ref="L20:M20"/>
    <mergeCell ref="L21:M21"/>
    <mergeCell ref="L22:M22"/>
    <mergeCell ref="L23:M23"/>
    <mergeCell ref="L24:M24"/>
    <mergeCell ref="L25:M25"/>
    <mergeCell ref="L19:M19"/>
    <mergeCell ref="A2:M2"/>
    <mergeCell ref="A3:M3"/>
    <mergeCell ref="A5:M5"/>
    <mergeCell ref="A6:M6"/>
    <mergeCell ref="L15:M15"/>
    <mergeCell ref="L13:M13"/>
    <mergeCell ref="A8:B8"/>
    <mergeCell ref="L14:M14"/>
    <mergeCell ref="I9:K9"/>
    <mergeCell ref="L8:M8"/>
    <mergeCell ref="A9:A12"/>
    <mergeCell ref="D11:D12"/>
    <mergeCell ref="A4:M4"/>
    <mergeCell ref="A7:M7"/>
    <mergeCell ref="L37:M37"/>
    <mergeCell ref="L43:M43"/>
    <mergeCell ref="L29:M29"/>
    <mergeCell ref="L30:M30"/>
    <mergeCell ref="L31:M31"/>
    <mergeCell ref="L32:M32"/>
    <mergeCell ref="L38:M38"/>
    <mergeCell ref="L42:M42"/>
    <mergeCell ref="L39:M39"/>
    <mergeCell ref="L40:M40"/>
    <mergeCell ref="L41:M41"/>
    <mergeCell ref="L33:M33"/>
    <mergeCell ref="L35:M35"/>
    <mergeCell ref="L36:M36"/>
    <mergeCell ref="L34:M34"/>
    <mergeCell ref="L47:M47"/>
    <mergeCell ref="L48:M48"/>
    <mergeCell ref="L49:M49"/>
    <mergeCell ref="L44:M44"/>
    <mergeCell ref="L46:M46"/>
    <mergeCell ref="L45:M45"/>
    <mergeCell ref="L51:M51"/>
    <mergeCell ref="L52:M52"/>
    <mergeCell ref="L53:M53"/>
    <mergeCell ref="L54:M54"/>
    <mergeCell ref="L55:M55"/>
    <mergeCell ref="L56:M56"/>
    <mergeCell ref="L57:M57"/>
    <mergeCell ref="L58:M58"/>
    <mergeCell ref="L59:M59"/>
    <mergeCell ref="L61:M61"/>
    <mergeCell ref="L71:M71"/>
    <mergeCell ref="A72:B72"/>
    <mergeCell ref="L72:M72"/>
    <mergeCell ref="L69:M69"/>
    <mergeCell ref="L60:M60"/>
    <mergeCell ref="L68:M68"/>
    <mergeCell ref="L70:M70"/>
    <mergeCell ref="L66:M66"/>
    <mergeCell ref="L67:M67"/>
    <mergeCell ref="L62:M62"/>
    <mergeCell ref="L63:M63"/>
    <mergeCell ref="L64:M64"/>
    <mergeCell ref="L65:M65"/>
  </mergeCells>
  <phoneticPr fontId="19" type="noConversion"/>
  <printOptions horizontalCentered="1"/>
  <pageMargins left="0" right="0" top="0.39370078740157483" bottom="0" header="0.51181102362204722" footer="0.51181102362204722"/>
  <pageSetup paperSize="9" scale="75" orientation="landscape" r:id="rId1"/>
  <headerFooter alignWithMargins="0"/>
  <rowBreaks count="2" manualBreakCount="2">
    <brk id="37" max="12" man="1"/>
    <brk id="59" max="12"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3" tint="0.39997558519241921"/>
  </sheetPr>
  <dimension ref="A1:N17"/>
  <sheetViews>
    <sheetView view="pageBreakPreview" zoomScale="80" zoomScaleSheetLayoutView="80" workbookViewId="0">
      <selection activeCell="F39" sqref="F39"/>
    </sheetView>
  </sheetViews>
  <sheetFormatPr defaultColWidth="9.125" defaultRowHeight="14.25"/>
  <cols>
    <col min="1" max="1" width="7.625" style="139" customWidth="1"/>
    <col min="2" max="2" width="30.625" style="76" customWidth="1"/>
    <col min="3" max="9" width="10.75" style="76" customWidth="1"/>
    <col min="10" max="10" width="30.625" style="76" customWidth="1"/>
    <col min="11" max="11" width="7.625" style="76" customWidth="1"/>
    <col min="12" max="12" width="12.75" style="76" customWidth="1"/>
    <col min="13" max="16384" width="9.125" style="76"/>
  </cols>
  <sheetData>
    <row r="1" spans="1:14" s="137" customFormat="1" ht="47.25" customHeight="1">
      <c r="A1" s="576"/>
      <c r="B1" s="576"/>
      <c r="C1" s="576"/>
      <c r="D1" s="576"/>
      <c r="E1" s="576"/>
      <c r="F1" s="576"/>
      <c r="G1" s="576"/>
      <c r="H1" s="576"/>
      <c r="I1" s="576"/>
      <c r="J1" s="576"/>
      <c r="K1" s="576"/>
      <c r="L1" s="140"/>
      <c r="M1" s="140"/>
      <c r="N1" s="140"/>
    </row>
    <row r="2" spans="1:14" ht="18" customHeight="1">
      <c r="A2" s="577" t="s">
        <v>402</v>
      </c>
      <c r="B2" s="577"/>
      <c r="C2" s="577"/>
      <c r="D2" s="577"/>
      <c r="E2" s="577"/>
      <c r="F2" s="577"/>
      <c r="G2" s="577"/>
      <c r="H2" s="577"/>
      <c r="I2" s="577"/>
      <c r="J2" s="577"/>
      <c r="K2" s="577"/>
    </row>
    <row r="3" spans="1:14" ht="15.75" customHeight="1">
      <c r="A3" s="577" t="s">
        <v>101</v>
      </c>
      <c r="B3" s="577"/>
      <c r="C3" s="577"/>
      <c r="D3" s="577"/>
      <c r="E3" s="577"/>
      <c r="F3" s="577"/>
      <c r="G3" s="577"/>
      <c r="H3" s="577"/>
      <c r="I3" s="577"/>
      <c r="J3" s="577"/>
      <c r="K3" s="577"/>
    </row>
    <row r="4" spans="1:14" ht="15.75" customHeight="1">
      <c r="A4" s="577" t="s">
        <v>654</v>
      </c>
      <c r="B4" s="577"/>
      <c r="C4" s="577"/>
      <c r="D4" s="577"/>
      <c r="E4" s="577"/>
      <c r="F4" s="577"/>
      <c r="G4" s="577"/>
      <c r="H4" s="577"/>
      <c r="I4" s="577"/>
      <c r="J4" s="577"/>
      <c r="K4" s="577"/>
    </row>
    <row r="5" spans="1:14" ht="15.75" customHeight="1">
      <c r="A5" s="575" t="s">
        <v>403</v>
      </c>
      <c r="B5" s="575"/>
      <c r="C5" s="575"/>
      <c r="D5" s="575"/>
      <c r="E5" s="575"/>
      <c r="F5" s="575"/>
      <c r="G5" s="575"/>
      <c r="H5" s="575"/>
      <c r="I5" s="575"/>
      <c r="J5" s="575"/>
      <c r="K5" s="575"/>
    </row>
    <row r="6" spans="1:14" ht="19.5" customHeight="1">
      <c r="A6" s="575" t="s">
        <v>262</v>
      </c>
      <c r="B6" s="575"/>
      <c r="C6" s="575"/>
      <c r="D6" s="575"/>
      <c r="E6" s="575"/>
      <c r="F6" s="575"/>
      <c r="G6" s="575"/>
      <c r="H6" s="575"/>
      <c r="I6" s="575"/>
      <c r="J6" s="575"/>
      <c r="K6" s="575"/>
    </row>
    <row r="7" spans="1:14" ht="19.5" customHeight="1">
      <c r="A7" s="575" t="s">
        <v>655</v>
      </c>
      <c r="B7" s="575"/>
      <c r="C7" s="575"/>
      <c r="D7" s="575"/>
      <c r="E7" s="575"/>
      <c r="F7" s="575"/>
      <c r="G7" s="575"/>
      <c r="H7" s="575"/>
      <c r="I7" s="575"/>
      <c r="J7" s="575"/>
      <c r="K7" s="575"/>
    </row>
    <row r="8" spans="1:14" s="138" customFormat="1" ht="39" customHeight="1">
      <c r="A8" s="608" t="s">
        <v>700</v>
      </c>
      <c r="B8" s="608"/>
      <c r="C8" s="579">
        <v>2020</v>
      </c>
      <c r="D8" s="579"/>
      <c r="E8" s="579"/>
      <c r="F8" s="579"/>
      <c r="G8" s="579"/>
      <c r="H8" s="579"/>
      <c r="I8" s="579"/>
      <c r="J8" s="580" t="s">
        <v>129</v>
      </c>
      <c r="K8" s="580"/>
    </row>
    <row r="9" spans="1:14" s="138" customFormat="1" ht="39" customHeight="1">
      <c r="A9" s="534" t="s">
        <v>465</v>
      </c>
      <c r="B9" s="612" t="s">
        <v>210</v>
      </c>
      <c r="C9" s="626" t="s">
        <v>390</v>
      </c>
      <c r="D9" s="626"/>
      <c r="E9" s="626" t="s">
        <v>391</v>
      </c>
      <c r="F9" s="626" t="s">
        <v>392</v>
      </c>
      <c r="G9" s="626" t="s">
        <v>198</v>
      </c>
      <c r="H9" s="626" t="s">
        <v>197</v>
      </c>
      <c r="I9" s="626" t="s">
        <v>393</v>
      </c>
      <c r="J9" s="616" t="s">
        <v>375</v>
      </c>
      <c r="K9" s="616"/>
    </row>
    <row r="10" spans="1:14" s="138" customFormat="1" ht="32.25" customHeight="1">
      <c r="A10" s="615"/>
      <c r="B10" s="613"/>
      <c r="C10" s="619" t="s">
        <v>394</v>
      </c>
      <c r="D10" s="619"/>
      <c r="E10" s="636"/>
      <c r="F10" s="636"/>
      <c r="G10" s="636"/>
      <c r="H10" s="636"/>
      <c r="I10" s="636"/>
      <c r="J10" s="617"/>
      <c r="K10" s="617"/>
    </row>
    <row r="11" spans="1:14" s="138" customFormat="1" ht="39" customHeight="1">
      <c r="A11" s="615"/>
      <c r="B11" s="613"/>
      <c r="C11" s="162" t="s">
        <v>395</v>
      </c>
      <c r="D11" s="162" t="s">
        <v>226</v>
      </c>
      <c r="E11" s="620" t="s">
        <v>427</v>
      </c>
      <c r="F11" s="620" t="s">
        <v>396</v>
      </c>
      <c r="G11" s="620" t="s">
        <v>400</v>
      </c>
      <c r="H11" s="620" t="s">
        <v>401</v>
      </c>
      <c r="I11" s="620" t="s">
        <v>397</v>
      </c>
      <c r="J11" s="617"/>
      <c r="K11" s="617"/>
    </row>
    <row r="12" spans="1:14" s="138" customFormat="1" ht="61.5" customHeight="1">
      <c r="A12" s="699"/>
      <c r="B12" s="614"/>
      <c r="C12" s="163" t="s">
        <v>398</v>
      </c>
      <c r="D12" s="163" t="s">
        <v>399</v>
      </c>
      <c r="E12" s="619"/>
      <c r="F12" s="619"/>
      <c r="G12" s="619"/>
      <c r="H12" s="619"/>
      <c r="I12" s="619"/>
      <c r="J12" s="618"/>
      <c r="K12" s="618"/>
    </row>
    <row r="13" spans="1:14" s="138" customFormat="1" ht="60" customHeight="1" thickBot="1">
      <c r="A13" s="181">
        <v>45</v>
      </c>
      <c r="B13" s="182" t="s">
        <v>533</v>
      </c>
      <c r="C13" s="57">
        <v>4510651</v>
      </c>
      <c r="D13" s="57">
        <v>959322</v>
      </c>
      <c r="E13" s="57">
        <v>300271</v>
      </c>
      <c r="F13" s="57">
        <v>338260</v>
      </c>
      <c r="G13" s="92">
        <v>9.49</v>
      </c>
      <c r="H13" s="92">
        <v>1.74</v>
      </c>
      <c r="I13" s="57">
        <v>52217</v>
      </c>
      <c r="J13" s="512" t="s">
        <v>538</v>
      </c>
      <c r="K13" s="512"/>
    </row>
    <row r="14" spans="1:14" s="138" customFormat="1" ht="60" customHeight="1" thickBot="1">
      <c r="A14" s="53">
        <v>46</v>
      </c>
      <c r="B14" s="56" t="s">
        <v>534</v>
      </c>
      <c r="C14" s="58">
        <v>10925063</v>
      </c>
      <c r="D14" s="58">
        <v>4401001</v>
      </c>
      <c r="E14" s="58">
        <v>237358</v>
      </c>
      <c r="F14" s="58">
        <v>268136</v>
      </c>
      <c r="G14" s="93">
        <v>8.44</v>
      </c>
      <c r="H14" s="93">
        <v>3.04</v>
      </c>
      <c r="I14" s="58">
        <v>67186</v>
      </c>
      <c r="J14" s="490" t="s">
        <v>537</v>
      </c>
      <c r="K14" s="490"/>
    </row>
    <row r="15" spans="1:14" s="138" customFormat="1" ht="43.5" customHeight="1">
      <c r="A15" s="193">
        <v>47</v>
      </c>
      <c r="B15" s="194" t="s">
        <v>535</v>
      </c>
      <c r="C15" s="63">
        <v>17158502</v>
      </c>
      <c r="D15" s="63">
        <v>7354597</v>
      </c>
      <c r="E15" s="63">
        <v>176952</v>
      </c>
      <c r="F15" s="63">
        <v>213537</v>
      </c>
      <c r="G15" s="141">
        <v>13.99</v>
      </c>
      <c r="H15" s="141">
        <v>3.14</v>
      </c>
      <c r="I15" s="63">
        <v>52930</v>
      </c>
      <c r="J15" s="494" t="s">
        <v>536</v>
      </c>
      <c r="K15" s="494"/>
    </row>
    <row r="16" spans="1:14" s="138" customFormat="1" ht="50.25" customHeight="1">
      <c r="A16" s="621" t="s">
        <v>207</v>
      </c>
      <c r="B16" s="621"/>
      <c r="C16" s="77">
        <v>32594216</v>
      </c>
      <c r="D16" s="77">
        <v>12714920</v>
      </c>
      <c r="E16" s="77">
        <v>204504</v>
      </c>
      <c r="F16" s="77">
        <v>239522</v>
      </c>
      <c r="G16" s="89">
        <v>11.67</v>
      </c>
      <c r="H16" s="89">
        <v>2.95</v>
      </c>
      <c r="I16" s="77">
        <v>57062</v>
      </c>
      <c r="J16" s="622" t="s">
        <v>204</v>
      </c>
      <c r="K16" s="622"/>
    </row>
    <row r="17" spans="1:11" s="138" customFormat="1">
      <c r="A17" s="142" t="s">
        <v>466</v>
      </c>
      <c r="K17" s="143" t="s">
        <v>199</v>
      </c>
    </row>
  </sheetData>
  <mergeCells count="30">
    <mergeCell ref="A16:B16"/>
    <mergeCell ref="J16:K16"/>
    <mergeCell ref="C10:D10"/>
    <mergeCell ref="E11:E12"/>
    <mergeCell ref="F11:F12"/>
    <mergeCell ref="G11:G12"/>
    <mergeCell ref="H11:H12"/>
    <mergeCell ref="I11:I12"/>
    <mergeCell ref="J13:K13"/>
    <mergeCell ref="A8:B8"/>
    <mergeCell ref="J14:K14"/>
    <mergeCell ref="J15:K15"/>
    <mergeCell ref="C9:D9"/>
    <mergeCell ref="C8:I8"/>
    <mergeCell ref="J8:K8"/>
    <mergeCell ref="A9:A12"/>
    <mergeCell ref="B9:B12"/>
    <mergeCell ref="E9:E10"/>
    <mergeCell ref="F9:F10"/>
    <mergeCell ref="G9:G10"/>
    <mergeCell ref="H9:H10"/>
    <mergeCell ref="I9:I10"/>
    <mergeCell ref="J9:K12"/>
    <mergeCell ref="A7:K7"/>
    <mergeCell ref="A1:K1"/>
    <mergeCell ref="A2:K2"/>
    <mergeCell ref="A3:K3"/>
    <mergeCell ref="A5:K5"/>
    <mergeCell ref="A6:K6"/>
    <mergeCell ref="A4:K4"/>
  </mergeCells>
  <printOptions horizontalCentered="1" verticalCentered="1"/>
  <pageMargins left="0" right="0" top="0" bottom="0" header="0.5" footer="0.5"/>
  <pageSetup paperSize="9" scale="85"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tint="0.39997558519241921"/>
  </sheetPr>
  <dimension ref="A1:N73"/>
  <sheetViews>
    <sheetView view="pageBreakPreview" zoomScale="98" zoomScaleSheetLayoutView="98" workbookViewId="0">
      <selection activeCell="F39" sqref="F39"/>
    </sheetView>
  </sheetViews>
  <sheetFormatPr defaultColWidth="9.125" defaultRowHeight="14.25"/>
  <cols>
    <col min="1" max="1" width="5.625" style="139" customWidth="1"/>
    <col min="2" max="2" width="35.875" style="76" customWidth="1"/>
    <col min="3" max="9" width="10.75" style="76" customWidth="1"/>
    <col min="10" max="10" width="30.625" style="76" customWidth="1"/>
    <col min="11" max="11" width="5.625" style="76" customWidth="1"/>
    <col min="12" max="16384" width="9.125" style="76"/>
  </cols>
  <sheetData>
    <row r="1" spans="1:11" s="137" customFormat="1" ht="4.5" customHeight="1">
      <c r="A1" s="576"/>
      <c r="B1" s="576"/>
      <c r="C1" s="576"/>
      <c r="D1" s="576"/>
      <c r="E1" s="576"/>
      <c r="F1" s="576"/>
      <c r="G1" s="576"/>
      <c r="H1" s="576"/>
      <c r="I1" s="576"/>
      <c r="J1" s="576"/>
      <c r="K1" s="576"/>
    </row>
    <row r="2" spans="1:11" ht="18" customHeight="1">
      <c r="A2" s="577" t="s">
        <v>402</v>
      </c>
      <c r="B2" s="577"/>
      <c r="C2" s="577"/>
      <c r="D2" s="577"/>
      <c r="E2" s="577"/>
      <c r="F2" s="577"/>
      <c r="G2" s="577"/>
      <c r="H2" s="577"/>
      <c r="I2" s="577"/>
      <c r="J2" s="577"/>
      <c r="K2" s="577"/>
    </row>
    <row r="3" spans="1:11" ht="18" customHeight="1">
      <c r="A3" s="577" t="s">
        <v>101</v>
      </c>
      <c r="B3" s="577"/>
      <c r="C3" s="577"/>
      <c r="D3" s="577"/>
      <c r="E3" s="577"/>
      <c r="F3" s="577"/>
      <c r="G3" s="577"/>
      <c r="H3" s="577"/>
      <c r="I3" s="577"/>
      <c r="J3" s="577"/>
      <c r="K3" s="577"/>
    </row>
    <row r="4" spans="1:11" ht="18" customHeight="1">
      <c r="A4" s="577" t="s">
        <v>656</v>
      </c>
      <c r="B4" s="577"/>
      <c r="C4" s="577"/>
      <c r="D4" s="577"/>
      <c r="E4" s="577"/>
      <c r="F4" s="577"/>
      <c r="G4" s="577"/>
      <c r="H4" s="577"/>
      <c r="I4" s="577"/>
      <c r="J4" s="577"/>
      <c r="K4" s="577"/>
    </row>
    <row r="5" spans="1:11" ht="15.75" customHeight="1">
      <c r="A5" s="575" t="s">
        <v>403</v>
      </c>
      <c r="B5" s="575"/>
      <c r="C5" s="575"/>
      <c r="D5" s="575"/>
      <c r="E5" s="575"/>
      <c r="F5" s="575"/>
      <c r="G5" s="575"/>
      <c r="H5" s="575"/>
      <c r="I5" s="575"/>
      <c r="J5" s="575"/>
      <c r="K5" s="575"/>
    </row>
    <row r="6" spans="1:11" ht="15.75" customHeight="1">
      <c r="A6" s="575" t="s">
        <v>262</v>
      </c>
      <c r="B6" s="575"/>
      <c r="C6" s="575"/>
      <c r="D6" s="575"/>
      <c r="E6" s="575"/>
      <c r="F6" s="575"/>
      <c r="G6" s="575"/>
      <c r="H6" s="575"/>
      <c r="I6" s="575"/>
      <c r="J6" s="575"/>
      <c r="K6" s="575"/>
    </row>
    <row r="7" spans="1:11" ht="15.75" customHeight="1">
      <c r="A7" s="575" t="s">
        <v>657</v>
      </c>
      <c r="B7" s="575"/>
      <c r="C7" s="575"/>
      <c r="D7" s="575"/>
      <c r="E7" s="575"/>
      <c r="F7" s="575"/>
      <c r="G7" s="575"/>
      <c r="H7" s="575"/>
      <c r="I7" s="575"/>
      <c r="J7" s="575"/>
      <c r="K7" s="575"/>
    </row>
    <row r="8" spans="1:11" ht="19.5" customHeight="1">
      <c r="A8" s="608" t="s">
        <v>701</v>
      </c>
      <c r="B8" s="608"/>
      <c r="C8" s="254"/>
      <c r="D8" s="254"/>
      <c r="E8" s="254"/>
      <c r="F8" s="406">
        <v>2020</v>
      </c>
      <c r="G8" s="254"/>
      <c r="H8" s="254"/>
      <c r="I8" s="254"/>
      <c r="J8" s="580" t="s">
        <v>320</v>
      </c>
      <c r="K8" s="580"/>
    </row>
    <row r="9" spans="1:11" s="138" customFormat="1" ht="30" customHeight="1">
      <c r="A9" s="534" t="s">
        <v>465</v>
      </c>
      <c r="B9" s="612" t="s">
        <v>210</v>
      </c>
      <c r="C9" s="626" t="s">
        <v>390</v>
      </c>
      <c r="D9" s="626"/>
      <c r="E9" s="626" t="s">
        <v>391</v>
      </c>
      <c r="F9" s="626" t="s">
        <v>392</v>
      </c>
      <c r="G9" s="626" t="s">
        <v>198</v>
      </c>
      <c r="H9" s="626" t="s">
        <v>197</v>
      </c>
      <c r="I9" s="626" t="s">
        <v>393</v>
      </c>
      <c r="J9" s="616" t="s">
        <v>375</v>
      </c>
      <c r="K9" s="616"/>
    </row>
    <row r="10" spans="1:11" s="138" customFormat="1" ht="30" customHeight="1">
      <c r="A10" s="615"/>
      <c r="B10" s="613"/>
      <c r="C10" s="619" t="s">
        <v>394</v>
      </c>
      <c r="D10" s="619"/>
      <c r="E10" s="636"/>
      <c r="F10" s="636"/>
      <c r="G10" s="636"/>
      <c r="H10" s="636"/>
      <c r="I10" s="636"/>
      <c r="J10" s="617"/>
      <c r="K10" s="617"/>
    </row>
    <row r="11" spans="1:11" s="138" customFormat="1" ht="28.15" customHeight="1">
      <c r="A11" s="615"/>
      <c r="B11" s="613"/>
      <c r="C11" s="165" t="s">
        <v>395</v>
      </c>
      <c r="D11" s="165" t="s">
        <v>226</v>
      </c>
      <c r="E11" s="620" t="s">
        <v>427</v>
      </c>
      <c r="F11" s="620" t="s">
        <v>396</v>
      </c>
      <c r="G11" s="620" t="s">
        <v>400</v>
      </c>
      <c r="H11" s="620" t="s">
        <v>401</v>
      </c>
      <c r="I11" s="620" t="s">
        <v>397</v>
      </c>
      <c r="J11" s="617"/>
      <c r="K11" s="617"/>
    </row>
    <row r="12" spans="1:11" s="138" customFormat="1" ht="28.15" customHeight="1">
      <c r="A12" s="699"/>
      <c r="B12" s="614"/>
      <c r="C12" s="164" t="s">
        <v>398</v>
      </c>
      <c r="D12" s="164" t="s">
        <v>399</v>
      </c>
      <c r="E12" s="619"/>
      <c r="F12" s="619"/>
      <c r="G12" s="619"/>
      <c r="H12" s="619"/>
      <c r="I12" s="619"/>
      <c r="J12" s="618"/>
      <c r="K12" s="618"/>
    </row>
    <row r="13" spans="1:11" s="138" customFormat="1" ht="19.149999999999999" customHeight="1">
      <c r="A13" s="202">
        <v>4511</v>
      </c>
      <c r="B13" s="198" t="s">
        <v>559</v>
      </c>
      <c r="C13" s="208">
        <v>708032</v>
      </c>
      <c r="D13" s="208">
        <v>336573</v>
      </c>
      <c r="E13" s="208">
        <v>261374</v>
      </c>
      <c r="F13" s="208">
        <v>309792</v>
      </c>
      <c r="G13" s="217">
        <v>14.51</v>
      </c>
      <c r="H13" s="217">
        <v>1.1200000000000001</v>
      </c>
      <c r="I13" s="208">
        <v>81831</v>
      </c>
      <c r="J13" s="660" t="s">
        <v>558</v>
      </c>
      <c r="K13" s="661"/>
    </row>
    <row r="14" spans="1:11" s="138" customFormat="1" ht="19.149999999999999" customHeight="1">
      <c r="A14" s="200">
        <v>4512</v>
      </c>
      <c r="B14" s="90" t="s">
        <v>560</v>
      </c>
      <c r="C14" s="210">
        <v>980813</v>
      </c>
      <c r="D14" s="210">
        <v>108888</v>
      </c>
      <c r="E14" s="210">
        <v>585342</v>
      </c>
      <c r="F14" s="210">
        <v>631266</v>
      </c>
      <c r="G14" s="145">
        <v>6.9</v>
      </c>
      <c r="H14" s="145">
        <v>0.38</v>
      </c>
      <c r="I14" s="210">
        <v>60059</v>
      </c>
      <c r="J14" s="657" t="s">
        <v>561</v>
      </c>
      <c r="K14" s="657"/>
    </row>
    <row r="15" spans="1:11" s="138" customFormat="1" ht="18">
      <c r="A15" s="199">
        <v>4519</v>
      </c>
      <c r="B15" s="59" t="s">
        <v>720</v>
      </c>
      <c r="C15" s="212">
        <v>47892</v>
      </c>
      <c r="D15" s="212">
        <v>18761</v>
      </c>
      <c r="E15" s="212">
        <v>194893</v>
      </c>
      <c r="F15" s="212">
        <v>200429</v>
      </c>
      <c r="G15" s="94">
        <v>1.94</v>
      </c>
      <c r="H15" s="94">
        <v>0.82</v>
      </c>
      <c r="I15" s="212">
        <v>54857</v>
      </c>
      <c r="J15" s="658" t="s">
        <v>721</v>
      </c>
      <c r="K15" s="659"/>
    </row>
    <row r="16" spans="1:11" s="138" customFormat="1" ht="18">
      <c r="A16" s="200">
        <v>4531</v>
      </c>
      <c r="B16" s="90" t="s">
        <v>562</v>
      </c>
      <c r="C16" s="210">
        <v>2204289</v>
      </c>
      <c r="D16" s="210">
        <v>359783</v>
      </c>
      <c r="E16" s="210">
        <v>284891</v>
      </c>
      <c r="F16" s="210">
        <v>313108</v>
      </c>
      <c r="G16" s="145">
        <v>6.61</v>
      </c>
      <c r="H16" s="145">
        <v>2.41</v>
      </c>
      <c r="I16" s="210">
        <v>39632</v>
      </c>
      <c r="J16" s="657" t="s">
        <v>608</v>
      </c>
      <c r="K16" s="657"/>
    </row>
    <row r="17" spans="1:11" s="138" customFormat="1" ht="18">
      <c r="A17" s="199">
        <v>4532</v>
      </c>
      <c r="B17" s="59" t="s">
        <v>563</v>
      </c>
      <c r="C17" s="212">
        <v>508299</v>
      </c>
      <c r="D17" s="212">
        <v>108214</v>
      </c>
      <c r="E17" s="212">
        <v>277689</v>
      </c>
      <c r="F17" s="212">
        <v>345862</v>
      </c>
      <c r="G17" s="94">
        <v>17.100000000000001</v>
      </c>
      <c r="H17" s="94">
        <v>2.61</v>
      </c>
      <c r="I17" s="212">
        <v>48592</v>
      </c>
      <c r="J17" s="658" t="s">
        <v>607</v>
      </c>
      <c r="K17" s="659"/>
    </row>
    <row r="18" spans="1:11" s="138" customFormat="1" ht="18">
      <c r="A18" s="200">
        <v>4539</v>
      </c>
      <c r="B18" s="90" t="s">
        <v>564</v>
      </c>
      <c r="C18" s="210">
        <v>61325</v>
      </c>
      <c r="D18" s="210">
        <v>27103</v>
      </c>
      <c r="E18" s="210">
        <v>110673</v>
      </c>
      <c r="F18" s="210">
        <v>116897</v>
      </c>
      <c r="G18" s="145">
        <v>4.6900000000000004</v>
      </c>
      <c r="H18" s="145">
        <v>0.64</v>
      </c>
      <c r="I18" s="210">
        <v>33921</v>
      </c>
      <c r="J18" s="657" t="s">
        <v>606</v>
      </c>
      <c r="K18" s="657"/>
    </row>
    <row r="19" spans="1:11" s="138" customFormat="1">
      <c r="A19" s="199">
        <v>4610</v>
      </c>
      <c r="B19" s="59" t="s">
        <v>539</v>
      </c>
      <c r="C19" s="212">
        <v>8542</v>
      </c>
      <c r="D19" s="212">
        <v>12318</v>
      </c>
      <c r="E19" s="212">
        <v>99905</v>
      </c>
      <c r="F19" s="212">
        <v>118640</v>
      </c>
      <c r="G19" s="94">
        <v>4.76</v>
      </c>
      <c r="H19" s="94">
        <v>11.03</v>
      </c>
      <c r="I19" s="212">
        <v>58105</v>
      </c>
      <c r="J19" s="658" t="s">
        <v>548</v>
      </c>
      <c r="K19" s="659"/>
    </row>
    <row r="20" spans="1:11" s="138" customFormat="1">
      <c r="A20" s="200">
        <v>4620</v>
      </c>
      <c r="B20" s="90" t="s">
        <v>565</v>
      </c>
      <c r="C20" s="210">
        <v>-266760</v>
      </c>
      <c r="D20" s="210">
        <v>78847</v>
      </c>
      <c r="E20" s="210">
        <v>-107512</v>
      </c>
      <c r="F20" s="210">
        <v>-89907</v>
      </c>
      <c r="G20" s="145">
        <v>-14.49</v>
      </c>
      <c r="H20" s="145">
        <v>-5.09</v>
      </c>
      <c r="I20" s="210">
        <v>48611</v>
      </c>
      <c r="J20" s="657" t="s">
        <v>605</v>
      </c>
      <c r="K20" s="657"/>
    </row>
    <row r="21" spans="1:11" s="138" customFormat="1">
      <c r="A21" s="199">
        <v>4631</v>
      </c>
      <c r="B21" s="59" t="s">
        <v>540</v>
      </c>
      <c r="C21" s="212">
        <v>356234</v>
      </c>
      <c r="D21" s="212">
        <v>105478</v>
      </c>
      <c r="E21" s="212">
        <v>213241</v>
      </c>
      <c r="F21" s="212">
        <v>243830</v>
      </c>
      <c r="G21" s="94">
        <v>9.34</v>
      </c>
      <c r="H21" s="94">
        <v>3.2</v>
      </c>
      <c r="I21" s="212">
        <v>48252</v>
      </c>
      <c r="J21" s="658" t="s">
        <v>549</v>
      </c>
      <c r="K21" s="659"/>
    </row>
    <row r="22" spans="1:11" s="138" customFormat="1">
      <c r="A22" s="200">
        <v>4632</v>
      </c>
      <c r="B22" s="90" t="s">
        <v>609</v>
      </c>
      <c r="C22" s="210">
        <v>258992</v>
      </c>
      <c r="D22" s="210">
        <v>94772</v>
      </c>
      <c r="E22" s="210">
        <v>189317</v>
      </c>
      <c r="F22" s="210">
        <v>246073</v>
      </c>
      <c r="G22" s="145">
        <v>19.63</v>
      </c>
      <c r="H22" s="145">
        <v>3.44</v>
      </c>
      <c r="I22" s="210">
        <v>49645</v>
      </c>
      <c r="J22" s="657" t="s">
        <v>604</v>
      </c>
      <c r="K22" s="657"/>
    </row>
    <row r="23" spans="1:11" s="138" customFormat="1" ht="19.149999999999999" customHeight="1">
      <c r="A23" s="199">
        <v>4641</v>
      </c>
      <c r="B23" s="59" t="s">
        <v>610</v>
      </c>
      <c r="C23" s="212">
        <v>174314</v>
      </c>
      <c r="D23" s="212">
        <v>60082</v>
      </c>
      <c r="E23" s="212">
        <v>141532</v>
      </c>
      <c r="F23" s="212">
        <v>177921</v>
      </c>
      <c r="G23" s="94">
        <v>19.41</v>
      </c>
      <c r="H23" s="94">
        <v>1.04</v>
      </c>
      <c r="I23" s="212">
        <v>35573</v>
      </c>
      <c r="J23" s="658" t="s">
        <v>603</v>
      </c>
      <c r="K23" s="659"/>
    </row>
    <row r="24" spans="1:11" s="138" customFormat="1" ht="44.45" customHeight="1">
      <c r="A24" s="200">
        <v>4647</v>
      </c>
      <c r="B24" s="90" t="s">
        <v>611</v>
      </c>
      <c r="C24" s="210">
        <v>1235122</v>
      </c>
      <c r="D24" s="210">
        <v>184668</v>
      </c>
      <c r="E24" s="210">
        <v>648265</v>
      </c>
      <c r="F24" s="210">
        <v>667512</v>
      </c>
      <c r="G24" s="145">
        <v>2.25</v>
      </c>
      <c r="H24" s="145">
        <v>0.64</v>
      </c>
      <c r="I24" s="210">
        <v>83674</v>
      </c>
      <c r="J24" s="657" t="s">
        <v>602</v>
      </c>
      <c r="K24" s="657"/>
    </row>
    <row r="25" spans="1:11" s="138" customFormat="1" ht="36">
      <c r="A25" s="199">
        <v>4648</v>
      </c>
      <c r="B25" s="59" t="s">
        <v>612</v>
      </c>
      <c r="C25" s="212">
        <v>591200</v>
      </c>
      <c r="D25" s="212">
        <v>151810</v>
      </c>
      <c r="E25" s="212">
        <v>303201</v>
      </c>
      <c r="F25" s="212">
        <v>333740</v>
      </c>
      <c r="G25" s="94">
        <v>8.43</v>
      </c>
      <c r="H25" s="94">
        <v>0.72</v>
      </c>
      <c r="I25" s="212">
        <v>61787</v>
      </c>
      <c r="J25" s="658" t="s">
        <v>601</v>
      </c>
      <c r="K25" s="659"/>
    </row>
    <row r="26" spans="1:11" s="438" customFormat="1" ht="27">
      <c r="A26" s="200">
        <v>4649</v>
      </c>
      <c r="B26" s="90" t="s">
        <v>730</v>
      </c>
      <c r="C26" s="210">
        <v>808</v>
      </c>
      <c r="D26" s="210">
        <v>723</v>
      </c>
      <c r="E26" s="210">
        <v>30217</v>
      </c>
      <c r="F26" s="210">
        <v>35948</v>
      </c>
      <c r="G26" s="145">
        <v>14.71</v>
      </c>
      <c r="H26" s="145">
        <v>1.23</v>
      </c>
      <c r="I26" s="210">
        <v>15379</v>
      </c>
      <c r="J26" s="657" t="s">
        <v>722</v>
      </c>
      <c r="K26" s="657"/>
    </row>
    <row r="27" spans="1:11" s="138" customFormat="1" ht="18">
      <c r="A27" s="199">
        <v>4651</v>
      </c>
      <c r="B27" s="59" t="s">
        <v>613</v>
      </c>
      <c r="C27" s="212">
        <v>32237</v>
      </c>
      <c r="D27" s="212">
        <v>28956</v>
      </c>
      <c r="E27" s="212">
        <v>229367</v>
      </c>
      <c r="F27" s="212">
        <v>260418</v>
      </c>
      <c r="G27" s="94">
        <v>10.72</v>
      </c>
      <c r="H27" s="94">
        <v>1.21</v>
      </c>
      <c r="I27" s="212">
        <v>107246</v>
      </c>
      <c r="J27" s="658" t="s">
        <v>600</v>
      </c>
      <c r="K27" s="659"/>
    </row>
    <row r="28" spans="1:11" s="138" customFormat="1" ht="18">
      <c r="A28" s="200">
        <v>4652</v>
      </c>
      <c r="B28" s="90" t="s">
        <v>614</v>
      </c>
      <c r="C28" s="210">
        <v>176555</v>
      </c>
      <c r="D28" s="210">
        <v>178561</v>
      </c>
      <c r="E28" s="210">
        <v>181790</v>
      </c>
      <c r="F28" s="210">
        <v>196282</v>
      </c>
      <c r="G28" s="145">
        <v>5.7</v>
      </c>
      <c r="H28" s="145">
        <v>1.68</v>
      </c>
      <c r="I28" s="210">
        <v>90732</v>
      </c>
      <c r="J28" s="657" t="s">
        <v>599</v>
      </c>
      <c r="K28" s="657"/>
    </row>
    <row r="29" spans="1:11" s="138" customFormat="1" ht="19.149999999999999" customHeight="1">
      <c r="A29" s="199">
        <v>4653</v>
      </c>
      <c r="B29" s="59" t="s">
        <v>615</v>
      </c>
      <c r="C29" s="212">
        <v>65574</v>
      </c>
      <c r="D29" s="212">
        <v>26988</v>
      </c>
      <c r="E29" s="212">
        <v>126376</v>
      </c>
      <c r="F29" s="212">
        <v>138509</v>
      </c>
      <c r="G29" s="94">
        <v>6.93</v>
      </c>
      <c r="H29" s="94">
        <v>1.83</v>
      </c>
      <c r="I29" s="212">
        <v>35464</v>
      </c>
      <c r="J29" s="658" t="s">
        <v>598</v>
      </c>
      <c r="K29" s="659"/>
    </row>
    <row r="30" spans="1:11" s="138" customFormat="1">
      <c r="A30" s="200">
        <v>4659</v>
      </c>
      <c r="B30" s="90" t="s">
        <v>616</v>
      </c>
      <c r="C30" s="214">
        <v>941716</v>
      </c>
      <c r="D30" s="214">
        <v>1599036</v>
      </c>
      <c r="E30" s="214">
        <v>123323</v>
      </c>
      <c r="F30" s="214">
        <v>159748</v>
      </c>
      <c r="G30" s="145">
        <v>13.84</v>
      </c>
      <c r="H30" s="145">
        <v>8.9600000000000009</v>
      </c>
      <c r="I30" s="214">
        <v>75174</v>
      </c>
      <c r="J30" s="657" t="s">
        <v>550</v>
      </c>
      <c r="K30" s="657"/>
    </row>
    <row r="31" spans="1:11" s="138" customFormat="1" ht="19.149999999999999" customHeight="1">
      <c r="A31" s="199">
        <v>4661</v>
      </c>
      <c r="B31" s="59" t="s">
        <v>617</v>
      </c>
      <c r="C31" s="215">
        <v>17758</v>
      </c>
      <c r="D31" s="215">
        <v>19514</v>
      </c>
      <c r="E31" s="215">
        <v>161305</v>
      </c>
      <c r="F31" s="215">
        <v>190216</v>
      </c>
      <c r="G31" s="94">
        <v>13.74</v>
      </c>
      <c r="H31" s="94">
        <v>1.45</v>
      </c>
      <c r="I31" s="215">
        <v>82340</v>
      </c>
      <c r="J31" s="658" t="s">
        <v>597</v>
      </c>
      <c r="K31" s="659"/>
    </row>
    <row r="32" spans="1:11" s="138" customFormat="1">
      <c r="A32" s="201">
        <v>4662</v>
      </c>
      <c r="B32" s="197" t="s">
        <v>541</v>
      </c>
      <c r="C32" s="216">
        <v>25415</v>
      </c>
      <c r="D32" s="216">
        <v>5979</v>
      </c>
      <c r="E32" s="216">
        <v>242023</v>
      </c>
      <c r="F32" s="216">
        <v>275915</v>
      </c>
      <c r="G32" s="206">
        <v>10.119999999999999</v>
      </c>
      <c r="H32" s="206">
        <v>2.16</v>
      </c>
      <c r="I32" s="216">
        <v>44958</v>
      </c>
      <c r="J32" s="672" t="s">
        <v>551</v>
      </c>
      <c r="K32" s="672"/>
    </row>
    <row r="33" spans="1:14" s="138" customFormat="1" ht="18">
      <c r="A33" s="199">
        <v>4663</v>
      </c>
      <c r="B33" s="59" t="s">
        <v>618</v>
      </c>
      <c r="C33" s="215">
        <v>6358977</v>
      </c>
      <c r="D33" s="215">
        <v>1687887</v>
      </c>
      <c r="E33" s="215">
        <v>310822</v>
      </c>
      <c r="F33" s="215">
        <v>338270</v>
      </c>
      <c r="G33" s="94">
        <v>6.45</v>
      </c>
      <c r="H33" s="94">
        <v>1.67</v>
      </c>
      <c r="I33" s="215">
        <v>64445</v>
      </c>
      <c r="J33" s="658" t="s">
        <v>596</v>
      </c>
      <c r="K33" s="659"/>
    </row>
    <row r="34" spans="1:14" customFormat="1" ht="15" customHeight="1" thickBot="1">
      <c r="A34" s="348">
        <v>4669</v>
      </c>
      <c r="B34" s="349" t="s">
        <v>734</v>
      </c>
      <c r="C34" s="214">
        <v>692699</v>
      </c>
      <c r="D34" s="214">
        <v>66371</v>
      </c>
      <c r="E34" s="214">
        <v>693090</v>
      </c>
      <c r="F34" s="214">
        <v>747262</v>
      </c>
      <c r="G34" s="441">
        <v>6.41</v>
      </c>
      <c r="H34" s="441">
        <v>0.84</v>
      </c>
      <c r="I34" s="442">
        <v>60447</v>
      </c>
      <c r="J34" s="656" t="s">
        <v>735</v>
      </c>
      <c r="K34" s="657"/>
      <c r="L34" s="76"/>
      <c r="M34" s="76"/>
      <c r="N34" s="7"/>
    </row>
    <row r="35" spans="1:14" s="138" customFormat="1" ht="19.149999999999999" customHeight="1">
      <c r="A35" s="199">
        <v>4690</v>
      </c>
      <c r="B35" s="59" t="s">
        <v>542</v>
      </c>
      <c r="C35" s="215">
        <v>12074</v>
      </c>
      <c r="D35" s="215">
        <v>16265</v>
      </c>
      <c r="E35" s="215">
        <v>94867</v>
      </c>
      <c r="F35" s="215">
        <v>100763</v>
      </c>
      <c r="G35" s="94">
        <v>4.37</v>
      </c>
      <c r="H35" s="94">
        <v>1.48</v>
      </c>
      <c r="I35" s="215">
        <v>53859</v>
      </c>
      <c r="J35" s="658" t="s">
        <v>552</v>
      </c>
      <c r="K35" s="659"/>
    </row>
    <row r="36" spans="1:14" s="138" customFormat="1">
      <c r="A36" s="200">
        <v>4691</v>
      </c>
      <c r="B36" s="90" t="s">
        <v>619</v>
      </c>
      <c r="C36" s="210">
        <v>90132</v>
      </c>
      <c r="D36" s="210">
        <v>9785</v>
      </c>
      <c r="E36" s="210">
        <v>904200</v>
      </c>
      <c r="F36" s="210">
        <v>934232</v>
      </c>
      <c r="G36" s="145">
        <v>2.68</v>
      </c>
      <c r="H36" s="145">
        <v>0.54</v>
      </c>
      <c r="I36" s="210">
        <v>89773</v>
      </c>
      <c r="J36" s="656" t="s">
        <v>595</v>
      </c>
      <c r="K36" s="657"/>
    </row>
    <row r="37" spans="1:14" s="138" customFormat="1" ht="19.5" customHeight="1">
      <c r="A37" s="199">
        <v>4692</v>
      </c>
      <c r="B37" s="59" t="s">
        <v>620</v>
      </c>
      <c r="C37" s="215">
        <v>183307</v>
      </c>
      <c r="D37" s="215">
        <v>72960</v>
      </c>
      <c r="E37" s="215">
        <v>308632</v>
      </c>
      <c r="F37" s="215">
        <v>326158</v>
      </c>
      <c r="G37" s="94">
        <v>4.99</v>
      </c>
      <c r="H37" s="94">
        <v>0.38</v>
      </c>
      <c r="I37" s="215">
        <v>87273</v>
      </c>
      <c r="J37" s="658" t="s">
        <v>594</v>
      </c>
      <c r="K37" s="659"/>
    </row>
    <row r="38" spans="1:14" s="138" customFormat="1" ht="13.9" customHeight="1">
      <c r="A38" s="200">
        <v>4712</v>
      </c>
      <c r="B38" s="90" t="s">
        <v>543</v>
      </c>
      <c r="C38" s="210">
        <v>309808</v>
      </c>
      <c r="D38" s="210">
        <v>180504</v>
      </c>
      <c r="E38" s="210">
        <v>122977</v>
      </c>
      <c r="F38" s="210">
        <v>183002</v>
      </c>
      <c r="G38" s="145">
        <v>30.03</v>
      </c>
      <c r="H38" s="145">
        <v>2.77</v>
      </c>
      <c r="I38" s="210">
        <v>43812</v>
      </c>
      <c r="J38" s="656" t="s">
        <v>553</v>
      </c>
      <c r="K38" s="657"/>
    </row>
    <row r="39" spans="1:14" s="138" customFormat="1">
      <c r="A39" s="199">
        <v>4714</v>
      </c>
      <c r="B39" s="59" t="s">
        <v>544</v>
      </c>
      <c r="C39" s="215">
        <v>830337</v>
      </c>
      <c r="D39" s="215">
        <v>527843</v>
      </c>
      <c r="E39" s="215">
        <v>72533</v>
      </c>
      <c r="F39" s="215">
        <v>100758</v>
      </c>
      <c r="G39" s="94">
        <v>22.45</v>
      </c>
      <c r="H39" s="94">
        <v>5.57</v>
      </c>
      <c r="I39" s="215">
        <v>27686</v>
      </c>
      <c r="J39" s="658" t="s">
        <v>554</v>
      </c>
      <c r="K39" s="659"/>
    </row>
    <row r="40" spans="1:14" s="138" customFormat="1" ht="13.9" customHeight="1">
      <c r="A40" s="200">
        <v>4719</v>
      </c>
      <c r="B40" s="90" t="s">
        <v>645</v>
      </c>
      <c r="C40" s="210">
        <v>1712510</v>
      </c>
      <c r="D40" s="210">
        <v>1337423</v>
      </c>
      <c r="E40" s="210">
        <v>229804</v>
      </c>
      <c r="F40" s="210">
        <v>289792</v>
      </c>
      <c r="G40" s="145">
        <v>18.3</v>
      </c>
      <c r="H40" s="145">
        <v>2.4</v>
      </c>
      <c r="I40" s="210">
        <v>90728</v>
      </c>
      <c r="J40" s="656" t="s">
        <v>593</v>
      </c>
      <c r="K40" s="657"/>
    </row>
    <row r="41" spans="1:14" s="138" customFormat="1">
      <c r="A41" s="199">
        <v>4720</v>
      </c>
      <c r="B41" s="59" t="s">
        <v>622</v>
      </c>
      <c r="C41" s="215">
        <v>210751</v>
      </c>
      <c r="D41" s="215">
        <v>138660</v>
      </c>
      <c r="E41" s="215">
        <v>90665</v>
      </c>
      <c r="F41" s="215">
        <v>109673</v>
      </c>
      <c r="G41" s="94">
        <v>13.92</v>
      </c>
      <c r="H41" s="94">
        <v>3.41</v>
      </c>
      <c r="I41" s="215">
        <v>35175</v>
      </c>
      <c r="J41" s="658" t="s">
        <v>592</v>
      </c>
      <c r="K41" s="659"/>
    </row>
    <row r="42" spans="1:14" s="438" customFormat="1">
      <c r="A42" s="200">
        <v>4722</v>
      </c>
      <c r="B42" s="90" t="s">
        <v>632</v>
      </c>
      <c r="C42" s="210">
        <v>4422</v>
      </c>
      <c r="D42" s="210">
        <v>789</v>
      </c>
      <c r="E42" s="210">
        <v>248917</v>
      </c>
      <c r="F42" s="210">
        <v>302799</v>
      </c>
      <c r="G42" s="145">
        <v>17.22</v>
      </c>
      <c r="H42" s="145">
        <v>0.56999999999999995</v>
      </c>
      <c r="I42" s="210">
        <v>37568</v>
      </c>
      <c r="J42" s="656" t="s">
        <v>591</v>
      </c>
      <c r="K42" s="657"/>
    </row>
    <row r="43" spans="1:14" s="138" customFormat="1">
      <c r="A43" s="199">
        <v>4723</v>
      </c>
      <c r="B43" s="59" t="s">
        <v>631</v>
      </c>
      <c r="C43" s="215">
        <v>4459</v>
      </c>
      <c r="D43" s="215">
        <v>2096</v>
      </c>
      <c r="E43" s="215">
        <v>97849</v>
      </c>
      <c r="F43" s="215">
        <v>106432</v>
      </c>
      <c r="G43" s="94">
        <v>3.08</v>
      </c>
      <c r="H43" s="94">
        <v>4.9800000000000004</v>
      </c>
      <c r="I43" s="215">
        <v>35534</v>
      </c>
      <c r="J43" s="658" t="s">
        <v>590</v>
      </c>
      <c r="K43" s="659"/>
    </row>
    <row r="44" spans="1:14" s="138" customFormat="1">
      <c r="A44" s="200">
        <v>4724</v>
      </c>
      <c r="B44" s="90" t="s">
        <v>630</v>
      </c>
      <c r="C44" s="210">
        <v>251806</v>
      </c>
      <c r="D44" s="210">
        <v>119748</v>
      </c>
      <c r="E44" s="210">
        <v>98306</v>
      </c>
      <c r="F44" s="210">
        <v>111797</v>
      </c>
      <c r="G44" s="145">
        <v>8.11</v>
      </c>
      <c r="H44" s="145">
        <v>3.96</v>
      </c>
      <c r="I44" s="210">
        <v>32531</v>
      </c>
      <c r="J44" s="656" t="s">
        <v>589</v>
      </c>
      <c r="K44" s="657"/>
    </row>
    <row r="45" spans="1:14" s="138" customFormat="1" ht="14.25" customHeight="1">
      <c r="A45" s="199">
        <v>4725</v>
      </c>
      <c r="B45" s="59" t="s">
        <v>629</v>
      </c>
      <c r="C45" s="215">
        <v>63517</v>
      </c>
      <c r="D45" s="215">
        <v>21809</v>
      </c>
      <c r="E45" s="215">
        <v>152157</v>
      </c>
      <c r="F45" s="215">
        <v>159562</v>
      </c>
      <c r="G45" s="94">
        <v>0.8</v>
      </c>
      <c r="H45" s="94">
        <v>3.84</v>
      </c>
      <c r="I45" s="215">
        <v>40841</v>
      </c>
      <c r="J45" s="658" t="s">
        <v>588</v>
      </c>
      <c r="K45" s="659"/>
    </row>
    <row r="46" spans="1:14" s="138" customFormat="1">
      <c r="A46" s="200">
        <v>4726</v>
      </c>
      <c r="B46" s="90" t="s">
        <v>545</v>
      </c>
      <c r="C46" s="210">
        <v>176440</v>
      </c>
      <c r="D46" s="210">
        <v>58424</v>
      </c>
      <c r="E46" s="210">
        <v>90750</v>
      </c>
      <c r="F46" s="210">
        <v>119337</v>
      </c>
      <c r="G46" s="145">
        <v>19.27</v>
      </c>
      <c r="H46" s="145">
        <v>4.6900000000000004</v>
      </c>
      <c r="I46" s="210">
        <v>23258</v>
      </c>
      <c r="J46" s="656" t="s">
        <v>555</v>
      </c>
      <c r="K46" s="657"/>
    </row>
    <row r="47" spans="1:14" s="138" customFormat="1" ht="13.9" customHeight="1">
      <c r="A47" s="199">
        <v>4727</v>
      </c>
      <c r="B47" s="59" t="s">
        <v>628</v>
      </c>
      <c r="C47" s="215">
        <v>102113</v>
      </c>
      <c r="D47" s="215">
        <v>8621</v>
      </c>
      <c r="E47" s="215">
        <v>265166</v>
      </c>
      <c r="F47" s="215">
        <v>280730</v>
      </c>
      <c r="G47" s="94">
        <v>0.17</v>
      </c>
      <c r="H47" s="94">
        <v>5.37</v>
      </c>
      <c r="I47" s="215">
        <v>20625</v>
      </c>
      <c r="J47" s="658" t="s">
        <v>587</v>
      </c>
      <c r="K47" s="659"/>
    </row>
    <row r="48" spans="1:14" s="138" customFormat="1">
      <c r="A48" s="200">
        <v>4728</v>
      </c>
      <c r="B48" s="90" t="s">
        <v>633</v>
      </c>
      <c r="C48" s="210">
        <v>2337</v>
      </c>
      <c r="D48" s="210">
        <v>754</v>
      </c>
      <c r="E48" s="210">
        <v>68679</v>
      </c>
      <c r="F48" s="210">
        <v>80825</v>
      </c>
      <c r="G48" s="145">
        <v>10.36</v>
      </c>
      <c r="H48" s="145">
        <v>4.67</v>
      </c>
      <c r="I48" s="210">
        <v>16751</v>
      </c>
      <c r="J48" s="656" t="s">
        <v>586</v>
      </c>
      <c r="K48" s="657"/>
    </row>
    <row r="49" spans="1:11" s="138" customFormat="1" ht="19.149999999999999" customHeight="1">
      <c r="A49" s="199">
        <v>4729</v>
      </c>
      <c r="B49" s="59" t="s">
        <v>642</v>
      </c>
      <c r="C49" s="215">
        <v>310538</v>
      </c>
      <c r="D49" s="215">
        <v>65785</v>
      </c>
      <c r="E49" s="215">
        <v>206312</v>
      </c>
      <c r="F49" s="215">
        <v>222822</v>
      </c>
      <c r="G49" s="94">
        <v>2.29</v>
      </c>
      <c r="H49" s="94">
        <v>5.1100000000000003</v>
      </c>
      <c r="I49" s="215">
        <v>40633</v>
      </c>
      <c r="J49" s="658" t="s">
        <v>644</v>
      </c>
      <c r="K49" s="659"/>
    </row>
    <row r="50" spans="1:11" s="138" customFormat="1" ht="19.149999999999999" customHeight="1">
      <c r="A50" s="200">
        <v>4730</v>
      </c>
      <c r="B50" s="90" t="s">
        <v>627</v>
      </c>
      <c r="C50" s="210">
        <v>672143</v>
      </c>
      <c r="D50" s="210">
        <v>201665</v>
      </c>
      <c r="E50" s="210">
        <v>210652</v>
      </c>
      <c r="F50" s="210">
        <v>224798</v>
      </c>
      <c r="G50" s="145">
        <v>4.2</v>
      </c>
      <c r="H50" s="145">
        <v>2.09</v>
      </c>
      <c r="I50" s="210">
        <v>47507</v>
      </c>
      <c r="J50" s="656" t="s">
        <v>585</v>
      </c>
      <c r="K50" s="657"/>
    </row>
    <row r="51" spans="1:11" s="138" customFormat="1" ht="19.149999999999999" customHeight="1">
      <c r="A51" s="199">
        <v>4741</v>
      </c>
      <c r="B51" s="59" t="s">
        <v>634</v>
      </c>
      <c r="C51" s="215">
        <v>2435460</v>
      </c>
      <c r="D51" s="215">
        <v>783241</v>
      </c>
      <c r="E51" s="215">
        <v>293363</v>
      </c>
      <c r="F51" s="215">
        <v>315742</v>
      </c>
      <c r="G51" s="94">
        <v>6.14</v>
      </c>
      <c r="H51" s="94">
        <v>0.95</v>
      </c>
      <c r="I51" s="215">
        <v>71178</v>
      </c>
      <c r="J51" s="658" t="s">
        <v>584</v>
      </c>
      <c r="K51" s="659"/>
    </row>
    <row r="52" spans="1:11">
      <c r="A52" s="200">
        <v>4742</v>
      </c>
      <c r="B52" s="90" t="s">
        <v>706</v>
      </c>
      <c r="C52" s="210">
        <v>401</v>
      </c>
      <c r="D52" s="210">
        <v>10076</v>
      </c>
      <c r="E52" s="210">
        <v>98853</v>
      </c>
      <c r="F52" s="210">
        <v>109695</v>
      </c>
      <c r="G52" s="145">
        <v>6.99</v>
      </c>
      <c r="H52" s="145">
        <v>2.89</v>
      </c>
      <c r="I52" s="210">
        <v>89961</v>
      </c>
      <c r="J52" s="656" t="s">
        <v>705</v>
      </c>
      <c r="K52" s="657"/>
    </row>
    <row r="53" spans="1:11" ht="19.149999999999999" customHeight="1">
      <c r="A53" s="199">
        <v>4751</v>
      </c>
      <c r="B53" s="59" t="s">
        <v>626</v>
      </c>
      <c r="C53" s="215">
        <v>46671</v>
      </c>
      <c r="D53" s="215">
        <v>32098</v>
      </c>
      <c r="E53" s="215">
        <v>99086</v>
      </c>
      <c r="F53" s="215">
        <v>181916</v>
      </c>
      <c r="G53" s="94">
        <v>42.91</v>
      </c>
      <c r="H53" s="94">
        <v>2.62</v>
      </c>
      <c r="I53" s="215">
        <v>44273</v>
      </c>
      <c r="J53" s="658" t="s">
        <v>583</v>
      </c>
      <c r="K53" s="659"/>
    </row>
    <row r="54" spans="1:11" ht="36">
      <c r="A54" s="200">
        <v>4752</v>
      </c>
      <c r="B54" s="90" t="s">
        <v>625</v>
      </c>
      <c r="C54" s="210">
        <v>616973</v>
      </c>
      <c r="D54" s="210">
        <v>443673</v>
      </c>
      <c r="E54" s="210">
        <v>100348</v>
      </c>
      <c r="F54" s="210">
        <v>116591</v>
      </c>
      <c r="G54" s="145">
        <v>10.51</v>
      </c>
      <c r="H54" s="145">
        <v>3.42</v>
      </c>
      <c r="I54" s="210">
        <v>44676</v>
      </c>
      <c r="J54" s="656" t="s">
        <v>582</v>
      </c>
      <c r="K54" s="657"/>
    </row>
    <row r="55" spans="1:11" ht="19.149999999999999" customHeight="1">
      <c r="A55" s="199">
        <v>4753</v>
      </c>
      <c r="B55" s="59" t="s">
        <v>624</v>
      </c>
      <c r="C55" s="215">
        <v>82283</v>
      </c>
      <c r="D55" s="215">
        <v>33598</v>
      </c>
      <c r="E55" s="215">
        <v>225176</v>
      </c>
      <c r="F55" s="215">
        <v>245716</v>
      </c>
      <c r="G55" s="94">
        <v>7.26</v>
      </c>
      <c r="H55" s="94">
        <v>1.1000000000000001</v>
      </c>
      <c r="I55" s="215">
        <v>65239</v>
      </c>
      <c r="J55" s="658" t="s">
        <v>581</v>
      </c>
      <c r="K55" s="659"/>
    </row>
    <row r="56" spans="1:11">
      <c r="A56" s="200">
        <v>4754</v>
      </c>
      <c r="B56" s="90" t="s">
        <v>546</v>
      </c>
      <c r="C56" s="210">
        <v>1211284</v>
      </c>
      <c r="D56" s="210">
        <v>417631</v>
      </c>
      <c r="E56" s="210">
        <v>213667</v>
      </c>
      <c r="F56" s="210">
        <v>294369</v>
      </c>
      <c r="G56" s="145">
        <v>23.75</v>
      </c>
      <c r="H56" s="145">
        <v>3.66</v>
      </c>
      <c r="I56" s="210">
        <v>53453</v>
      </c>
      <c r="J56" s="656" t="s">
        <v>556</v>
      </c>
      <c r="K56" s="657"/>
    </row>
    <row r="57" spans="1:11" ht="19.149999999999999" customHeight="1">
      <c r="A57" s="199">
        <v>4755</v>
      </c>
      <c r="B57" s="59" t="s">
        <v>641</v>
      </c>
      <c r="C57" s="215">
        <v>1383896</v>
      </c>
      <c r="D57" s="215">
        <v>487615</v>
      </c>
      <c r="E57" s="215">
        <v>207345</v>
      </c>
      <c r="F57" s="215">
        <v>238625</v>
      </c>
      <c r="G57" s="94">
        <v>9.27</v>
      </c>
      <c r="H57" s="94">
        <v>3.84</v>
      </c>
      <c r="I57" s="215">
        <v>53631</v>
      </c>
      <c r="J57" s="658" t="s">
        <v>580</v>
      </c>
      <c r="K57" s="659"/>
    </row>
    <row r="58" spans="1:11" ht="19.149999999999999" customHeight="1">
      <c r="A58" s="200">
        <v>4756</v>
      </c>
      <c r="B58" s="90" t="s">
        <v>635</v>
      </c>
      <c r="C58" s="210">
        <v>1352</v>
      </c>
      <c r="D58" s="210">
        <v>9945</v>
      </c>
      <c r="E58" s="210">
        <v>31615</v>
      </c>
      <c r="F58" s="210">
        <v>77617</v>
      </c>
      <c r="G58" s="145">
        <v>51.62</v>
      </c>
      <c r="H58" s="145">
        <v>7.65</v>
      </c>
      <c r="I58" s="210">
        <v>26878</v>
      </c>
      <c r="J58" s="656" t="s">
        <v>579</v>
      </c>
      <c r="K58" s="657"/>
    </row>
    <row r="59" spans="1:11" ht="28.9" customHeight="1">
      <c r="A59" s="199">
        <v>4761</v>
      </c>
      <c r="B59" s="59" t="s">
        <v>636</v>
      </c>
      <c r="C59" s="215">
        <v>279663</v>
      </c>
      <c r="D59" s="215">
        <v>68602</v>
      </c>
      <c r="E59" s="215">
        <v>221595</v>
      </c>
      <c r="F59" s="215">
        <v>354198</v>
      </c>
      <c r="G59" s="94">
        <v>11.29</v>
      </c>
      <c r="H59" s="94">
        <v>26.15</v>
      </c>
      <c r="I59" s="215">
        <v>44089</v>
      </c>
      <c r="J59" s="658" t="s">
        <v>578</v>
      </c>
      <c r="K59" s="659"/>
    </row>
    <row r="60" spans="1:11" ht="28.9" customHeight="1" thickBot="1">
      <c r="A60" s="200">
        <v>4762</v>
      </c>
      <c r="B60" s="90" t="s">
        <v>637</v>
      </c>
      <c r="C60" s="369">
        <v>775</v>
      </c>
      <c r="D60" s="369">
        <v>135</v>
      </c>
      <c r="E60" s="369">
        <v>227719</v>
      </c>
      <c r="F60" s="369">
        <v>298125</v>
      </c>
      <c r="G60" s="370">
        <v>22.8</v>
      </c>
      <c r="H60" s="370">
        <v>0.82</v>
      </c>
      <c r="I60" s="369">
        <v>33750</v>
      </c>
      <c r="J60" s="656" t="s">
        <v>577</v>
      </c>
      <c r="K60" s="657"/>
    </row>
    <row r="61" spans="1:11" ht="36" customHeight="1">
      <c r="A61" s="199">
        <v>4763</v>
      </c>
      <c r="B61" s="59" t="s">
        <v>638</v>
      </c>
      <c r="C61" s="215">
        <v>45600</v>
      </c>
      <c r="D61" s="215">
        <v>49855</v>
      </c>
      <c r="E61" s="215">
        <v>94137</v>
      </c>
      <c r="F61" s="215">
        <v>165360</v>
      </c>
      <c r="G61" s="94">
        <v>41.06</v>
      </c>
      <c r="H61" s="94">
        <v>2.0099999999999998</v>
      </c>
      <c r="I61" s="215">
        <v>51028</v>
      </c>
      <c r="J61" s="658" t="s">
        <v>576</v>
      </c>
      <c r="K61" s="659"/>
    </row>
    <row r="62" spans="1:11" ht="19.149999999999999" customHeight="1">
      <c r="A62" s="200">
        <v>4764</v>
      </c>
      <c r="B62" s="90" t="s">
        <v>623</v>
      </c>
      <c r="C62" s="210">
        <v>235544</v>
      </c>
      <c r="D62" s="210">
        <v>137079</v>
      </c>
      <c r="E62" s="210">
        <v>133886</v>
      </c>
      <c r="F62" s="210">
        <v>173015</v>
      </c>
      <c r="G62" s="145">
        <v>18.170000000000002</v>
      </c>
      <c r="H62" s="145">
        <v>4.45</v>
      </c>
      <c r="I62" s="210">
        <v>52102</v>
      </c>
      <c r="J62" s="656" t="s">
        <v>575</v>
      </c>
      <c r="K62" s="657"/>
    </row>
    <row r="63" spans="1:11" ht="36">
      <c r="A63" s="199">
        <v>4771</v>
      </c>
      <c r="B63" s="59" t="s">
        <v>639</v>
      </c>
      <c r="C63" s="215">
        <v>2442047</v>
      </c>
      <c r="D63" s="215">
        <v>951492</v>
      </c>
      <c r="E63" s="215">
        <v>173398</v>
      </c>
      <c r="F63" s="215">
        <v>204287</v>
      </c>
      <c r="G63" s="94">
        <v>13.84</v>
      </c>
      <c r="H63" s="94">
        <v>1.28</v>
      </c>
      <c r="I63" s="215">
        <v>50290</v>
      </c>
      <c r="J63" s="658" t="s">
        <v>574</v>
      </c>
      <c r="K63" s="659"/>
    </row>
    <row r="64" spans="1:11" ht="19.149999999999999" customHeight="1">
      <c r="A64" s="200">
        <v>4772</v>
      </c>
      <c r="B64" s="90" t="s">
        <v>640</v>
      </c>
      <c r="C64" s="210">
        <v>2162749</v>
      </c>
      <c r="D64" s="210">
        <v>555430</v>
      </c>
      <c r="E64" s="210">
        <v>311012</v>
      </c>
      <c r="F64" s="210">
        <v>359700</v>
      </c>
      <c r="G64" s="145">
        <v>12.17</v>
      </c>
      <c r="H64" s="145">
        <v>1.36</v>
      </c>
      <c r="I64" s="210">
        <v>65230</v>
      </c>
      <c r="J64" s="656" t="s">
        <v>573</v>
      </c>
      <c r="K64" s="657"/>
    </row>
    <row r="65" spans="1:11">
      <c r="A65" s="199">
        <v>4774</v>
      </c>
      <c r="B65" s="59" t="s">
        <v>547</v>
      </c>
      <c r="C65" s="215">
        <v>9652</v>
      </c>
      <c r="D65" s="215">
        <v>4891</v>
      </c>
      <c r="E65" s="215">
        <v>105131</v>
      </c>
      <c r="F65" s="215">
        <v>123584</v>
      </c>
      <c r="G65" s="94">
        <v>8.19</v>
      </c>
      <c r="H65" s="94">
        <v>6.74</v>
      </c>
      <c r="I65" s="215">
        <v>38209</v>
      </c>
      <c r="J65" s="658" t="s">
        <v>557</v>
      </c>
      <c r="K65" s="659"/>
    </row>
    <row r="66" spans="1:11" ht="19.149999999999999" customHeight="1">
      <c r="A66" s="200">
        <v>4775</v>
      </c>
      <c r="B66" s="90" t="s">
        <v>569</v>
      </c>
      <c r="C66" s="210">
        <v>1869014</v>
      </c>
      <c r="D66" s="210">
        <v>372426</v>
      </c>
      <c r="E66" s="210">
        <v>379335</v>
      </c>
      <c r="F66" s="210">
        <v>409173</v>
      </c>
      <c r="G66" s="145">
        <v>5.95</v>
      </c>
      <c r="H66" s="145">
        <v>1.34</v>
      </c>
      <c r="I66" s="210">
        <v>62216</v>
      </c>
      <c r="J66" s="656" t="s">
        <v>572</v>
      </c>
      <c r="K66" s="657"/>
    </row>
    <row r="67" spans="1:11" ht="19.5" customHeight="1">
      <c r="A67" s="199">
        <v>4776</v>
      </c>
      <c r="B67" s="59" t="s">
        <v>568</v>
      </c>
      <c r="C67" s="215">
        <v>52528</v>
      </c>
      <c r="D67" s="215">
        <v>72980</v>
      </c>
      <c r="E67" s="215">
        <v>65066</v>
      </c>
      <c r="F67" s="215">
        <v>109067</v>
      </c>
      <c r="G67" s="94">
        <v>15.13</v>
      </c>
      <c r="H67" s="94">
        <v>25.22</v>
      </c>
      <c r="I67" s="215">
        <v>40977</v>
      </c>
      <c r="J67" s="658" t="s">
        <v>571</v>
      </c>
      <c r="K67" s="659"/>
    </row>
    <row r="68" spans="1:11" ht="19.149999999999999" customHeight="1">
      <c r="A68" s="200">
        <v>4777</v>
      </c>
      <c r="B68" s="90" t="s">
        <v>567</v>
      </c>
      <c r="C68" s="210">
        <v>335</v>
      </c>
      <c r="D68" s="210">
        <v>1668</v>
      </c>
      <c r="E68" s="210">
        <v>29087</v>
      </c>
      <c r="F68" s="210">
        <v>35387</v>
      </c>
      <c r="G68" s="145">
        <v>8.57</v>
      </c>
      <c r="H68" s="145">
        <v>9.24</v>
      </c>
      <c r="I68" s="210">
        <v>21110</v>
      </c>
      <c r="J68" s="656" t="s">
        <v>570</v>
      </c>
      <c r="K68" s="657"/>
    </row>
    <row r="69" spans="1:11" s="138" customFormat="1" ht="19.149999999999999" customHeight="1">
      <c r="A69" s="199">
        <v>4778</v>
      </c>
      <c r="B69" s="59" t="s">
        <v>723</v>
      </c>
      <c r="C69" s="215">
        <v>10954</v>
      </c>
      <c r="D69" s="215">
        <v>9564</v>
      </c>
      <c r="E69" s="215">
        <v>195139</v>
      </c>
      <c r="F69" s="215">
        <v>230912</v>
      </c>
      <c r="G69" s="94">
        <v>8.11</v>
      </c>
      <c r="H69" s="94">
        <v>7.38</v>
      </c>
      <c r="I69" s="215">
        <v>88559</v>
      </c>
      <c r="J69" s="658" t="s">
        <v>724</v>
      </c>
      <c r="K69" s="659"/>
    </row>
    <row r="70" spans="1:11" ht="34.9" customHeight="1" thickBot="1">
      <c r="A70" s="200">
        <v>4779</v>
      </c>
      <c r="B70" s="90" t="s">
        <v>566</v>
      </c>
      <c r="C70" s="210">
        <v>282539</v>
      </c>
      <c r="D70" s="210">
        <v>242182</v>
      </c>
      <c r="E70" s="210">
        <v>148819</v>
      </c>
      <c r="F70" s="210">
        <v>172659</v>
      </c>
      <c r="G70" s="145">
        <v>11.18</v>
      </c>
      <c r="H70" s="370">
        <v>2.63</v>
      </c>
      <c r="I70" s="210">
        <v>66920</v>
      </c>
      <c r="J70" s="656" t="s">
        <v>643</v>
      </c>
      <c r="K70" s="657"/>
    </row>
    <row r="71" spans="1:11" ht="27" customHeight="1">
      <c r="A71" s="199">
        <v>4789</v>
      </c>
      <c r="B71" s="59" t="s">
        <v>726</v>
      </c>
      <c r="C71" s="215">
        <v>17661</v>
      </c>
      <c r="D71" s="215">
        <v>2061</v>
      </c>
      <c r="E71" s="215">
        <v>248333</v>
      </c>
      <c r="F71" s="215">
        <v>273995</v>
      </c>
      <c r="G71" s="94">
        <v>6.14</v>
      </c>
      <c r="H71" s="94">
        <v>3.23</v>
      </c>
      <c r="I71" s="215">
        <v>25440</v>
      </c>
      <c r="J71" s="658" t="s">
        <v>725</v>
      </c>
      <c r="K71" s="659"/>
    </row>
    <row r="72" spans="1:11" ht="34.9" customHeight="1">
      <c r="A72" s="518" t="s">
        <v>207</v>
      </c>
      <c r="B72" s="519"/>
      <c r="C72" s="359">
        <v>33304112</v>
      </c>
      <c r="D72" s="359">
        <v>12710685</v>
      </c>
      <c r="E72" s="359">
        <v>207557</v>
      </c>
      <c r="F72" s="359">
        <v>242586</v>
      </c>
      <c r="G72" s="360">
        <v>11.53</v>
      </c>
      <c r="H72" s="359">
        <v>2.91</v>
      </c>
      <c r="I72" s="361">
        <v>57043</v>
      </c>
      <c r="J72" s="520" t="s">
        <v>204</v>
      </c>
      <c r="K72" s="669"/>
    </row>
    <row r="73" spans="1:11">
      <c r="A73" s="142" t="s">
        <v>466</v>
      </c>
      <c r="B73" s="138"/>
      <c r="C73" s="138"/>
      <c r="D73" s="138"/>
      <c r="E73" s="138"/>
      <c r="F73" s="138"/>
      <c r="G73" s="138"/>
      <c r="H73" s="138"/>
      <c r="I73" s="138"/>
      <c r="J73" s="138"/>
      <c r="K73" s="143" t="s">
        <v>199</v>
      </c>
    </row>
  </sheetData>
  <mergeCells count="85">
    <mergeCell ref="F11:F12"/>
    <mergeCell ref="E11:E12"/>
    <mergeCell ref="A6:K6"/>
    <mergeCell ref="H11:H12"/>
    <mergeCell ref="C10:D10"/>
    <mergeCell ref="I11:I12"/>
    <mergeCell ref="J9:K12"/>
    <mergeCell ref="I9:I10"/>
    <mergeCell ref="A1:K1"/>
    <mergeCell ref="A9:A12"/>
    <mergeCell ref="B9:B12"/>
    <mergeCell ref="C9:D9"/>
    <mergeCell ref="A3:K3"/>
    <mergeCell ref="G11:G12"/>
    <mergeCell ref="H9:H10"/>
    <mergeCell ref="A2:K2"/>
    <mergeCell ref="J8:K8"/>
    <mergeCell ref="A8:B8"/>
    <mergeCell ref="A4:K4"/>
    <mergeCell ref="A7:K7"/>
    <mergeCell ref="A5:K5"/>
    <mergeCell ref="E9:E10"/>
    <mergeCell ref="F9:F10"/>
    <mergeCell ref="G9:G10"/>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5:K35"/>
    <mergeCell ref="J36:K36"/>
    <mergeCell ref="J37:K37"/>
    <mergeCell ref="J38:K38"/>
    <mergeCell ref="J34:K34"/>
    <mergeCell ref="J39:K39"/>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A72:B72"/>
    <mergeCell ref="J72:K72"/>
    <mergeCell ref="J69:K69"/>
    <mergeCell ref="J60:K60"/>
    <mergeCell ref="J70:K70"/>
    <mergeCell ref="J64:K64"/>
    <mergeCell ref="J65:K65"/>
    <mergeCell ref="J66:K66"/>
    <mergeCell ref="J67:K67"/>
    <mergeCell ref="J68:K68"/>
    <mergeCell ref="J59:K59"/>
    <mergeCell ref="J61:K61"/>
    <mergeCell ref="J62:K62"/>
    <mergeCell ref="J63:K63"/>
    <mergeCell ref="J71:K71"/>
  </mergeCells>
  <phoneticPr fontId="19" type="noConversion"/>
  <printOptions horizontalCentered="1"/>
  <pageMargins left="0" right="0" top="0.19685039370078741" bottom="0" header="0.51181102362204722" footer="0.51181102362204722"/>
  <pageSetup paperSize="9" scale="85" orientation="landscape" r:id="rId1"/>
  <headerFooter alignWithMargins="0"/>
  <rowBreaks count="2" manualBreakCount="2">
    <brk id="32" max="10" man="1"/>
    <brk id="55" max="10"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
  <sheetViews>
    <sheetView workbookViewId="0">
      <selection activeCell="F39" sqref="F39"/>
    </sheetView>
  </sheetViews>
  <sheetFormatPr defaultRowHeight="14.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تجارة الجملة والتجزئة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EBF5CA-B745-42D7-928B-CFFD055C04D2}">
  <ds:schemaRefs>
    <ds:schemaRef ds:uri="http://schemas.openxmlformats.org/package/2006/metadata/core-properties"/>
    <ds:schemaRef ds:uri="http://purl.org/dc/elements/1.1/"/>
    <ds:schemaRef ds:uri="http://www.w3.org/XML/1998/namespace"/>
    <ds:schemaRef ds:uri="http://schemas.microsoft.com/sharepoint/v3"/>
    <ds:schemaRef ds:uri="http://schemas.microsoft.com/office/2006/documentManagement/types"/>
    <ds:schemaRef ds:uri="http://schemas.microsoft.com/office/infopath/2007/PartnerControls"/>
    <ds:schemaRef ds:uri="423524d6-f9d7-4b47-aadf-7b8f6888b7b0"/>
    <ds:schemaRef ds:uri="b1657202-86a7-46c3-ba71-02bb0da5a392"/>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B95D6DFC-D825-4103-8926-C2F94B63F171}">
  <ds:schemaRefs>
    <ds:schemaRef ds:uri="http://schemas.microsoft.com/sharepoint/v3/contenttype/forms"/>
  </ds:schemaRefs>
</ds:datastoreItem>
</file>

<file path=customXml/itemProps3.xml><?xml version="1.0" encoding="utf-8"?>
<ds:datastoreItem xmlns:ds="http://schemas.openxmlformats.org/officeDocument/2006/customXml" ds:itemID="{93423612-3883-434B-93A6-6F50864DB3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77</vt:i4>
      </vt:variant>
    </vt:vector>
  </HeadingPairs>
  <TitlesOfParts>
    <vt:vector size="133" baseType="lpstr">
      <vt:lpstr>Cover</vt:lpstr>
      <vt:lpstr>first</vt:lpstr>
      <vt:lpstr>Preface</vt:lpstr>
      <vt:lpstr>Index  </vt:lpstr>
      <vt:lpstr>Introduction </vt:lpstr>
      <vt:lpstr>Data </vt:lpstr>
      <vt:lpstr>Concepts </vt:lpstr>
      <vt:lpstr>CH1</vt:lpstr>
      <vt:lpstr>1 </vt:lpstr>
      <vt:lpstr>2</vt:lpstr>
      <vt:lpstr>CH2</vt:lpstr>
      <vt:lpstr>3</vt:lpstr>
      <vt:lpstr>4</vt:lpstr>
      <vt:lpstr>5</vt:lpstr>
      <vt:lpstr>6</vt:lpstr>
      <vt:lpstr>7</vt:lpstr>
      <vt:lpstr>8</vt:lpstr>
      <vt:lpstr>9</vt:lpstr>
      <vt:lpstr>10</vt:lpstr>
      <vt:lpstr>11</vt:lpstr>
      <vt:lpstr>12</vt:lpstr>
      <vt:lpstr>13</vt:lpstr>
      <vt:lpstr>14</vt:lpstr>
      <vt:lpstr>15</vt:lpstr>
      <vt:lpstr>16</vt:lpstr>
      <vt:lpstr>CH3</vt:lpstr>
      <vt:lpstr>17</vt:lpstr>
      <vt:lpstr>18</vt:lpstr>
      <vt:lpstr>19</vt:lpstr>
      <vt:lpstr>20</vt:lpstr>
      <vt:lpstr>21</vt:lpstr>
      <vt:lpstr>22</vt:lpstr>
      <vt:lpstr>23</vt:lpstr>
      <vt:lpstr>24</vt:lpstr>
      <vt:lpstr>25</vt:lpstr>
      <vt:lpstr>26</vt:lpstr>
      <vt:lpstr>27</vt:lpstr>
      <vt:lpstr>28</vt:lpstr>
      <vt:lpstr>29</vt:lpstr>
      <vt:lpstr>30</vt:lpstr>
      <vt:lpstr>CH4</vt:lpstr>
      <vt:lpstr>31</vt:lpstr>
      <vt:lpstr>32</vt:lpstr>
      <vt:lpstr>33</vt:lpstr>
      <vt:lpstr>34</vt:lpstr>
      <vt:lpstr>35</vt:lpstr>
      <vt:lpstr>36</vt:lpstr>
      <vt:lpstr>37</vt:lpstr>
      <vt:lpstr>38</vt:lpstr>
      <vt:lpstr>39</vt:lpstr>
      <vt:lpstr>40</vt:lpstr>
      <vt:lpstr>41</vt:lpstr>
      <vt:lpstr>42</vt:lpstr>
      <vt:lpstr>43</vt:lpstr>
      <vt:lpstr>44</vt:lpstr>
      <vt:lpstr>Sheet2</vt:lpstr>
      <vt:lpstr>'1 '!Print_Area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'44'!Print_Area</vt:lpstr>
      <vt:lpstr>'5'!Print_Area</vt:lpstr>
      <vt:lpstr>'6'!Print_Area</vt:lpstr>
      <vt:lpstr>'7'!Print_Area</vt:lpstr>
      <vt:lpstr>'8'!Print_Area</vt:lpstr>
      <vt:lpstr>'9'!Print_Area</vt:lpstr>
      <vt:lpstr>'CH1'!Print_Area</vt:lpstr>
      <vt:lpstr>'CH2'!Print_Area</vt:lpstr>
      <vt:lpstr>'CH3'!Print_Area</vt:lpstr>
      <vt:lpstr>'CH4'!Print_Area</vt:lpstr>
      <vt:lpstr>'Concepts '!Print_Area</vt:lpstr>
      <vt:lpstr>Cover!Print_Area</vt:lpstr>
      <vt:lpstr>'Data '!Print_Area</vt:lpstr>
      <vt:lpstr>first!Print_Area</vt:lpstr>
      <vt:lpstr>'Index  '!Print_Area</vt:lpstr>
      <vt:lpstr>'Introduction '!Print_Area</vt:lpstr>
      <vt:lpstr>Preface!Print_Area</vt:lpstr>
      <vt:lpstr>'11'!Print_Titles</vt:lpstr>
      <vt:lpstr>'14'!Print_Titles</vt:lpstr>
      <vt:lpstr>'16'!Print_Titles</vt:lpstr>
      <vt:lpstr>'18'!Print_Titles</vt:lpstr>
      <vt:lpstr>'2'!Print_Titles</vt:lpstr>
      <vt:lpstr>'20'!Print_Titles</vt:lpstr>
      <vt:lpstr>'23'!Print_Titles</vt:lpstr>
      <vt:lpstr>'25'!Print_Titles</vt:lpstr>
      <vt:lpstr>'28'!Print_Titles</vt:lpstr>
      <vt:lpstr>'30'!Print_Titles</vt:lpstr>
      <vt:lpstr>'32'!Print_Titles</vt:lpstr>
      <vt:lpstr>'34'!Print_Titles</vt:lpstr>
      <vt:lpstr>'37'!Print_Titles</vt:lpstr>
      <vt:lpstr>'39'!Print_Titles</vt:lpstr>
      <vt:lpstr>'4'!Print_Titles</vt:lpstr>
      <vt:lpstr>'42'!Print_Titles</vt:lpstr>
      <vt:lpstr>'44'!Print_Titles</vt:lpstr>
      <vt:lpstr>'6'!Print_Titles</vt:lpstr>
      <vt:lpstr>'9'!Print_Titles</vt:lpstr>
      <vt:lpstr>'Concepts '!Print_Titles</vt:lpstr>
      <vt:lpstr>'Data '!Print_Titles</vt:lpstr>
      <vt:lpstr>'Index  '!Print_Titles</vt:lpstr>
      <vt:lpstr>'Introduction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Wholesale And Retail Trsde Statistics 2020</dc:title>
  <dc:subject>38;#</dc:subject>
  <dc:creator>mszaher</dc:creator>
  <cp:keywords>Qatar; Economic; Planning and Statistics Authority; PSA</cp:keywords>
  <cp:lastModifiedBy>Fatma Khalaf Ali Alboainian</cp:lastModifiedBy>
  <cp:lastPrinted>2023-04-12T08:01:42Z</cp:lastPrinted>
  <dcterms:created xsi:type="dcterms:W3CDTF">2010-03-02T06:26:07Z</dcterms:created>
  <dcterms:modified xsi:type="dcterms:W3CDTF">2023-04-12T08:05:48Z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734;#PSA|81538984-2143-4d4b-a3ca-314b1950d5de;#735;#Planning and Statistics Authority|c62945ff-1054-4639-a689-03d3d18d28db;#733;#Qatar|7dd625fb-5e26-4a0d-87ed-82285b0d7c4a;#732;#Economic|6085dc75-eb92-49a2-825d-d93bad98022e</vt:lpwstr>
  </property>
  <property fmtid="{D5CDD505-2E9C-101B-9397-08002B2CF9AE}" pid="4" name="DisplayOnHP">
    <vt:bool>true</vt:bool>
  </property>
  <property fmtid="{D5CDD505-2E9C-101B-9397-08002B2CF9AE}" pid="5" name="CategoryDescription">
    <vt:lpwstr>The Annual Bulletin Of Wholesale And Retail Trsde Statistics 2020</vt:lpwstr>
  </property>
  <property fmtid="{D5CDD505-2E9C-101B-9397-08002B2CF9AE}" pid="6" name="Hashtags">
    <vt:lpwstr>23;#WholesaleTrade|775b160b-da46-442c-b586-8f57a8c6397b</vt:lpwstr>
  </property>
</Properties>
</file>