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C:\Users\fobuainin\Desktop\نشرات  2019 المنتهيه\"/>
    </mc:Choice>
  </mc:AlternateContent>
  <xr:revisionPtr revIDLastSave="0" documentId="13_ncr:1_{DF781B03-A7AB-44F5-8FC3-906F5E2BA6C1}" xr6:coauthVersionLast="41" xr6:coauthVersionMax="41" xr10:uidLastSave="{00000000-0000-0000-0000-000000000000}"/>
  <bookViews>
    <workbookView xWindow="-120" yWindow="-120" windowWidth="29040" windowHeight="15840" tabRatio="814" xr2:uid="{00000000-000D-0000-FFFF-FFFF00000000}"/>
  </bookViews>
  <sheets>
    <sheet name="Sheet1 " sheetId="236" r:id="rId1"/>
    <sheet name="first" sheetId="237" r:id="rId2"/>
    <sheet name="Preface" sheetId="95" r:id="rId3"/>
    <sheet name="Index  " sheetId="182" r:id="rId4"/>
    <sheet name="Introduction " sheetId="183" r:id="rId5"/>
    <sheet name="Data " sheetId="98" r:id="rId6"/>
    <sheet name="Concepts " sheetId="99" r:id="rId7"/>
    <sheet name="CH1" sheetId="3" r:id="rId8"/>
    <sheet name="1 " sheetId="202" r:id="rId9"/>
    <sheet name="2" sheetId="203" r:id="rId10"/>
    <sheet name="CH2" sheetId="207" r:id="rId11"/>
    <sheet name="3" sheetId="204" r:id="rId12"/>
    <sheet name="4" sheetId="205" r:id="rId13"/>
    <sheet name="5" sheetId="208" r:id="rId14"/>
    <sheet name="6" sheetId="209" r:id="rId15"/>
    <sheet name="7" sheetId="210" r:id="rId16"/>
    <sheet name="8" sheetId="211" r:id="rId17"/>
    <sheet name="9" sheetId="212" r:id="rId18"/>
    <sheet name="10" sheetId="213" r:id="rId19"/>
    <sheet name="11" sheetId="214" r:id="rId20"/>
    <sheet name="12" sheetId="215" r:id="rId21"/>
    <sheet name="13" sheetId="216" r:id="rId22"/>
    <sheet name="14" sheetId="217" r:id="rId23"/>
    <sheet name="15" sheetId="218" r:id="rId24"/>
    <sheet name="16" sheetId="219" r:id="rId25"/>
    <sheet name="CH3" sheetId="206" r:id="rId26"/>
    <sheet name="17" sheetId="220" r:id="rId27"/>
    <sheet name="18" sheetId="221" r:id="rId28"/>
    <sheet name="19" sheetId="222" r:id="rId29"/>
    <sheet name="20" sheetId="223" r:id="rId30"/>
    <sheet name="21" sheetId="224" r:id="rId31"/>
    <sheet name="22" sheetId="225" r:id="rId32"/>
    <sheet name="23" sheetId="226" r:id="rId33"/>
    <sheet name="24" sheetId="227" r:id="rId34"/>
    <sheet name="25" sheetId="228" r:id="rId35"/>
    <sheet name="26" sheetId="229" r:id="rId36"/>
    <sheet name="27" sheetId="230" r:id="rId37"/>
    <sheet name="28" sheetId="231" r:id="rId38"/>
    <sheet name="29" sheetId="232" r:id="rId39"/>
    <sheet name="30" sheetId="233" r:id="rId40"/>
    <sheet name="CH4" sheetId="47" r:id="rId41"/>
    <sheet name="31" sheetId="135" r:id="rId42"/>
    <sheet name="32" sheetId="136" r:id="rId43"/>
    <sheet name="33" sheetId="137" r:id="rId44"/>
    <sheet name="34" sheetId="138" r:id="rId45"/>
    <sheet name="35" sheetId="139" r:id="rId46"/>
    <sheet name="36" sheetId="140" r:id="rId47"/>
    <sheet name="37" sheetId="86" r:id="rId48"/>
    <sheet name="38" sheetId="141" r:id="rId49"/>
    <sheet name="39" sheetId="142" r:id="rId50"/>
    <sheet name="40" sheetId="143" r:id="rId51"/>
    <sheet name="41" sheetId="144" r:id="rId52"/>
    <sheet name="42" sheetId="145" r:id="rId53"/>
    <sheet name="43" sheetId="161" r:id="rId54"/>
    <sheet name="44" sheetId="147" r:id="rId55"/>
    <sheet name="Sheet2" sheetId="235" r:id="rId56"/>
  </sheets>
  <definedNames>
    <definedName name="_xlnm.Print_Area" localSheetId="8">'1 '!$A$1:$J$16</definedName>
    <definedName name="_xlnm.Print_Area" localSheetId="18">'10'!$A$1:$N$14</definedName>
    <definedName name="_xlnm.Print_Area" localSheetId="19">'11'!$A$1:$N$69</definedName>
    <definedName name="_xlnm.Print_Area" localSheetId="20">'12'!$A$1:$K$29</definedName>
    <definedName name="_xlnm.Print_Area" localSheetId="21">'13'!$A$1:$M$17</definedName>
    <definedName name="_xlnm.Print_Area" localSheetId="22">'14'!$A$1:$M$71</definedName>
    <definedName name="_xlnm.Print_Area" localSheetId="23">'15'!$A$1:$K$17</definedName>
    <definedName name="_xlnm.Print_Area" localSheetId="24">'16'!$A$1:$K$72</definedName>
    <definedName name="_xlnm.Print_Area" localSheetId="26">'17'!$A$1:$M$16</definedName>
    <definedName name="_xlnm.Print_Area" localSheetId="27">'18'!$A$1:$M$70</definedName>
    <definedName name="_xlnm.Print_Area" localSheetId="28">'19'!$A$1:$J$17</definedName>
    <definedName name="_xlnm.Print_Area" localSheetId="9">'2'!$A$1:$J$72</definedName>
    <definedName name="_xlnm.Print_Area" localSheetId="29">'20'!$A$1:$J$70</definedName>
    <definedName name="_xlnm.Print_Area" localSheetId="30">'21'!$A$1:$J$20</definedName>
    <definedName name="_xlnm.Print_Area" localSheetId="31">'22'!$A$1:$L$14</definedName>
    <definedName name="_xlnm.Print_Area" localSheetId="32">'23'!$A$1:$L$68</definedName>
    <definedName name="_xlnm.Print_Area" localSheetId="33">'24'!$A$1:$N$14</definedName>
    <definedName name="_xlnm.Print_Area" localSheetId="34">'25'!$A$1:$N$68</definedName>
    <definedName name="_xlnm.Print_Area" localSheetId="35">'26'!$A$1:$K$29</definedName>
    <definedName name="_xlnm.Print_Area" localSheetId="36">'27'!$A$1:$M$16</definedName>
    <definedName name="_xlnm.Print_Area" localSheetId="37">'28'!$A$1:$M$70</definedName>
    <definedName name="_xlnm.Print_Area" localSheetId="38">'29'!$A$1:$K$17</definedName>
    <definedName name="_xlnm.Print_Area" localSheetId="11">'3'!$A$1:$M$16</definedName>
    <definedName name="_xlnm.Print_Area" localSheetId="39">'30'!$A$1:$K$71</definedName>
    <definedName name="_xlnm.Print_Area" localSheetId="41">'31'!$A$1:$M$16</definedName>
    <definedName name="_xlnm.Print_Area" localSheetId="42">'32'!$A$1:$M$72</definedName>
    <definedName name="_xlnm.Print_Area" localSheetId="43">'33'!$A$1:$J$17</definedName>
    <definedName name="_xlnm.Print_Area" localSheetId="44">'34'!$A$1:$J$71</definedName>
    <definedName name="_xlnm.Print_Area" localSheetId="45">'35'!$A$1:$J$20</definedName>
    <definedName name="_xlnm.Print_Area" localSheetId="46">'36'!$A$1:$L$14</definedName>
    <definedName name="_xlnm.Print_Area" localSheetId="47">'37'!$A$1:$L$70</definedName>
    <definedName name="_xlnm.Print_Area" localSheetId="48">'38'!$A$1:$N$14</definedName>
    <definedName name="_xlnm.Print_Area" localSheetId="49">'39'!$A$1:$N$69</definedName>
    <definedName name="_xlnm.Print_Area" localSheetId="12">'4'!$A$1:$M$64</definedName>
    <definedName name="_xlnm.Print_Area" localSheetId="50">'40'!$A$1:$K$29</definedName>
    <definedName name="_xlnm.Print_Area" localSheetId="51">'41'!$A$1:$M$16</definedName>
    <definedName name="_xlnm.Print_Area" localSheetId="52">'42'!$A$1:$M$72</definedName>
    <definedName name="_xlnm.Print_Area" localSheetId="54">'44'!$A$1:$K$73</definedName>
    <definedName name="_xlnm.Print_Area" localSheetId="13">'5'!$A$1:$J$16</definedName>
    <definedName name="_xlnm.Print_Area" localSheetId="14">'6'!$A$1:$J$64</definedName>
    <definedName name="_xlnm.Print_Area" localSheetId="15">'7'!$A$1:$J$20</definedName>
    <definedName name="_xlnm.Print_Area" localSheetId="16">'8'!$A$1:$L$14</definedName>
    <definedName name="_xlnm.Print_Area" localSheetId="17">'9'!$A$1:$L$69</definedName>
    <definedName name="_xlnm.Print_Area" localSheetId="7">'CH1'!$A$1:$A$24</definedName>
    <definedName name="_xlnm.Print_Area" localSheetId="10">'CH2'!$A$1:$A$22</definedName>
    <definedName name="_xlnm.Print_Area" localSheetId="25">'CH3'!$A$1:$A$51</definedName>
    <definedName name="_xlnm.Print_Area" localSheetId="40">'CH4'!$A$1:$A$24</definedName>
    <definedName name="_xlnm.Print_Area" localSheetId="6">'Concepts '!$A$1:$E$91</definedName>
    <definedName name="_xlnm.Print_Area" localSheetId="5">'Data '!$A$1:$E$9</definedName>
    <definedName name="_xlnm.Print_Area" localSheetId="1">first!$A$1:$D$34</definedName>
    <definedName name="_xlnm.Print_Area" localSheetId="3">'Index  '!$A$1:$E$58</definedName>
    <definedName name="_xlnm.Print_Area" localSheetId="4">'Introduction '!$A$1:$E$16</definedName>
    <definedName name="_xlnm.Print_Area" localSheetId="2">Preface!$A$1:$E$18</definedName>
    <definedName name="_xlnm.Print_Area" localSheetId="0">'Sheet1 '!$A$1:$N$72</definedName>
    <definedName name="_xlnm.Print_Titles" localSheetId="19">'11'!$1:$10</definedName>
    <definedName name="_xlnm.Print_Titles" localSheetId="22">'14'!$1:$12</definedName>
    <definedName name="_xlnm.Print_Titles" localSheetId="24">'16'!$1:$12</definedName>
    <definedName name="_xlnm.Print_Titles" localSheetId="27">'18'!$1:$12</definedName>
    <definedName name="_xlnm.Print_Titles" localSheetId="9">'2'!$1:$12</definedName>
    <definedName name="_xlnm.Print_Titles" localSheetId="29">'20'!$1:$12</definedName>
    <definedName name="_xlnm.Print_Titles" localSheetId="32">'23'!$1:$10</definedName>
    <definedName name="_xlnm.Print_Titles" localSheetId="34">'25'!$1:$10</definedName>
    <definedName name="_xlnm.Print_Titles" localSheetId="37">'28'!$1:$12</definedName>
    <definedName name="_xlnm.Print_Titles" localSheetId="39">'30'!$1:$12</definedName>
    <definedName name="_xlnm.Print_Titles" localSheetId="42">'32'!$1:$12</definedName>
    <definedName name="_xlnm.Print_Titles" localSheetId="44">'34'!$1:$12</definedName>
    <definedName name="_xlnm.Print_Titles" localSheetId="47">'37'!$1:$10</definedName>
    <definedName name="_xlnm.Print_Titles" localSheetId="49">'39'!$1:$10</definedName>
    <definedName name="_xlnm.Print_Titles" localSheetId="12">'4'!$1:$12</definedName>
    <definedName name="_xlnm.Print_Titles" localSheetId="52">'42'!$1:$12</definedName>
    <definedName name="_xlnm.Print_Titles" localSheetId="54">'44'!$1:$12</definedName>
    <definedName name="_xlnm.Print_Titles" localSheetId="14">'6'!$1:$12</definedName>
    <definedName name="_xlnm.Print_Titles" localSheetId="17">'9'!$1:$10</definedName>
    <definedName name="_xlnm.Print_Titles" localSheetId="6">'Concepts '!$1:$1</definedName>
    <definedName name="_xlnm.Print_Titles" localSheetId="5">'Data '!$1:$1</definedName>
    <definedName name="_xlnm.Print_Titles" localSheetId="3">'Index  '!$1:$4</definedName>
    <definedName name="_xlnm.Print_Titles" localSheetId="4">'Introduction '!$1:$1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6" i="144" l="1"/>
  <c r="D16" i="144"/>
  <c r="E16" i="144"/>
  <c r="F16" i="144"/>
  <c r="G16" i="144"/>
  <c r="H16" i="144"/>
  <c r="I16" i="144"/>
  <c r="J16" i="144"/>
  <c r="K16" i="144"/>
  <c r="F69" i="138" l="1"/>
  <c r="C13" i="138"/>
  <c r="C14" i="138"/>
  <c r="C15" i="138"/>
  <c r="C16" i="138"/>
  <c r="C17" i="138"/>
  <c r="C18" i="138"/>
  <c r="C19" i="138"/>
  <c r="C20" i="138"/>
  <c r="C21" i="138"/>
  <c r="C22" i="138"/>
  <c r="C23" i="138"/>
  <c r="C24" i="138"/>
  <c r="C25" i="138"/>
  <c r="C26" i="138"/>
  <c r="C27" i="138"/>
  <c r="C28" i="138"/>
  <c r="C29" i="138"/>
  <c r="C30" i="138"/>
  <c r="C31" i="138"/>
  <c r="C32" i="138"/>
  <c r="C33" i="138"/>
  <c r="C34" i="138"/>
  <c r="C35" i="138"/>
  <c r="C36" i="138"/>
  <c r="C37" i="138"/>
  <c r="C38" i="138"/>
  <c r="C39" i="138"/>
  <c r="C40" i="138"/>
  <c r="C41" i="138"/>
  <c r="C42" i="138"/>
  <c r="C43" i="138"/>
  <c r="C44" i="138"/>
  <c r="C45" i="138"/>
  <c r="C46" i="138"/>
  <c r="C47" i="138"/>
  <c r="C48" i="138"/>
  <c r="C49" i="138"/>
  <c r="C50" i="138"/>
  <c r="C51" i="138"/>
  <c r="C52" i="138"/>
  <c r="C53" i="138"/>
  <c r="C54" i="138"/>
  <c r="C55" i="138"/>
  <c r="C56" i="138"/>
  <c r="C57" i="138"/>
  <c r="C58" i="138"/>
  <c r="C59" i="138"/>
  <c r="C60" i="138"/>
  <c r="C61" i="138"/>
  <c r="C62" i="138"/>
  <c r="C63" i="138"/>
  <c r="C64" i="138"/>
  <c r="C65" i="138"/>
  <c r="C66" i="138"/>
  <c r="C67" i="138"/>
  <c r="C68" i="138"/>
  <c r="C69" i="138"/>
  <c r="C70" i="138"/>
  <c r="C12" i="138"/>
  <c r="F13" i="138"/>
  <c r="F14" i="138"/>
  <c r="F15" i="138"/>
  <c r="F16" i="138"/>
  <c r="F17" i="138"/>
  <c r="F18" i="138"/>
  <c r="F19" i="138"/>
  <c r="F20" i="138"/>
  <c r="F21" i="138"/>
  <c r="F22" i="138"/>
  <c r="F23" i="138"/>
  <c r="F24" i="138"/>
  <c r="F25" i="138"/>
  <c r="F26" i="138"/>
  <c r="F27" i="138"/>
  <c r="F28" i="138"/>
  <c r="F29" i="138"/>
  <c r="F30" i="138"/>
  <c r="F31" i="138"/>
  <c r="F32" i="138"/>
  <c r="F33" i="138"/>
  <c r="F34" i="138"/>
  <c r="F35" i="138"/>
  <c r="F36" i="138"/>
  <c r="F37" i="138"/>
  <c r="F38" i="138"/>
  <c r="F39" i="138"/>
  <c r="F40" i="138"/>
  <c r="F41" i="138"/>
  <c r="F42" i="138"/>
  <c r="F43" i="138"/>
  <c r="F44" i="138"/>
  <c r="F45" i="138"/>
  <c r="F46" i="138"/>
  <c r="F47" i="138"/>
  <c r="F48" i="138"/>
  <c r="F49" i="138"/>
  <c r="F50" i="138"/>
  <c r="F51" i="138"/>
  <c r="F52" i="138"/>
  <c r="F53" i="138"/>
  <c r="F54" i="138"/>
  <c r="F55" i="138"/>
  <c r="F56" i="138"/>
  <c r="F57" i="138"/>
  <c r="F58" i="138"/>
  <c r="F59" i="138"/>
  <c r="F60" i="138"/>
  <c r="F61" i="138"/>
  <c r="F62" i="138"/>
  <c r="F63" i="138"/>
  <c r="F64" i="138"/>
  <c r="F65" i="138"/>
  <c r="F66" i="138"/>
  <c r="F67" i="138"/>
  <c r="F68" i="138"/>
  <c r="F70" i="138"/>
  <c r="F12" i="138"/>
  <c r="C12" i="214" l="1"/>
  <c r="C13" i="214"/>
  <c r="C14" i="214"/>
  <c r="C15" i="214"/>
  <c r="C16" i="214"/>
  <c r="C17" i="214"/>
  <c r="C18" i="214"/>
  <c r="C19" i="214"/>
  <c r="C20" i="214"/>
  <c r="C21" i="214"/>
  <c r="C22" i="214"/>
  <c r="C23" i="214"/>
  <c r="C24" i="214"/>
  <c r="C25" i="214"/>
  <c r="C26" i="214"/>
  <c r="C27" i="214"/>
  <c r="C28" i="214"/>
  <c r="C29" i="214"/>
  <c r="C30" i="214"/>
  <c r="C31" i="214"/>
  <c r="C32" i="214"/>
  <c r="C33" i="214"/>
  <c r="C34" i="214"/>
  <c r="C35" i="214"/>
  <c r="C36" i="214"/>
  <c r="C37" i="214"/>
  <c r="C38" i="214"/>
  <c r="C39" i="214"/>
  <c r="C40" i="214"/>
  <c r="C41" i="214"/>
  <c r="C42" i="214"/>
  <c r="C43" i="214"/>
  <c r="C44" i="214"/>
  <c r="C45" i="214"/>
  <c r="C46" i="214"/>
  <c r="C47" i="214"/>
  <c r="C48" i="214"/>
  <c r="C49" i="214"/>
  <c r="C50" i="214"/>
  <c r="C51" i="214"/>
  <c r="C52" i="214"/>
  <c r="C53" i="214"/>
  <c r="C54" i="214"/>
  <c r="C55" i="214"/>
  <c r="C56" i="214"/>
  <c r="C57" i="214"/>
  <c r="C58" i="214"/>
  <c r="C59" i="214"/>
  <c r="C60" i="214"/>
  <c r="C61" i="214"/>
  <c r="C62" i="214"/>
  <c r="C63" i="214"/>
  <c r="C64" i="214"/>
  <c r="C65" i="214"/>
  <c r="C66" i="214"/>
  <c r="C67" i="214"/>
  <c r="C68" i="214"/>
  <c r="C11" i="214"/>
  <c r="C12" i="226"/>
  <c r="C13" i="226"/>
  <c r="C14" i="226"/>
  <c r="C15" i="226"/>
  <c r="C16" i="226"/>
  <c r="C17" i="226"/>
  <c r="C18" i="226"/>
  <c r="C19" i="226"/>
  <c r="C20" i="226"/>
  <c r="C21" i="226"/>
  <c r="C22" i="226"/>
  <c r="C23" i="226"/>
  <c r="C24" i="226"/>
  <c r="C25" i="226"/>
  <c r="C26" i="226"/>
  <c r="C27" i="226"/>
  <c r="C28" i="226"/>
  <c r="C29" i="226"/>
  <c r="C30" i="226"/>
  <c r="C31" i="226"/>
  <c r="C32" i="226"/>
  <c r="C33" i="226"/>
  <c r="C34" i="226"/>
  <c r="C35" i="226"/>
  <c r="C36" i="226"/>
  <c r="C37" i="226"/>
  <c r="C38" i="226"/>
  <c r="C39" i="226"/>
  <c r="C40" i="226"/>
  <c r="C41" i="226"/>
  <c r="C42" i="226"/>
  <c r="C43" i="226"/>
  <c r="C44" i="226"/>
  <c r="C45" i="226"/>
  <c r="C46" i="226"/>
  <c r="C47" i="226"/>
  <c r="C48" i="226"/>
  <c r="C49" i="226"/>
  <c r="C50" i="226"/>
  <c r="C51" i="226"/>
  <c r="C52" i="226"/>
  <c r="C53" i="226"/>
  <c r="C54" i="226"/>
  <c r="C55" i="226"/>
  <c r="C56" i="226"/>
  <c r="C57" i="226"/>
  <c r="C58" i="226"/>
  <c r="C59" i="226"/>
  <c r="C60" i="226"/>
  <c r="C61" i="226"/>
  <c r="C62" i="226"/>
  <c r="C63" i="226"/>
  <c r="C64" i="226"/>
  <c r="C65" i="226"/>
  <c r="C66" i="226"/>
  <c r="C67" i="226"/>
  <c r="C11" i="226"/>
  <c r="C12" i="228"/>
  <c r="C13" i="228"/>
  <c r="C14" i="228"/>
  <c r="C15" i="228"/>
  <c r="C16" i="228"/>
  <c r="C17" i="228"/>
  <c r="C18" i="228"/>
  <c r="C19" i="228"/>
  <c r="C20" i="228"/>
  <c r="C21" i="228"/>
  <c r="C22" i="228"/>
  <c r="C23" i="228"/>
  <c r="C24" i="228"/>
  <c r="C25" i="228"/>
  <c r="C26" i="228"/>
  <c r="C27" i="228"/>
  <c r="C28" i="228"/>
  <c r="C29" i="228"/>
  <c r="C30" i="228"/>
  <c r="C31" i="228"/>
  <c r="C32" i="228"/>
  <c r="C33" i="228"/>
  <c r="C34" i="228"/>
  <c r="C35" i="228"/>
  <c r="C36" i="228"/>
  <c r="C37" i="228"/>
  <c r="C38" i="228"/>
  <c r="C39" i="228"/>
  <c r="C40" i="228"/>
  <c r="C41" i="228"/>
  <c r="C42" i="228"/>
  <c r="C43" i="228"/>
  <c r="C44" i="228"/>
  <c r="C45" i="228"/>
  <c r="C46" i="228"/>
  <c r="C47" i="228"/>
  <c r="C48" i="228"/>
  <c r="C49" i="228"/>
  <c r="C50" i="228"/>
  <c r="C51" i="228"/>
  <c r="C52" i="228"/>
  <c r="C53" i="228"/>
  <c r="C54" i="228"/>
  <c r="C55" i="228"/>
  <c r="C56" i="228"/>
  <c r="C57" i="228"/>
  <c r="C58" i="228"/>
  <c r="C59" i="228"/>
  <c r="C60" i="228"/>
  <c r="C61" i="228"/>
  <c r="C62" i="228"/>
  <c r="C63" i="228"/>
  <c r="C64" i="228"/>
  <c r="C65" i="228"/>
  <c r="C66" i="228"/>
  <c r="C67" i="228"/>
  <c r="C11" i="228"/>
  <c r="D14" i="220"/>
  <c r="D15" i="220"/>
  <c r="D13" i="220"/>
  <c r="E14" i="220"/>
  <c r="E15" i="220"/>
  <c r="E13" i="220"/>
  <c r="D15" i="221" l="1"/>
  <c r="D16" i="221"/>
  <c r="D17" i="221"/>
  <c r="D18" i="221"/>
  <c r="D19" i="221"/>
  <c r="D20" i="221"/>
  <c r="D21" i="221"/>
  <c r="D22" i="221"/>
  <c r="D23" i="221"/>
  <c r="D24" i="221"/>
  <c r="D25" i="221"/>
  <c r="D26" i="221"/>
  <c r="D27" i="221"/>
  <c r="D28" i="221"/>
  <c r="D29" i="221"/>
  <c r="D30" i="221"/>
  <c r="D31" i="221"/>
  <c r="D32" i="221"/>
  <c r="D33" i="221"/>
  <c r="D34" i="221"/>
  <c r="D35" i="221"/>
  <c r="D36" i="221"/>
  <c r="D37" i="221"/>
  <c r="D38" i="221"/>
  <c r="D39" i="221"/>
  <c r="D40" i="221"/>
  <c r="D41" i="221"/>
  <c r="D42" i="221"/>
  <c r="D43" i="221"/>
  <c r="D44" i="221"/>
  <c r="D45" i="221"/>
  <c r="D46" i="221"/>
  <c r="D47" i="221"/>
  <c r="D48" i="221"/>
  <c r="D49" i="221"/>
  <c r="D50" i="221"/>
  <c r="D51" i="221"/>
  <c r="D52" i="221"/>
  <c r="D53" i="221"/>
  <c r="D54" i="221"/>
  <c r="D55" i="221"/>
  <c r="D56" i="221"/>
  <c r="D57" i="221"/>
  <c r="D58" i="221"/>
  <c r="D59" i="221"/>
  <c r="D60" i="221"/>
  <c r="D61" i="221"/>
  <c r="D62" i="221"/>
  <c r="D63" i="221"/>
  <c r="D64" i="221"/>
  <c r="D65" i="221"/>
  <c r="D66" i="221"/>
  <c r="D67" i="221"/>
  <c r="D68" i="221"/>
  <c r="D69" i="221"/>
  <c r="D14" i="221"/>
  <c r="D13" i="221"/>
  <c r="E15" i="221"/>
  <c r="C15" i="221" s="1"/>
  <c r="E16" i="221"/>
  <c r="C16" i="221" s="1"/>
  <c r="E17" i="221"/>
  <c r="C17" i="221" s="1"/>
  <c r="E18" i="221"/>
  <c r="C18" i="221" s="1"/>
  <c r="E19" i="221"/>
  <c r="C19" i="221" s="1"/>
  <c r="E20" i="221"/>
  <c r="C20" i="221" s="1"/>
  <c r="E21" i="221"/>
  <c r="E22" i="221"/>
  <c r="E23" i="221"/>
  <c r="C23" i="221" s="1"/>
  <c r="E24" i="221"/>
  <c r="C24" i="221" s="1"/>
  <c r="E25" i="221"/>
  <c r="C25" i="221" s="1"/>
  <c r="E26" i="221"/>
  <c r="C26" i="221" s="1"/>
  <c r="E27" i="221"/>
  <c r="E28" i="221"/>
  <c r="C28" i="221" s="1"/>
  <c r="E29" i="221"/>
  <c r="E30" i="221"/>
  <c r="E31" i="221"/>
  <c r="E32" i="221"/>
  <c r="C32" i="221" s="1"/>
  <c r="E33" i="221"/>
  <c r="E34" i="221"/>
  <c r="C34" i="221" s="1"/>
  <c r="E35" i="221"/>
  <c r="E36" i="221"/>
  <c r="C36" i="221" s="1"/>
  <c r="E37" i="221"/>
  <c r="E38" i="221"/>
  <c r="E39" i="221"/>
  <c r="C39" i="221" s="1"/>
  <c r="E40" i="221"/>
  <c r="C40" i="221" s="1"/>
  <c r="E41" i="221"/>
  <c r="C41" i="221" s="1"/>
  <c r="E42" i="221"/>
  <c r="C42" i="221" s="1"/>
  <c r="E43" i="221"/>
  <c r="C43" i="221" s="1"/>
  <c r="E44" i="221"/>
  <c r="C44" i="221" s="1"/>
  <c r="E45" i="221"/>
  <c r="E46" i="221"/>
  <c r="E47" i="221"/>
  <c r="C47" i="221" s="1"/>
  <c r="E48" i="221"/>
  <c r="C48" i="221" s="1"/>
  <c r="E49" i="221"/>
  <c r="C49" i="221" s="1"/>
  <c r="E50" i="221"/>
  <c r="C50" i="221" s="1"/>
  <c r="E51" i="221"/>
  <c r="C51" i="221" s="1"/>
  <c r="E52" i="221"/>
  <c r="C52" i="221" s="1"/>
  <c r="E53" i="221"/>
  <c r="E54" i="221"/>
  <c r="E55" i="221"/>
  <c r="C55" i="221" s="1"/>
  <c r="E56" i="221"/>
  <c r="C56" i="221" s="1"/>
  <c r="E57" i="221"/>
  <c r="C57" i="221" s="1"/>
  <c r="E58" i="221"/>
  <c r="C58" i="221" s="1"/>
  <c r="E59" i="221"/>
  <c r="C59" i="221" s="1"/>
  <c r="E60" i="221"/>
  <c r="C60" i="221" s="1"/>
  <c r="E61" i="221"/>
  <c r="E62" i="221"/>
  <c r="E63" i="221"/>
  <c r="C63" i="221" s="1"/>
  <c r="E64" i="221"/>
  <c r="C64" i="221" s="1"/>
  <c r="E65" i="221"/>
  <c r="C65" i="221" s="1"/>
  <c r="E66" i="221"/>
  <c r="C66" i="221" s="1"/>
  <c r="E67" i="221"/>
  <c r="C67" i="221" s="1"/>
  <c r="E68" i="221"/>
  <c r="C68" i="221" s="1"/>
  <c r="E69" i="221"/>
  <c r="E14" i="221"/>
  <c r="E13" i="221"/>
  <c r="C13" i="221" s="1"/>
  <c r="F15" i="221"/>
  <c r="F16" i="221"/>
  <c r="F17" i="221"/>
  <c r="F18" i="221"/>
  <c r="F19" i="221"/>
  <c r="F20" i="221"/>
  <c r="F21" i="221"/>
  <c r="F22" i="221"/>
  <c r="F23" i="221"/>
  <c r="F24" i="221"/>
  <c r="F25" i="221"/>
  <c r="F26" i="221"/>
  <c r="F27" i="221"/>
  <c r="F28" i="221"/>
  <c r="F29" i="221"/>
  <c r="F30" i="221"/>
  <c r="F31" i="221"/>
  <c r="F32" i="221"/>
  <c r="F33" i="221"/>
  <c r="F34" i="221"/>
  <c r="F35" i="221"/>
  <c r="F36" i="221"/>
  <c r="F37" i="221"/>
  <c r="F38" i="221"/>
  <c r="F39" i="221"/>
  <c r="F40" i="221"/>
  <c r="F41" i="221"/>
  <c r="F42" i="221"/>
  <c r="F43" i="221"/>
  <c r="F44" i="221"/>
  <c r="F45" i="221"/>
  <c r="F46" i="221"/>
  <c r="F47" i="221"/>
  <c r="F48" i="221"/>
  <c r="F49" i="221"/>
  <c r="F50" i="221"/>
  <c r="F51" i="221"/>
  <c r="F52" i="221"/>
  <c r="F53" i="221"/>
  <c r="F54" i="221"/>
  <c r="F55" i="221"/>
  <c r="F56" i="221"/>
  <c r="F57" i="221"/>
  <c r="F58" i="221"/>
  <c r="F59" i="221"/>
  <c r="F60" i="221"/>
  <c r="F61" i="221"/>
  <c r="F62" i="221"/>
  <c r="F63" i="221"/>
  <c r="F64" i="221"/>
  <c r="F65" i="221"/>
  <c r="F66" i="221"/>
  <c r="F67" i="221"/>
  <c r="F68" i="221"/>
  <c r="F69" i="221"/>
  <c r="F14" i="221"/>
  <c r="F13" i="221"/>
  <c r="I14" i="221"/>
  <c r="I15" i="221"/>
  <c r="I16" i="221"/>
  <c r="I17" i="221"/>
  <c r="I18" i="221"/>
  <c r="I19" i="221"/>
  <c r="I20" i="221"/>
  <c r="I21" i="221"/>
  <c r="I22" i="221"/>
  <c r="I23" i="221"/>
  <c r="I24" i="221"/>
  <c r="I25" i="221"/>
  <c r="I26" i="221"/>
  <c r="I27" i="221"/>
  <c r="I28" i="221"/>
  <c r="I29" i="221"/>
  <c r="I30" i="221"/>
  <c r="I31" i="221"/>
  <c r="I32" i="221"/>
  <c r="I33" i="221"/>
  <c r="I34" i="221"/>
  <c r="I35" i="221"/>
  <c r="I36" i="221"/>
  <c r="I37" i="221"/>
  <c r="I38" i="221"/>
  <c r="I39" i="221"/>
  <c r="I40" i="221"/>
  <c r="I41" i="221"/>
  <c r="I42" i="221"/>
  <c r="I43" i="221"/>
  <c r="I44" i="221"/>
  <c r="I45" i="221"/>
  <c r="I46" i="221"/>
  <c r="I47" i="221"/>
  <c r="I48" i="221"/>
  <c r="I49" i="221"/>
  <c r="I50" i="221"/>
  <c r="I51" i="221"/>
  <c r="I52" i="221"/>
  <c r="I53" i="221"/>
  <c r="I54" i="221"/>
  <c r="I55" i="221"/>
  <c r="I56" i="221"/>
  <c r="I57" i="221"/>
  <c r="I58" i="221"/>
  <c r="I59" i="221"/>
  <c r="I60" i="221"/>
  <c r="I61" i="221"/>
  <c r="I62" i="221"/>
  <c r="I63" i="221"/>
  <c r="I64" i="221"/>
  <c r="I65" i="221"/>
  <c r="I66" i="221"/>
  <c r="I67" i="221"/>
  <c r="I68" i="221"/>
  <c r="I69" i="221"/>
  <c r="I13" i="221"/>
  <c r="C14" i="223"/>
  <c r="C15" i="223"/>
  <c r="C16" i="223"/>
  <c r="C17" i="223"/>
  <c r="C18" i="223"/>
  <c r="C19" i="223"/>
  <c r="C20" i="223"/>
  <c r="C21" i="223"/>
  <c r="C22" i="223"/>
  <c r="C23" i="223"/>
  <c r="C24" i="223"/>
  <c r="C25" i="223"/>
  <c r="C26" i="223"/>
  <c r="C27" i="223"/>
  <c r="C28" i="223"/>
  <c r="C29" i="223"/>
  <c r="C30" i="223"/>
  <c r="C31" i="223"/>
  <c r="C32" i="223"/>
  <c r="C33" i="223"/>
  <c r="C34" i="223"/>
  <c r="C35" i="223"/>
  <c r="C36" i="223"/>
  <c r="C37" i="223"/>
  <c r="C38" i="223"/>
  <c r="C39" i="223"/>
  <c r="C40" i="223"/>
  <c r="C41" i="223"/>
  <c r="C42" i="223"/>
  <c r="C43" i="223"/>
  <c r="C44" i="223"/>
  <c r="C45" i="223"/>
  <c r="C46" i="223"/>
  <c r="C47" i="223"/>
  <c r="C48" i="223"/>
  <c r="C49" i="223"/>
  <c r="C50" i="223"/>
  <c r="C51" i="223"/>
  <c r="C52" i="223"/>
  <c r="C53" i="223"/>
  <c r="C54" i="223"/>
  <c r="C55" i="223"/>
  <c r="C56" i="223"/>
  <c r="C57" i="223"/>
  <c r="C58" i="223"/>
  <c r="C59" i="223"/>
  <c r="C60" i="223"/>
  <c r="C61" i="223"/>
  <c r="C62" i="223"/>
  <c r="C63" i="223"/>
  <c r="C64" i="223"/>
  <c r="C65" i="223"/>
  <c r="C66" i="223"/>
  <c r="C67" i="223"/>
  <c r="C68" i="223"/>
  <c r="C69" i="223"/>
  <c r="C13" i="223"/>
  <c r="F14" i="223"/>
  <c r="F15" i="223"/>
  <c r="F16" i="223"/>
  <c r="F17" i="223"/>
  <c r="F18" i="223"/>
  <c r="F19" i="223"/>
  <c r="F20" i="223"/>
  <c r="F21" i="223"/>
  <c r="F22" i="223"/>
  <c r="F23" i="223"/>
  <c r="F24" i="223"/>
  <c r="F25" i="223"/>
  <c r="F26" i="223"/>
  <c r="F27" i="223"/>
  <c r="F28" i="223"/>
  <c r="F29" i="223"/>
  <c r="F30" i="223"/>
  <c r="F31" i="223"/>
  <c r="F32" i="223"/>
  <c r="F33" i="223"/>
  <c r="F34" i="223"/>
  <c r="F35" i="223"/>
  <c r="F36" i="223"/>
  <c r="F37" i="223"/>
  <c r="F38" i="223"/>
  <c r="F39" i="223"/>
  <c r="F40" i="223"/>
  <c r="F41" i="223"/>
  <c r="F42" i="223"/>
  <c r="F43" i="223"/>
  <c r="F44" i="223"/>
  <c r="F45" i="223"/>
  <c r="F46" i="223"/>
  <c r="F47" i="223"/>
  <c r="F48" i="223"/>
  <c r="F49" i="223"/>
  <c r="F50" i="223"/>
  <c r="F51" i="223"/>
  <c r="F52" i="223"/>
  <c r="F53" i="223"/>
  <c r="F54" i="223"/>
  <c r="F55" i="223"/>
  <c r="F56" i="223"/>
  <c r="F57" i="223"/>
  <c r="F58" i="223"/>
  <c r="F59" i="223"/>
  <c r="F60" i="223"/>
  <c r="F61" i="223"/>
  <c r="F62" i="223"/>
  <c r="F63" i="223"/>
  <c r="F64" i="223"/>
  <c r="F65" i="223"/>
  <c r="F66" i="223"/>
  <c r="F67" i="223"/>
  <c r="F68" i="223"/>
  <c r="F69" i="223"/>
  <c r="F13" i="223"/>
  <c r="C69" i="221" l="1"/>
  <c r="C61" i="221"/>
  <c r="C53" i="221"/>
  <c r="C45" i="221"/>
  <c r="C37" i="221"/>
  <c r="C21" i="221"/>
  <c r="C14" i="221"/>
  <c r="C62" i="221"/>
  <c r="C54" i="221"/>
  <c r="C46" i="221"/>
  <c r="C38" i="221"/>
  <c r="C30" i="221"/>
  <c r="C22" i="221"/>
  <c r="C35" i="221"/>
  <c r="C33" i="221"/>
  <c r="C31" i="221"/>
  <c r="C29" i="221"/>
  <c r="C27" i="221"/>
  <c r="E67" i="136"/>
  <c r="E68" i="136"/>
  <c r="E69" i="136"/>
  <c r="C34" i="136"/>
  <c r="E34" i="136"/>
  <c r="D34" i="136"/>
  <c r="D14" i="140"/>
  <c r="E14" i="140"/>
  <c r="F14" i="140"/>
  <c r="G14" i="140"/>
  <c r="H14" i="140"/>
  <c r="I14" i="140"/>
  <c r="J14" i="140"/>
  <c r="C32" i="86"/>
  <c r="C11" i="142"/>
  <c r="C12" i="142"/>
  <c r="C13" i="142"/>
  <c r="C14" i="142"/>
  <c r="C15" i="142"/>
  <c r="C16" i="142"/>
  <c r="C17" i="142"/>
  <c r="C18" i="142"/>
  <c r="C19" i="142"/>
  <c r="C20" i="142"/>
  <c r="C21" i="142"/>
  <c r="C22" i="142"/>
  <c r="C23" i="142"/>
  <c r="C24" i="142"/>
  <c r="C25" i="142"/>
  <c r="C26" i="142"/>
  <c r="C27" i="142"/>
  <c r="C28" i="142"/>
  <c r="C29" i="142"/>
  <c r="C30" i="142"/>
  <c r="C31" i="142"/>
  <c r="C32" i="142"/>
  <c r="C33" i="142"/>
  <c r="C34" i="142"/>
  <c r="C35" i="142"/>
  <c r="C36" i="142"/>
  <c r="C37" i="142"/>
  <c r="C38" i="142"/>
  <c r="C39" i="142"/>
  <c r="C40" i="142"/>
  <c r="C41" i="142"/>
  <c r="C42" i="142"/>
  <c r="C43" i="142"/>
  <c r="C44" i="142"/>
  <c r="C45" i="142"/>
  <c r="C46" i="142"/>
  <c r="C47" i="142"/>
  <c r="C48" i="142"/>
  <c r="C49" i="142"/>
  <c r="C50" i="142"/>
  <c r="C51" i="142"/>
  <c r="C52" i="142"/>
  <c r="C53" i="142"/>
  <c r="C54" i="142"/>
  <c r="C55" i="142"/>
  <c r="C56" i="142"/>
  <c r="C57" i="142"/>
  <c r="C58" i="142"/>
  <c r="C59" i="142"/>
  <c r="C60" i="142"/>
  <c r="C61" i="142"/>
  <c r="C62" i="142"/>
  <c r="C63" i="142"/>
  <c r="C64" i="142"/>
  <c r="C65" i="142"/>
  <c r="C66" i="142"/>
  <c r="C67" i="142"/>
  <c r="C68" i="142"/>
  <c r="D69" i="142"/>
  <c r="E69" i="142"/>
  <c r="F69" i="142"/>
  <c r="G69" i="142"/>
  <c r="H69" i="142"/>
  <c r="I69" i="142"/>
  <c r="J69" i="142"/>
  <c r="K69" i="142"/>
  <c r="L69" i="142"/>
  <c r="G12" i="143"/>
  <c r="G13" i="143"/>
  <c r="G14" i="143"/>
  <c r="G15" i="143"/>
  <c r="G16" i="143"/>
  <c r="G17" i="143"/>
  <c r="G18" i="143"/>
  <c r="G19" i="143"/>
  <c r="G20" i="143"/>
  <c r="G21" i="143"/>
  <c r="G22" i="143"/>
  <c r="G23" i="143"/>
  <c r="G24" i="143"/>
  <c r="G25" i="143"/>
  <c r="G26" i="143"/>
  <c r="G27" i="143"/>
  <c r="G28" i="143"/>
  <c r="G11" i="143"/>
  <c r="C72" i="203" l="1"/>
  <c r="D72" i="203"/>
  <c r="E72" i="203"/>
  <c r="F72" i="203"/>
  <c r="G72" i="203"/>
  <c r="H72" i="203"/>
  <c r="D16" i="220"/>
  <c r="E16" i="220"/>
  <c r="G16" i="220"/>
  <c r="H16" i="220"/>
  <c r="J16" i="220"/>
  <c r="K16" i="220"/>
  <c r="C14" i="220"/>
  <c r="C15" i="220"/>
  <c r="C13" i="220"/>
  <c r="F14" i="220"/>
  <c r="F15" i="220"/>
  <c r="F13" i="220"/>
  <c r="I14" i="220"/>
  <c r="I15" i="220"/>
  <c r="I13" i="220"/>
  <c r="I16" i="220" s="1"/>
  <c r="D16" i="222"/>
  <c r="E16" i="222"/>
  <c r="G16" i="222"/>
  <c r="H16" i="222"/>
  <c r="C14" i="222"/>
  <c r="C15" i="222"/>
  <c r="C13" i="222"/>
  <c r="C16" i="222" s="1"/>
  <c r="F14" i="222"/>
  <c r="F15" i="222"/>
  <c r="F13" i="222"/>
  <c r="F16" i="222" s="1"/>
  <c r="D14" i="225"/>
  <c r="E14" i="225"/>
  <c r="F14" i="225"/>
  <c r="G14" i="225"/>
  <c r="H14" i="225"/>
  <c r="I14" i="225"/>
  <c r="J14" i="225"/>
  <c r="C12" i="225"/>
  <c r="C13" i="225"/>
  <c r="C11" i="225"/>
  <c r="C68" i="226"/>
  <c r="D68" i="226"/>
  <c r="E68" i="226"/>
  <c r="F68" i="226"/>
  <c r="G68" i="226"/>
  <c r="H68" i="226"/>
  <c r="I68" i="226"/>
  <c r="J68" i="226"/>
  <c r="D14" i="227"/>
  <c r="E14" i="227"/>
  <c r="F14" i="227"/>
  <c r="G14" i="227"/>
  <c r="H14" i="227"/>
  <c r="I14" i="227"/>
  <c r="J14" i="227"/>
  <c r="K14" i="227"/>
  <c r="L14" i="227"/>
  <c r="C12" i="227"/>
  <c r="C13" i="227"/>
  <c r="C11" i="227"/>
  <c r="C14" i="227" s="1"/>
  <c r="C68" i="228"/>
  <c r="D68" i="228"/>
  <c r="E68" i="228"/>
  <c r="F68" i="228"/>
  <c r="G68" i="228"/>
  <c r="H68" i="228"/>
  <c r="I68" i="228"/>
  <c r="J68" i="228"/>
  <c r="K68" i="228"/>
  <c r="L68" i="228"/>
  <c r="C29" i="229"/>
  <c r="D29" i="229"/>
  <c r="E29" i="229"/>
  <c r="F29" i="229"/>
  <c r="G29" i="229"/>
  <c r="H29" i="229"/>
  <c r="I29" i="229"/>
  <c r="F14" i="230"/>
  <c r="F15" i="230"/>
  <c r="F13" i="230"/>
  <c r="F16" i="230" s="1"/>
  <c r="C16" i="230"/>
  <c r="D16" i="230"/>
  <c r="E16" i="230"/>
  <c r="G16" i="230"/>
  <c r="H16" i="230"/>
  <c r="J16" i="230"/>
  <c r="K16" i="230"/>
  <c r="I14" i="230"/>
  <c r="I15" i="230"/>
  <c r="I13" i="230"/>
  <c r="I16" i="230" s="1"/>
  <c r="C70" i="231"/>
  <c r="D70" i="231"/>
  <c r="E70" i="231"/>
  <c r="F70" i="231"/>
  <c r="G70" i="231"/>
  <c r="H70" i="231"/>
  <c r="I70" i="231"/>
  <c r="J70" i="231"/>
  <c r="K70" i="231"/>
  <c r="D69" i="212"/>
  <c r="E69" i="212"/>
  <c r="F69" i="212"/>
  <c r="G69" i="212"/>
  <c r="H69" i="212"/>
  <c r="I69" i="212"/>
  <c r="J69" i="212"/>
  <c r="C12" i="212"/>
  <c r="C13" i="212"/>
  <c r="C14" i="212"/>
  <c r="C15" i="212"/>
  <c r="C16" i="212"/>
  <c r="C17" i="212"/>
  <c r="C18" i="212"/>
  <c r="C19" i="212"/>
  <c r="C20" i="212"/>
  <c r="C21" i="212"/>
  <c r="C22" i="212"/>
  <c r="C23" i="212"/>
  <c r="C24" i="212"/>
  <c r="C25" i="212"/>
  <c r="C26" i="212"/>
  <c r="C27" i="212"/>
  <c r="C28" i="212"/>
  <c r="C29" i="212"/>
  <c r="C30" i="212"/>
  <c r="C31" i="212"/>
  <c r="C32" i="212"/>
  <c r="C33" i="212"/>
  <c r="C34" i="212"/>
  <c r="C35" i="212"/>
  <c r="C36" i="212"/>
  <c r="C37" i="212"/>
  <c r="C38" i="212"/>
  <c r="C39" i="212"/>
  <c r="C40" i="212"/>
  <c r="C41" i="212"/>
  <c r="C42" i="212"/>
  <c r="C43" i="212"/>
  <c r="C44" i="212"/>
  <c r="C45" i="212"/>
  <c r="C46" i="212"/>
  <c r="C47" i="212"/>
  <c r="C48" i="212"/>
  <c r="C49" i="212"/>
  <c r="C50" i="212"/>
  <c r="C51" i="212"/>
  <c r="C52" i="212"/>
  <c r="C53" i="212"/>
  <c r="C54" i="212"/>
  <c r="C55" i="212"/>
  <c r="C56" i="212"/>
  <c r="C57" i="212"/>
  <c r="C58" i="212"/>
  <c r="C59" i="212"/>
  <c r="C60" i="212"/>
  <c r="C61" i="212"/>
  <c r="C62" i="212"/>
  <c r="C63" i="212"/>
  <c r="C64" i="212"/>
  <c r="C65" i="212"/>
  <c r="C66" i="212"/>
  <c r="C67" i="212"/>
  <c r="C68" i="212"/>
  <c r="C11" i="212"/>
  <c r="C14" i="209"/>
  <c r="C15" i="209"/>
  <c r="C16" i="209"/>
  <c r="C17" i="209"/>
  <c r="C18" i="209"/>
  <c r="C19" i="209"/>
  <c r="C20" i="209"/>
  <c r="C21" i="209"/>
  <c r="C22" i="209"/>
  <c r="C23" i="209"/>
  <c r="C24" i="209"/>
  <c r="C25" i="209"/>
  <c r="C26" i="209"/>
  <c r="C27" i="209"/>
  <c r="C28" i="209"/>
  <c r="C29" i="209"/>
  <c r="C30" i="209"/>
  <c r="C31" i="209"/>
  <c r="C32" i="209"/>
  <c r="C33" i="209"/>
  <c r="C34" i="209"/>
  <c r="C35" i="209"/>
  <c r="C36" i="209"/>
  <c r="C37" i="209"/>
  <c r="C38" i="209"/>
  <c r="C39" i="209"/>
  <c r="C40" i="209"/>
  <c r="C41" i="209"/>
  <c r="C42" i="209"/>
  <c r="C43" i="209"/>
  <c r="C44" i="209"/>
  <c r="C45" i="209"/>
  <c r="C46" i="209"/>
  <c r="C47" i="209"/>
  <c r="C48" i="209"/>
  <c r="C49" i="209"/>
  <c r="C50" i="209"/>
  <c r="C51" i="209"/>
  <c r="C52" i="209"/>
  <c r="C53" i="209"/>
  <c r="C54" i="209"/>
  <c r="C55" i="209"/>
  <c r="C56" i="209"/>
  <c r="C57" i="209"/>
  <c r="C58" i="209"/>
  <c r="C59" i="209"/>
  <c r="C60" i="209"/>
  <c r="C61" i="209"/>
  <c r="C62" i="209"/>
  <c r="C63" i="209"/>
  <c r="C13" i="209"/>
  <c r="F14" i="209"/>
  <c r="F15" i="209"/>
  <c r="F16" i="209"/>
  <c r="F17" i="209"/>
  <c r="F18" i="209"/>
  <c r="F19" i="209"/>
  <c r="F20" i="209"/>
  <c r="F21" i="209"/>
  <c r="F22" i="209"/>
  <c r="F23" i="209"/>
  <c r="F24" i="209"/>
  <c r="F25" i="209"/>
  <c r="F26" i="209"/>
  <c r="F27" i="209"/>
  <c r="F28" i="209"/>
  <c r="F29" i="209"/>
  <c r="F30" i="209"/>
  <c r="F31" i="209"/>
  <c r="F32" i="209"/>
  <c r="F33" i="209"/>
  <c r="F34" i="209"/>
  <c r="F35" i="209"/>
  <c r="F36" i="209"/>
  <c r="F37" i="209"/>
  <c r="F38" i="209"/>
  <c r="F39" i="209"/>
  <c r="F40" i="209"/>
  <c r="F41" i="209"/>
  <c r="F42" i="209"/>
  <c r="F43" i="209"/>
  <c r="F44" i="209"/>
  <c r="F45" i="209"/>
  <c r="F46" i="209"/>
  <c r="F47" i="209"/>
  <c r="F48" i="209"/>
  <c r="F49" i="209"/>
  <c r="F50" i="209"/>
  <c r="F51" i="209"/>
  <c r="F52" i="209"/>
  <c r="F53" i="209"/>
  <c r="F54" i="209"/>
  <c r="F55" i="209"/>
  <c r="F56" i="209"/>
  <c r="F57" i="209"/>
  <c r="F58" i="209"/>
  <c r="F59" i="209"/>
  <c r="F60" i="209"/>
  <c r="F61" i="209"/>
  <c r="F62" i="209"/>
  <c r="F63" i="209"/>
  <c r="F13" i="209"/>
  <c r="G64" i="205"/>
  <c r="H64" i="205"/>
  <c r="J64" i="205"/>
  <c r="K64" i="205"/>
  <c r="D14" i="205"/>
  <c r="D15" i="205"/>
  <c r="D16" i="205"/>
  <c r="D17" i="205"/>
  <c r="D18" i="205"/>
  <c r="D19" i="205"/>
  <c r="D20" i="205"/>
  <c r="D21" i="205"/>
  <c r="D22" i="205"/>
  <c r="D23" i="205"/>
  <c r="D24" i="205"/>
  <c r="D25" i="205"/>
  <c r="D26" i="205"/>
  <c r="D27" i="205"/>
  <c r="D28" i="205"/>
  <c r="D29" i="205"/>
  <c r="D30" i="205"/>
  <c r="D31" i="205"/>
  <c r="D32" i="205"/>
  <c r="D33" i="205"/>
  <c r="D34" i="205"/>
  <c r="D35" i="205"/>
  <c r="D36" i="205"/>
  <c r="D37" i="205"/>
  <c r="D38" i="205"/>
  <c r="D39" i="205"/>
  <c r="D40" i="205"/>
  <c r="D41" i="205"/>
  <c r="D42" i="205"/>
  <c r="D43" i="205"/>
  <c r="D44" i="205"/>
  <c r="D45" i="205"/>
  <c r="D46" i="205"/>
  <c r="D47" i="205"/>
  <c r="D48" i="205"/>
  <c r="D49" i="205"/>
  <c r="D50" i="205"/>
  <c r="D51" i="205"/>
  <c r="D52" i="205"/>
  <c r="D53" i="205"/>
  <c r="D54" i="205"/>
  <c r="D55" i="205"/>
  <c r="D56" i="205"/>
  <c r="D57" i="205"/>
  <c r="D58" i="205"/>
  <c r="D59" i="205"/>
  <c r="D60" i="205"/>
  <c r="D61" i="205"/>
  <c r="D62" i="205"/>
  <c r="D13" i="205"/>
  <c r="E14" i="205"/>
  <c r="E15" i="205"/>
  <c r="E16" i="205"/>
  <c r="E17" i="205"/>
  <c r="E18" i="205"/>
  <c r="C18" i="205" s="1"/>
  <c r="E19" i="205"/>
  <c r="E20" i="205"/>
  <c r="E21" i="205"/>
  <c r="E22" i="205"/>
  <c r="E23" i="205"/>
  <c r="E24" i="205"/>
  <c r="E25" i="205"/>
  <c r="E26" i="205"/>
  <c r="C26" i="205" s="1"/>
  <c r="E27" i="205"/>
  <c r="E28" i="205"/>
  <c r="E29" i="205"/>
  <c r="E30" i="205"/>
  <c r="E31" i="205"/>
  <c r="E32" i="205"/>
  <c r="E33" i="205"/>
  <c r="E34" i="205"/>
  <c r="E35" i="205"/>
  <c r="E36" i="205"/>
  <c r="E37" i="205"/>
  <c r="E38" i="205"/>
  <c r="E39" i="205"/>
  <c r="E40" i="205"/>
  <c r="E41" i="205"/>
  <c r="E42" i="205"/>
  <c r="E43" i="205"/>
  <c r="E44" i="205"/>
  <c r="E45" i="205"/>
  <c r="E46" i="205"/>
  <c r="E47" i="205"/>
  <c r="E48" i="205"/>
  <c r="E49" i="205"/>
  <c r="E50" i="205"/>
  <c r="E51" i="205"/>
  <c r="E52" i="205"/>
  <c r="E53" i="205"/>
  <c r="E54" i="205"/>
  <c r="E55" i="205"/>
  <c r="E56" i="205"/>
  <c r="E57" i="205"/>
  <c r="E58" i="205"/>
  <c r="E59" i="205"/>
  <c r="E60" i="205"/>
  <c r="E61" i="205"/>
  <c r="E62" i="205"/>
  <c r="E63" i="205"/>
  <c r="C63" i="205" s="1"/>
  <c r="E13" i="205"/>
  <c r="F14" i="205"/>
  <c r="F15" i="205"/>
  <c r="F16" i="205"/>
  <c r="F17" i="205"/>
  <c r="F18" i="205"/>
  <c r="F19" i="205"/>
  <c r="F20" i="205"/>
  <c r="F21" i="205"/>
  <c r="F22" i="205"/>
  <c r="F23" i="205"/>
  <c r="F24" i="205"/>
  <c r="F25" i="205"/>
  <c r="F26" i="205"/>
  <c r="F27" i="205"/>
  <c r="F28" i="205"/>
  <c r="F29" i="205"/>
  <c r="F30" i="205"/>
  <c r="F31" i="205"/>
  <c r="F32" i="205"/>
  <c r="F33" i="205"/>
  <c r="F34" i="205"/>
  <c r="F35" i="205"/>
  <c r="F36" i="205"/>
  <c r="F37" i="205"/>
  <c r="F38" i="205"/>
  <c r="F39" i="205"/>
  <c r="F40" i="205"/>
  <c r="F41" i="205"/>
  <c r="F42" i="205"/>
  <c r="F43" i="205"/>
  <c r="F44" i="205"/>
  <c r="F45" i="205"/>
  <c r="F46" i="205"/>
  <c r="F47" i="205"/>
  <c r="F48" i="205"/>
  <c r="F49" i="205"/>
  <c r="F50" i="205"/>
  <c r="F51" i="205"/>
  <c r="F52" i="205"/>
  <c r="F53" i="205"/>
  <c r="F54" i="205"/>
  <c r="F55" i="205"/>
  <c r="F56" i="205"/>
  <c r="F57" i="205"/>
  <c r="F58" i="205"/>
  <c r="F59" i="205"/>
  <c r="F60" i="205"/>
  <c r="F61" i="205"/>
  <c r="F62" i="205"/>
  <c r="F63" i="205"/>
  <c r="F13" i="205"/>
  <c r="I14" i="205"/>
  <c r="I15" i="205"/>
  <c r="I16" i="205"/>
  <c r="I17" i="205"/>
  <c r="I18" i="205"/>
  <c r="I19" i="205"/>
  <c r="I20" i="205"/>
  <c r="I21" i="205"/>
  <c r="I22" i="205"/>
  <c r="I23" i="205"/>
  <c r="I24" i="205"/>
  <c r="I25" i="205"/>
  <c r="I26" i="205"/>
  <c r="I27" i="205"/>
  <c r="I28" i="205"/>
  <c r="I29" i="205"/>
  <c r="I30" i="205"/>
  <c r="I31" i="205"/>
  <c r="I32" i="205"/>
  <c r="I33" i="205"/>
  <c r="I34" i="205"/>
  <c r="I35" i="205"/>
  <c r="I36" i="205"/>
  <c r="I37" i="205"/>
  <c r="I38" i="205"/>
  <c r="I39" i="205"/>
  <c r="I40" i="205"/>
  <c r="I41" i="205"/>
  <c r="I42" i="205"/>
  <c r="I43" i="205"/>
  <c r="I44" i="205"/>
  <c r="I45" i="205"/>
  <c r="I46" i="205"/>
  <c r="I47" i="205"/>
  <c r="I48" i="205"/>
  <c r="I49" i="205"/>
  <c r="I50" i="205"/>
  <c r="I51" i="205"/>
  <c r="I52" i="205"/>
  <c r="I53" i="205"/>
  <c r="I54" i="205"/>
  <c r="I55" i="205"/>
  <c r="I56" i="205"/>
  <c r="I57" i="205"/>
  <c r="I58" i="205"/>
  <c r="I59" i="205"/>
  <c r="I60" i="205"/>
  <c r="I61" i="205"/>
  <c r="I62" i="205"/>
  <c r="I63" i="205"/>
  <c r="I13" i="205"/>
  <c r="F14" i="204"/>
  <c r="F15" i="204"/>
  <c r="F13" i="204"/>
  <c r="I14" i="204"/>
  <c r="I15" i="204"/>
  <c r="I13" i="204"/>
  <c r="C14" i="225" l="1"/>
  <c r="C29" i="205"/>
  <c r="C27" i="205"/>
  <c r="C25" i="205"/>
  <c r="C13" i="205"/>
  <c r="C23" i="205"/>
  <c r="C21" i="205"/>
  <c r="C19" i="205"/>
  <c r="C17" i="205"/>
  <c r="C15" i="205"/>
  <c r="C14" i="205"/>
  <c r="C61" i="205"/>
  <c r="C62" i="205"/>
  <c r="C59" i="205"/>
  <c r="C57" i="205"/>
  <c r="C55" i="205"/>
  <c r="C53" i="205"/>
  <c r="C60" i="205"/>
  <c r="C58" i="205"/>
  <c r="C56" i="205"/>
  <c r="C54" i="205"/>
  <c r="C52" i="205"/>
  <c r="C50" i="205"/>
  <c r="C47" i="205"/>
  <c r="C45" i="205"/>
  <c r="C43" i="205"/>
  <c r="C41" i="205"/>
  <c r="C39" i="205"/>
  <c r="C48" i="205"/>
  <c r="C46" i="205"/>
  <c r="C44" i="205"/>
  <c r="C42" i="205"/>
  <c r="C40" i="205"/>
  <c r="C38" i="205"/>
  <c r="C36" i="205"/>
  <c r="C34" i="205"/>
  <c r="C32" i="205"/>
  <c r="C30" i="205"/>
  <c r="C28" i="205"/>
  <c r="C37" i="205"/>
  <c r="C35" i="205"/>
  <c r="C33" i="205"/>
  <c r="C31" i="205"/>
  <c r="C24" i="205"/>
  <c r="C22" i="205"/>
  <c r="C20" i="205"/>
  <c r="C16" i="220"/>
  <c r="F16" i="220"/>
  <c r="C69" i="212"/>
  <c r="C51" i="205"/>
  <c r="C49" i="205"/>
  <c r="I64" i="205"/>
  <c r="E64" i="205"/>
  <c r="F64" i="205"/>
  <c r="D64" i="205"/>
  <c r="C16" i="205"/>
  <c r="D14" i="213"/>
  <c r="D14" i="141" s="1"/>
  <c r="E14" i="213"/>
  <c r="F14" i="213"/>
  <c r="F14" i="141" s="1"/>
  <c r="G14" i="213"/>
  <c r="G14" i="141" s="1"/>
  <c r="H14" i="213"/>
  <c r="H14" i="141" s="1"/>
  <c r="I14" i="213"/>
  <c r="I14" i="141" s="1"/>
  <c r="J14" i="213"/>
  <c r="J14" i="141" s="1"/>
  <c r="K14" i="213"/>
  <c r="K14" i="141" s="1"/>
  <c r="L14" i="213"/>
  <c r="L14" i="141" s="1"/>
  <c r="C12" i="224"/>
  <c r="C13" i="224"/>
  <c r="C14" i="224"/>
  <c r="C15" i="224"/>
  <c r="C16" i="224"/>
  <c r="C17" i="224"/>
  <c r="C18" i="224"/>
  <c r="C19" i="224"/>
  <c r="C11" i="224"/>
  <c r="D20" i="224"/>
  <c r="E20" i="224"/>
  <c r="G20" i="224"/>
  <c r="H20" i="224"/>
  <c r="F12" i="224"/>
  <c r="F13" i="224"/>
  <c r="F14" i="224"/>
  <c r="F15" i="224"/>
  <c r="F16" i="224"/>
  <c r="F17" i="224"/>
  <c r="F18" i="224"/>
  <c r="F19" i="224"/>
  <c r="F11" i="224"/>
  <c r="F20" i="224" s="1"/>
  <c r="C69" i="214"/>
  <c r="D69" i="214"/>
  <c r="E69" i="214"/>
  <c r="F69" i="214"/>
  <c r="G69" i="214"/>
  <c r="H69" i="214"/>
  <c r="I69" i="214"/>
  <c r="J69" i="214"/>
  <c r="K69" i="214"/>
  <c r="L69" i="214"/>
  <c r="C64" i="209"/>
  <c r="D64" i="209"/>
  <c r="E64" i="209"/>
  <c r="F64" i="209"/>
  <c r="G64" i="209"/>
  <c r="H64" i="209"/>
  <c r="C64" i="205" l="1"/>
  <c r="C20" i="224"/>
  <c r="C29" i="215"/>
  <c r="D29" i="215"/>
  <c r="E29" i="215"/>
  <c r="F29" i="215"/>
  <c r="I29" i="215" l="1"/>
  <c r="C13" i="140" l="1"/>
  <c r="C12" i="140"/>
  <c r="C11" i="140"/>
  <c r="E13" i="139"/>
  <c r="C14" i="140" l="1"/>
  <c r="D71" i="217"/>
  <c r="G71" i="217"/>
  <c r="H71" i="217"/>
  <c r="J71" i="217"/>
  <c r="K71" i="217"/>
  <c r="F71" i="217" l="1"/>
  <c r="I71" i="217"/>
  <c r="G72" i="145"/>
  <c r="H72" i="145"/>
  <c r="J72" i="145"/>
  <c r="K72" i="145"/>
  <c r="D72" i="145"/>
  <c r="C29" i="143"/>
  <c r="F29" i="143"/>
  <c r="D29" i="143"/>
  <c r="E29" i="143"/>
  <c r="C10" i="142"/>
  <c r="C69" i="142" s="1"/>
  <c r="C67" i="86"/>
  <c r="C68" i="86"/>
  <c r="C58" i="86"/>
  <c r="J70" i="86"/>
  <c r="I70" i="86"/>
  <c r="H70" i="86"/>
  <c r="G70" i="86"/>
  <c r="F70" i="86"/>
  <c r="E70" i="86"/>
  <c r="D70" i="86"/>
  <c r="C69" i="86"/>
  <c r="C66" i="86"/>
  <c r="C65" i="86"/>
  <c r="C64" i="86"/>
  <c r="C63" i="86"/>
  <c r="C62" i="86"/>
  <c r="C61" i="86"/>
  <c r="C60" i="86"/>
  <c r="C59" i="86"/>
  <c r="C57" i="86"/>
  <c r="C56" i="86"/>
  <c r="C55" i="86"/>
  <c r="C54" i="86"/>
  <c r="C53" i="86"/>
  <c r="C52" i="86"/>
  <c r="C51" i="86"/>
  <c r="C50" i="86"/>
  <c r="C49" i="86"/>
  <c r="C48" i="86"/>
  <c r="C47" i="86"/>
  <c r="C46" i="86"/>
  <c r="C45" i="86"/>
  <c r="C44" i="86"/>
  <c r="C43" i="86"/>
  <c r="C42" i="86"/>
  <c r="C41" i="86"/>
  <c r="C40" i="86"/>
  <c r="C39" i="86"/>
  <c r="C38" i="86"/>
  <c r="C37" i="86"/>
  <c r="C36" i="86"/>
  <c r="C35" i="86"/>
  <c r="C34" i="86"/>
  <c r="C33" i="86"/>
  <c r="C31" i="86"/>
  <c r="C30" i="86"/>
  <c r="C29" i="86"/>
  <c r="C28" i="86"/>
  <c r="C27" i="86"/>
  <c r="C26" i="86"/>
  <c r="C25" i="86"/>
  <c r="C24" i="86"/>
  <c r="C23" i="86"/>
  <c r="C22" i="86"/>
  <c r="C21" i="86"/>
  <c r="C20" i="86"/>
  <c r="C19" i="86"/>
  <c r="C18" i="86"/>
  <c r="C17" i="86"/>
  <c r="C16" i="86"/>
  <c r="C15" i="86"/>
  <c r="C14" i="86"/>
  <c r="C13" i="86"/>
  <c r="C12" i="86"/>
  <c r="C11" i="86"/>
  <c r="D12" i="139"/>
  <c r="E12" i="139"/>
  <c r="G12" i="139"/>
  <c r="H12" i="139"/>
  <c r="D13" i="139"/>
  <c r="G13" i="139"/>
  <c r="H13" i="139"/>
  <c r="D14" i="139"/>
  <c r="E14" i="139"/>
  <c r="G14" i="139"/>
  <c r="H14" i="139"/>
  <c r="D15" i="139"/>
  <c r="E15" i="139"/>
  <c r="G15" i="139"/>
  <c r="H15" i="139"/>
  <c r="D16" i="139"/>
  <c r="E16" i="139"/>
  <c r="G16" i="139"/>
  <c r="H16" i="139"/>
  <c r="D17" i="139"/>
  <c r="E17" i="139"/>
  <c r="G17" i="139"/>
  <c r="H17" i="139"/>
  <c r="D18" i="139"/>
  <c r="E18" i="139"/>
  <c r="G18" i="139"/>
  <c r="H18" i="139"/>
  <c r="D19" i="139"/>
  <c r="E19" i="139"/>
  <c r="G19" i="139"/>
  <c r="H19" i="139"/>
  <c r="D11" i="139"/>
  <c r="E11" i="139"/>
  <c r="G11" i="139"/>
  <c r="H11" i="139"/>
  <c r="H71" i="138"/>
  <c r="G71" i="138"/>
  <c r="E71" i="138"/>
  <c r="D71" i="138"/>
  <c r="D14" i="137"/>
  <c r="E14" i="137"/>
  <c r="G14" i="137"/>
  <c r="H14" i="137"/>
  <c r="E15" i="137"/>
  <c r="G15" i="137"/>
  <c r="H15" i="137"/>
  <c r="D13" i="137"/>
  <c r="E13" i="137"/>
  <c r="G13" i="137"/>
  <c r="H13" i="137"/>
  <c r="E60" i="136"/>
  <c r="D60" i="136"/>
  <c r="D69" i="136"/>
  <c r="K72" i="136"/>
  <c r="J72" i="136"/>
  <c r="H72" i="136"/>
  <c r="G72" i="136"/>
  <c r="E71" i="136"/>
  <c r="D71" i="136"/>
  <c r="E70" i="136"/>
  <c r="D70" i="136"/>
  <c r="D68" i="136"/>
  <c r="D67" i="136"/>
  <c r="E66" i="136"/>
  <c r="D66" i="136"/>
  <c r="E65" i="136"/>
  <c r="D65" i="136"/>
  <c r="E64" i="136"/>
  <c r="D64" i="136"/>
  <c r="E63" i="136"/>
  <c r="D63" i="136"/>
  <c r="E62" i="136"/>
  <c r="D62" i="136"/>
  <c r="E61" i="136"/>
  <c r="D61" i="136"/>
  <c r="E59" i="136"/>
  <c r="D59" i="136"/>
  <c r="E58" i="136"/>
  <c r="D58" i="136"/>
  <c r="E57" i="136"/>
  <c r="D57" i="136"/>
  <c r="E56" i="136"/>
  <c r="D56" i="136"/>
  <c r="E55" i="136"/>
  <c r="D55" i="136"/>
  <c r="E54" i="136"/>
  <c r="D54" i="136"/>
  <c r="E53" i="136"/>
  <c r="D53" i="136"/>
  <c r="E52" i="136"/>
  <c r="D52" i="136"/>
  <c r="E51" i="136"/>
  <c r="D51" i="136"/>
  <c r="E50" i="136"/>
  <c r="D50" i="136"/>
  <c r="E49" i="136"/>
  <c r="D49" i="136"/>
  <c r="E48" i="136"/>
  <c r="D48" i="136"/>
  <c r="E47" i="136"/>
  <c r="D47" i="136"/>
  <c r="E46" i="136"/>
  <c r="D46" i="136"/>
  <c r="E45" i="136"/>
  <c r="D45" i="136"/>
  <c r="E44" i="136"/>
  <c r="D44" i="136"/>
  <c r="E43" i="136"/>
  <c r="D43" i="136"/>
  <c r="E42" i="136"/>
  <c r="D42" i="136"/>
  <c r="E41" i="136"/>
  <c r="D41" i="136"/>
  <c r="E40" i="136"/>
  <c r="D40" i="136"/>
  <c r="E39" i="136"/>
  <c r="D39" i="136"/>
  <c r="E38" i="136"/>
  <c r="D38" i="136"/>
  <c r="E37" i="136"/>
  <c r="D37" i="136"/>
  <c r="E36" i="136"/>
  <c r="D36" i="136"/>
  <c r="E35" i="136"/>
  <c r="D35" i="136"/>
  <c r="E33" i="136"/>
  <c r="D33" i="136"/>
  <c r="E32" i="136"/>
  <c r="D32" i="136"/>
  <c r="E31" i="136"/>
  <c r="D31" i="136"/>
  <c r="E30" i="136"/>
  <c r="D30" i="136"/>
  <c r="E29" i="136"/>
  <c r="D29" i="136"/>
  <c r="E28" i="136"/>
  <c r="D28" i="136"/>
  <c r="E27" i="136"/>
  <c r="D27" i="136"/>
  <c r="E26" i="136"/>
  <c r="D26" i="136"/>
  <c r="E25" i="136"/>
  <c r="D25" i="136"/>
  <c r="E24" i="136"/>
  <c r="D24" i="136"/>
  <c r="E23" i="136"/>
  <c r="D23" i="136"/>
  <c r="E22" i="136"/>
  <c r="D22" i="136"/>
  <c r="E21" i="136"/>
  <c r="D21" i="136"/>
  <c r="E20" i="136"/>
  <c r="D20" i="136"/>
  <c r="E19" i="136"/>
  <c r="D19" i="136"/>
  <c r="E18" i="136"/>
  <c r="D18" i="136"/>
  <c r="E17" i="136"/>
  <c r="D17" i="136"/>
  <c r="E16" i="136"/>
  <c r="D16" i="136"/>
  <c r="E15" i="136"/>
  <c r="D15" i="136"/>
  <c r="E14" i="136"/>
  <c r="D14" i="136"/>
  <c r="E13" i="136"/>
  <c r="D13" i="136"/>
  <c r="G14" i="135"/>
  <c r="H14" i="135"/>
  <c r="J14" i="135"/>
  <c r="K14" i="135"/>
  <c r="G15" i="135"/>
  <c r="H15" i="135"/>
  <c r="J15" i="135"/>
  <c r="K15" i="135"/>
  <c r="G13" i="135"/>
  <c r="H13" i="135"/>
  <c r="J13" i="135"/>
  <c r="K13" i="135"/>
  <c r="C69" i="136" l="1"/>
  <c r="C60" i="136"/>
  <c r="C50" i="136"/>
  <c r="E71" i="217"/>
  <c r="C71" i="217" s="1"/>
  <c r="C62" i="136"/>
  <c r="C64" i="136"/>
  <c r="F72" i="145"/>
  <c r="I72" i="145"/>
  <c r="C17" i="136"/>
  <c r="C70" i="86"/>
  <c r="C71" i="138"/>
  <c r="F71" i="138"/>
  <c r="C30" i="136"/>
  <c r="C28" i="136"/>
  <c r="C51" i="136"/>
  <c r="C55" i="136"/>
  <c r="C59" i="136"/>
  <c r="C15" i="136"/>
  <c r="C53" i="136"/>
  <c r="C71" i="136"/>
  <c r="C20" i="136"/>
  <c r="C22" i="136"/>
  <c r="C65" i="136"/>
  <c r="C67" i="136"/>
  <c r="C35" i="136"/>
  <c r="C37" i="136"/>
  <c r="C39" i="136"/>
  <c r="C43" i="136"/>
  <c r="C45" i="136"/>
  <c r="C47" i="136"/>
  <c r="C27" i="136"/>
  <c r="C31" i="136"/>
  <c r="C33" i="136"/>
  <c r="C36" i="136"/>
  <c r="C40" i="136"/>
  <c r="C42" i="136"/>
  <c r="C44" i="136"/>
  <c r="C48" i="136"/>
  <c r="C19" i="136"/>
  <c r="C25" i="136"/>
  <c r="C14" i="136"/>
  <c r="C56" i="136"/>
  <c r="C58" i="136"/>
  <c r="C61" i="136"/>
  <c r="C23" i="136"/>
  <c r="C18" i="136"/>
  <c r="C26" i="136"/>
  <c r="C70" i="136"/>
  <c r="I72" i="136"/>
  <c r="C63" i="136"/>
  <c r="C21" i="136"/>
  <c r="C38" i="136"/>
  <c r="D72" i="136"/>
  <c r="F72" i="136"/>
  <c r="E72" i="136"/>
  <c r="C16" i="136"/>
  <c r="C32" i="136"/>
  <c r="C49" i="136"/>
  <c r="C66" i="136"/>
  <c r="C68" i="136"/>
  <c r="C46" i="136"/>
  <c r="C24" i="136"/>
  <c r="C41" i="136"/>
  <c r="C57" i="136"/>
  <c r="C29" i="136"/>
  <c r="C52" i="136"/>
  <c r="C54" i="136"/>
  <c r="C13" i="136"/>
  <c r="E72" i="145" l="1"/>
  <c r="C72" i="145"/>
  <c r="C72" i="136"/>
  <c r="H29" i="215"/>
  <c r="C12" i="211"/>
  <c r="C13" i="211"/>
  <c r="C11" i="211"/>
  <c r="D15" i="204"/>
  <c r="D15" i="135" s="1"/>
  <c r="E15" i="204"/>
  <c r="E15" i="135" s="1"/>
  <c r="D14" i="204"/>
  <c r="D14" i="135" s="1"/>
  <c r="E14" i="204"/>
  <c r="E14" i="135" s="1"/>
  <c r="D13" i="204"/>
  <c r="D13" i="135" s="1"/>
  <c r="E13" i="204"/>
  <c r="E13" i="135" s="1"/>
  <c r="F15" i="135"/>
  <c r="F14" i="135"/>
  <c r="F13" i="135"/>
  <c r="I15" i="135"/>
  <c r="I14" i="135"/>
  <c r="I13" i="135"/>
  <c r="H16" i="202"/>
  <c r="C14" i="204" l="1"/>
  <c r="C14" i="135" s="1"/>
  <c r="C15" i="204"/>
  <c r="C15" i="135" s="1"/>
  <c r="C13" i="204"/>
  <c r="C13" i="135" s="1"/>
  <c r="K16" i="216" l="1"/>
  <c r="J16" i="216"/>
  <c r="H16" i="216"/>
  <c r="G16" i="216"/>
  <c r="D16" i="216"/>
  <c r="I15" i="216"/>
  <c r="F15" i="216"/>
  <c r="I14" i="216"/>
  <c r="F14" i="216"/>
  <c r="I13" i="216"/>
  <c r="F13" i="216"/>
  <c r="C13" i="213"/>
  <c r="C13" i="141" s="1"/>
  <c r="C12" i="213"/>
  <c r="C12" i="141" s="1"/>
  <c r="C11" i="213"/>
  <c r="C11" i="141" s="1"/>
  <c r="J14" i="211"/>
  <c r="I14" i="211"/>
  <c r="H14" i="211"/>
  <c r="G14" i="211"/>
  <c r="F14" i="211"/>
  <c r="E14" i="211"/>
  <c r="D14" i="211"/>
  <c r="H20" i="210"/>
  <c r="H20" i="139" s="1"/>
  <c r="G20" i="210"/>
  <c r="G20" i="139" s="1"/>
  <c r="E20" i="210"/>
  <c r="E20" i="139" s="1"/>
  <c r="D20" i="210"/>
  <c r="D20" i="139" s="1"/>
  <c r="F19" i="210"/>
  <c r="F19" i="139" s="1"/>
  <c r="C19" i="210"/>
  <c r="C19" i="139" s="1"/>
  <c r="F18" i="210"/>
  <c r="F18" i="139" s="1"/>
  <c r="C18" i="210"/>
  <c r="C18" i="139" s="1"/>
  <c r="F17" i="210"/>
  <c r="F17" i="139" s="1"/>
  <c r="C17" i="210"/>
  <c r="C17" i="139" s="1"/>
  <c r="F16" i="210"/>
  <c r="F16" i="139" s="1"/>
  <c r="C16" i="210"/>
  <c r="C16" i="139" s="1"/>
  <c r="F15" i="210"/>
  <c r="F15" i="139" s="1"/>
  <c r="C15" i="210"/>
  <c r="C15" i="139" s="1"/>
  <c r="F14" i="210"/>
  <c r="F14" i="139" s="1"/>
  <c r="C14" i="210"/>
  <c r="C14" i="139" s="1"/>
  <c r="F13" i="210"/>
  <c r="F13" i="139" s="1"/>
  <c r="C13" i="210"/>
  <c r="C13" i="139" s="1"/>
  <c r="F12" i="210"/>
  <c r="F12" i="139" s="1"/>
  <c r="C12" i="210"/>
  <c r="C12" i="139" s="1"/>
  <c r="F11" i="210"/>
  <c r="F11" i="139" s="1"/>
  <c r="C11" i="210"/>
  <c r="C11" i="139" s="1"/>
  <c r="H16" i="208"/>
  <c r="H16" i="137" s="1"/>
  <c r="G16" i="208"/>
  <c r="G16" i="137" s="1"/>
  <c r="E16" i="208"/>
  <c r="E16" i="137" s="1"/>
  <c r="D16" i="208"/>
  <c r="F15" i="208"/>
  <c r="F15" i="137" s="1"/>
  <c r="C15" i="208"/>
  <c r="F14" i="208"/>
  <c r="F14" i="137" s="1"/>
  <c r="C14" i="208"/>
  <c r="C14" i="137" s="1"/>
  <c r="F13" i="208"/>
  <c r="F13" i="137" s="1"/>
  <c r="C13" i="208"/>
  <c r="C13" i="137" s="1"/>
  <c r="K16" i="204"/>
  <c r="K16" i="135" s="1"/>
  <c r="J16" i="204"/>
  <c r="J16" i="135" s="1"/>
  <c r="I16" i="204"/>
  <c r="I16" i="135" s="1"/>
  <c r="H16" i="204"/>
  <c r="H16" i="135" s="1"/>
  <c r="G16" i="204"/>
  <c r="G16" i="135" s="1"/>
  <c r="F16" i="204"/>
  <c r="F16" i="135" s="1"/>
  <c r="G16" i="202"/>
  <c r="F16" i="202"/>
  <c r="E16" i="202"/>
  <c r="D15" i="202"/>
  <c r="C15" i="202"/>
  <c r="D14" i="202"/>
  <c r="C14" i="202"/>
  <c r="D13" i="202"/>
  <c r="C13" i="202"/>
  <c r="C16" i="202" l="1"/>
  <c r="D16" i="202"/>
  <c r="G29" i="215"/>
  <c r="I16" i="216"/>
  <c r="E16" i="204"/>
  <c r="E16" i="135" s="1"/>
  <c r="C16" i="208"/>
  <c r="C14" i="211"/>
  <c r="F16" i="208"/>
  <c r="F16" i="137" s="1"/>
  <c r="C20" i="210"/>
  <c r="C20" i="139" s="1"/>
  <c r="C14" i="213"/>
  <c r="C14" i="141" s="1"/>
  <c r="F16" i="216"/>
  <c r="F20" i="210"/>
  <c r="F20" i="139" s="1"/>
  <c r="D16" i="204"/>
  <c r="D16" i="135" s="1"/>
  <c r="E16" i="216" l="1"/>
  <c r="C16" i="204"/>
  <c r="C16" i="135" s="1"/>
  <c r="C16" i="216" l="1"/>
  <c r="H29" i="143"/>
  <c r="I29" i="143"/>
  <c r="G29" i="143" l="1"/>
</calcChain>
</file>

<file path=xl/sharedStrings.xml><?xml version="1.0" encoding="utf-8"?>
<sst xmlns="http://schemas.openxmlformats.org/spreadsheetml/2006/main" count="4224" uniqueCount="793">
  <si>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</si>
  <si>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</si>
  <si>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11ـ إيرادات الأنشطة الأخرى:</t>
  </si>
  <si>
    <t>12ـ المستلزمات السلعية:</t>
  </si>
  <si>
    <t>13 المستلزمات الخدمية:</t>
  </si>
  <si>
    <t>14- القيمة المضافة:</t>
  </si>
  <si>
    <t>15- Depreciation:</t>
  </si>
  <si>
    <t>15ـ الاهتلاكات:</t>
  </si>
  <si>
    <r>
      <rPr>
        <b/>
        <sz val="16"/>
        <color indexed="8"/>
        <rFont val="Arial"/>
        <family val="2"/>
      </rPr>
      <t>16ـ الضرائب على الإنتاج والإستيراد</t>
    </r>
    <r>
      <rPr>
        <b/>
        <sz val="18"/>
        <color indexed="8"/>
        <rFont val="Arial"/>
        <family val="2"/>
      </rPr>
      <t xml:space="preserve"> </t>
    </r>
    <r>
      <rPr>
        <b/>
        <sz val="16"/>
        <color indexed="8"/>
        <rFont val="Arial"/>
        <family val="2"/>
      </rPr>
      <t>(الضرائب غير المباشرة):</t>
    </r>
  </si>
  <si>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</si>
  <si>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17- Subsidies:</t>
  </si>
  <si>
    <t>17- الإعانات:</t>
  </si>
  <si>
    <t xml:space="preserve">Current payments at no cost presented by government entities, including nonresident government entities, to projects according to levels of its production activities or quantity and value of goods and services that it produces, sells or imports, they are yields for resident producers or importers. In case of resident producers, it could be designed to affect their level of production, prices of selling of their outputs or remuneration of establishment units that work in production field. </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</si>
  <si>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</si>
  <si>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18- Operating surplus:</t>
  </si>
  <si>
    <t>18ـ فائض التشغيل:</t>
  </si>
  <si>
    <t>It It equals to total product on the basis of product value less intermediate consumption (Intermediate goods and services) on the basis of purchaser cost, compensation of employees, fixed capital depreciation and net indirect taxes (indirect taxes less production subsidies).</t>
  </si>
  <si>
    <t>19ـ الأصول الثابتة:</t>
  </si>
  <si>
    <t>It is the durable produced assets that are themselves used repeatedly or continuously in process of production for a period more than one year.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</si>
  <si>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</si>
  <si>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20ـ الإضافات الرأسمالية الثابتة خلال العام:</t>
  </si>
  <si>
    <t>21- Stock:</t>
  </si>
  <si>
    <t>21ـ المخزون:</t>
  </si>
  <si>
    <t>Market value of stock of final and incomplete goods in a certain time. It includes as well products that are produced by the establishment, which still keep them before entering more alteration on them, sell them, supply them to other establishments or use them in other way. In addition to that it includes products possessed by the establishment in order to be used as intermediate consumption or re-sell them without further alteration.</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</si>
  <si>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استعمالها بطرق أخرى، كذلك مخزون المنتجات التي تحوز عليها المنشأة من منشآت أخرى بهدف استخدامها للاستهلاك الوسيط أو إعادة بيعها دون إدخال مزيد من التجهيز عليها.</t>
  </si>
  <si>
    <t>22- أرباح الأسهم:</t>
  </si>
  <si>
    <t>جدول رقم (35) القيمة ألف ريال قطري</t>
  </si>
  <si>
    <r>
      <t xml:space="preserve">* </t>
    </r>
    <r>
      <rPr>
        <sz val="16"/>
        <color indexed="8"/>
        <rFont val="Arial"/>
        <family val="2"/>
      </rPr>
      <t>محظور على الشركة الإشتغال في أعمال التأمين أو أعمال البنوك أو الإدخار أو تلقي الودائع أو إستثمار الأموال لحساب الغير بوجه عام.</t>
    </r>
  </si>
  <si>
    <t>* The company is prohibited in general from practicing activities of insurance, banking, saving, receiving deposits or investing funds for others.</t>
  </si>
  <si>
    <r>
      <t>*</t>
    </r>
    <r>
      <rPr>
        <sz val="16"/>
        <color indexed="8"/>
        <rFont val="Arial"/>
        <family val="2"/>
      </rPr>
      <t xml:space="preserve"> كل شريك من الشركاء مسؤول عن الالتزامات المالية للشركة بقدر حصته في رأس المال فقط.</t>
    </r>
  </si>
  <si>
    <t>* Each partner is responsible for company’s obligations within the amount of his share in capital only.</t>
  </si>
  <si>
    <t>* لا يقل رأس مال الشركة عن مبلغ تحدده قوانين الدولة المعنية.</t>
  </si>
  <si>
    <r>
      <t xml:space="preserve">* </t>
    </r>
    <r>
      <rPr>
        <sz val="16"/>
        <color indexed="8"/>
        <rFont val="Arial"/>
        <family val="2"/>
      </rPr>
      <t>تتكون من شريكين أو أكثر بعقد رسمي، ولا يزيد عدد الشركاء فيها عن عدد تنص عليه قوانين الدولة المعنية، يذكرون بالاسم في عقد الشركة.</t>
    </r>
  </si>
  <si>
    <t>هي شركة يتطلب قيامها توفر الشروط الأساسية الآتية:</t>
  </si>
  <si>
    <t>The following conditions are required to establish such company:</t>
  </si>
  <si>
    <t>هـ ـ شركة ذات مسؤولية محدودة:</t>
  </si>
  <si>
    <t>د ـ شركة التوصية بالأسهم:</t>
  </si>
  <si>
    <t>أ ـ قطاع حكومي:</t>
  </si>
  <si>
    <t>ويقصد به القطاع الذي تنتمي إليه المنشأة من حيث الملكية.</t>
  </si>
  <si>
    <t>It is meant the sector that the establishment belongs to regarding ownership.</t>
  </si>
  <si>
    <t>هي المنشأة التي تعود ملكيتها إلى الدولة مباشرة، سواء كانت مرتبطة بالميزانية العامة للدولة أو لها ميزانية مستقلة.</t>
  </si>
  <si>
    <t>An establishment owned directly by the state, whether it was related to state’s budget or has separate budget.</t>
  </si>
  <si>
    <t>ط ـ حكومي:</t>
  </si>
  <si>
    <t>i- Governmental:</t>
  </si>
  <si>
    <t>ح ـ فرع لمنشأة أجنبية:</t>
  </si>
  <si>
    <t>زـ شركة مساهمة خاصة:</t>
  </si>
  <si>
    <t>جدول رقم (25) القيمة ألف ريال قطري</t>
  </si>
  <si>
    <t>جدول رقم (13) القيمة ألف ريال قطري</t>
  </si>
  <si>
    <t>جدول رقم (14) القيمة ألف ريال قطري</t>
  </si>
  <si>
    <t xml:space="preserve">نشاط تجارة الجملة والتجزئة </t>
  </si>
  <si>
    <t>جدول رقم (32)</t>
  </si>
  <si>
    <t>جمعت بيانات هذه النشرة عن سنة ميلادية تبدأ اعتباراً من أول يناير وتنتهي آخر ديسمبر.</t>
  </si>
  <si>
    <r>
      <t>The data of this bulletin were collected for one year</t>
    </r>
    <r>
      <rPr>
        <sz val="11"/>
        <rFont val="Arial"/>
        <family val="2"/>
      </rPr>
      <t xml:space="preserve"> starting</t>
    </r>
    <r>
      <rPr>
        <sz val="11"/>
        <color indexed="8"/>
        <rFont val="Arial"/>
        <family val="2"/>
      </rPr>
      <t xml:space="preserve"> first of January and ending by end of December</t>
    </r>
  </si>
  <si>
    <t>3 - فترة الإسناد الزمني:</t>
  </si>
  <si>
    <t>2 - الاستمارات المستخدمة:</t>
  </si>
  <si>
    <t>1 - النطـــاق:</t>
  </si>
  <si>
    <t>1- The Extent:</t>
  </si>
  <si>
    <t>مقدمــة</t>
  </si>
  <si>
    <t>Introduction</t>
  </si>
  <si>
    <t>ملاحظة هامة:
         إن عدم تساوي مجاميع بعض الجداول يعود للتقريب.</t>
  </si>
  <si>
    <r>
      <t xml:space="preserve">Important note:
         </t>
    </r>
    <r>
      <rPr>
        <b/>
        <i/>
        <sz val="11"/>
        <color indexed="8"/>
        <rFont val="Arial"/>
        <family val="2"/>
      </rPr>
      <t>Inequality of totals in some tables due to approximation.</t>
    </r>
  </si>
  <si>
    <t>Estimates of social and personal services activity (total of chapters two and three).</t>
  </si>
  <si>
    <t>الفصل الثالث:</t>
  </si>
  <si>
    <t>الفصل الثاني:</t>
  </si>
  <si>
    <t>الفصل الأول:</t>
  </si>
  <si>
    <t>إطار المنشآت العاملة.</t>
  </si>
  <si>
    <t>Operating establishments frame.</t>
  </si>
  <si>
    <t xml:space="preserve">       Data were presented in four chapters according to the following:</t>
  </si>
  <si>
    <t xml:space="preserve">       Data presentation </t>
  </si>
  <si>
    <t>شكل من أشكال دخل الملكية يستحقه حاملو الأسهم نتيجة لوضع أموالهم تحت تصرف الشركات.</t>
  </si>
  <si>
    <t>2- Questionnaires:</t>
  </si>
  <si>
    <t>3- Timing:</t>
  </si>
  <si>
    <t>الفصل الرابع:</t>
  </si>
  <si>
    <r>
      <t xml:space="preserve">Shape of property income matured for shareholders as a result of placing their </t>
    </r>
    <r>
      <rPr>
        <sz val="11"/>
        <rFont val="Arial"/>
        <family val="2"/>
      </rPr>
      <t>funds</t>
    </r>
    <r>
      <rPr>
        <sz val="11"/>
        <color indexed="10"/>
        <rFont val="Arial"/>
        <family val="2"/>
      </rPr>
      <t xml:space="preserve"> </t>
    </r>
    <r>
      <rPr>
        <sz val="11"/>
        <color indexed="8"/>
        <rFont val="Arial"/>
        <family val="2"/>
      </rPr>
      <t>at disposal of companies.</t>
    </r>
  </si>
  <si>
    <t>Rents of non- residential buildings</t>
  </si>
  <si>
    <t>Work done &amp; industrial services rendered by other</t>
  </si>
  <si>
    <t>Machinery and equipment maintenance</t>
  </si>
  <si>
    <t>Transport Equipment Maintenance</t>
  </si>
  <si>
    <t>SALE, MAINTENANCE AND REPAIR OF MOTOR VEHICLES AND MOTORCYCLES, RETAIL SALE OF AUTOMOTIVE FUEL</t>
  </si>
  <si>
    <t>WHOLESALE TRADE AND COMMISSION TRADE, EXCEPT OF MOTOR VEHICLES AND MOTORCYCLES</t>
  </si>
  <si>
    <t>المشتريات والمبيعات والموجودات خلال السنة حسب نوع التجارة</t>
  </si>
  <si>
    <t>PURCHASES,SALE&amp; STOCKS DURING THE YEAR TYPE OF TRADE</t>
  </si>
  <si>
    <t>WHOLESALE &amp;RETAIL TRADE  STATISTICS (LESS THAN 10 EMPLOYEES)</t>
  </si>
  <si>
    <t>جدول رقم (26)</t>
  </si>
  <si>
    <t>مبيعات</t>
  </si>
  <si>
    <t>موجودات بضائع بغرض البيع</t>
  </si>
  <si>
    <t>المشتريات(بغرض البيع)</t>
  </si>
  <si>
    <t>Sales</t>
  </si>
  <si>
    <t>Goods Purchased for Sale</t>
  </si>
  <si>
    <t>بالتجزئه</t>
  </si>
  <si>
    <t>بالجملة</t>
  </si>
  <si>
    <t>اول العام</t>
  </si>
  <si>
    <t>مستوردة</t>
  </si>
  <si>
    <t>محلية</t>
  </si>
  <si>
    <t>Retail</t>
  </si>
  <si>
    <t>Whole Sale</t>
  </si>
  <si>
    <t>End of Year</t>
  </si>
  <si>
    <t>Beginning Of The Year</t>
  </si>
  <si>
    <t>Imported</t>
  </si>
  <si>
    <t>Local</t>
  </si>
  <si>
    <t>فهرس نشرة إحصاءات تجارة الجملة والتجزئة</t>
  </si>
  <si>
    <t>نشاط تجارة الجملة والتجزئة</t>
  </si>
  <si>
    <t>نشاط تجارة الجملة والتجزئة (أقل من 10 مشتغلين)</t>
  </si>
  <si>
    <t>نشاط اتجارة الجملة والتجزئة (منشأت تستخدم 10 مشتغلين فأكثر)</t>
  </si>
  <si>
    <t xml:space="preserve"> ومــاء</t>
  </si>
  <si>
    <t>كهرباء</t>
  </si>
  <si>
    <t xml:space="preserve">وقود وزيوت </t>
  </si>
  <si>
    <t>Electricity</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</si>
  <si>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</si>
  <si>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r>
      <t xml:space="preserve">It represents the amount </t>
    </r>
    <r>
      <rPr>
        <sz val="11"/>
        <color indexed="8"/>
        <rFont val="Arial"/>
        <family val="2"/>
      </rPr>
      <t>spent during the year on fixed assets of machinery, equipment, buildings, land, means of transport, furniture and other similar tangible assets in order to be used in production of goods and services.</t>
    </r>
  </si>
  <si>
    <t>نشاط تجارة الجملة والتجزئة (منشآت تستخدم 10 مستغلين فأكثر)</t>
  </si>
  <si>
    <t>جدول رقم (29)</t>
  </si>
  <si>
    <t>عدد المشتغلين حسب الجنسية والجنس والنشاط الإقتصادي الرئيسي</t>
  </si>
  <si>
    <t>NUMBER OF EMPLOYEES BY NATIONALITY, SEX &amp; MAIN ECONOMIC ACTIVITY</t>
  </si>
  <si>
    <t>جدول رقم (30)</t>
  </si>
  <si>
    <t>غير قطريين</t>
  </si>
  <si>
    <t>Bulletin of Wholesale And Retail Trade Statistics Index</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</si>
  <si>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</si>
  <si>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</si>
  <si>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Decrement (during accounting period) in value of fixed assets owned and used by producer as a result of participation in production operation, wear and tear resulting from ordinary accidents.</t>
  </si>
  <si>
    <t>مجموع قيمة الإنتاج مطروحاً منها مجموع قيمة المستلزمات السلعية والخدمية (المدخلات الوسيطة).</t>
  </si>
  <si>
    <t>Total value of production less total value of intermediate goods and services (intermediate input).</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</si>
  <si>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</si>
  <si>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</si>
  <si>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</si>
  <si>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جدول رقم (40)</t>
  </si>
  <si>
    <t>stock for sale</t>
  </si>
  <si>
    <t>Depreciations</t>
  </si>
  <si>
    <t>جدول رقم (42) القيمة ألف ريال قطري</t>
  </si>
  <si>
    <t>جدول رقم (43)</t>
  </si>
  <si>
    <t>Stock for sale</t>
  </si>
  <si>
    <t>1ـ تجارة الجملة:</t>
  </si>
  <si>
    <t>Reselling of new and used goods without making any alteration or after carrying out some minor operations, such as packing and sorting, to retail traders, commercial and industrial establishments, craftsmen, different agencies or other wholesale traders, as well as work for commission in buying goods for the account or selling goods to the aforementioned.</t>
  </si>
  <si>
    <t>هي إعادة بيع السلع الجديدة والمستعملة دون أجراء عمليات تحويلية عليها أو بعد إدخال بعض العمليات البسيطة مثل التعبئة والفرز وذلك لتجار التجزئة أو للمنشآت التجارية والصناعية وأصحاب الحرف والهيئات المختلفة أو لتجار جملة آخرين وكذلك العمل بالوكالة في شراء السلع لحساب من سبق ذكرهم أو بيع السلع إليهم.</t>
  </si>
  <si>
    <t>2ـ تجارة التجزئة:</t>
  </si>
  <si>
    <t>Reselling of new and used goods to the public without making any alteration for personal or household consumption or use through commercial stores and booths.</t>
  </si>
  <si>
    <t>هي إعادة بيع السلع الجديدة والمستعملة للجمهور دون إجراء عمليات تحويلية عليها وذلك للاستهلاك أو للاستخدام الشخصي أو العائلي وذلك بواسطة المحلات التجارية والأكشاك.</t>
  </si>
  <si>
    <t>3ـ الهامش التجاري لمشتريات بغرض البيع:</t>
  </si>
  <si>
    <t>The difference between actual or accounted price paid in order to buy a commodity for resell and the price that the distributor should pay to compensate the commodity at time of sell or dispose plus change in stock. Matured margins on some goods could be negative, if reduction in price is required. It should be negative for unsold goods due to damage or theft.</t>
  </si>
  <si>
    <t>الفرق بين السعر الفعلي أو المحتسب المدفوع لشراء سلعة ما لإعادة بيعها والسعر الذي يتعين على الموزع أن يدفعه لتعويض السلعة في الوقت الذي يبيعها أو يتخلص منها فيه مضافاً إليه التغير في المخزون. والهوامش المتحققة على بعض السلع قد تكون سالبة إذا تعين تخفيض أسعارها. ولابد أن تكون سالبة بالنسبة للسلع التي لا تباع لأنها تتلف أو تُسرق.</t>
  </si>
  <si>
    <t>4ـ الإنتاج في نشاط تجارة الجملة والتجزئة:</t>
  </si>
  <si>
    <t>Output equals commercial margin plus value of commission collected for goods on consignment.</t>
  </si>
  <si>
    <t>الإنتاج يساوي الهامش التجاري + قيمة العمولة المحصلة لبضائع الأمانة لحساب الغير.</t>
  </si>
  <si>
    <t>5- المنشأة:</t>
  </si>
  <si>
    <t>6- الكيان القانوني:</t>
  </si>
  <si>
    <t>Company composed of two or more persons and registered with official contract (each partner is joint), i.e. guarantor to other partners jointly. Each of them is responsible absolute responsibility for company’s financial commitments within the limits of paid capital, as well as his personal properties.</t>
  </si>
  <si>
    <t>Company composed of two or more persons and registered with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</si>
  <si>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</si>
  <si>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</si>
  <si>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التزامات الشركة المالية إلا في حدود قيمة الأسهم التي ساهموا بها.</t>
  </si>
  <si>
    <t>* Composed of two or more partners with official contract and number of partners should not be more than a number stated in concerned country laws and mentioned namely in company’s contract.</t>
  </si>
  <si>
    <t>* Company’s capital should not be less than a specific amount determined by concerned country laws.</t>
  </si>
  <si>
    <t>An approval from the supreme authorities in the state should be issued for such companies. It has two types of partners, founder and share holder, and its capital is composed of shares equal in value that are placed for underwriting and could be circulated later. The partners are not questioned for company’s financial obligation other than the value of shares they underwritten. The law should state that company’s capital should not be less than certain amount and its name usually followed by (</t>
  </si>
  <si>
    <t>هي شركة تصدر بها موافقة من الجهات العليا بالدولة، فيها نوعان من الشركاء مؤسسون ومساهمون، ويتكون رأسمالها من أسهم متساوية القيمة تطرح للاكتتاب العام وتكون قابلة للتداول فيما بعد، ولا يُسأل المساهمون عن التزامات الشركة المالية إلا بقدر قيمة الأسهم التي اكتتبوا بها. وينص القانون على أن لا يقل رأس مال الشركة عن مبلغ معين وعادة يتبع اسمها بعبارة (م.ع).</t>
  </si>
  <si>
    <t>Its capital is composed of equal value shares not for underwriting and circulation. Underwriting is for limited number of persons, usually founders, and responsibility of shareholder does not exceed the limit of his shares in company’s capital.</t>
  </si>
  <si>
    <t>هي شركة يتكون رأسمالها من أسهم متساوية القيمة غير مطروحة للاكتتاب العام وغير قابلة للتداول ويطرح الاكتتاب فيها لعدد محدود من الأشخاص عادة المؤسسون، ولا تتعدى مسؤولية المساهم حدود حصته من الأسهم في رأسمال الشركة.</t>
  </si>
  <si>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</si>
  <si>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t>وهي منشأة مرخصة في الدولة تعد فرعا لمنشأة أجنبية وعادة تحمل نفس اسم الشركة الأم، وتتعهد الشركة الأم بتسديد كافة الالتزامات المالية لفرع المنشأة داخل الدولة في حالة حدوث أية التزامات مالية للغير حسب الكيان القانوني للشركة الأم.</t>
  </si>
  <si>
    <t>7ـ ملكية المنشأة:</t>
  </si>
  <si>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its goods and services to other government departments.</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</si>
  <si>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</si>
  <si>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It includes establishments that practice productive activity of goods and services, where the government owns its capital completely. The government allows these establishments or companies large amount of power of disposal, not only in managing production, but in utilization funds also. These establishments or companies must be able to preserve its operating balances and commercial credit, and able to finance some or all capital formation from its savings, depreciation reserves or lending.</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</si>
  <si>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استخدام الأموال أيضاً. ويجب أن تتمكن هذه المؤسسات أو الشركات من الاحتفاظ بأرصدتها العاملة وائتمانها التجاري، وتتمكن من تمويل بعض أو كل تكوين رأس المال من مدخراتها هي نفسها أو احتياطيات الاهتلاك أو بالاقتراض.</t>
  </si>
  <si>
    <t>The sector that includes establishments that the government contributes in its capital with another entity, whether this entity was national or foreign.</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</si>
  <si>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</si>
  <si>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 الخ.</t>
  </si>
  <si>
    <t>8ـ النشاط الاقتصادي الرئيسي:</t>
  </si>
  <si>
    <t>9ـ العمالة (المشتغلون):</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</si>
  <si>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sick leave, leave of absence, training courses or scholarships.</t>
  </si>
  <si>
    <t>هم جميع الأفراد (مواطنون أو أجانب) الذين تربطهم بالمنشأة علاقة عمل مقابل أجر يحصلون عليه نهاية كل فترة صرف (يومي، أسبوعي، شهري) أو بدون أجر سواء كان هؤلاء الأفراد يعملون كل الوقت أو جزءاً منه ذكوراً أو إناثاً دائمين أو مؤقتين، ويشمل ذلك المتغيبون في إجازات مرضية أو اعتيادية أو دورات تدريبية أو منح دراسية.</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</si>
  <si>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</si>
  <si>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Persons who directly or indirectly assist the specialists in research, design, production and maintenance. The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</si>
  <si>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</si>
  <si>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10ـ تعويضات العاملين:</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</si>
  <si>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</si>
  <si>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(أسبوعية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الانتقال وكذلك الأجور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</si>
  <si>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صيانة مباني</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</si>
  <si>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</si>
  <si>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Persons employed by the establishment for cash or in-kind wage, whether they were permanent or temporary (part time employees). It includes persons absent from work for temporary reasons, such as leaves of absence or sick leaves.</t>
  </si>
  <si>
    <t>ج ـ العاملون بأجر:</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</si>
  <si>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</si>
  <si>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ب ـ العاملون بدون أجر:</t>
  </si>
  <si>
    <t>هم الأفراد الحائزون أو أصحاب رأس المال الذين يعملون فعلاً بالمنشأة.</t>
  </si>
  <si>
    <t>Holders or capital owners who actually work in the establishment.</t>
  </si>
  <si>
    <t>أ ـ أصحاب المنشأة العاملين بها:</t>
  </si>
  <si>
    <t>هو النشاط الذي تزاوله المنشأة والذي يحقق أكبر حصة في جملة قيمة إنتاج المنشأة أو اكبر عائد للمنشاة أو هو النشاط الذي يحدده صاحب أو مدير المنشأة.</t>
  </si>
  <si>
    <t>The activity practiced by the establishment that creates the largest share of total production value of the establishment or it is the activity specified by establishment’s owner or manager.</t>
  </si>
  <si>
    <t>د ـ قطاع خاص:</t>
  </si>
  <si>
    <t>وهو القطاع الذي يضم المنشآت التي تساهم الحكومة في رأسمالها مع جهة أخرى سواء كانت هذه الجهة وطنية أو أجنبية.</t>
  </si>
  <si>
    <t>ج ـ قطاع مشترك ( مختلط ):</t>
  </si>
  <si>
    <t>جدول رقم (36) القيمة ألف ريال قطري</t>
  </si>
  <si>
    <t>Water</t>
  </si>
  <si>
    <t>آخر العام</t>
  </si>
  <si>
    <t xml:space="preserve">      والله ولي التوفيق،،،</t>
  </si>
  <si>
    <t xml:space="preserve">     Allah grants success</t>
  </si>
  <si>
    <r>
      <t xml:space="preserve">رمز نشاط
</t>
    </r>
    <r>
      <rPr>
        <sz val="9"/>
        <color indexed="8"/>
        <rFont val="Arial"/>
        <family val="2"/>
      </rPr>
      <t>Activity Code</t>
    </r>
  </si>
  <si>
    <t>جدول رقم (7) القيمة ألف ريال قطري</t>
  </si>
  <si>
    <t>نسبة المستلزمات السلعية إلى قيمة الإنتاج
(%)</t>
  </si>
  <si>
    <t>نسبة المستلزمات الخدمية إلى قيمة الإنتاج
(%)</t>
  </si>
  <si>
    <t>(1) يشمل الأجور والرواتب والمزايا العينية ومكافآت مجلس الإدارة</t>
  </si>
  <si>
    <t>تقديرات نشاط  تجارة الجملة والتجزئة (تشمل إجمالي الباب الثاني والثالث).</t>
  </si>
  <si>
    <t>قطريون</t>
  </si>
  <si>
    <t>عدد المنشآت و المشتغلين حسب حجم المنشأة و النشاط الإقتصادي الرئيسي</t>
  </si>
  <si>
    <t>NUMBER OF ESTABLISHMENTS &amp; EMPLOYEES BY SIZE OF ESTABLISHMENT &amp; MAIN ECONOMIC ACTIVITY</t>
  </si>
  <si>
    <t>المجموع</t>
  </si>
  <si>
    <t>المنشآت 10 مشتغلين فأكثر</t>
  </si>
  <si>
    <t>المنشآت أقل من 10مشتغلين</t>
  </si>
  <si>
    <t>Total</t>
  </si>
  <si>
    <t>Establishments with 10+ Employee</t>
  </si>
  <si>
    <t>Establishments with &lt;10 Employee</t>
  </si>
  <si>
    <t>Main Economic Activity</t>
  </si>
  <si>
    <t>مشتغلون</t>
  </si>
  <si>
    <t>منشآت</t>
  </si>
  <si>
    <t>Emp.</t>
  </si>
  <si>
    <t>Estb.</t>
  </si>
  <si>
    <t>النشاط الاقتصادي الرئيسي</t>
  </si>
  <si>
    <t>جدول رقم (1)</t>
  </si>
  <si>
    <t>المشتغلون حسب الجنسية و الجنس و النشاط الإقتصادي الرئيسي</t>
  </si>
  <si>
    <t>EMPLOYEES BY SEX, NATIONALITY &amp; MAIN ECONOMIC ACTIVITY</t>
  </si>
  <si>
    <t>إناث</t>
  </si>
  <si>
    <t>ذكور</t>
  </si>
  <si>
    <t>Females</t>
  </si>
  <si>
    <t>Males</t>
  </si>
  <si>
    <t>جدول رقم (2)</t>
  </si>
  <si>
    <t>جدول رقم (12)</t>
  </si>
  <si>
    <t>Non-Qatari</t>
  </si>
  <si>
    <t>تعويضات العاملين</t>
  </si>
  <si>
    <t>عدد المشتغلين</t>
  </si>
  <si>
    <t>Number of Employees</t>
  </si>
  <si>
    <t>Working proprietors with payment</t>
  </si>
  <si>
    <t>اصحاب عمل يعملون بالمنشأة بأجر</t>
  </si>
  <si>
    <t>Working proprietors without payment</t>
  </si>
  <si>
    <t>اصحاب عمل يعملون بالمنشأة بدون اجر</t>
  </si>
  <si>
    <t>Managers</t>
  </si>
  <si>
    <t>مديرون</t>
  </si>
  <si>
    <t>Administrators</t>
  </si>
  <si>
    <t>اداريون</t>
  </si>
  <si>
    <t>Specialist and Technicians (engineers, technicians,accountants, purchases and sales staff...etc)</t>
  </si>
  <si>
    <t>اخصائيون وفنيون مهندسون وفنيون ومحاسبون و موظفو مشتريات ومبيعات</t>
  </si>
  <si>
    <t>Clerks</t>
  </si>
  <si>
    <t>كتبـــه</t>
  </si>
  <si>
    <t>Production &amp; Operations Supervisors</t>
  </si>
  <si>
    <t>مشرفو الانتاج والتشغيل</t>
  </si>
  <si>
    <t>Production and related workers</t>
  </si>
  <si>
    <t>عمال الانتاج والتشغيل</t>
  </si>
  <si>
    <t>Services workers and others</t>
  </si>
  <si>
    <t>عمال خدمات واّخرون</t>
  </si>
  <si>
    <t>Occupation</t>
  </si>
  <si>
    <t>المهنة</t>
  </si>
  <si>
    <t>المزايا العينية</t>
  </si>
  <si>
    <t>الاجور والرواتب</t>
  </si>
  <si>
    <t>Payments in-kind</t>
  </si>
  <si>
    <t>Wages &amp; Salaries</t>
  </si>
  <si>
    <t>عدد المشتغلين وتقديرات تعويضات العاملين حسب الجنس والمهنة</t>
  </si>
  <si>
    <t>NUMBER OF EMPLOYEES &amp; ESTIMATES COMPENSATION OF EMPLOYEES BY SEX &amp; OCCUPATION</t>
  </si>
  <si>
    <t>EMPLOYEES &amp; ESTIMATE COMPENSATION OF EMPLOYEES BY NATIONALITY &amp; MAIN ECONOMIC ACTIVITY</t>
  </si>
  <si>
    <t>المجمــوع</t>
  </si>
  <si>
    <t>مواد سلعيه أخــرى</t>
  </si>
  <si>
    <t>All services carried out to accomplish production, such as maintenance expenses, transport services, general transportation, shipping, unloading, rent of equipment and transportation means and others.</t>
  </si>
  <si>
    <t>All goods that are used as input of production, excluding fixed assets, i.e. raw materials, packing and wrapping materials, fuel, oil, energy and electricity, water, spare parts, tools, equipment, stationary, publications and others.</t>
  </si>
  <si>
    <t>All revenues received by the establishment for performing secondary economic activities other than the main economic activity, provided that this establishment is unable to separate production requirements of secondary activities from the main activity</t>
  </si>
  <si>
    <t>Concepts and Definitions</t>
  </si>
  <si>
    <t xml:space="preserve">WHOLESALE AND RETAIL TRADE STATISTICS </t>
  </si>
  <si>
    <t xml:space="preserve">WHOLESALE AND RETAIL TRADESTATISTICS </t>
  </si>
  <si>
    <t>WHOLESALE AND RETAIL TRADE STATISTICS (10 EMPLOYEES &amp; MORE)</t>
  </si>
  <si>
    <t>WHOLESALE  AND RETAIL TRADE STATISTICS (10 EMPLOYEES &amp; MORE)</t>
  </si>
  <si>
    <t>WHOLESALE AND RETAIL TRADE  STATISTICS (10 EMPLOYEES &amp; MORE)</t>
  </si>
  <si>
    <t>أسلوب عرض البيانات</t>
  </si>
  <si>
    <t xml:space="preserve"> الاستمارة السنوية لإحصاءات تجارة الجملة والتجزئة لجميع المنشآت.</t>
  </si>
  <si>
    <t>أدوات كتابية وقرطاسية ومطبوعات</t>
  </si>
  <si>
    <t>قطع غيار وعدد وأدوات مستهلكه</t>
  </si>
  <si>
    <t>مواد تعبئه وتغليف وحزم</t>
  </si>
  <si>
    <t>Other goods</t>
  </si>
  <si>
    <t>Stationery and Printed matters</t>
  </si>
  <si>
    <t>Spare Parts and Consumable tools</t>
  </si>
  <si>
    <t>Packing Material</t>
  </si>
  <si>
    <t>تقديرات قيمة المستلزمات السلعية حسب النشاط الاقتصادي</t>
  </si>
  <si>
    <t>ESTIMATES OF VALUE OF INTERMEDIATE GOODS BY MAIN ECONOMIC ACTIVITY</t>
  </si>
  <si>
    <t>Preface</t>
  </si>
  <si>
    <t>ـ تم جمع بيانات المنشآت التي يعمل بها عشرة مشتغلين فأكثر بالحصر الشامل، أما المنشآت التي يعمل بها أقل من عشرة مشتغلين فقد تمت دراستها بالعينة.</t>
  </si>
  <si>
    <r>
      <t xml:space="preserve"> - Data of establishments employing</t>
    </r>
    <r>
      <rPr>
        <sz val="11"/>
        <color indexed="8"/>
        <rFont val="Arial"/>
        <family val="2"/>
      </rPr>
      <t xml:space="preserve"> ten employees and more were collected through comprehensive counting, while establishments employing less than ten employees were studied through sample.</t>
    </r>
  </si>
  <si>
    <r>
      <t xml:space="preserve"> - </t>
    </r>
    <r>
      <rPr>
        <sz val="16"/>
        <color indexed="8"/>
        <rFont val="Arial"/>
        <family val="2"/>
      </rPr>
      <t>تم التدقيق الميداني والمكتبي للإطار للتأكد من عدد العاملين وباقي بيانات الإطار للنشاط الاقتصادي.</t>
    </r>
  </si>
  <si>
    <r>
      <t xml:space="preserve"> - Field and office</t>
    </r>
    <r>
      <rPr>
        <sz val="11"/>
        <rFont val="Arial"/>
        <family val="2"/>
      </rPr>
      <t xml:space="preserve"> reviewing</t>
    </r>
    <r>
      <rPr>
        <sz val="11"/>
        <color indexed="8"/>
        <rFont val="Arial"/>
        <family val="2"/>
      </rPr>
      <t xml:space="preserve"> of the frame was made to check the number of employees and the remaining frame data of the economic activity.</t>
    </r>
  </si>
  <si>
    <t>4 - أسلوب المسح:</t>
  </si>
  <si>
    <t>عدد المشتغلين و تقديرات تعويضات العاملين حسب الجنسية و النشاط الإقتصادي الرئيسي</t>
  </si>
  <si>
    <t>جدول رقم (33) القيمة ألف ريال قطري</t>
  </si>
  <si>
    <t>ج ـ شركة التوصية البسيطة:</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</si>
  <si>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</si>
  <si>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ب ـ شركة تضامن:</t>
  </si>
  <si>
    <t>هي المنشأة التي يحوزها فرد (شخص طبيعي) ولا يشاركه في حيازتها أحد.</t>
  </si>
  <si>
    <t>Establishment owned by one person (natural person), where no one has partnership in its holding.</t>
  </si>
  <si>
    <t>أ ـ المنشأة الفردية:</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</si>
  <si>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</si>
  <si>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It is the legal status of capital ownership of establishments aiming profit; it includes individual, joint-liability companies, partnership companies, limited liability companies and joint-stock companies.</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</si>
  <si>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</si>
  <si>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Project or part of project in a fixed location, performing one or more economic activity under one administration and has or could have regular accounts. Holder of project could be natural or artificial person.</t>
  </si>
  <si>
    <t>أهم المفاهيم والتعاريف</t>
  </si>
  <si>
    <t>جدول رقم (22) القيمة ألف ريال قطري</t>
  </si>
  <si>
    <t>جدول رقم (23) القيمة ألف ريال قطري</t>
  </si>
  <si>
    <t>جدول رقم (24) القيمة ألف ريال قطري</t>
  </si>
  <si>
    <t>نشاط  تجارة الجملة والتجزئة (منشآت تستخدم 10 مستغلين فأكثر)</t>
  </si>
  <si>
    <t>بيع المركبات ذات المحركات</t>
  </si>
  <si>
    <t>بيع قطع غيار السيارات</t>
  </si>
  <si>
    <t>(بيع وقود السيارات بالتجزئة (محطات البترول</t>
  </si>
  <si>
    <t>أنواع تجارة الجملة الأخرى</t>
  </si>
  <si>
    <t>نشاط  تجارة الجملة والتجزئة</t>
  </si>
  <si>
    <t>نشاط تجارة الجملة والتجزئة (منشأت تستخدم 10 مشتغلين فأكثر)</t>
  </si>
  <si>
    <t xml:space="preserve">اخرى بريد- طباعة- دعاية- هاتف،فاكس </t>
  </si>
  <si>
    <t>ايجارات مباني غير سكنية</t>
  </si>
  <si>
    <t>ايجارات وسائل نقـــل</t>
  </si>
  <si>
    <t>ايجارات اّلات ومعدات</t>
  </si>
  <si>
    <t>نقل وانتقالات عامــة</t>
  </si>
  <si>
    <t>تشغيل لدى الغير وخدمات صناعية</t>
  </si>
  <si>
    <t>صيانة اّلات ومعدات</t>
  </si>
  <si>
    <t>صيانة وسائل نقـل</t>
  </si>
  <si>
    <t>Other services expenses (mail, publicity &amp; telephone)</t>
  </si>
  <si>
    <t xml:space="preserve"> تجارة الجملة والتجزئة</t>
  </si>
  <si>
    <t>جدول رقم (31)</t>
  </si>
  <si>
    <t>جدول رقم (38) القيمة ألف ريال قطري</t>
  </si>
  <si>
    <t>جدول رقم (41) القيمة ألف ريال قطري</t>
  </si>
  <si>
    <t>جدول رقم (44)</t>
  </si>
  <si>
    <t>Sale of Motor Vechiles</t>
  </si>
  <si>
    <t>Wholesale on A Commission Basis</t>
  </si>
  <si>
    <t>(تجارة الجملة بالعمولة ( القومسيون ، السماسرة</t>
  </si>
  <si>
    <t>Other Wholesale</t>
  </si>
  <si>
    <t>Retail Sale of Food, Beverages and Tobacco in Other Specialized Stores</t>
  </si>
  <si>
    <t>Maintenance and Repair of Motor Vehicles</t>
  </si>
  <si>
    <t>صيانة واصلاح السيارات ذات المركبات</t>
  </si>
  <si>
    <t>Other Retail Trade of New Goods in Specialized Stores</t>
  </si>
  <si>
    <t>أنواع تجارة التجزئة الاخرى الجديديه في المتاجر المتخصصه</t>
  </si>
  <si>
    <t>Sale, Maintenance &amp; Repair of Motorcycles &amp; Related Parts &amp;</t>
  </si>
  <si>
    <t>بيع وصيانة واصلاح الدراجات النارية وما يتصل بها</t>
  </si>
  <si>
    <t>Retail Sale of Automotive Fuel</t>
  </si>
  <si>
    <t>Wholesale of Household Goods</t>
  </si>
  <si>
    <t>تجارة الجملة في السلع المنزليـة</t>
  </si>
  <si>
    <t>Repair of Personal and Household Goods</t>
  </si>
  <si>
    <t>اصلاح السلع الشخصية والمنزلية</t>
  </si>
  <si>
    <t>Sale of Motor Vehicle Parts and Accessories</t>
  </si>
  <si>
    <t>Wholesale of Agricultural Raw Materials, Live Animals, Food, Beverages &amp; Tobacco</t>
  </si>
  <si>
    <t>تجارة الجملة في المواد الخام الزراعية والماشية الحية والأعذية</t>
  </si>
  <si>
    <t>Other Retail Trade, Computers, Stationary and Books, Watches &amp; Jewelry, Flowers, Sports Goods, Bottled Gas, Toys</t>
  </si>
  <si>
    <t>تجارة التجزئة الأخرى الحاسيات والمكتبات والساعات والمجوهرات والزهور والأدوات الرياضية والغاز المعبأ ولعب الاطفال</t>
  </si>
  <si>
    <t>Wholesale of Non-Agricultural Intermediate Products, Waste and Scrap</t>
  </si>
  <si>
    <t>تجارة الجملة في المنتجات الوسيطة غير الزراعية والنفايات والخرده</t>
  </si>
  <si>
    <t>Wholesale of Machinery, Equipment and Supplies</t>
  </si>
  <si>
    <t>تجارة الجملة في الآلات والمعدات والامدادات</t>
  </si>
  <si>
    <t>Non-Specialized Retail Trade in Stores</t>
  </si>
  <si>
    <t>تجارة التجزئة غير المتخصصة في المتاجر</t>
  </si>
  <si>
    <t>Retail Sale of Second-Hand Goods in Stores</t>
  </si>
  <si>
    <t>Retail Trade Not in Store</t>
  </si>
  <si>
    <t>تجارة التجزئة خارج المتاجر</t>
  </si>
  <si>
    <t>RETAIL TRADE, EXCEPT OF MOTOR VEHICLES AND MOTORCYCLES, REPAIR OF PERSONAL AND HOUSEHOLD GOODS</t>
  </si>
  <si>
    <t>جدول رقم (28) ألف ريال قطري</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</si>
  <si>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</si>
  <si>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جدول رقم (37) القيمة ألف ريال قطري</t>
  </si>
  <si>
    <t>Transportation</t>
  </si>
  <si>
    <t>جدول رقم (39) القيمة ألف ريال قطري</t>
  </si>
  <si>
    <t>ب ـ المزايا العينية:</t>
  </si>
  <si>
    <t>أ ـ الأجور والرواتب والمزايا النقدية:</t>
  </si>
  <si>
    <t>هـ ـ الفنيون:</t>
  </si>
  <si>
    <t>e- Technicians:</t>
  </si>
  <si>
    <t>هم أشخاص حاصلون على مؤهلات جامعية أو ما يعادلها في مجال تخصصهم.</t>
  </si>
  <si>
    <t>Persons obtained university degrees or equivalent in their field of specialization.</t>
  </si>
  <si>
    <t>د ـ الأخصائيون:</t>
  </si>
  <si>
    <t>d- Specialists:</t>
  </si>
  <si>
    <t>Building repairs and maintenance</t>
  </si>
  <si>
    <t>Rents of transportati on equipment</t>
  </si>
  <si>
    <t>Rents of machinery and equipment</t>
  </si>
  <si>
    <t>تقديرات قيمة المستلزمات الخدمية حسب النشاط الإقتصادي</t>
  </si>
  <si>
    <t>ESTIMATES OF VALUE OF INTERMEDIATE SERVICES BY MAIN ECONOMIC ACTIVITY</t>
  </si>
  <si>
    <t>القيمة المضافة الصافية</t>
  </si>
  <si>
    <t>الإهتلاكات</t>
  </si>
  <si>
    <t>القيمة المضافة الإجمالية</t>
  </si>
  <si>
    <t>المستلزمات السلعية والخدمية</t>
  </si>
  <si>
    <t>قيمة الإنتاج</t>
  </si>
  <si>
    <t>النشاط الاقتصادى الرئيسي</t>
  </si>
  <si>
    <t>Intermediate Goods &amp; Services</t>
  </si>
  <si>
    <t>Production Value</t>
  </si>
  <si>
    <t>Net Value Added</t>
  </si>
  <si>
    <t>Gross Value Added</t>
  </si>
  <si>
    <t>خدمات</t>
  </si>
  <si>
    <t>سلع</t>
  </si>
  <si>
    <t>إيرادات إخرى</t>
  </si>
  <si>
    <t>منتجات</t>
  </si>
  <si>
    <t>Services</t>
  </si>
  <si>
    <t>Goods</t>
  </si>
  <si>
    <t>Other Revenues</t>
  </si>
  <si>
    <t>Products</t>
  </si>
  <si>
    <t>تقديرات القيمة المضافة حسب النشاط الاقتصادي الرئيسي</t>
  </si>
  <si>
    <t>ESTIMATES OF VALUE ADDED BY MAIN ECONOMIC ACTIVITY</t>
  </si>
  <si>
    <t>توزيعات القيمة المضافة الصافية
ألف ريال قطري</t>
  </si>
  <si>
    <t>نصيب المشتغل من القيمة المضافة الاجمالية
ريال قطري</t>
  </si>
  <si>
    <t>إنتاجية المشتغل
ريال قطري</t>
  </si>
  <si>
    <t>متوسط الأجر السنوي 1
ريال قطري</t>
  </si>
  <si>
    <t>Distribution Of Net Value Added
(QR. 000)</t>
  </si>
  <si>
    <t>فائض التشغيل</t>
  </si>
  <si>
    <t>Productivity Of Employee
(QR.)</t>
  </si>
  <si>
    <t>Average Annual Wage (1)
(QR.)</t>
  </si>
  <si>
    <t>Operating Surplus</t>
  </si>
  <si>
    <t>Compensat ion Of Employees</t>
  </si>
  <si>
    <t>Percentage Of Intermediate Services To Output</t>
  </si>
  <si>
    <t>Percentage Of Intermediate Goods To Output</t>
  </si>
  <si>
    <t>أهم المؤشرات الإقتصادية حسب النشاط الإقتصادي الرئيسي</t>
  </si>
  <si>
    <t>MAIN ECONOMIC INDICATORS BY MAIN ECONOMIC ACTIVITY</t>
  </si>
  <si>
    <t>(1) Includes Wages, Salaries, Payments in-kind &amp; remuneration of board of directors.</t>
  </si>
  <si>
    <t>جدول رقم (6) القيمة ألف ريال قطري</t>
  </si>
  <si>
    <t>جدول رقم (5) القيمة ألف ريال قطري</t>
  </si>
  <si>
    <t>جدول رقم (8) القيمة ألف ريال قطري</t>
  </si>
  <si>
    <t>NUMBER OF EMPLOYEES &amp; ESTIMATE COMPENSATION OF EMPLOYEES BY NATIONALITY &amp; MAIN ECONOMIC ACTIVITY</t>
  </si>
  <si>
    <t>(1)Includes Wages, Salaries, Payments in-kind &amp; remuneration of board of directors.</t>
  </si>
  <si>
    <t>(1) يشمل الأجور و الرواتب و المزايا العينية و مكافآت مجلس الإدارة</t>
  </si>
  <si>
    <t>جدول رقم (27) القيمة ألف ريال قطري</t>
  </si>
  <si>
    <t>جدول رقم (34) القيمة ألف ريال قطري</t>
  </si>
  <si>
    <t>ب ـ قطاع عام ( مؤسسات حكومية ):</t>
  </si>
  <si>
    <t>WHOLESALE AND RETAILTRADE STATISTICS</t>
  </si>
  <si>
    <t>WHOLESALE AND RETAIL TRADE STATISTICS</t>
  </si>
  <si>
    <t>WHOLESALE AND RETAIL TRADE STATISTICS (LESS THAN 10 EMPLOYEES)</t>
  </si>
  <si>
    <t>جدول رقم (4)</t>
  </si>
  <si>
    <t>المشتغلون و تقديرات تعويضات العاملين حسب الجنسية و النشاط الإقتصادي الرئيسي</t>
  </si>
  <si>
    <t>SOCIAL &amp; PERSONAL SERVICE STATISTICS (LESS THAN 10 EMPLOYEES)</t>
  </si>
  <si>
    <t>نشاط  تجارة الجملة والتجزئة (أقل من 10 مشتغلين)</t>
  </si>
  <si>
    <t xml:space="preserve">Fuels and Oils  </t>
  </si>
  <si>
    <t>جدول رقم (9) القيمة ألف ريال قطري</t>
  </si>
  <si>
    <t>جدول رقم (10) القيمة ألف ريال قطري</t>
  </si>
  <si>
    <t>جدول رقم (11) القيمة ألف ريال قطري</t>
  </si>
  <si>
    <t>WHOLESALE &amp; RETAIL TRADE STATISTICS (LESS THAN 10 EMPLOYEES)</t>
  </si>
  <si>
    <t>جدول رقم (15)</t>
  </si>
  <si>
    <t>Gross Value  Per Worker
(QR.)</t>
  </si>
  <si>
    <t>جدول رقم (16)</t>
  </si>
  <si>
    <t>جدول رقم (17)</t>
  </si>
  <si>
    <t>جدول رقم (18)</t>
  </si>
  <si>
    <t>جدول رقم (19) القيمة ألف ريال قطري</t>
  </si>
  <si>
    <t>جدول رقم (20) القيمة ألف ريال قطري</t>
  </si>
  <si>
    <t>جدول رقم (21) القيمة ألف ريال قطري</t>
  </si>
  <si>
    <t xml:space="preserve">Fuels and Lubricants  </t>
  </si>
  <si>
    <t>و ـ شركة مساهمة:</t>
  </si>
  <si>
    <r>
      <t>*</t>
    </r>
    <r>
      <rPr>
        <sz val="16"/>
        <color indexed="8"/>
        <rFont val="Arial"/>
        <family val="2"/>
      </rPr>
      <t xml:space="preserve"> لابد أن يكون اسم الشركة التجاري متبوعاً بعبارة ذات مسؤولية محدودة ( ذ.م.م) أي أنه يمكن معرفة هذا النوع من الشركات من واقع عنوانها أو إسمها التجاري.</t>
    </r>
  </si>
  <si>
    <t>* The company’s commercial name should be followed by the expression “with limited liability (W.L.L.)”, i.e. such companies could be identified by the address or commercial name.</t>
  </si>
  <si>
    <r>
      <t>*</t>
    </r>
    <r>
      <rPr>
        <sz val="16"/>
        <color indexed="8"/>
        <rFont val="Arial"/>
        <family val="2"/>
      </rPr>
      <t xml:space="preserve"> تؤسس الشركة لمدة محددة ويُنص بالمدة في عقد تأسيس الشركة.</t>
    </r>
  </si>
  <si>
    <t>* The company is established for a specific period that should be stated in the company’s articles of incorporation.</t>
  </si>
  <si>
    <t>تقديرات قيمة المستلزمات السلعيه حسب النشاط الإقتصادي</t>
  </si>
  <si>
    <t>WHOLESALE &amp;RETAIL TRADE  STATISTICS (More THAN 10 EMPLOYEES)</t>
  </si>
  <si>
    <r>
      <rPr>
        <b/>
        <sz val="10"/>
        <color indexed="8"/>
        <rFont val="Arial"/>
        <family val="2"/>
      </rPr>
      <t>رمز النشاط</t>
    </r>
    <r>
      <rPr>
        <sz val="10"/>
        <color indexed="8"/>
        <rFont val="Arial"/>
        <family val="2"/>
      </rPr>
      <t xml:space="preserve">
</t>
    </r>
    <r>
      <rPr>
        <sz val="8"/>
        <color indexed="8"/>
        <rFont val="Arial"/>
        <family val="2"/>
      </rPr>
      <t>Activity Code</t>
    </r>
  </si>
  <si>
    <r>
      <t xml:space="preserve">المجموع
</t>
    </r>
    <r>
      <rPr>
        <b/>
        <sz val="8"/>
        <color indexed="8"/>
        <rFont val="Arial"/>
        <family val="2"/>
      </rPr>
      <t>Total</t>
    </r>
  </si>
  <si>
    <r>
      <t xml:space="preserve">رمز النشاط
</t>
    </r>
    <r>
      <rPr>
        <sz val="8"/>
        <color indexed="8"/>
        <rFont val="Arial"/>
        <family val="2"/>
      </rPr>
      <t>Activity Code</t>
    </r>
  </si>
  <si>
    <r>
      <rPr>
        <b/>
        <sz val="10"/>
        <color indexed="8"/>
        <rFont val="Arial"/>
        <family val="2"/>
      </rPr>
      <t>رمز النشاط</t>
    </r>
    <r>
      <rPr>
        <b/>
        <sz val="11"/>
        <color indexed="8"/>
        <rFont val="Arial"/>
        <family val="2"/>
      </rPr>
      <t xml:space="preserve">
</t>
    </r>
    <r>
      <rPr>
        <sz val="8"/>
        <color indexed="8"/>
        <rFont val="Arial"/>
        <family val="2"/>
      </rPr>
      <t>Activity Code</t>
    </r>
  </si>
  <si>
    <r>
      <t xml:space="preserve">رمز النشاط
</t>
    </r>
    <r>
      <rPr>
        <sz val="9"/>
        <color indexed="8"/>
        <rFont val="Arial"/>
        <family val="2"/>
      </rPr>
      <t>Activity Code</t>
    </r>
  </si>
  <si>
    <t>تجارة التجزئه في السلع المستعملة بالمتاجر والأدوات المنزلية المستعملة  الحراج</t>
  </si>
  <si>
    <r>
      <t xml:space="preserve">رمز نشاط
</t>
    </r>
    <r>
      <rPr>
        <sz val="8"/>
        <color indexed="8"/>
        <rFont val="Arial"/>
        <family val="2"/>
      </rPr>
      <t>Activity Code</t>
    </r>
  </si>
  <si>
    <r>
      <t xml:space="preserve">رمز نشاط
</t>
    </r>
    <r>
      <rPr>
        <b/>
        <sz val="8"/>
        <color indexed="8"/>
        <rFont val="Arial"/>
        <family val="2"/>
      </rPr>
      <t>Activity Code</t>
    </r>
  </si>
  <si>
    <t>المشتريات (بغرض البيع)</t>
  </si>
  <si>
    <t>تجارة التجزئة في الأغذية والمشروبات والتبغ في المتاجر المتخصصه الاخرى</t>
  </si>
  <si>
    <t>رقم الصفحة
Page No.</t>
  </si>
  <si>
    <t>Table No.</t>
  </si>
  <si>
    <t>Data presentation</t>
  </si>
  <si>
    <t>Concepts and definitions</t>
  </si>
  <si>
    <t>Particulars</t>
  </si>
  <si>
    <t>البيـان</t>
  </si>
  <si>
    <t>رقم الجدول</t>
  </si>
  <si>
    <t xml:space="preserve">تقديم </t>
  </si>
  <si>
    <t xml:space="preserve">مقدمة </t>
  </si>
  <si>
    <t xml:space="preserve">أسلوب عرض البيانات </t>
  </si>
  <si>
    <t>ملحق
الاستمارة السنوية لإحصاءات تجارة الجملة والتجزئة</t>
  </si>
  <si>
    <t>Appendix
Annual questionnaire of Wholesal And Retail Trade Statistics</t>
  </si>
  <si>
    <r>
      <rPr>
        <b/>
        <sz val="10"/>
        <rFont val="Arial"/>
        <family val="2"/>
      </rPr>
      <t>رمز النشاط</t>
    </r>
    <r>
      <rPr>
        <b/>
        <sz val="11"/>
        <rFont val="Arial"/>
        <family val="2"/>
      </rPr>
      <t xml:space="preserve">
</t>
    </r>
    <r>
      <rPr>
        <sz val="8"/>
        <rFont val="Arial"/>
        <family val="2"/>
      </rPr>
      <t>Activity Code</t>
    </r>
  </si>
  <si>
    <r>
      <t xml:space="preserve">رمز النشاط
</t>
    </r>
    <r>
      <rPr>
        <sz val="8"/>
        <rFont val="Arial"/>
        <family val="2"/>
      </rPr>
      <t>Activity Code</t>
    </r>
  </si>
  <si>
    <r>
      <t>(1) Includes Wages, Salaries, Payments in-kind &amp; remuneration of board of directors.</t>
    </r>
    <r>
      <rPr>
        <b/>
        <sz val="8"/>
        <rFont val="Courier New"/>
        <family val="3"/>
      </rPr>
      <t xml:space="preserve"> </t>
    </r>
  </si>
  <si>
    <r>
      <t xml:space="preserve">رمز نشاط
</t>
    </r>
    <r>
      <rPr>
        <sz val="8"/>
        <rFont val="Arial"/>
        <family val="2"/>
      </rPr>
      <t>Activity Code</t>
    </r>
  </si>
  <si>
    <r>
      <rPr>
        <b/>
        <sz val="10"/>
        <rFont val="Arial"/>
        <family val="2"/>
      </rPr>
      <t>رمز النشاط</t>
    </r>
    <r>
      <rPr>
        <sz val="10"/>
        <rFont val="Arial"/>
        <family val="2"/>
      </rPr>
      <t xml:space="preserve">
</t>
    </r>
    <r>
      <rPr>
        <sz val="8"/>
        <rFont val="Arial"/>
        <family val="2"/>
      </rPr>
      <t>Activity Code</t>
    </r>
  </si>
  <si>
    <t>تجارة التجزئة في الأغذية والمشروبات والتبؤ في المتاجر المتخصصه الاخرى</t>
  </si>
  <si>
    <t>جدول رقم (3)</t>
  </si>
  <si>
    <t>4- Survey Method:</t>
  </si>
  <si>
    <t>Establishments estimates (less than 10 employees).</t>
  </si>
  <si>
    <t>Comprehensive counting estimates (10 employees and more).</t>
  </si>
  <si>
    <t>Chapter 1:</t>
  </si>
  <si>
    <t>Chapter 2:</t>
  </si>
  <si>
    <t>Chapter 3:</t>
  </si>
  <si>
    <t>Chapter 4:</t>
  </si>
  <si>
    <t>تقديرات المنشآت (أقل من 10 مشتغلين).</t>
  </si>
  <si>
    <t>تقديرات الحصر الشامل (10 مشتغلين فأكثر).</t>
  </si>
  <si>
    <t>1- 1- Wholesale Trade:</t>
  </si>
  <si>
    <t>2- Retail Trade:</t>
  </si>
  <si>
    <t>3- Commercial Margin of Purchases for Sale:</t>
  </si>
  <si>
    <t>4- Output of Wholesale and Retail Trade:</t>
  </si>
  <si>
    <t>5- The Establishment:</t>
  </si>
  <si>
    <t>6- Legal Entity:</t>
  </si>
  <si>
    <t>a- Individual Establishment:</t>
  </si>
  <si>
    <t>b- Joint-liability Company:</t>
  </si>
  <si>
    <t>c- Limited Partnership Company:</t>
  </si>
  <si>
    <t>d- Limited Joint-stock Companies:</t>
  </si>
  <si>
    <t>e- Limited Liability Company:</t>
  </si>
  <si>
    <t>f- Joint-stock Company:</t>
  </si>
  <si>
    <t>g- Special Joint-stock Company:</t>
  </si>
  <si>
    <t>h- Foreign Establishment Branch:</t>
  </si>
  <si>
    <t>7- Ownership of Establishment:</t>
  </si>
  <si>
    <t>a- Government Sector:</t>
  </si>
  <si>
    <t>b- Public Sector (Government Establishments):</t>
  </si>
  <si>
    <t>c- Joint sector (Mixed):</t>
  </si>
  <si>
    <t>d- Private Sector:</t>
  </si>
  <si>
    <t>8- Main Economic Activity:</t>
  </si>
  <si>
    <t>9- Employment (Employees):</t>
  </si>
  <si>
    <t>b- Unpaid Employees:</t>
  </si>
  <si>
    <t>a- Owners Working in The Establishment:</t>
  </si>
  <si>
    <t>c- Paid Employees:</t>
  </si>
  <si>
    <t>a) Wages, Salaries and Cash Benefits:</t>
  </si>
  <si>
    <t>b)    In-kind Benefits:</t>
  </si>
  <si>
    <t>12- Intermediate Goods:</t>
  </si>
  <si>
    <t>10- Compensations of Employees:</t>
  </si>
  <si>
    <t>11- Revenues of Other Activities:</t>
  </si>
  <si>
    <t>13- Intermediate Services:</t>
  </si>
  <si>
    <t>14- Value Added:</t>
  </si>
  <si>
    <t>16- Taxes on Production and Import (Indirect Taxes):</t>
  </si>
  <si>
    <t>19- Fixed Assets:</t>
  </si>
  <si>
    <t>20- Fixed Capital Additions During The Year:</t>
  </si>
  <si>
    <t>22- Profit of Shares:</t>
  </si>
  <si>
    <r>
      <t xml:space="preserve">الفصل الأول
(إطار المنشآت العاملة)
</t>
    </r>
    <r>
      <rPr>
        <b/>
        <sz val="14"/>
        <rFont val="Arial"/>
        <family val="2"/>
      </rPr>
      <t>CHAPTER 1</t>
    </r>
    <r>
      <rPr>
        <b/>
        <sz val="18"/>
        <rFont val="Arial"/>
        <family val="2"/>
      </rPr>
      <t xml:space="preserve">
 </t>
    </r>
    <r>
      <rPr>
        <b/>
        <sz val="14"/>
        <rFont val="Arial"/>
        <family val="2"/>
      </rPr>
      <t>OPERATING ESTABLISHMENTS FRAME</t>
    </r>
  </si>
  <si>
    <r>
      <t xml:space="preserve">الفصل الثاني
المنشآت التي تستخدم أقل من عشرة مشتغلين
</t>
    </r>
    <r>
      <rPr>
        <b/>
        <sz val="14"/>
        <rFont val="Arial"/>
        <family val="2"/>
      </rPr>
      <t>CHAPTER 2
ESTABLISHMENTS EMPLOYING
LESS THAN 10 EMPLOYEES</t>
    </r>
  </si>
  <si>
    <t>Qataris</t>
  </si>
  <si>
    <t>Compensations Of Employees</t>
  </si>
  <si>
    <t>أصحاب عمل يعملون بالمنشأة بدون اجر</t>
  </si>
  <si>
    <t>أصحاب عمل يعملون بالمنشأة بأجر</t>
  </si>
  <si>
    <t>إداريون</t>
  </si>
  <si>
    <t>أخصائيون وفنيون مهندسون وفنيون ومحاسبون و موظفو مشتريات ومبيعات</t>
  </si>
  <si>
    <t>كتبـــة</t>
  </si>
  <si>
    <r>
      <t xml:space="preserve">الفصل الثالث
المنشآت التي تستخدم 10 مشتغلين فأكثر
</t>
    </r>
    <r>
      <rPr>
        <b/>
        <sz val="14"/>
        <rFont val="Arial"/>
        <family val="2"/>
      </rPr>
      <t>CHAPTER 3
ESTABLISHMENTS EMPLOYING 
10 EMPLOYEES &amp; MORE</t>
    </r>
  </si>
  <si>
    <r>
      <rPr>
        <b/>
        <sz val="18"/>
        <rFont val="Arial"/>
        <family val="2"/>
      </rPr>
      <t>الفصل الرابع
(تقديرات نشاط تجارة الجملة والتجزئة)
(إجمالي الباب الثاني والثالث)</t>
    </r>
    <r>
      <rPr>
        <b/>
        <sz val="24"/>
        <rFont val="Arial"/>
        <family val="2"/>
      </rPr>
      <t xml:space="preserve">
</t>
    </r>
    <r>
      <rPr>
        <b/>
        <sz val="14"/>
        <rFont val="Arial"/>
        <family val="2"/>
      </rPr>
      <t>CHAPTER 4
 ESTIMATES of "WHOLESALE AND RETAIL TRADE  ACTIVITY"
(Total of chapters 2 and 3)</t>
    </r>
  </si>
  <si>
    <t>الفصل الثالث
المنشأت التي تستخدم 10 مشتغلين فأكثر</t>
  </si>
  <si>
    <t>الفصل الثاني
المنشأت التي تستخدم أقل من 10 مشتغلين</t>
  </si>
  <si>
    <t>CHAPTER 1 
OPERATING ESTABLISHMENTS FRAME</t>
  </si>
  <si>
    <t>CHAPTER 2
ESTABLISHMENTS EMPLOYING  LESS THAN 10 EMPLOYEES</t>
  </si>
  <si>
    <t>Chapter 3
ESTABLISHMENTS EMPLOYING "10 EMPLOYEES &amp; MORE"</t>
  </si>
  <si>
    <t>Chapter 4
ESTIMATES OF HOLESAL AND RETAIL TRADE  ACTIVITY
(Total of chapters 2 and 3)</t>
  </si>
  <si>
    <t>الفصل الرابع
مجموع نشاط تجارة الجملة والتجزئة
(إجمالي الفصل الثاني والثالث)</t>
  </si>
  <si>
    <t>wholesale and retail trade and repair of motor vehicles and motorcycles</t>
  </si>
  <si>
    <t>Wholesale trade, except of motor vehicles and motorcycles</t>
  </si>
  <si>
    <t>Retail trade, except of motor vehicles and motorcycles</t>
  </si>
  <si>
    <t xml:space="preserve">تجارة التجزئة،باستثناء المركبات ذات المحركات والدراجات النارية </t>
  </si>
  <si>
    <t>تجارة الجملة ، باستثناء المركبات ذات المحركات والدراجات النارية</t>
  </si>
  <si>
    <t xml:space="preserve">تجارة الجملة والتجزئة ،واصلاح المركبات ذات المحركات والدراجات النارية </t>
  </si>
  <si>
    <t>Wholesale on a fee or contract basis</t>
  </si>
  <si>
    <t>Wholesale of fruit and vegetables</t>
  </si>
  <si>
    <t>Wholesale of metals and metal ores</t>
  </si>
  <si>
    <t>Non-specialized wholesale trade</t>
  </si>
  <si>
    <t>Cooperative Societies</t>
  </si>
  <si>
    <t>Groceries and supplies shops</t>
  </si>
  <si>
    <t>Retail sale of sugar confectionery</t>
  </si>
  <si>
    <t>Retail sale of household furniture</t>
  </si>
  <si>
    <t>Retail sale of second-hand goods</t>
  </si>
  <si>
    <t>البيع بالجملة نظير رسم أو على أساس عقد</t>
  </si>
  <si>
    <t>البيع بالجملة للفواكه والخضراوات</t>
  </si>
  <si>
    <t>بيع الآلات والمعدات الاخرى بالجملة</t>
  </si>
  <si>
    <t>بيع المعادن وركازات المعادن بالجملة</t>
  </si>
  <si>
    <t>تجارة الجملة غير المتخصصة</t>
  </si>
  <si>
    <t>الجمعيات التعاونية</t>
  </si>
  <si>
    <t>محلات البقالة والتموينات</t>
  </si>
  <si>
    <t>البيع بالتجزئة للحلويات السكرية</t>
  </si>
  <si>
    <t>البيع بالتجزئة للأثاث المنزلي</t>
  </si>
  <si>
    <t>بيع البضائع المستعملة بالتجزئة</t>
  </si>
  <si>
    <t>البيع بالجملة والتجزئة للسيارات الخاصة الجديدة وتشمل سيارات الإسعاف والباصات الصغيرة</t>
  </si>
  <si>
    <t>wholesale and retail sale of new vehicles ssuch asambulances and minibus</t>
  </si>
  <si>
    <t>wholesale and retail sale of used vehicles ssuch asambulances and minibus</t>
  </si>
  <si>
    <t>البيع بالجملة والتجزئة للسيارات الخاصة المستعملة وتشمل سيارات الإسعاف والباصات الصغيرة</t>
  </si>
  <si>
    <t>Wholesale and retail sale of motor vehicles new spare parts and accessories</t>
  </si>
  <si>
    <t>Wholesale and retail sale of motor vehicles tyres and accessories</t>
  </si>
  <si>
    <t>Wholesale and retail sale of motor vehicle parts and accessories not listed above</t>
  </si>
  <si>
    <t>Wholesale of agricultural raw materials and live animals</t>
  </si>
  <si>
    <t>retail sale of non-food products not calssiffied anywhere else ,including (weapons and ammunition … etc)</t>
  </si>
  <si>
    <t>retail sale of household fuel coal, fuel wood ,and gas cylinder</t>
  </si>
  <si>
    <t>Retail sale of new goods in specialized stores Include flowers, plants, seeds, fertilizer and pets and domestic animals</t>
  </si>
  <si>
    <t>Retail sale of watches and jewellery, antiques, art galleries, stamps and archeological coins.</t>
  </si>
  <si>
    <t>البيع بالتجزئة للوقود المنزلي الفحم واخشاب الوقود واسطوانات الغاز</t>
  </si>
  <si>
    <t>البيع بالتجزئة للزهور والنباتات والبذور والاسمدة والحيوانات المنزليه</t>
  </si>
  <si>
    <t>البيع بالتجزئة للساعات وللمجوهرات والمصوغات والتحف والمعارض الفنية والطوابع والعملات الاثرية</t>
  </si>
  <si>
    <t>بيع المنتجات الصيدلانية والطبية ومستحضرات التجميل وأدوات الزينة بالتجزئة في متاجر متخصصة</t>
  </si>
  <si>
    <t>بيع الملبوسات والأحذية والاصناف الجلدية بالتجزئة في المتاجر المتخصصة وتشمل( الملابس الجاهزه والفراء والاحية والاكسسورات والمنتجات الجلدية وتوابع السفر..الخ)</t>
  </si>
  <si>
    <t>بيع الألعاب واللّعب بالتجزئة في المتاجر المتخصصة</t>
  </si>
  <si>
    <t>بيع الأدوات الرياضية بالتجزئة في المتاجر المتخصصة وتشمل( المعدات الرياضية والصيد والتخييم والقوارب والدراجات الهوائية ..الخ)</t>
  </si>
  <si>
    <t>بيع التسجيلات الموسيقية وتسجيلات الفيديو بالتجزئة في المتاجر المتخصصة</t>
  </si>
  <si>
    <t>بيع الكتب والصحف والأدوات الكتابية والقرطاسية والكروت مسبقة الدفع بالتجزئة في المتاجر المتخصصة</t>
  </si>
  <si>
    <t>البيع بالتجزئة لمستلزمات منزلية اخرى لم تصنف في مكان آخر</t>
  </si>
  <si>
    <t>البيع بالتجزئة للاجهزة المنزلية (الراديو،التلفزيون،الثلاجات،..الخ)</t>
  </si>
  <si>
    <t>بيع السجاد والبُسط وكسوة الأرضيات والحوائط بالتجزئة في المحلات المتخصصة</t>
  </si>
  <si>
    <t>بيع الأدوات المعدنية والطلاء والزجاج بالتجزئة في المتاجر المتخصصة وتشمل (تمديدات الادوات الكهربائية والصحية ومنتجات الديكور والاسقف الصناعية ومواد البناء..الخ)</t>
  </si>
  <si>
    <t>بيع المنسوجات بالتجزئة في المتاجر المتخصصة (تشمل المنسوجات والاقمشة والخيام ...الخ)</t>
  </si>
  <si>
    <t>بيع الحواسيب والمعدات الطرفية للحواسيب، والبرمجيات ، ومعدات الاتصالات واللعاب الفيديو بالتجزئة في المتاجر المتخصصة</t>
  </si>
  <si>
    <t>بيع وقود السيارات بالتجزئة في المتاجر المتخصصة</t>
  </si>
  <si>
    <t>البيع بالتجزئة للمواشي والاغنام والجمال الحية والدواجن الحية</t>
  </si>
  <si>
    <t>البيع بالتجزئة للمكسرات والبن والتوابل والعطارة</t>
  </si>
  <si>
    <t>البيع بالتجزئة للأسماك وغيرها من المأكولات البحرية ومنتجاتها</t>
  </si>
  <si>
    <t>البيع بالتجزئة لللحوم ومنتجات اللحوم والدواجن المذبوحة</t>
  </si>
  <si>
    <t>بيع منتجات التبغ بالتجزئة في المتاجر المتخصصة</t>
  </si>
  <si>
    <t>بيع المشروبات بالتجزئة في المتاجر المتخصصة (المشروبات بانواعها)</t>
  </si>
  <si>
    <t>البيع بالتجزئه للفواكة والخضروات الطازجة والمحفوظة</t>
  </si>
  <si>
    <t>انواع البيع الأخرى بالتجزئة في المتاجر غير المتخصصة(وتشمل محلات الاقسام )</t>
  </si>
  <si>
    <t>البيع بالجملة لأصناف أخرى من المعدات والأجهزة والإمدادات لم ترد في مكان آخر</t>
  </si>
  <si>
    <t>البيع بالجملة للآلات الصناعية مثل المناجر والمناشر</t>
  </si>
  <si>
    <t>بيع مواد البناء والمواد الإنشائية المعدنية ومعدات السباكة والتدفئة ولوازمها بالجملة</t>
  </si>
  <si>
    <t>بيع أنواع الوقود الصلبة والسائلة والغازية وما يتصل بها من منتجات بالجملة</t>
  </si>
  <si>
    <t>بيع الآلات والمعدات واللوازم الزراعية بالجملة</t>
  </si>
  <si>
    <t>بيع المعدات الإلكترونية ومعدات الاتصالات وقطع غيارها بالجملة</t>
  </si>
  <si>
    <t>بيع الحواسيب والمعدات الطرفية للحواسيب والبرمجيات بالجملة</t>
  </si>
  <si>
    <t>البيع بالجملة للسلع المنزلية الاخرى التي لم تذكر فيما سبق وتشمل ( الاثاث والسجاد والاجهزه الكهربائية المنزلية وأدوات الاضاءه والكتب وادوات القرطاسيه والمواد البصريه واشرطة الكاسيت والساعات والمجوهرات والاواني المنزليه وملحقاتها00الخ</t>
  </si>
  <si>
    <t>البيع بالجملة للسلع الصيدلانية والطبية والادوات والاجهزة الطبية والعطور ومستحضرات التجميل</t>
  </si>
  <si>
    <t>بيع المنسوجات والملبوسات والأحذية بالجملة ويشمل(البطاطين والبياضات والشراشف وملابس الرياضه والاحذية..الخ)</t>
  </si>
  <si>
    <t>البيع بالجملة للأغذية والمشروبات والتبغ لم ترد فيما سبق</t>
  </si>
  <si>
    <t>تجارة المواد الخام الزراعية والحيوانات الحية بالجملة</t>
  </si>
  <si>
    <t>البيع بالجملة والتجزئة لاجزاء وتوابع المركبات لم ترد فيما سبق</t>
  </si>
  <si>
    <t>البيع بالجملة والتجزئة لاطارات السيارات وتوابعها</t>
  </si>
  <si>
    <t>البيع بالجملة والتجزئة لقطع الغيار الجديده للسيارات وتوابعها</t>
  </si>
  <si>
    <t>Wholesale of other food, beverages and tobacco</t>
  </si>
  <si>
    <t>Wholesale of textiles, clothing and footwear includes (blankets, linens and bed sheets, clothes and sports shoes, etc. ..)</t>
  </si>
  <si>
    <t>Wholesale of pharmaceutical and medical goods،medical equipments and devices ,perfumes,and cosmetics</t>
  </si>
  <si>
    <t>Wholesale of other household goodsInclude (furniture, carpets, electrical appliances and lighting classes, books and stationery, materials and visual cassettes, watches, jewelry, household utensils and accessories 00, etc.)</t>
  </si>
  <si>
    <t>Wholesale of computers, computer peripheral equipment and software</t>
  </si>
  <si>
    <t>Wholesale of electronic and telecommunications equipment and parts</t>
  </si>
  <si>
    <t>Wholesale of agricultural machinery, equipment and supplies</t>
  </si>
  <si>
    <t>Wholesale of other machinery and equipment</t>
  </si>
  <si>
    <t>Wholesale of solid, liquid and gaseous fuels and related products</t>
  </si>
  <si>
    <t>Wholesale of construction materials, hardware, plumbing and heating equipment and supplies</t>
  </si>
  <si>
    <t>Wholesale of industrial machines ( Carpentry and sawmills )</t>
  </si>
  <si>
    <t>Wholesale to other items of equipment, devices and supplies are not included in another place</t>
  </si>
  <si>
    <t>Other retail sale in non-specialized stores</t>
  </si>
  <si>
    <t>Retail sale of fresh or preserved fruit and vegetables</t>
  </si>
  <si>
    <t>Retail sale of games and toys in specialized stores</t>
  </si>
  <si>
    <t>Retail sale of carpets, rugs, wall and floor coverings in specialized stores</t>
  </si>
  <si>
    <t>Retail sale of hardware, paints and glass in specialized storesInclude (extensions of Electrical and health and decorative products and industrial roofs, building materials, etc. ..)</t>
  </si>
  <si>
    <t>Retail sale of textiles in specialized stores including textiles and fabrics, tents, etc.</t>
  </si>
  <si>
    <t>Retail sale of automotive fuel in specialized stores</t>
  </si>
  <si>
    <t>Retail sale of nuts, coffee, spices and Perfumery</t>
  </si>
  <si>
    <t>Retail sale of fish, other seafood and products thereof</t>
  </si>
  <si>
    <t>Retail sale of meat and meat products and poultry</t>
  </si>
  <si>
    <t>Retail sale of tobacco products in specialized stores</t>
  </si>
  <si>
    <t>Retail sale of beverages in specialized stores</t>
  </si>
  <si>
    <t>Retail sale of cattle, sheep and camels live and live poultry</t>
  </si>
  <si>
    <t>Retail sale of computers, peripheral units, software and telecommunications equipment in specialized stores</t>
  </si>
  <si>
    <t>Retail sale other household items not classified elsewhere</t>
  </si>
  <si>
    <t>Retail sale of books, newspapers and stationary in specialized stores</t>
  </si>
  <si>
    <t>Retail sale of music and video recordings in specialized stores</t>
  </si>
  <si>
    <t>Retail sale of sporting equipment in specialized storesInclude (sports equipment, fishing, camping, boats, bicycles, etc. ..)</t>
  </si>
  <si>
    <t>Retail sale of clothing, footwear and leather articles in specialized stores Include (garments, fur and Alahih and fashion accessories, leather goods and travel accessories, etc. ..)</t>
  </si>
  <si>
    <t>Retail sale of pharmaceutical and medical goods, cosmetic and toilet articles in specialized stores</t>
  </si>
  <si>
    <t>Retail sale of household appliances( radio,T.V sets,refrigerators ….etc)</t>
  </si>
  <si>
    <t>Retail sale of other food products not classified elsewhere</t>
  </si>
  <si>
    <t>البيع بالتجزئة للمواد الغير غذائية لم تصنف في مكان آخر وتشمل (الاسلحه ...الخ)</t>
  </si>
  <si>
    <t>البيع بالتجزئةلأصناف أخرى من المنتجات الغذائية غير المصنفة في موضع آخر</t>
  </si>
  <si>
    <t>Other retail sale in non- specialized stores</t>
  </si>
  <si>
    <t>انواع البيع الأخرى بالتجزئة في المتاجر غير المتخصصة ( وتشمل محلات الاقسام )</t>
  </si>
  <si>
    <t>(45)</t>
  </si>
  <si>
    <t xml:space="preserve">  تجارة الجملة والتجزئة وإصلاح المركبات ذات المحركات والدراجات النارية </t>
  </si>
  <si>
    <t>(46)</t>
  </si>
  <si>
    <t>تجارة الجملة  ,بإستثناء المركبات ذات المحركات والدراجات النارية</t>
  </si>
  <si>
    <t>(47)</t>
  </si>
  <si>
    <t>تجارةالتجزئة ,بإستثناء المركبات ذات المحركات والدراجات النارية</t>
  </si>
  <si>
    <t>The annual questionnaire of WHOLESALE AND RETAIL TRADE Statistics for all establishments.</t>
  </si>
  <si>
    <t>الحد الثاني</t>
  </si>
  <si>
    <t>Two Digits</t>
  </si>
  <si>
    <t>الحد الرابع</t>
  </si>
  <si>
    <t>four digits</t>
  </si>
  <si>
    <t>Table No. (1)</t>
  </si>
  <si>
    <t>Table No. (2)</t>
  </si>
  <si>
    <t>Table No. (3)</t>
  </si>
  <si>
    <t>Table No. (4)</t>
  </si>
  <si>
    <t>Table No. (5) Value QR.000</t>
  </si>
  <si>
    <t>Table No. (6) Value QR.000</t>
  </si>
  <si>
    <t>Table No. (7) Value QR.000</t>
  </si>
  <si>
    <t>Table No. (8) Value QR.000</t>
  </si>
  <si>
    <t>Table No. (9) Value QR.000</t>
  </si>
  <si>
    <t>Table No. (10) Value QR.000</t>
  </si>
  <si>
    <t>Table No. (11) Value QR.000</t>
  </si>
  <si>
    <t>Table No. (12)</t>
  </si>
  <si>
    <t>Table No. (13) Value QR.000</t>
  </si>
  <si>
    <t>Table No. (14) Value QR.000</t>
  </si>
  <si>
    <t>Table No. (15)</t>
  </si>
  <si>
    <t>Table No. (16)</t>
  </si>
  <si>
    <t>Table No. (17)</t>
  </si>
  <si>
    <t>Table No. (18)</t>
  </si>
  <si>
    <t>Table No. (19) Value QR.000</t>
  </si>
  <si>
    <t>Table No. (20) Value QR.000</t>
  </si>
  <si>
    <t>Table No. (21) Value QR.000</t>
  </si>
  <si>
    <t>Table No. (22) Value QR.000</t>
  </si>
  <si>
    <t>Table No. (23) Value QR.000</t>
  </si>
  <si>
    <t>Table No. (24) Value QR.000</t>
  </si>
  <si>
    <t>Table No. (26)</t>
  </si>
  <si>
    <t>Table No. (25) Value QR.000</t>
  </si>
  <si>
    <t>Table No. (27) Value QR.000</t>
  </si>
  <si>
    <t>Table No. (28) Value QR.000</t>
  </si>
  <si>
    <t>Table No. (29)</t>
  </si>
  <si>
    <t>Table No. (30)</t>
  </si>
  <si>
    <t>Table No .(31)</t>
  </si>
  <si>
    <t>Table No. (32)</t>
  </si>
  <si>
    <t>Table No. (33) Value QR.000</t>
  </si>
  <si>
    <t>Table No. (34) Value QR.000</t>
  </si>
  <si>
    <t>Table No. (35) Value QR.000</t>
  </si>
  <si>
    <t>Table No. (36) Value QR.000</t>
  </si>
  <si>
    <t>Table No. (37) Value QR.000</t>
  </si>
  <si>
    <t>Table No. (38) Value QR.000</t>
  </si>
  <si>
    <t>Table No. (39) Value QR.000</t>
  </si>
  <si>
    <t>Table No. (40)</t>
  </si>
  <si>
    <t>Table No. (41) Value QR.000</t>
  </si>
  <si>
    <t>Table No. (42) Value QR.000</t>
  </si>
  <si>
    <t>Table No. (43)</t>
  </si>
  <si>
    <t>Table No. (44)</t>
  </si>
  <si>
    <t>الفصل الأول
إطار المنشأت العاملة</t>
  </si>
  <si>
    <t xml:space="preserve">تغطي هذه النشرة السنوية نشاط تجارة الجملة والتجزئة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العدد السابق  للنشرة مفصلة على مستوى مجموعات تصنيف وطنية وذلك على النحو التالي :
 </t>
  </si>
  <si>
    <t xml:space="preserve">This bulletin covers the activities of Whole sale and Retail trade  of the National Classification of Economic Activities, derived from the fourth revision of the International Standard Industrial Classification of all Economic Activities (ISIC), which was adopted by the United Nations Statistical Division (UNSD).
As of the last issue of the bulletin, a shift to the 4th. revision of the classification has been achieved. National groups of classification are as follows :
</t>
  </si>
  <si>
    <t>البيع المعدات الصوتية والبصرية بالتجزئة في المتاجر المتخصصة</t>
  </si>
  <si>
    <t>Retail sale of audio and video equipment in specialized stores</t>
  </si>
  <si>
    <t xml:space="preserve">نشاط تجارة الجملة والتجزئة (منشأت تستخدم 10 مشتغلين فأكثر)                                                                          </t>
  </si>
  <si>
    <r>
      <t xml:space="preserve"> - </t>
    </r>
    <r>
      <rPr>
        <sz val="16"/>
        <color indexed="8"/>
        <rFont val="Arial"/>
        <family val="2"/>
      </rPr>
      <t>تم إعداد إطار متكامل بالمنشآت العاملة في الأنشطة الاقتصادية المختلفة مستنداً على بيانات تعداد منشآت عام 2015 م.</t>
    </r>
  </si>
  <si>
    <t xml:space="preserve"> - Comprehensive frame was prepared for operating economic activities based on data of the 2015 establishments’ census.</t>
  </si>
  <si>
    <t xml:space="preserve"> تغطي النشرة بيانات عام 2016 
بيانات صيانة واصلاح المركبات ذات المحركات مضمنة في نشرة الخدمات الاجتماعيه والشخصيه </t>
  </si>
  <si>
    <t>The bulletin covers 2015 data                                                         Data for maintenance repair of motor vehicles includded  in Bulletin  of Social and personal services</t>
  </si>
  <si>
    <r>
      <rPr>
        <b/>
        <sz val="12"/>
        <color indexed="8"/>
        <rFont val="Bader"/>
        <charset val="178"/>
      </rPr>
      <t>دولـــــــــــة قــطــــــــــر
جهاز التخطيط والإحصاء</t>
    </r>
    <r>
      <rPr>
        <b/>
        <sz val="16"/>
        <color indexed="8"/>
        <rFont val="Arial"/>
        <family val="2"/>
      </rPr>
      <t xml:space="preserve">
</t>
    </r>
    <r>
      <rPr>
        <b/>
        <sz val="12"/>
        <color indexed="8"/>
        <rFont val="Times New Roman"/>
        <family val="1"/>
      </rPr>
      <t xml:space="preserve">إدارة الإحصاءات </t>
    </r>
  </si>
  <si>
    <r>
      <rPr>
        <b/>
        <sz val="11"/>
        <color indexed="8"/>
        <rFont val="Arial Black"/>
        <family val="2"/>
      </rPr>
      <t xml:space="preserve">State of Qatar
</t>
    </r>
    <r>
      <rPr>
        <b/>
        <sz val="10"/>
        <color indexed="8"/>
        <rFont val="Arial Black"/>
        <family val="2"/>
      </rPr>
      <t>Planning and Statistics Authority</t>
    </r>
    <r>
      <rPr>
        <b/>
        <sz val="14"/>
        <color indexed="8"/>
        <rFont val="Arial"/>
        <family val="2"/>
      </rPr>
      <t xml:space="preserve">
</t>
    </r>
    <r>
      <rPr>
        <b/>
        <sz val="10"/>
        <color indexed="8"/>
        <rFont val="Mangal"/>
        <family val="1"/>
      </rPr>
      <t>Statistics Department</t>
    </r>
    <r>
      <rPr>
        <b/>
        <sz val="14"/>
        <color indexed="8"/>
        <rFont val="Arial"/>
        <family val="2"/>
      </rPr>
      <t xml:space="preserve"> 
</t>
    </r>
  </si>
  <si>
    <r>
      <rPr>
        <b/>
        <sz val="14"/>
        <rFont val="Sultan bold"/>
        <charset val="178"/>
      </rPr>
      <t>د. صالح بن محمد النابت</t>
    </r>
    <r>
      <rPr>
        <b/>
        <sz val="16"/>
        <rFont val="Sultan bold"/>
        <charset val="178"/>
      </rPr>
      <t xml:space="preserve">
</t>
    </r>
    <r>
      <rPr>
        <b/>
        <sz val="12"/>
        <rFont val="Times New Roman"/>
        <family val="1"/>
      </rPr>
      <t>رئيس جهاز التخطيط والإحصاء</t>
    </r>
  </si>
  <si>
    <r>
      <rPr>
        <sz val="11"/>
        <color indexed="8"/>
        <rFont val="Arial Black"/>
        <family val="2"/>
      </rPr>
      <t xml:space="preserve">Dr.Saleh Bin Mohammed Al-Nabit
</t>
    </r>
    <r>
      <rPr>
        <b/>
        <sz val="10"/>
        <color indexed="8"/>
        <rFont val="Arial"/>
        <family val="2"/>
      </rPr>
      <t>Head of Planning and Statistics Authority</t>
    </r>
  </si>
  <si>
    <t xml:space="preserve">يسر جهاز التخطيط والإحصاء أن يقدم هذا العدد من النشرة السنوية ضمن سلسلة نشراتها التخصصية المختلفة، وذلك في إطار خطة الجهاز الطموحة والمتوازنة في توفير وتطوير الإحصاءات الإقتصادية.
</t>
  </si>
  <si>
    <t>كما يسر الجهاز أن يتقدم بالشكر الجزيل لمسؤولي المنشآت من مؤسسات وشركات لتعاونهم ومساهمتهم في إصدار هذه النشرة.</t>
  </si>
  <si>
    <t>ويرحب الجهاز بأية ملاحظات وإقتراحات من شأنها تحسين مضمون هذه النشرة.</t>
  </si>
  <si>
    <t>The Authority welcomes any remarks and suggestions that could improve contents of this bulletin.</t>
  </si>
  <si>
    <r>
      <t>Planning and Statistics Authority is pleased to present the</t>
    </r>
    <r>
      <rPr>
        <b/>
        <sz val="12"/>
        <color indexed="10"/>
        <rFont val="Arial"/>
        <family val="2"/>
      </rPr>
      <t xml:space="preserve"> </t>
    </r>
    <r>
      <rPr>
        <b/>
        <sz val="12"/>
        <color indexed="8"/>
        <rFont val="Arial"/>
        <family val="2"/>
      </rPr>
      <t>annual bulletin of its series of bulletins within the framework of the Authority ambitious and balanced plan in providing and developing Economic Statistics.</t>
    </r>
    <r>
      <rPr>
        <b/>
        <sz val="12"/>
        <color indexed="9"/>
        <rFont val="Arial"/>
        <family val="2"/>
      </rPr>
      <t>XXXXXXXXXXXXXXXXXXXXXXXXX</t>
    </r>
  </si>
  <si>
    <r>
      <t>The Authority as well has the pleasure</t>
    </r>
    <r>
      <rPr>
        <b/>
        <sz val="12"/>
        <rFont val="Arial"/>
        <family val="2"/>
      </rPr>
      <t xml:space="preserve"> to express its gratitude to heads of </t>
    </r>
    <r>
      <rPr>
        <b/>
        <sz val="12"/>
        <color indexed="8"/>
        <rFont val="Arial"/>
        <family val="2"/>
      </rPr>
      <t>corporations and companies for their cooperation and contribution in accomplishing this bulletin.</t>
    </r>
    <r>
      <rPr>
        <b/>
        <sz val="12"/>
        <color indexed="9"/>
        <rFont val="Arial"/>
        <family val="2"/>
      </rPr>
      <t>XXX</t>
    </r>
  </si>
  <si>
    <t>Wholesale and retail trade in other types of motor vehicles not listed above</t>
  </si>
  <si>
    <t>تجارة الجملة والتجزئه في انواع اخرى من المركبات ذات المحركات لم ترد فيما سبق</t>
  </si>
  <si>
    <t>بيع السلع المنزلية الأخرى بالجملة وتشمل ( الاثاث والسجاد والاجهزه الكهربائية واصناف الاضاءه والكتب وادوات القرطاسيه والمواد البصريه واشرطة الكاسيت والساعات والمجوهرات والاواني المنزليه وملحقاتها00الخ)</t>
  </si>
  <si>
    <t>Retail sale of detergents and cleening materials</t>
  </si>
  <si>
    <t>البيع بالتجزئة لمواد التنظيف</t>
  </si>
  <si>
    <t>بيع السلع الأخرى بالتجزئة في الأكشاك والأسواق</t>
  </si>
  <si>
    <t>Retail sale via stalls and markets of other goods</t>
  </si>
  <si>
    <t>Wholesale of other household goodsInclude (furniture, carpets, electrical appliances and lighting classes, books and stationery, material</t>
  </si>
  <si>
    <t>بيع السلع المنزلية الأخرى بالجملة وتشمل ( الاثاث والسجاد والاجهزه الكهربائية واصناف الاضاءه والكتب وادوات القرطاسيه والمواد البصريه واشرط</t>
  </si>
  <si>
    <t>(تجارة التجزئه في السلع المستعملة بالمتاجر والأدوات المنزلية المستعملة ( الحراج</t>
  </si>
  <si>
    <t>(furniture, carpets, electrical appliances and lighting classes, books and stationery, materials and visual cassettes, watches, jewelry, household utensils and accessories 00, etc.)</t>
  </si>
  <si>
    <t xml:space="preserve"> مــاء</t>
  </si>
  <si>
    <t>مــاء</t>
  </si>
  <si>
    <t>تم عرض البيانات في أربعة فصول على الوجه التالي:-</t>
  </si>
  <si>
    <t>Wholesale of waste and scrap and other products n.e.c.</t>
  </si>
  <si>
    <t>بيع النفايات والخردة وغير ذلك من المنتجات غير المصنّفة في موضع آخر بالجملة</t>
  </si>
  <si>
    <t>NUMBER OF ESTABLISHMENTS &amp; EMPLOYEES BY SIZE OF ESTABLISHMENT &amp; MAIN ECONOMIC CTIVITY 2019(two digits)</t>
  </si>
  <si>
    <t>عدد المنشآت والمشتغلين حسب حجم المنشأة و النشاط الإقتصادي الرئيسي (الحد الثاني)  2019</t>
  </si>
  <si>
    <t>NUMBER OF ESTABLISHMENTS &amp; EMPLOYEES BY SIZE OF ESTABLISHMENT &amp; MAIN ECONOMIC ACTIVITY 2019(four digits)</t>
  </si>
  <si>
    <t>عدد المنشآت والمشتغلين حسب حجم المنشأة و النشاط الإقتصادي الرئيسي  (الحد الرابع) 2019</t>
  </si>
  <si>
    <t>EMPLOYEES BY SEX, NATIONALITY &amp; MAIN ECONOMIC ACTIVITY  (two digits)  2019</t>
  </si>
  <si>
    <t>المشتغلون حسب الجنسية و الجنس و النشاط الإقتصادي الرئيسي (الحد الثاني) 2019</t>
  </si>
  <si>
    <t>EMPLOYEES BY SEX, NATIONALITY &amp; MAIN ECONOMIC ACTIVITY (four  digits)2019</t>
  </si>
  <si>
    <t>المشتغلون حسب الجنسية و الجنس و النشاط الإقتصادي الرئيسي  (الحد الرابع )2019</t>
  </si>
  <si>
    <t>EMPLOYEES &amp; ESTIMATE COMPENSATION OF EMPLOYEES BY NATIONALITY &amp; MAIN ECONOMIC ACTIVITY  (two digits)  2019</t>
  </si>
  <si>
    <t>المشتغلون و تقديرات تعويضات العاملين حسب الجنسية و النشاط الإقتصادي الرئيسي  (الحد الثاني)2019</t>
  </si>
  <si>
    <t>EMPLOYEES &amp; ESTIMATE COMPENSATION OF EMPLOYEES BY NATIONALITY &amp; MAIN ECONOMIC ACTIVITY( four digits)  2019</t>
  </si>
  <si>
    <t>المشتغلون و تقديرات تعويضات العاملين حسب الجنسية و النشاط الإقتصادي الرئيسي  (الحد الرابع)2019</t>
  </si>
  <si>
    <t>NUMBER OF EMPLOYEES &amp; ESTIMATES COMPENSATION OF EMPLOYEES BY SEX &amp; OCCUPATION  2019</t>
  </si>
  <si>
    <t>عدد المشتغلين وتقديرات تعويضات العاملين حسب الجنس والمهنة 2019</t>
  </si>
  <si>
    <t>ESTIMATES OF VALUE OF INTERMEDIATE GOODS BY MAIN ECONOMIC ACTIVITY (two digits)  2019</t>
  </si>
  <si>
    <t>تقديرات قيمة المستلزمات السلعية حسب النشاط الاقتصادي (الحد  الثاني ) 2019</t>
  </si>
  <si>
    <t>ESTIMATES OF VALUE OF INTERMEDIATE GOODS BY MAIN ECONOMIC ACTIVITY (four digits)  2019</t>
  </si>
  <si>
    <t>تقديرات قيمة المستلزمات السلعية حسب النشاط الاقتصادي (الحد الرابع) 2019</t>
  </si>
  <si>
    <t>ESTIMATES OF VALUE OF INTERMEDIATE SERVICES BY MAIN ECONOMIC ACTIVITY (two digits)  2019</t>
  </si>
  <si>
    <t>تقديرات قيمة المستلزمات الخدمية حسب النشاط الإقتصادي (الحد الثاني) 2019</t>
  </si>
  <si>
    <t>ESTIMATES OF VALUE OF INTERMEDIATE SERVICES BY MAIN ECONOMIC ACTIVITY (four digits)  2019</t>
  </si>
  <si>
    <t>تقديرات قيمة المستلزمات الخدمية حسب النشاط الإقتصادي (الحد الرابع) 2019</t>
  </si>
  <si>
    <t>PURCHASES,SALE&amp; STOCKS DURING THE YEAR by  TYPE OF TRADE 2019</t>
  </si>
  <si>
    <t>المشتريات والمبيعات والموجودات خلال السنة حسب نوع التجارة 2019</t>
  </si>
  <si>
    <t>ESTIMATES OF VALUE ADDED BY MAIN ECONOMIC ACTIVITY (two digits)  2019</t>
  </si>
  <si>
    <t>تقديرات القيمة المضافة حسب النشاط الاقتصادي الرئيسي (الحد الثاني) 2019</t>
  </si>
  <si>
    <t>ESTIMATES OF VALUE ADDED BY MAIN ECONOMIC ACTIVITY  (four digits)  2019</t>
  </si>
  <si>
    <t>تقديرات القيمة المضافة حسب النشاط الاقتصادي الرئيسي (الحد الرابع) 2019</t>
  </si>
  <si>
    <t>MAIN ECONOMIC INDICATORS BY MAIN ECONOMIC ACTIVITY  (two digits) 2019</t>
  </si>
  <si>
    <t>أهم المؤشرات الإقتصادية حسب النشاط الإقتصادي الرئيسي (الحد الثاني) 2019</t>
  </si>
  <si>
    <t>MAIN ECONOMIC INDICATORS BY MAIN ECONOMIC ACTIVITY (two digits)  2019</t>
  </si>
  <si>
    <t>أهم المؤشرات الإقتصادية حسب النشاط الإقتصادي الرئيسي (الحد الرابع) 2019</t>
  </si>
  <si>
    <t>NUMBER OF EMPLOYEES BY SEX, NATIONALITY &amp; MAIN ECONOMIC ACTIVITY (two digits) 2019</t>
  </si>
  <si>
    <t>عدد المشتغلين حسب الجنس و الجنسية و النشاط الإقتصادي الرئيسي (الحد الثاني) 2019</t>
  </si>
  <si>
    <t>NUMBER OF EMPLOYEES BY SEX, NATIONALITY &amp; MAIN ECONOMIC ACTIVITY (four digits)  2019</t>
  </si>
  <si>
    <t>عدد المشتغلين حسب الجنس و الجنسية و النشاط الإقتصادي الرئيسي (الحد الرابع) 2019</t>
  </si>
  <si>
    <t>NUMBER OF EMPLOYEES &amp; ESTIMATE COMPENSATION OF EMPLOYEES BY NATIONALITY &amp; MAIN ECONOMIC ACTIVITY  (two digits)  2019</t>
  </si>
  <si>
    <t>عدد المشتغلون و تقديرات تعويضات العاملين حسب الجنسية و النشاط الإقتصادي الرئيسي (الحد الثاني) 2019</t>
  </si>
  <si>
    <t>NUMBER OF EMPLOYEES &amp; ESTIMATE COMPENSATION OF EMPLOYEES BY NATIONALITY &amp; MAIN ECONOMIC ACTIVITY  (four digits) 2019</t>
  </si>
  <si>
    <t>عدد المشتغلون و تقديرات تعويضات العاملين حسب الجنسية و النشاط الإقتصادي الرئيسي (الحد الرابع) 2019</t>
  </si>
  <si>
    <t>تقديرات قيمة المستلزمات السلعية حسب النشاط الاقتصادي (الحد الثاني) 2019</t>
  </si>
  <si>
    <t>PURCHASES,SALE&amp; STOCKS DURING THE YEAR by TYPE OF TRADE  2019</t>
  </si>
  <si>
    <t>MAIN ECONOMIC INDICATORS BY MAIN ECONOMIC ACTIVITY (four digits)  2019</t>
  </si>
  <si>
    <t>NUMBER OF EMPLOYEES BY SEX, NATIONALITY &amp; MAIN ECONOMIC ACTIVITY  (two digits)  2019</t>
  </si>
  <si>
    <t>NUMBER OF EMPLOYEES &amp; ESTIMATE COMPENSATION OF EMPLOYEES BY NATIONALITY &amp; MAIN ECONOMIC ACTIVITY (two digits)  2019</t>
  </si>
  <si>
    <t>عدد المشتغلون و تقديرات تعويضات العاملين حسب الجنسية و النشاط الإقتصادي الرئيسي (الحد الرابع)2019</t>
  </si>
  <si>
    <t>ESTIMATES OF VALUE OF INTERMEDIATE GOODS BY MAIN ECONOMIC ACTIVITY   (two digits)  2019</t>
  </si>
  <si>
    <t>ESTIMATES OF VALUE OF INTERMEDIATE GOODS BY MAIN ECONOMIC ACTIVITY   (four digits)  2019</t>
  </si>
  <si>
    <t>ESTIMATES OF VALUE ADDED BY MAIN ECONOMIC ACTIVITY  (two digits)  2019</t>
  </si>
  <si>
    <t>ESTIMATES OF VALUE ADDED BY MAIN ECONOMIC ACTIVITY (four digits)  2019</t>
  </si>
  <si>
    <t>تقديرات القيمة المضافة حسب النشاط الاقتصادي الرئيسي (الحد الرابع ) 2019</t>
  </si>
  <si>
    <t>MAIN ECONOMIC INDICATORS BY MAIN ECONOMIC ACTIVITY  (two digits)  2019</t>
  </si>
  <si>
    <t>MAIN ECONOMIC INDICATORS BY MAIN ECONOMIC ACTIVITY  (four digits)  2019</t>
  </si>
  <si>
    <r>
      <t xml:space="preserve">النشرة السنوية
لإحصاءات تجارة الجملة والتجزئة
</t>
    </r>
    <r>
      <rPr>
        <b/>
        <sz val="16"/>
        <color indexed="8"/>
        <rFont val="Arial"/>
        <family val="2"/>
      </rPr>
      <t>THE ANNUAL BULLETIN OF
 WHOLESALE AND RETAIL TRADE STATISTICS
2019</t>
    </r>
  </si>
  <si>
    <r>
      <rPr>
        <b/>
        <sz val="20"/>
        <color indexed="8"/>
        <rFont val="Arial"/>
        <family val="2"/>
      </rPr>
      <t>العدد الثاني والثلاثون</t>
    </r>
    <r>
      <rPr>
        <b/>
        <sz val="16"/>
        <color indexed="8"/>
        <rFont val="Arial"/>
        <family val="2"/>
      </rPr>
      <t xml:space="preserve">
32</t>
    </r>
    <r>
      <rPr>
        <b/>
        <vertAlign val="superscript"/>
        <sz val="16"/>
        <color indexed="8"/>
        <rFont val="Arial"/>
        <family val="2"/>
      </rPr>
      <t>th</t>
    </r>
    <r>
      <rPr>
        <b/>
        <sz val="16"/>
        <color indexed="8"/>
        <rFont val="Arial"/>
        <family val="2"/>
      </rPr>
      <t xml:space="preserve"> Issue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</si>
</sst>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
  </numFmts>
  <fonts count="85">
    <font>
      <sz val="11"/>
      <color theme="1"/>
      <name val="Arial"/>
      <family val="2"/>
    </font>
    <font>
      <sz val="11"/>
      <color theme="1"/>
      <name val="Calibri"/>
      <family val="2"/>
      <scheme val="minor"/>
    </font>
    <font>
      <sz val="11"/>
      <color indexed="8"/>
      <name val="Calibri"/>
      <family val="2"/>
    </font>
    <font>
      <b/>
      <sz val="11"/>
      <color indexed="25"/>
      <name val="Arial"/>
      <family val="2"/>
    </font>
    <font>
      <sz val="11"/>
      <color indexed="8"/>
      <name val="Arial"/>
      <family val="2"/>
    </font>
    <font>
      <sz val="12"/>
      <color indexed="8"/>
      <name val="Arial"/>
      <family val="2"/>
    </font>
    <font>
      <b/>
      <sz val="11"/>
      <color indexed="8"/>
      <name val="Arial"/>
      <family val="2"/>
    </font>
    <font>
      <b/>
      <sz val="16"/>
      <color indexed="8"/>
      <name val="Arial"/>
      <family val="2"/>
    </font>
    <font>
      <b/>
      <sz val="12"/>
      <name val="Arial"/>
      <family val="2"/>
    </font>
    <font>
      <b/>
      <sz val="12"/>
      <color indexed="8"/>
      <name val="Arial"/>
      <family val="2"/>
    </font>
    <font>
      <b/>
      <sz val="24"/>
      <name val="Arial"/>
      <family val="2"/>
    </font>
    <font>
      <b/>
      <sz val="10"/>
      <color indexed="8"/>
      <name val="Arial"/>
      <family val="2"/>
    </font>
    <font>
      <sz val="11"/>
      <color indexed="10"/>
      <name val="Arial"/>
      <family val="2"/>
    </font>
    <font>
      <sz val="11"/>
      <color indexed="8"/>
      <name val="Arial"/>
      <family val="2"/>
    </font>
    <font>
      <b/>
      <sz val="9"/>
      <color indexed="8"/>
      <name val="Arial"/>
      <family val="2"/>
    </font>
    <font>
      <b/>
      <sz val="10"/>
      <color indexed="10"/>
      <name val="Arial"/>
      <family val="2"/>
    </font>
    <font>
      <b/>
      <sz val="8"/>
      <color indexed="8"/>
      <name val="Arial"/>
      <family val="2"/>
    </font>
    <font>
      <b/>
      <sz val="14"/>
      <color indexed="8"/>
      <name val="Arial"/>
      <family val="2"/>
    </font>
    <font>
      <b/>
      <sz val="8"/>
      <color indexed="10"/>
      <name val="Arial"/>
      <family val="2"/>
    </font>
    <font>
      <sz val="8"/>
      <name val="Arial"/>
      <family val="2"/>
    </font>
    <font>
      <b/>
      <sz val="20"/>
      <color indexed="8"/>
      <name val="Arial"/>
      <family val="2"/>
    </font>
    <font>
      <sz val="10"/>
      <name val="Arial"/>
      <family val="2"/>
    </font>
    <font>
      <sz val="18"/>
      <color indexed="8"/>
      <name val="Arial"/>
      <family val="2"/>
    </font>
    <font>
      <b/>
      <sz val="18"/>
      <color indexed="8"/>
      <name val="Arial"/>
      <family val="2"/>
    </font>
    <font>
      <sz val="16"/>
      <color indexed="8"/>
      <name val="Arial"/>
      <family val="2"/>
    </font>
    <font>
      <sz val="14"/>
      <color indexed="8"/>
      <name val="Arial"/>
      <family val="2"/>
    </font>
    <font>
      <sz val="11"/>
      <name val="Arial"/>
      <family val="2"/>
    </font>
    <font>
      <b/>
      <sz val="18"/>
      <name val="Arial"/>
      <family val="2"/>
    </font>
    <font>
      <b/>
      <sz val="14"/>
      <name val="Arial"/>
      <family val="2"/>
    </font>
    <font>
      <b/>
      <u/>
      <sz val="12"/>
      <color indexed="12"/>
      <name val="Arial"/>
      <family val="2"/>
    </font>
    <font>
      <b/>
      <i/>
      <sz val="16"/>
      <color indexed="8"/>
      <name val="Arial"/>
      <family val="2"/>
    </font>
    <font>
      <b/>
      <i/>
      <sz val="12"/>
      <color indexed="8"/>
      <name val="Arial"/>
      <family val="2"/>
    </font>
    <font>
      <b/>
      <i/>
      <sz val="11"/>
      <color indexed="8"/>
      <name val="Arial"/>
      <family val="2"/>
    </font>
    <font>
      <sz val="16"/>
      <color indexed="8"/>
      <name val="Simplified Arabic"/>
      <family val="1"/>
    </font>
    <font>
      <b/>
      <sz val="24"/>
      <color indexed="8"/>
      <name val="Arial"/>
      <family val="2"/>
    </font>
    <font>
      <b/>
      <sz val="10"/>
      <name val="Arial"/>
      <family val="2"/>
    </font>
    <font>
      <b/>
      <sz val="9"/>
      <name val="Arial"/>
      <family val="2"/>
    </font>
    <font>
      <b/>
      <sz val="11"/>
      <name val="Arial"/>
      <family val="2"/>
    </font>
    <font>
      <u/>
      <sz val="11"/>
      <color indexed="12"/>
      <name val="Calibri"/>
      <family val="2"/>
    </font>
    <font>
      <sz val="11"/>
      <color indexed="8"/>
      <name val="Arial"/>
      <family val="2"/>
      <charset val="178"/>
    </font>
    <font>
      <sz val="10"/>
      <color indexed="8"/>
      <name val="Arial"/>
      <family val="2"/>
    </font>
    <font>
      <b/>
      <sz val="12"/>
      <color indexed="10"/>
      <name val="Arial"/>
      <family val="2"/>
    </font>
    <font>
      <b/>
      <sz val="12"/>
      <color indexed="9"/>
      <name val="Arial"/>
      <family val="2"/>
    </font>
    <font>
      <sz val="9"/>
      <color indexed="8"/>
      <name val="Arial"/>
      <family val="2"/>
    </font>
    <font>
      <sz val="8"/>
      <color indexed="8"/>
      <name val="Arial"/>
      <family val="2"/>
    </font>
    <font>
      <b/>
      <sz val="11"/>
      <color indexed="25"/>
      <name val="Arial"/>
      <family val="2"/>
    </font>
    <font>
      <sz val="10"/>
      <name val="Arial"/>
      <family val="2"/>
    </font>
    <font>
      <sz val="7"/>
      <color indexed="8"/>
      <name val="Arial"/>
      <family val="2"/>
    </font>
    <font>
      <sz val="8"/>
      <color indexed="8"/>
      <name val="Calibri"/>
      <family val="2"/>
    </font>
    <font>
      <b/>
      <vertAlign val="superscript"/>
      <sz val="16"/>
      <color indexed="8"/>
      <name val="Arial"/>
      <family val="2"/>
    </font>
    <font>
      <sz val="12"/>
      <name val="Courier New"/>
      <family val="3"/>
    </font>
    <font>
      <b/>
      <sz val="10"/>
      <name val="Arabic Transparent"/>
      <charset val="178"/>
    </font>
    <font>
      <b/>
      <u/>
      <sz val="12"/>
      <name val="Arial"/>
      <family val="2"/>
    </font>
    <font>
      <b/>
      <sz val="8"/>
      <name val="Arial"/>
      <family val="2"/>
    </font>
    <font>
      <sz val="8"/>
      <name val="Calibri"/>
      <family val="2"/>
    </font>
    <font>
      <sz val="9"/>
      <name val="Arial"/>
      <family val="2"/>
    </font>
    <font>
      <sz val="10"/>
      <name val="Arial"/>
      <family val="2"/>
    </font>
    <font>
      <b/>
      <sz val="12"/>
      <name val="Courier New"/>
      <family val="3"/>
    </font>
    <font>
      <b/>
      <sz val="10"/>
      <name val="Courier New"/>
      <family val="3"/>
    </font>
    <font>
      <b/>
      <sz val="8"/>
      <name val="Arial Unicode MS"/>
      <family val="2"/>
    </font>
    <font>
      <b/>
      <sz val="8"/>
      <name val="Courier New"/>
      <family val="3"/>
    </font>
    <font>
      <sz val="12"/>
      <color indexed="8"/>
      <name val="Arial Black"/>
      <family val="2"/>
    </font>
    <font>
      <sz val="11"/>
      <color indexed="8"/>
      <name val="Arial Black"/>
      <family val="2"/>
    </font>
    <font>
      <b/>
      <sz val="16"/>
      <name val="Sultan bold"/>
      <charset val="178"/>
    </font>
    <font>
      <b/>
      <sz val="14"/>
      <name val="Sultan bold"/>
      <charset val="178"/>
    </font>
    <font>
      <b/>
      <sz val="12"/>
      <name val="Times New Roman"/>
      <family val="1"/>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sz val="11"/>
      <color theme="1"/>
      <name val="Calibri"/>
      <family val="2"/>
    </font>
    <font>
      <sz val="11"/>
      <color theme="1"/>
      <name val="Calibri"/>
      <family val="2"/>
      <scheme val="minor"/>
    </font>
    <font>
      <sz val="10"/>
      <color theme="1"/>
      <name val="Arial"/>
      <family val="2"/>
    </font>
    <font>
      <b/>
      <sz val="10"/>
      <color theme="1"/>
      <name val="Arial"/>
      <family val="2"/>
    </font>
    <font>
      <b/>
      <sz val="12"/>
      <color theme="1"/>
      <name val="Arial"/>
      <family val="2"/>
    </font>
    <font>
      <sz val="8"/>
      <color theme="1"/>
      <name val="Arial"/>
      <family val="2"/>
    </font>
    <font>
      <b/>
      <sz val="8"/>
      <color theme="1"/>
      <name val="Arial"/>
      <family val="2"/>
    </font>
    <font>
      <b/>
      <sz val="10"/>
      <color theme="1"/>
      <name val="Arial Unicode MS"/>
      <family val="2"/>
    </font>
    <font>
      <sz val="11"/>
      <color theme="1"/>
      <name val="Arial"/>
      <family val="2"/>
    </font>
    <font>
      <sz val="10"/>
      <name val="Arial"/>
      <family val="2"/>
    </font>
    <font>
      <sz val="10"/>
      <name val="Arial"/>
    </font>
    <font>
      <b/>
      <sz val="10"/>
      <name val="Calibri"/>
      <family val="2"/>
      <scheme val="minor"/>
    </font>
    <font>
      <sz val="10"/>
      <name val="Calibri"/>
      <family val="2"/>
      <scheme val="minor"/>
    </font>
    <font>
      <b/>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0000"/>
        <bgColor indexed="64"/>
      </patternFill>
    </fill>
  </fills>
  <borders count="41">
    <border>
      <left/>
      <right/>
      <top/>
      <bottom/>
      <diagonal/>
    </border>
    <border>
      <left/>
      <right/>
      <top/>
      <bottom style="thin">
        <color indexed="64"/>
      </bottom>
      <diagonal/>
    </border>
    <border>
      <left/>
      <right/>
      <top style="thin">
        <color indexed="64"/>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thin">
        <color indexed="64"/>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style="medium">
        <color theme="0"/>
      </left>
      <right style="medium">
        <color theme="0"/>
      </right>
      <top style="thin">
        <color indexed="64"/>
      </top>
      <bottom style="thin">
        <color indexed="64"/>
      </bottom>
      <diagonal/>
    </border>
    <border>
      <left style="thick">
        <color theme="0"/>
      </left>
      <right style="thick">
        <color theme="0"/>
      </right>
      <top/>
      <bottom style="thin">
        <color indexed="64"/>
      </bottom>
      <diagonal/>
    </border>
    <border>
      <left style="thick">
        <color theme="0"/>
      </left>
      <right style="thick">
        <color theme="0"/>
      </right>
      <top style="thin">
        <color indexed="64"/>
      </top>
      <bottom style="thin">
        <color indexed="64"/>
      </bottom>
      <diagonal/>
    </border>
    <border>
      <left style="medium">
        <color theme="0"/>
      </left>
      <right/>
      <top style="thin">
        <color indexed="64"/>
      </top>
      <bottom/>
      <diagonal/>
    </border>
    <border>
      <left/>
      <right style="medium">
        <color theme="0"/>
      </right>
      <top style="thin">
        <color indexed="64"/>
      </top>
      <bottom/>
      <diagonal/>
    </border>
    <border>
      <left style="medium">
        <color theme="0"/>
      </left>
      <right/>
      <top/>
      <bottom/>
      <diagonal/>
    </border>
    <border>
      <left style="medium">
        <color theme="0"/>
      </left>
      <right/>
      <top/>
      <bottom style="thin">
        <color indexed="64"/>
      </bottom>
      <diagonal/>
    </border>
    <border>
      <left/>
      <right style="medium">
        <color theme="0"/>
      </right>
      <top/>
      <bottom/>
      <diagonal/>
    </border>
    <border>
      <left/>
      <right style="medium">
        <color theme="0"/>
      </right>
      <top/>
      <bottom style="thin">
        <color indexed="64"/>
      </bottom>
      <diagonal/>
    </border>
    <border>
      <left style="thick">
        <color theme="0"/>
      </left>
      <right style="thick">
        <color theme="0"/>
      </right>
      <top style="thin">
        <color indexed="64"/>
      </top>
      <bottom/>
      <diagonal/>
    </border>
    <border>
      <left/>
      <right/>
      <top style="thin">
        <color indexed="64"/>
      </top>
      <bottom style="thin">
        <color indexed="64"/>
      </bottom>
      <diagonal/>
    </border>
    <border>
      <left style="thick">
        <color theme="0"/>
      </left>
      <right style="thick">
        <color theme="0"/>
      </right>
      <top style="thick">
        <color theme="0"/>
      </top>
      <bottom/>
      <diagonal/>
    </border>
    <border>
      <left style="medium">
        <color theme="0"/>
      </left>
      <right/>
      <top style="thin">
        <color indexed="64"/>
      </top>
      <bottom style="medium">
        <color theme="0"/>
      </bottom>
      <diagonal/>
    </border>
    <border>
      <left/>
      <right style="medium">
        <color theme="0"/>
      </right>
      <top style="thin">
        <color indexed="64"/>
      </top>
      <bottom style="medium">
        <color theme="0"/>
      </bottom>
      <diagonal/>
    </border>
    <border>
      <left style="medium">
        <color theme="0"/>
      </left>
      <right/>
      <top style="thin">
        <color indexed="64"/>
      </top>
      <bottom style="thin">
        <color indexed="64"/>
      </bottom>
      <diagonal/>
    </border>
    <border>
      <left/>
      <right style="medium">
        <color theme="0"/>
      </right>
      <top style="thin">
        <color indexed="64"/>
      </top>
      <bottom style="thin">
        <color indexed="64"/>
      </bottom>
      <diagonal/>
    </border>
    <border>
      <left/>
      <right style="thick">
        <color theme="0"/>
      </right>
      <top style="thin">
        <color indexed="64"/>
      </top>
      <bottom style="thin">
        <color indexed="64"/>
      </bottom>
      <diagonal/>
    </border>
    <border>
      <left style="medium">
        <color theme="0"/>
      </left>
      <right/>
      <top style="medium">
        <color theme="0"/>
      </top>
      <bottom/>
      <diagonal/>
    </border>
    <border>
      <left/>
      <right style="medium">
        <color theme="0"/>
      </right>
      <top style="medium">
        <color theme="0"/>
      </top>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thick">
        <color theme="0"/>
      </left>
      <right/>
      <top style="thin">
        <color indexed="64"/>
      </top>
      <bottom/>
      <diagonal/>
    </border>
    <border>
      <left style="thick">
        <color theme="0"/>
      </left>
      <right/>
      <top/>
      <bottom/>
      <diagonal/>
    </border>
    <border>
      <left style="thick">
        <color theme="0"/>
      </left>
      <right/>
      <top/>
      <bottom style="thin">
        <color indexed="64"/>
      </bottom>
      <diagonal/>
    </border>
    <border>
      <left style="medium">
        <color theme="0"/>
      </left>
      <right/>
      <top/>
      <bottom style="medium">
        <color theme="0"/>
      </bottom>
      <diagonal/>
    </border>
    <border>
      <left style="thick">
        <color theme="0"/>
      </left>
      <right style="medium">
        <color theme="0"/>
      </right>
      <top style="thin">
        <color indexed="64"/>
      </top>
      <bottom style="thin">
        <color indexed="64"/>
      </bottom>
      <diagonal/>
    </border>
    <border>
      <left/>
      <right style="medium">
        <color theme="0"/>
      </right>
      <top/>
      <bottom style="medium">
        <color theme="0"/>
      </bottom>
      <diagonal/>
    </border>
  </borders>
  <cellStyleXfs count="20">
    <xf numFmtId="0" fontId="0" fillId="0" borderId="0"/>
    <xf numFmtId="0" fontId="38" fillId="0" borderId="0" applyNumberFormat="0" applyFill="0" applyBorder="0" applyAlignment="0" applyProtection="0">
      <alignment vertical="top"/>
      <protection locked="0"/>
    </xf>
    <xf numFmtId="0" fontId="46" fillId="0" borderId="0"/>
    <xf numFmtId="0" fontId="21" fillId="0" borderId="0"/>
    <xf numFmtId="0" fontId="56" fillId="0" borderId="0"/>
    <xf numFmtId="0" fontId="71" fillId="0" borderId="0"/>
    <xf numFmtId="0" fontId="72" fillId="0" borderId="0"/>
    <xf numFmtId="0" fontId="2" fillId="0" borderId="0"/>
    <xf numFmtId="0" fontId="21" fillId="0" borderId="0"/>
    <xf numFmtId="0" fontId="21" fillId="0" borderId="0"/>
    <xf numFmtId="0" fontId="46" fillId="0" borderId="0"/>
    <xf numFmtId="0" fontId="46" fillId="0" borderId="0"/>
    <xf numFmtId="0" fontId="46" fillId="0" borderId="0"/>
    <xf numFmtId="0" fontId="46" fillId="0" borderId="0"/>
    <xf numFmtId="0" fontId="46" fillId="0" borderId="0"/>
    <xf numFmtId="0" fontId="46" fillId="0" borderId="0"/>
    <xf numFmtId="0" fontId="79" fillId="0" borderId="0"/>
    <xf numFmtId="0" fontId="80" fillId="0" borderId="0"/>
    <xf numFmtId="0" fontId="81" fillId="0" borderId="0"/>
    <xf numFmtId="0" fontId="1" fillId="0" borderId="0"/>
  </cellStyleXfs>
  <cellXfs count="674">
    <xf numFmtId="0" fontId="0" fillId="0" borderId="0" xfId="0"/>
    <xf numFmtId="0" fontId="13" fillId="0" borderId="0" xfId="0" applyFont="1" applyAlignment="1">
      <alignment vertical="center" wrapText="1"/>
    </xf>
    <xf numFmtId="0" fontId="13" fillId="0" borderId="0" xfId="0" applyFont="1" applyAlignment="1">
      <alignment horizontal="center" vertical="center" wrapText="1"/>
    </xf>
    <xf numFmtId="0" fontId="4" fillId="0" borderId="0" xfId="0" applyFont="1" applyAlignment="1">
      <alignment vertical="center"/>
    </xf>
    <xf numFmtId="0" fontId="6" fillId="0" borderId="0" xfId="0" applyFont="1" applyAlignment="1">
      <alignment vertical="center" readingOrder="1"/>
    </xf>
    <xf numFmtId="0" fontId="4" fillId="0" borderId="0" xfId="0" applyFont="1"/>
    <xf numFmtId="0" fontId="3" fillId="0" borderId="0" xfId="0" applyFont="1" applyAlignment="1">
      <alignment vertical="center" wrapText="1" readingOrder="1"/>
    </xf>
    <xf numFmtId="0" fontId="4" fillId="0" borderId="0" xfId="0" applyFont="1" applyAlignment="1">
      <alignment vertical="center" wrapText="1"/>
    </xf>
    <xf numFmtId="0" fontId="71" fillId="0" borderId="0" xfId="5" applyAlignment="1">
      <alignment vertical="center"/>
    </xf>
    <xf numFmtId="0" fontId="6" fillId="0" borderId="0" xfId="0" applyFont="1"/>
    <xf numFmtId="0" fontId="4" fillId="0" borderId="0" xfId="0" applyFont="1" applyAlignment="1">
      <alignment horizontal="right"/>
    </xf>
    <xf numFmtId="0" fontId="5" fillId="0" borderId="0" xfId="0" applyFont="1" applyAlignment="1">
      <alignment horizontal="center" vertical="center" wrapText="1"/>
    </xf>
    <xf numFmtId="0" fontId="0" fillId="0" borderId="0" xfId="0" applyFill="1"/>
    <xf numFmtId="0" fontId="5" fillId="0" borderId="0" xfId="0" applyFont="1" applyAlignment="1">
      <alignment vertical="center" wrapText="1"/>
    </xf>
    <xf numFmtId="0" fontId="4" fillId="0" borderId="0" xfId="0" applyFont="1" applyAlignment="1">
      <alignment horizontal="center" vertical="center" wrapText="1"/>
    </xf>
    <xf numFmtId="0" fontId="3" fillId="0" borderId="0" xfId="7" applyFont="1" applyAlignment="1">
      <alignment horizontal="center" vertical="center" wrapText="1" readingOrder="1"/>
    </xf>
    <xf numFmtId="0" fontId="4" fillId="0" borderId="0" xfId="7" applyFont="1" applyAlignment="1">
      <alignment vertical="center"/>
    </xf>
    <xf numFmtId="0" fontId="7" fillId="0" borderId="0" xfId="7" applyFont="1" applyAlignment="1">
      <alignment horizontal="center" vertical="center" wrapText="1"/>
    </xf>
    <xf numFmtId="0" fontId="3" fillId="0" borderId="0" xfId="7" applyFont="1" applyAlignment="1">
      <alignment vertical="center" wrapText="1" readingOrder="1"/>
    </xf>
    <xf numFmtId="0" fontId="6" fillId="0" borderId="0" xfId="7" applyFont="1" applyAlignment="1">
      <alignment vertical="center" wrapText="1" readingOrder="1"/>
    </xf>
    <xf numFmtId="0" fontId="4" fillId="0" borderId="0" xfId="7" applyFont="1" applyAlignment="1">
      <alignment vertical="center" wrapText="1"/>
    </xf>
    <xf numFmtId="0" fontId="4" fillId="0" borderId="0" xfId="7" applyFont="1" applyAlignment="1">
      <alignment vertical="top" wrapText="1"/>
    </xf>
    <xf numFmtId="0" fontId="22" fillId="0" borderId="0" xfId="7" applyFont="1" applyAlignment="1">
      <alignment horizontal="justify" vertical="center" wrapText="1" readingOrder="2"/>
    </xf>
    <xf numFmtId="0" fontId="22" fillId="0" borderId="0" xfId="7" applyFont="1" applyAlignment="1">
      <alignment vertical="center" wrapText="1"/>
    </xf>
    <xf numFmtId="0" fontId="3" fillId="0" borderId="0" xfId="7" applyFont="1" applyAlignment="1">
      <alignment horizontal="distributed" vertical="center" wrapText="1" readingOrder="1"/>
    </xf>
    <xf numFmtId="0" fontId="4" fillId="0" borderId="0" xfId="7" applyFont="1" applyAlignment="1">
      <alignment horizontal="distributed" vertical="center"/>
    </xf>
    <xf numFmtId="0" fontId="6" fillId="0" borderId="0" xfId="7" applyFont="1" applyAlignment="1">
      <alignment horizontal="distributed" vertical="center" wrapText="1" readingOrder="1"/>
    </xf>
    <xf numFmtId="0" fontId="4" fillId="0" borderId="0" xfId="7" applyFont="1" applyAlignment="1">
      <alignment horizontal="distributed" vertical="center" wrapText="1"/>
    </xf>
    <xf numFmtId="49" fontId="4" fillId="0" borderId="0" xfId="7" applyNumberFormat="1" applyFont="1" applyAlignment="1">
      <alignment horizontal="right" vertical="top" wrapText="1"/>
    </xf>
    <xf numFmtId="0" fontId="22" fillId="0" borderId="0" xfId="7" applyFont="1" applyAlignment="1">
      <alignment horizontal="distributed" vertical="center" wrapText="1"/>
    </xf>
    <xf numFmtId="0" fontId="4" fillId="0" borderId="0" xfId="7" applyFont="1" applyAlignment="1">
      <alignment horizontal="distributed" vertical="top" wrapText="1"/>
    </xf>
    <xf numFmtId="0" fontId="29" fillId="0" borderId="0" xfId="1" applyFont="1" applyFill="1" applyBorder="1" applyAlignment="1" applyProtection="1">
      <alignment horizontal="distributed" vertical="center"/>
    </xf>
    <xf numFmtId="0" fontId="5" fillId="0" borderId="0" xfId="7" applyFont="1" applyFill="1" applyAlignment="1">
      <alignment horizontal="distributed" vertical="center"/>
    </xf>
    <xf numFmtId="0" fontId="6" fillId="0" borderId="0" xfId="7" applyFont="1" applyAlignment="1">
      <alignment horizontal="left" vertical="top" wrapText="1" indent="2"/>
    </xf>
    <xf numFmtId="0" fontId="6" fillId="0" borderId="0" xfId="7" applyFont="1" applyAlignment="1">
      <alignment vertical="top" wrapText="1"/>
    </xf>
    <xf numFmtId="0" fontId="17" fillId="0" borderId="0" xfId="7" applyFont="1" applyAlignment="1">
      <alignment horizontal="distributed" vertical="top" wrapText="1"/>
    </xf>
    <xf numFmtId="0" fontId="17" fillId="0" borderId="0" xfId="7" applyFont="1" applyAlignment="1">
      <alignment horizontal="right" vertical="top" wrapText="1" indent="3" readingOrder="2"/>
    </xf>
    <xf numFmtId="0" fontId="2" fillId="0" borderId="0" xfId="7"/>
    <xf numFmtId="0" fontId="33" fillId="0" borderId="0" xfId="7" applyFont="1" applyAlignment="1">
      <alignment horizontal="justify" readingOrder="2"/>
    </xf>
    <xf numFmtId="0" fontId="17" fillId="0" borderId="0" xfId="7" applyFont="1" applyAlignment="1">
      <alignment horizontal="distributed" vertical="top" wrapText="1" readingOrder="2"/>
    </xf>
    <xf numFmtId="0" fontId="24" fillId="0" borderId="0" xfId="7" applyFont="1" applyAlignment="1">
      <alignment horizontal="distributed" vertical="top" wrapText="1" readingOrder="2"/>
    </xf>
    <xf numFmtId="0" fontId="4" fillId="0" borderId="0" xfId="0" applyFont="1" applyAlignment="1">
      <alignment vertical="top"/>
    </xf>
    <xf numFmtId="0" fontId="5" fillId="0" borderId="0" xfId="0" applyFont="1" applyAlignment="1">
      <alignment vertical="top"/>
    </xf>
    <xf numFmtId="0" fontId="0" fillId="0" borderId="0" xfId="0" applyBorder="1"/>
    <xf numFmtId="0" fontId="9" fillId="0" borderId="0" xfId="0" applyFont="1" applyAlignment="1">
      <alignment vertical="center" wrapText="1"/>
    </xf>
    <xf numFmtId="49" fontId="25" fillId="0" borderId="0" xfId="7" applyNumberFormat="1" applyFont="1" applyAlignment="1">
      <alignment horizontal="left" vertical="top" wrapText="1" readingOrder="2"/>
    </xf>
    <xf numFmtId="0" fontId="0" fillId="0" borderId="0" xfId="0" applyFont="1"/>
    <xf numFmtId="0" fontId="35" fillId="0" borderId="0" xfId="0" applyFont="1" applyBorder="1" applyAlignment="1">
      <alignment horizontal="right" vertical="center" wrapText="1" indent="1"/>
    </xf>
    <xf numFmtId="0" fontId="21" fillId="2" borderId="3" xfId="0" applyFont="1" applyFill="1" applyBorder="1" applyAlignment="1">
      <alignment horizontal="center" vertical="center" wrapText="1"/>
    </xf>
    <xf numFmtId="0" fontId="21" fillId="3" borderId="4"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40" fillId="2" borderId="3" xfId="0" applyFont="1" applyFill="1" applyBorder="1" applyAlignment="1">
      <alignment horizontal="center" vertical="center" wrapText="1"/>
    </xf>
    <xf numFmtId="0" fontId="40" fillId="2" borderId="5" xfId="0" applyFont="1" applyFill="1" applyBorder="1" applyAlignment="1">
      <alignment horizontal="center" vertical="center" wrapText="1"/>
    </xf>
    <xf numFmtId="0" fontId="40" fillId="3" borderId="4" xfId="0" applyFont="1" applyFill="1" applyBorder="1" applyAlignment="1">
      <alignment horizontal="center" vertical="center" wrapText="1"/>
    </xf>
    <xf numFmtId="0" fontId="14" fillId="3" borderId="7" xfId="0" applyFont="1" applyFill="1" applyBorder="1" applyAlignment="1">
      <alignment horizontal="center" vertical="top" wrapText="1"/>
    </xf>
    <xf numFmtId="0" fontId="47" fillId="2" borderId="3" xfId="0" applyFont="1" applyFill="1" applyBorder="1" applyAlignment="1">
      <alignment horizontal="left" vertical="center" wrapText="1" indent="1"/>
    </xf>
    <xf numFmtId="0" fontId="47" fillId="3" borderId="4" xfId="0" applyFont="1" applyFill="1" applyBorder="1" applyAlignment="1">
      <alignment horizontal="left" vertical="center" wrapText="1" indent="1"/>
    </xf>
    <xf numFmtId="0" fontId="21" fillId="2" borderId="3" xfId="0" applyFont="1" applyFill="1" applyBorder="1" applyAlignment="1">
      <alignment horizontal="right" vertical="center" wrapText="1" indent="1"/>
    </xf>
    <xf numFmtId="0" fontId="21" fillId="3" borderId="4" xfId="0" applyFont="1" applyFill="1" applyBorder="1" applyAlignment="1">
      <alignment horizontal="right" vertical="center" wrapText="1" indent="1"/>
    </xf>
    <xf numFmtId="0" fontId="47" fillId="2" borderId="6" xfId="0" applyFont="1" applyFill="1" applyBorder="1" applyAlignment="1">
      <alignment horizontal="left" vertical="center" wrapText="1" indent="1"/>
    </xf>
    <xf numFmtId="0" fontId="21" fillId="2" borderId="6" xfId="0" applyFont="1" applyFill="1" applyBorder="1" applyAlignment="1">
      <alignment horizontal="right" vertical="center" wrapText="1" indent="1"/>
    </xf>
    <xf numFmtId="0" fontId="9" fillId="0" borderId="0" xfId="0" applyFont="1" applyBorder="1" applyAlignment="1">
      <alignment vertical="center" wrapText="1"/>
    </xf>
    <xf numFmtId="0" fontId="40" fillId="3" borderId="5" xfId="0" applyFont="1" applyFill="1" applyBorder="1" applyAlignment="1">
      <alignment horizontal="center" vertical="center" wrapText="1"/>
    </xf>
    <xf numFmtId="0" fontId="47" fillId="3" borderId="5" xfId="0" applyFont="1" applyFill="1" applyBorder="1" applyAlignment="1">
      <alignment horizontal="left" vertical="center" wrapText="1" indent="1"/>
    </xf>
    <xf numFmtId="0" fontId="47" fillId="2" borderId="5" xfId="0" applyFont="1" applyFill="1" applyBorder="1" applyAlignment="1">
      <alignment horizontal="left" vertical="center" wrapText="1" indent="1"/>
    </xf>
    <xf numFmtId="0" fontId="21" fillId="2" borderId="5" xfId="0" applyFont="1" applyFill="1" applyBorder="1" applyAlignment="1">
      <alignment horizontal="right" vertical="center" wrapText="1" indent="1"/>
    </xf>
    <xf numFmtId="0" fontId="0" fillId="0" borderId="0" xfId="0" applyAlignment="1">
      <alignment horizontal="center"/>
    </xf>
    <xf numFmtId="0" fontId="21" fillId="2" borderId="9" xfId="0" applyFont="1" applyFill="1" applyBorder="1" applyAlignment="1">
      <alignment horizontal="right" vertical="center" wrapText="1" indent="1"/>
    </xf>
    <xf numFmtId="0" fontId="21" fillId="2" borderId="10" xfId="0" applyFont="1" applyFill="1" applyBorder="1" applyAlignment="1">
      <alignment horizontal="right" vertical="center" wrapText="1" indent="1"/>
    </xf>
    <xf numFmtId="0" fontId="11" fillId="0" borderId="0" xfId="0" applyFont="1" applyBorder="1" applyAlignment="1">
      <alignment vertical="center" wrapText="1"/>
    </xf>
    <xf numFmtId="164" fontId="21" fillId="2" borderId="11" xfId="0" applyNumberFormat="1" applyFont="1" applyFill="1" applyBorder="1" applyAlignment="1">
      <alignment horizontal="center" vertical="center"/>
    </xf>
    <xf numFmtId="164" fontId="21" fillId="3" borderId="12" xfId="0" applyNumberFormat="1" applyFont="1" applyFill="1" applyBorder="1" applyAlignment="1">
      <alignment horizontal="center" vertical="center"/>
    </xf>
    <xf numFmtId="0" fontId="15" fillId="0" borderId="0" xfId="0" applyFont="1" applyBorder="1" applyAlignment="1">
      <alignment vertical="center" wrapText="1" readingOrder="2"/>
    </xf>
    <xf numFmtId="0" fontId="50" fillId="0" borderId="0" xfId="3" applyFont="1"/>
    <xf numFmtId="0" fontId="51" fillId="3" borderId="14" xfId="0" applyFont="1" applyFill="1" applyBorder="1" applyAlignment="1">
      <alignment horizontal="center" vertical="center" wrapText="1" readingOrder="1"/>
    </xf>
    <xf numFmtId="0" fontId="35" fillId="2" borderId="3"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2" borderId="6" xfId="0" applyFont="1" applyFill="1" applyBorder="1" applyAlignment="1">
      <alignment horizontal="center" vertical="center" wrapText="1"/>
    </xf>
    <xf numFmtId="0" fontId="26" fillId="0" borderId="0" xfId="0" applyFont="1" applyAlignment="1">
      <alignment vertical="center" wrapText="1"/>
    </xf>
    <xf numFmtId="0" fontId="35" fillId="3" borderId="14" xfId="0" applyFont="1" applyFill="1" applyBorder="1" applyAlignment="1">
      <alignment horizontal="right" vertical="center" wrapText="1" indent="1"/>
    </xf>
    <xf numFmtId="0" fontId="35" fillId="2" borderId="3" xfId="0" applyFont="1" applyFill="1" applyBorder="1" applyAlignment="1">
      <alignment vertical="center" wrapText="1"/>
    </xf>
    <xf numFmtId="0" fontId="21" fillId="2" borderId="3" xfId="0" applyFont="1" applyFill="1" applyBorder="1" applyAlignment="1">
      <alignment vertical="center" wrapText="1"/>
    </xf>
    <xf numFmtId="0" fontId="35" fillId="3" borderId="4" xfId="0" applyFont="1" applyFill="1" applyBorder="1" applyAlignment="1">
      <alignment vertical="center" wrapText="1"/>
    </xf>
    <xf numFmtId="0" fontId="21" fillId="3" borderId="4" xfId="0" applyFont="1" applyFill="1" applyBorder="1" applyAlignment="1">
      <alignment vertical="center" wrapText="1"/>
    </xf>
    <xf numFmtId="0" fontId="35" fillId="2" borderId="9" xfId="0" applyFont="1" applyFill="1" applyBorder="1" applyAlignment="1">
      <alignment horizontal="right" vertical="center" wrapText="1" indent="1"/>
    </xf>
    <xf numFmtId="0" fontId="35" fillId="2" borderId="10" xfId="0" applyFont="1" applyFill="1" applyBorder="1" applyAlignment="1">
      <alignment horizontal="right" vertical="center" wrapText="1" indent="1"/>
    </xf>
    <xf numFmtId="0" fontId="36" fillId="3" borderId="7" xfId="0" applyFont="1" applyFill="1" applyBorder="1" applyAlignment="1">
      <alignment horizontal="center" vertical="top" wrapText="1"/>
    </xf>
    <xf numFmtId="164" fontId="35" fillId="2" borderId="11" xfId="0" applyNumberFormat="1" applyFont="1" applyFill="1" applyBorder="1" applyAlignment="1">
      <alignment horizontal="center" vertical="center"/>
    </xf>
    <xf numFmtId="164" fontId="35" fillId="3" borderId="11" xfId="0" applyNumberFormat="1" applyFont="1" applyFill="1" applyBorder="1" applyAlignment="1">
      <alignment horizontal="center" vertical="center"/>
    </xf>
    <xf numFmtId="164" fontId="35" fillId="3" borderId="16" xfId="0" applyNumberFormat="1" applyFont="1" applyFill="1" applyBorder="1" applyAlignment="1">
      <alignment horizontal="center" vertical="center" wrapText="1"/>
    </xf>
    <xf numFmtId="0" fontId="0" fillId="2" borderId="0" xfId="0" applyFill="1"/>
    <xf numFmtId="2" fontId="35" fillId="3" borderId="14" xfId="0" applyNumberFormat="1" applyFont="1" applyFill="1" applyBorder="1" applyAlignment="1">
      <alignment horizontal="right" vertical="center" wrapText="1" indent="1"/>
    </xf>
    <xf numFmtId="0" fontId="47" fillId="3" borderId="6" xfId="0" applyFont="1" applyFill="1" applyBorder="1" applyAlignment="1">
      <alignment horizontal="left" vertical="center" wrapText="1" indent="1"/>
    </xf>
    <xf numFmtId="0" fontId="35" fillId="2" borderId="8" xfId="0" applyFont="1" applyFill="1" applyBorder="1" applyAlignment="1">
      <alignment horizontal="right" vertical="center" wrapText="1" indent="1"/>
    </xf>
    <xf numFmtId="2" fontId="21" fillId="2" borderId="3" xfId="0" applyNumberFormat="1" applyFont="1" applyFill="1" applyBorder="1" applyAlignment="1">
      <alignment horizontal="right" vertical="center" wrapText="1" indent="1"/>
    </xf>
    <xf numFmtId="2" fontId="21" fillId="3" borderId="4" xfId="0" applyNumberFormat="1" applyFont="1" applyFill="1" applyBorder="1" applyAlignment="1">
      <alignment horizontal="right" vertical="center" wrapText="1" indent="1"/>
    </xf>
    <xf numFmtId="2" fontId="21" fillId="2" borderId="6" xfId="0" applyNumberFormat="1" applyFont="1" applyFill="1" applyBorder="1" applyAlignment="1">
      <alignment horizontal="right" vertical="center" wrapText="1" indent="1"/>
    </xf>
    <xf numFmtId="0" fontId="35" fillId="3" borderId="7" xfId="0" applyFont="1" applyFill="1" applyBorder="1" applyAlignment="1">
      <alignment vertical="center" wrapText="1"/>
    </xf>
    <xf numFmtId="0" fontId="35" fillId="3" borderId="7" xfId="0" applyFont="1" applyFill="1" applyBorder="1" applyAlignment="1">
      <alignment horizontal="right" vertical="center" wrapText="1" indent="1"/>
    </xf>
    <xf numFmtId="164" fontId="35" fillId="2" borderId="11" xfId="0" applyNumberFormat="1" applyFont="1" applyFill="1" applyBorder="1" applyAlignment="1">
      <alignment horizontal="right" vertical="center"/>
    </xf>
    <xf numFmtId="164" fontId="35" fillId="3" borderId="11" xfId="0" applyNumberFormat="1" applyFont="1" applyFill="1" applyBorder="1" applyAlignment="1">
      <alignment horizontal="right" vertical="center"/>
    </xf>
    <xf numFmtId="0" fontId="51" fillId="3" borderId="14" xfId="0" applyFont="1" applyFill="1" applyBorder="1" applyAlignment="1">
      <alignment horizontal="center" vertical="center" wrapText="1" readingOrder="2"/>
    </xf>
    <xf numFmtId="0" fontId="37" fillId="3" borderId="4" xfId="0" applyFont="1" applyFill="1" applyBorder="1" applyAlignment="1">
      <alignment horizontal="center" vertical="center" readingOrder="1"/>
    </xf>
    <xf numFmtId="0" fontId="6" fillId="0" borderId="0" xfId="0" applyFont="1" applyAlignment="1">
      <alignment vertical="center"/>
    </xf>
    <xf numFmtId="0" fontId="37" fillId="2" borderId="3" xfId="0" applyFont="1" applyFill="1" applyBorder="1" applyAlignment="1">
      <alignment horizontal="center" vertical="center" readingOrder="1"/>
    </xf>
    <xf numFmtId="0" fontId="37" fillId="2" borderId="4" xfId="0" applyFont="1" applyFill="1" applyBorder="1" applyAlignment="1">
      <alignment horizontal="center" vertical="center" readingOrder="1"/>
    </xf>
    <xf numFmtId="0" fontId="73" fillId="0" borderId="0" xfId="0" applyFont="1" applyAlignment="1">
      <alignment vertical="center"/>
    </xf>
    <xf numFmtId="0" fontId="73" fillId="3" borderId="0" xfId="0" applyFont="1" applyFill="1" applyAlignment="1">
      <alignment vertical="center"/>
    </xf>
    <xf numFmtId="0" fontId="74" fillId="0" borderId="0" xfId="0" applyFont="1" applyAlignment="1">
      <alignment horizontal="center" wrapText="1"/>
    </xf>
    <xf numFmtId="0" fontId="75" fillId="0" borderId="0" xfId="0" applyFont="1" applyAlignment="1">
      <alignment horizontal="center" wrapText="1"/>
    </xf>
    <xf numFmtId="0" fontId="8" fillId="2" borderId="3" xfId="0" applyFont="1" applyFill="1" applyBorder="1" applyAlignment="1">
      <alignment horizontal="center" vertical="center" readingOrder="2"/>
    </xf>
    <xf numFmtId="0" fontId="8" fillId="3" borderId="4" xfId="0" applyFont="1" applyFill="1" applyBorder="1" applyAlignment="1">
      <alignment horizontal="center" vertical="center" readingOrder="2"/>
    </xf>
    <xf numFmtId="0" fontId="8" fillId="2" borderId="4" xfId="0" applyFont="1" applyFill="1" applyBorder="1" applyAlignment="1">
      <alignment horizontal="center" vertical="center" readingOrder="2"/>
    </xf>
    <xf numFmtId="0" fontId="8" fillId="2" borderId="4" xfId="0" applyFont="1" applyFill="1" applyBorder="1" applyAlignment="1">
      <alignment horizontal="center" vertical="top" readingOrder="2"/>
    </xf>
    <xf numFmtId="0" fontId="73" fillId="0" borderId="0" xfId="0" applyFont="1" applyAlignment="1">
      <alignment horizontal="right" vertical="center" wrapText="1" readingOrder="2"/>
    </xf>
    <xf numFmtId="0" fontId="73" fillId="3" borderId="0" xfId="0" applyFont="1" applyFill="1" applyAlignment="1">
      <alignment horizontal="right" vertical="center" wrapText="1" readingOrder="2"/>
    </xf>
    <xf numFmtId="0" fontId="6" fillId="3" borderId="0" xfId="0" applyFont="1" applyFill="1"/>
    <xf numFmtId="0" fontId="76" fillId="0" borderId="0" xfId="0" applyFont="1" applyAlignment="1">
      <alignment vertical="center"/>
    </xf>
    <xf numFmtId="0" fontId="76" fillId="3" borderId="0" xfId="0" applyFont="1" applyFill="1" applyAlignment="1">
      <alignment vertical="center"/>
    </xf>
    <xf numFmtId="0" fontId="76" fillId="3" borderId="0" xfId="0" applyFont="1" applyFill="1" applyAlignment="1">
      <alignment vertical="center" wrapText="1"/>
    </xf>
    <xf numFmtId="0" fontId="76" fillId="0" borderId="0" xfId="0" applyFont="1" applyAlignment="1">
      <alignment horizontal="left" vertical="center" wrapText="1"/>
    </xf>
    <xf numFmtId="0" fontId="74" fillId="3" borderId="0" xfId="0" applyFont="1" applyFill="1" applyAlignment="1">
      <alignment horizontal="center" vertical="center" wrapText="1"/>
    </xf>
    <xf numFmtId="0" fontId="75" fillId="3" borderId="0" xfId="0" applyFont="1" applyFill="1" applyAlignment="1">
      <alignment horizontal="center" vertical="center" wrapText="1"/>
    </xf>
    <xf numFmtId="0" fontId="6" fillId="2" borderId="0" xfId="0" applyFont="1" applyFill="1"/>
    <xf numFmtId="0" fontId="4" fillId="2" borderId="0" xfId="0" applyFont="1" applyFill="1"/>
    <xf numFmtId="0" fontId="75" fillId="2" borderId="0" xfId="0" applyFont="1" applyFill="1" applyAlignment="1">
      <alignment horizontal="center" vertical="center" wrapText="1"/>
    </xf>
    <xf numFmtId="0" fontId="35" fillId="2" borderId="4" xfId="0" applyFont="1" applyFill="1" applyBorder="1" applyAlignment="1">
      <alignment horizontal="center" vertical="top" readingOrder="1"/>
    </xf>
    <xf numFmtId="0" fontId="74" fillId="0" borderId="0" xfId="0" applyFont="1" applyAlignment="1">
      <alignment horizontal="center" vertical="center" wrapText="1"/>
    </xf>
    <xf numFmtId="0" fontId="35" fillId="3" borderId="4" xfId="0" applyFont="1" applyFill="1" applyBorder="1" applyAlignment="1">
      <alignment horizontal="center" vertical="center" readingOrder="1"/>
    </xf>
    <xf numFmtId="0" fontId="35" fillId="2" borderId="4" xfId="0" applyFont="1" applyFill="1" applyBorder="1" applyAlignment="1">
      <alignment horizontal="center" vertical="center" readingOrder="1"/>
    </xf>
    <xf numFmtId="0" fontId="75" fillId="3" borderId="0" xfId="0" applyFont="1" applyFill="1" applyAlignment="1">
      <alignment horizontal="center" vertical="center" wrapText="1" readingOrder="2"/>
    </xf>
    <xf numFmtId="0" fontId="35" fillId="2" borderId="3" xfId="0" applyFont="1" applyFill="1" applyBorder="1" applyAlignment="1">
      <alignment horizontal="center" vertical="center" readingOrder="1"/>
    </xf>
    <xf numFmtId="0" fontId="35" fillId="3" borderId="8" xfId="0" applyFont="1" applyFill="1" applyBorder="1" applyAlignment="1">
      <alignment horizontal="center" vertical="center" readingOrder="1"/>
    </xf>
    <xf numFmtId="0" fontId="76" fillId="3" borderId="1" xfId="0" applyFont="1" applyFill="1" applyBorder="1" applyAlignment="1">
      <alignment vertical="center" wrapText="1"/>
    </xf>
    <xf numFmtId="0" fontId="73" fillId="3" borderId="1" xfId="0" applyFont="1" applyFill="1" applyBorder="1" applyAlignment="1">
      <alignment horizontal="right" vertical="center" wrapText="1" readingOrder="2"/>
    </xf>
    <xf numFmtId="0" fontId="8" fillId="3" borderId="8" xfId="0" applyFont="1" applyFill="1" applyBorder="1" applyAlignment="1">
      <alignment horizontal="center" vertical="center" readingOrder="2"/>
    </xf>
    <xf numFmtId="164" fontId="58" fillId="0" borderId="0" xfId="0" applyNumberFormat="1" applyFont="1" applyAlignment="1">
      <alignment horizontal="right"/>
    </xf>
    <xf numFmtId="164" fontId="57" fillId="0" borderId="0" xfId="0" applyNumberFormat="1" applyFont="1" applyAlignment="1">
      <alignment horizontal="right" vertical="center"/>
    </xf>
    <xf numFmtId="0" fontId="78" fillId="0" borderId="0" xfId="0" applyFont="1" applyAlignment="1">
      <alignment vertical="center" wrapText="1"/>
    </xf>
    <xf numFmtId="0" fontId="26" fillId="0" borderId="0" xfId="0" applyFont="1" applyAlignment="1">
      <alignment vertical="center"/>
    </xf>
    <xf numFmtId="0" fontId="26" fillId="0" borderId="0" xfId="0" applyFont="1"/>
    <xf numFmtId="0" fontId="26" fillId="0" borderId="0" xfId="0" applyFont="1" applyAlignment="1">
      <alignment horizontal="center" vertical="center" wrapText="1"/>
    </xf>
    <xf numFmtId="0" fontId="37" fillId="0" borderId="0" xfId="0" applyFont="1" applyAlignment="1">
      <alignment vertical="center" wrapText="1" readingOrder="1"/>
    </xf>
    <xf numFmtId="2" fontId="21" fillId="2" borderId="5" xfId="0" applyNumberFormat="1" applyFont="1" applyFill="1" applyBorder="1" applyAlignment="1">
      <alignment horizontal="right" vertical="center" wrapText="1" indent="1"/>
    </xf>
    <xf numFmtId="0" fontId="59" fillId="0" borderId="0" xfId="0" applyFont="1"/>
    <xf numFmtId="0" fontId="35" fillId="0" borderId="0" xfId="0" applyFont="1" applyAlignment="1">
      <alignment horizontal="right" readingOrder="2"/>
    </xf>
    <xf numFmtId="0" fontId="21" fillId="3" borderId="6" xfId="0" applyFont="1" applyFill="1" applyBorder="1" applyAlignment="1">
      <alignment horizontal="right" vertical="center" wrapText="1" indent="1"/>
    </xf>
    <xf numFmtId="2" fontId="21" fillId="3" borderId="6" xfId="0" applyNumberFormat="1" applyFont="1" applyFill="1" applyBorder="1" applyAlignment="1">
      <alignment horizontal="right" vertical="center" wrapText="1" indent="1"/>
    </xf>
    <xf numFmtId="0" fontId="53" fillId="0" borderId="0" xfId="0" applyFont="1" applyAlignment="1">
      <alignment vertical="center"/>
    </xf>
    <xf numFmtId="0" fontId="26" fillId="0" borderId="0" xfId="0" applyFont="1" applyBorder="1" applyAlignment="1">
      <alignment vertical="center" wrapText="1"/>
    </xf>
    <xf numFmtId="0" fontId="35" fillId="0" borderId="0" xfId="0" applyFont="1" applyBorder="1" applyAlignment="1">
      <alignment horizontal="right" vertical="center" readingOrder="2"/>
    </xf>
    <xf numFmtId="0" fontId="27" fillId="0" borderId="0" xfId="0" applyFont="1" applyAlignment="1">
      <alignment horizontal="center" vertical="center" wrapText="1"/>
    </xf>
    <xf numFmtId="0" fontId="35" fillId="2" borderId="3" xfId="0" applyFont="1" applyFill="1" applyBorder="1" applyAlignment="1">
      <alignment horizontal="right" vertical="center" wrapText="1"/>
    </xf>
    <xf numFmtId="0" fontId="21" fillId="2" borderId="3" xfId="0" applyFont="1" applyFill="1" applyBorder="1" applyAlignment="1">
      <alignment horizontal="right" vertical="center" wrapText="1"/>
    </xf>
    <xf numFmtId="0" fontId="35" fillId="3" borderId="4" xfId="0" applyFont="1" applyFill="1" applyBorder="1" applyAlignment="1">
      <alignment horizontal="right" vertical="center" wrapText="1"/>
    </xf>
    <xf numFmtId="0" fontId="21" fillId="3" borderId="4" xfId="0" applyFont="1" applyFill="1" applyBorder="1" applyAlignment="1">
      <alignment horizontal="right" vertical="center" wrapText="1"/>
    </xf>
    <xf numFmtId="0" fontId="35" fillId="2" borderId="5" xfId="0" applyFont="1" applyFill="1" applyBorder="1" applyAlignment="1">
      <alignment horizontal="right" vertical="center" wrapText="1"/>
    </xf>
    <xf numFmtId="0" fontId="21" fillId="2" borderId="5" xfId="0" applyFont="1" applyFill="1" applyBorder="1" applyAlignment="1">
      <alignment horizontal="right" vertical="center" wrapText="1"/>
    </xf>
    <xf numFmtId="0" fontId="35" fillId="3" borderId="14" xfId="0" applyFont="1" applyFill="1" applyBorder="1" applyAlignment="1">
      <alignment horizontal="right" vertical="center" wrapText="1"/>
    </xf>
    <xf numFmtId="0" fontId="6" fillId="0" borderId="0" xfId="0" applyFont="1" applyAlignment="1">
      <alignment vertical="center" wrapText="1"/>
    </xf>
    <xf numFmtId="0" fontId="0" fillId="0" borderId="0" xfId="0" applyAlignment="1">
      <alignment vertical="center" wrapText="1"/>
    </xf>
    <xf numFmtId="0" fontId="35" fillId="2" borderId="0" xfId="0" applyFont="1" applyFill="1" applyBorder="1" applyAlignment="1">
      <alignment horizontal="right" vertical="center" wrapText="1" indent="1"/>
    </xf>
    <xf numFmtId="0" fontId="19" fillId="3" borderId="15" xfId="0" applyFont="1" applyFill="1" applyBorder="1" applyAlignment="1">
      <alignment horizontal="center" vertical="top" wrapText="1"/>
    </xf>
    <xf numFmtId="0" fontId="35" fillId="3" borderId="13" xfId="0" applyFont="1" applyFill="1" applyBorder="1" applyAlignment="1">
      <alignment horizontal="center" wrapText="1"/>
    </xf>
    <xf numFmtId="0" fontId="35" fillId="3" borderId="6" xfId="0" applyFont="1" applyFill="1" applyBorder="1" applyAlignment="1">
      <alignment horizontal="center" wrapText="1"/>
    </xf>
    <xf numFmtId="0" fontId="19" fillId="3" borderId="7" xfId="0" applyFont="1" applyFill="1" applyBorder="1" applyAlignment="1">
      <alignment horizontal="center" vertical="top" wrapText="1"/>
    </xf>
    <xf numFmtId="0" fontId="19" fillId="3" borderId="7" xfId="0" applyFont="1" applyFill="1" applyBorder="1" applyAlignment="1">
      <alignment horizontal="center" vertical="top" wrapText="1"/>
    </xf>
    <xf numFmtId="0" fontId="35" fillId="3" borderId="6" xfId="0" applyFont="1" applyFill="1" applyBorder="1" applyAlignment="1">
      <alignment horizontal="center" wrapText="1"/>
    </xf>
    <xf numFmtId="0" fontId="35" fillId="3" borderId="10" xfId="0" applyFont="1" applyFill="1" applyBorder="1" applyAlignment="1">
      <alignment horizontal="center" vertical="center" wrapText="1"/>
    </xf>
    <xf numFmtId="0" fontId="19" fillId="3" borderId="7" xfId="0" applyFont="1" applyFill="1" applyBorder="1" applyAlignment="1">
      <alignment horizontal="center" vertical="center" wrapText="1"/>
    </xf>
    <xf numFmtId="164" fontId="26" fillId="0" borderId="0" xfId="0" applyNumberFormat="1" applyFont="1" applyAlignment="1">
      <alignment vertical="center" wrapText="1"/>
    </xf>
    <xf numFmtId="0" fontId="3" fillId="2" borderId="0" xfId="0" applyFont="1" applyFill="1" applyAlignment="1">
      <alignment vertical="center" wrapText="1" readingOrder="1"/>
    </xf>
    <xf numFmtId="0" fontId="4" fillId="2" borderId="0" xfId="0" applyFont="1" applyFill="1" applyAlignment="1">
      <alignment vertical="center"/>
    </xf>
    <xf numFmtId="0" fontId="4" fillId="2" borderId="0" xfId="0" applyFont="1" applyFill="1" applyAlignment="1">
      <alignment vertical="center" wrapText="1"/>
    </xf>
    <xf numFmtId="0" fontId="5" fillId="2" borderId="0" xfId="0" applyFont="1" applyFill="1" applyAlignment="1">
      <alignment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0" fillId="2" borderId="0" xfId="0" applyFill="1" applyBorder="1"/>
    <xf numFmtId="0" fontId="4" fillId="2" borderId="0" xfId="0" applyFont="1" applyFill="1" applyAlignment="1">
      <alignment horizontal="center" vertical="center" wrapText="1"/>
    </xf>
    <xf numFmtId="0" fontId="10" fillId="0" borderId="0" xfId="0" applyFont="1" applyAlignment="1">
      <alignment horizontal="center" vertical="center" wrapText="1" readingOrder="1"/>
    </xf>
    <xf numFmtId="0" fontId="77" fillId="0" borderId="0" xfId="0" applyFont="1" applyBorder="1" applyAlignment="1">
      <alignment horizontal="left" vertical="center" wrapText="1"/>
    </xf>
    <xf numFmtId="0" fontId="74" fillId="0" borderId="0" xfId="0" applyFont="1" applyBorder="1" applyAlignment="1">
      <alignment horizontal="right" vertical="center" wrapText="1" readingOrder="2"/>
    </xf>
    <xf numFmtId="0" fontId="4" fillId="0" borderId="0" xfId="7" applyFont="1" applyAlignment="1">
      <alignment horizontal="distributed" wrapText="1"/>
    </xf>
    <xf numFmtId="0" fontId="40" fillId="2" borderId="9" xfId="0" applyFont="1" applyFill="1" applyBorder="1" applyAlignment="1">
      <alignment horizontal="center" vertical="center" wrapText="1"/>
    </xf>
    <xf numFmtId="0" fontId="47" fillId="2" borderId="9" xfId="0" applyFont="1" applyFill="1" applyBorder="1" applyAlignment="1">
      <alignment horizontal="left" vertical="center" wrapText="1" indent="1"/>
    </xf>
    <xf numFmtId="0" fontId="27" fillId="0" borderId="0" xfId="0" applyFont="1" applyAlignment="1">
      <alignment horizontal="center" vertical="center" wrapText="1" readingOrder="1"/>
    </xf>
    <xf numFmtId="0" fontId="9" fillId="0" borderId="0" xfId="0" applyFont="1" applyAlignment="1">
      <alignment horizontal="right" vertical="center" wrapText="1"/>
    </xf>
    <xf numFmtId="0" fontId="9" fillId="0" borderId="0" xfId="0" applyFont="1" applyBorder="1" applyAlignment="1">
      <alignment horizontal="center" vertical="center" wrapText="1"/>
    </xf>
    <xf numFmtId="0" fontId="9" fillId="0" borderId="0" xfId="0" applyFont="1" applyAlignment="1">
      <alignment horizontal="center" vertical="center" wrapText="1"/>
    </xf>
    <xf numFmtId="0" fontId="35" fillId="3" borderId="4" xfId="0" applyFont="1" applyFill="1" applyBorder="1" applyAlignment="1">
      <alignment horizontal="right" vertical="center" wrapText="1" indent="1"/>
    </xf>
    <xf numFmtId="0" fontId="35" fillId="2" borderId="5" xfId="0" applyFont="1" applyFill="1" applyBorder="1" applyAlignment="1">
      <alignment horizontal="right" vertical="center" wrapText="1" indent="1"/>
    </xf>
    <xf numFmtId="0" fontId="35" fillId="2" borderId="3" xfId="0" applyFont="1" applyFill="1" applyBorder="1" applyAlignment="1">
      <alignment horizontal="right" vertical="center" wrapText="1" indent="1"/>
    </xf>
    <xf numFmtId="0" fontId="19" fillId="3" borderId="7" xfId="0" applyFont="1" applyFill="1" applyBorder="1" applyAlignment="1">
      <alignment horizontal="center" vertical="top" wrapText="1"/>
    </xf>
    <xf numFmtId="0" fontId="35" fillId="3" borderId="10" xfId="0" applyFont="1" applyFill="1" applyBorder="1" applyAlignment="1">
      <alignment horizontal="center" wrapText="1"/>
    </xf>
    <xf numFmtId="0" fontId="35" fillId="3" borderId="6" xfId="0" applyFont="1" applyFill="1" applyBorder="1" applyAlignment="1">
      <alignment horizontal="center" wrapText="1"/>
    </xf>
    <xf numFmtId="0" fontId="40" fillId="2" borderId="8" xfId="0" applyFont="1" applyFill="1" applyBorder="1" applyAlignment="1">
      <alignment horizontal="center" vertical="center" wrapText="1"/>
    </xf>
    <xf numFmtId="0" fontId="47" fillId="2" borderId="8" xfId="0" applyFont="1" applyFill="1" applyBorder="1" applyAlignment="1">
      <alignment horizontal="left" vertical="center" wrapText="1" indent="1"/>
    </xf>
    <xf numFmtId="0" fontId="36" fillId="2" borderId="3" xfId="0" applyFont="1" applyFill="1" applyBorder="1" applyAlignment="1">
      <alignment vertical="center" wrapText="1"/>
    </xf>
    <xf numFmtId="0" fontId="36" fillId="3" borderId="4" xfId="0" applyFont="1" applyFill="1" applyBorder="1" applyAlignment="1">
      <alignment vertical="center" wrapText="1"/>
    </xf>
    <xf numFmtId="0" fontId="47" fillId="3" borderId="7" xfId="0" applyFont="1" applyFill="1" applyBorder="1" applyAlignment="1">
      <alignment horizontal="left" vertical="center" wrapText="1" indent="1"/>
    </xf>
    <xf numFmtId="0" fontId="47" fillId="2" borderId="10" xfId="0" applyFont="1" applyFill="1" applyBorder="1" applyAlignment="1">
      <alignment horizontal="left" vertical="center" wrapText="1" indent="1"/>
    </xf>
    <xf numFmtId="0" fontId="43" fillId="2" borderId="6" xfId="0" applyFont="1" applyFill="1" applyBorder="1" applyAlignment="1">
      <alignment horizontal="center" vertical="center" wrapText="1"/>
    </xf>
    <xf numFmtId="0" fontId="43" fillId="3" borderId="6" xfId="0" applyFont="1" applyFill="1" applyBorder="1" applyAlignment="1">
      <alignment horizontal="center" vertical="center" wrapText="1"/>
    </xf>
    <xf numFmtId="0" fontId="43" fillId="3" borderId="7" xfId="0" applyFont="1" applyFill="1" applyBorder="1" applyAlignment="1">
      <alignment horizontal="center" vertical="center" wrapText="1"/>
    </xf>
    <xf numFmtId="0" fontId="43" fillId="2" borderId="10" xfId="0" applyFont="1" applyFill="1" applyBorder="1" applyAlignment="1">
      <alignment horizontal="center" vertical="center" wrapText="1"/>
    </xf>
    <xf numFmtId="0" fontId="25" fillId="0" borderId="0" xfId="7" applyFont="1" applyAlignment="1">
      <alignment horizontal="right" vertical="top" wrapText="1" readingOrder="2"/>
    </xf>
    <xf numFmtId="164" fontId="35" fillId="2" borderId="25" xfId="0" applyNumberFormat="1" applyFont="1" applyFill="1" applyBorder="1" applyAlignment="1">
      <alignment horizontal="center" vertical="center"/>
    </xf>
    <xf numFmtId="164" fontId="21" fillId="2" borderId="25" xfId="0" applyNumberFormat="1" applyFont="1" applyFill="1" applyBorder="1" applyAlignment="1">
      <alignment horizontal="center" vertical="center"/>
    </xf>
    <xf numFmtId="2" fontId="21" fillId="3" borderId="7" xfId="0" applyNumberFormat="1" applyFont="1" applyFill="1" applyBorder="1" applyAlignment="1">
      <alignment horizontal="right" vertical="center" wrapText="1" indent="1"/>
    </xf>
    <xf numFmtId="0" fontId="35" fillId="2" borderId="10" xfId="0" applyFont="1" applyFill="1" applyBorder="1" applyAlignment="1">
      <alignment vertical="center" wrapText="1"/>
    </xf>
    <xf numFmtId="0" fontId="21" fillId="2" borderId="10" xfId="0" applyFont="1" applyFill="1" applyBorder="1" applyAlignment="1">
      <alignment vertical="center" wrapText="1"/>
    </xf>
    <xf numFmtId="0" fontId="35" fillId="3" borderId="6" xfId="0" applyFont="1" applyFill="1" applyBorder="1" applyAlignment="1">
      <alignment vertical="center" wrapText="1"/>
    </xf>
    <xf numFmtId="0" fontId="21" fillId="3" borderId="6" xfId="0" applyFont="1" applyFill="1" applyBorder="1" applyAlignment="1">
      <alignment vertical="center" wrapText="1"/>
    </xf>
    <xf numFmtId="0" fontId="35" fillId="2" borderId="6" xfId="0" applyFont="1" applyFill="1" applyBorder="1" applyAlignment="1">
      <alignment vertical="center" wrapText="1"/>
    </xf>
    <xf numFmtId="0" fontId="21" fillId="2" borderId="6" xfId="0" applyFont="1" applyFill="1" applyBorder="1" applyAlignment="1">
      <alignment vertical="center" wrapText="1"/>
    </xf>
    <xf numFmtId="0" fontId="21" fillId="3" borderId="7" xfId="0" applyFont="1" applyFill="1" applyBorder="1" applyAlignment="1">
      <alignment vertical="center" wrapText="1"/>
    </xf>
    <xf numFmtId="0" fontId="21" fillId="3" borderId="0" xfId="0" applyFont="1" applyFill="1" applyBorder="1" applyAlignment="1">
      <alignment vertical="center" wrapText="1"/>
    </xf>
    <xf numFmtId="0" fontId="21" fillId="2" borderId="0" xfId="0" applyFont="1" applyFill="1" applyBorder="1" applyAlignment="1">
      <alignment vertical="center" wrapText="1"/>
    </xf>
    <xf numFmtId="0" fontId="21" fillId="3" borderId="1" xfId="0" applyFont="1" applyFill="1" applyBorder="1" applyAlignment="1">
      <alignment vertical="center" wrapText="1"/>
    </xf>
    <xf numFmtId="2" fontId="21" fillId="2" borderId="10" xfId="0" applyNumberFormat="1" applyFont="1" applyFill="1" applyBorder="1" applyAlignment="1">
      <alignment horizontal="right" vertical="center" wrapText="1" indent="1"/>
    </xf>
    <xf numFmtId="0" fontId="4" fillId="0" borderId="0" xfId="7" applyFont="1" applyAlignment="1">
      <alignment horizontal="left" vertical="top" wrapText="1" readingOrder="2"/>
    </xf>
    <xf numFmtId="0" fontId="17" fillId="0" borderId="0" xfId="0" applyFont="1" applyAlignment="1">
      <alignment horizontal="center" vertical="center" wrapText="1"/>
    </xf>
    <xf numFmtId="0" fontId="9" fillId="0" borderId="0" xfId="0" applyFont="1" applyAlignment="1">
      <alignment horizontal="center" vertical="center" wrapText="1"/>
    </xf>
    <xf numFmtId="0" fontId="35" fillId="2" borderId="8" xfId="0" applyFont="1" applyFill="1" applyBorder="1" applyAlignment="1">
      <alignment horizontal="center" vertical="center" readingOrder="1"/>
    </xf>
    <xf numFmtId="0" fontId="76" fillId="0" borderId="1" xfId="0" applyFont="1" applyBorder="1" applyAlignment="1">
      <alignment horizontal="left" vertical="center" wrapText="1"/>
    </xf>
    <xf numFmtId="0" fontId="73" fillId="0" borderId="1" xfId="0" applyFont="1" applyBorder="1" applyAlignment="1">
      <alignment horizontal="right" vertical="center" wrapText="1" readingOrder="2"/>
    </xf>
    <xf numFmtId="0" fontId="8" fillId="2" borderId="8" xfId="0" applyFont="1" applyFill="1" applyBorder="1" applyAlignment="1">
      <alignment horizontal="center" vertical="center" readingOrder="2"/>
    </xf>
    <xf numFmtId="0" fontId="35" fillId="3" borderId="10" xfId="0" applyFont="1" applyFill="1" applyBorder="1" applyAlignment="1">
      <alignment horizontal="center" vertical="center" readingOrder="1"/>
    </xf>
    <xf numFmtId="0" fontId="76" fillId="3" borderId="2" xfId="0" applyFont="1" applyFill="1" applyBorder="1" applyAlignment="1">
      <alignment vertical="center" wrapText="1"/>
    </xf>
    <xf numFmtId="0" fontId="73" fillId="3" borderId="2" xfId="0" applyFont="1" applyFill="1" applyBorder="1" applyAlignment="1">
      <alignment horizontal="right" vertical="center" wrapText="1" readingOrder="2"/>
    </xf>
    <xf numFmtId="0" fontId="8" fillId="3" borderId="10" xfId="0" applyFont="1" applyFill="1" applyBorder="1" applyAlignment="1">
      <alignment horizontal="center" vertical="center" readingOrder="2"/>
    </xf>
    <xf numFmtId="0" fontId="35" fillId="2" borderId="6" xfId="0" applyFont="1" applyFill="1" applyBorder="1" applyAlignment="1">
      <alignment horizontal="center" vertical="center" readingOrder="1"/>
    </xf>
    <xf numFmtId="0" fontId="76" fillId="0" borderId="0" xfId="0" applyFont="1" applyBorder="1" applyAlignment="1">
      <alignment horizontal="left" vertical="center" wrapText="1"/>
    </xf>
    <xf numFmtId="0" fontId="73" fillId="0" borderId="0" xfId="0" applyFont="1" applyBorder="1" applyAlignment="1">
      <alignment horizontal="right" vertical="center" wrapText="1" readingOrder="2"/>
    </xf>
    <xf numFmtId="0" fontId="8" fillId="2" borderId="6" xfId="0" applyFont="1" applyFill="1" applyBorder="1" applyAlignment="1">
      <alignment horizontal="center" vertical="center" readingOrder="2"/>
    </xf>
    <xf numFmtId="0" fontId="35" fillId="3" borderId="6" xfId="0" applyFont="1" applyFill="1" applyBorder="1" applyAlignment="1">
      <alignment horizontal="center" vertical="center" readingOrder="1"/>
    </xf>
    <xf numFmtId="0" fontId="76" fillId="3" borderId="0" xfId="0" applyFont="1" applyFill="1" applyBorder="1" applyAlignment="1">
      <alignment vertical="center" wrapText="1"/>
    </xf>
    <xf numFmtId="0" fontId="73" fillId="3" borderId="0" xfId="0" applyFont="1" applyFill="1" applyBorder="1" applyAlignment="1">
      <alignment horizontal="right" vertical="center" wrapText="1" readingOrder="2"/>
    </xf>
    <xf numFmtId="0" fontId="8" fillId="3" borderId="6" xfId="0" applyFont="1" applyFill="1" applyBorder="1" applyAlignment="1">
      <alignment horizontal="center" vertical="center" readingOrder="2"/>
    </xf>
    <xf numFmtId="0" fontId="37" fillId="2" borderId="7" xfId="0" applyFont="1" applyFill="1" applyBorder="1" applyAlignment="1">
      <alignment horizontal="center" vertical="top" readingOrder="1"/>
    </xf>
    <xf numFmtId="0" fontId="52" fillId="2" borderId="7" xfId="1" applyFont="1" applyFill="1" applyBorder="1" applyAlignment="1" applyProtection="1">
      <alignment horizontal="right" wrapText="1" indent="1"/>
    </xf>
    <xf numFmtId="0" fontId="35" fillId="2" borderId="7" xfId="0" applyFont="1" applyFill="1" applyBorder="1" applyAlignment="1">
      <alignment horizontal="center" vertical="center"/>
    </xf>
    <xf numFmtId="0" fontId="37" fillId="2" borderId="7" xfId="0" applyFont="1" applyFill="1" applyBorder="1" applyAlignment="1">
      <alignment horizontal="center" vertical="center" readingOrder="1"/>
    </xf>
    <xf numFmtId="0" fontId="35" fillId="2" borderId="3" xfId="16" applyFont="1" applyFill="1" applyBorder="1" applyAlignment="1">
      <alignment horizontal="center" vertical="center"/>
    </xf>
    <xf numFmtId="0" fontId="35" fillId="3" borderId="4" xfId="16" applyFont="1" applyFill="1" applyBorder="1" applyAlignment="1">
      <alignment horizontal="center" vertical="center"/>
    </xf>
    <xf numFmtId="0" fontId="35" fillId="2" borderId="4" xfId="16" applyFont="1" applyFill="1" applyBorder="1" applyAlignment="1">
      <alignment horizontal="center" vertical="center"/>
    </xf>
    <xf numFmtId="0" fontId="37" fillId="3" borderId="4" xfId="16" applyFont="1" applyFill="1" applyBorder="1" applyAlignment="1">
      <alignment horizontal="center" vertical="center" readingOrder="2"/>
    </xf>
    <xf numFmtId="0" fontId="76" fillId="3" borderId="0" xfId="16" applyFont="1" applyFill="1" applyAlignment="1">
      <alignment vertical="center" wrapText="1"/>
    </xf>
    <xf numFmtId="0" fontId="35" fillId="3" borderId="8" xfId="16" applyFont="1" applyFill="1" applyBorder="1" applyAlignment="1">
      <alignment horizontal="center" vertical="center"/>
    </xf>
    <xf numFmtId="0" fontId="37" fillId="2" borderId="3" xfId="16" applyFont="1" applyFill="1" applyBorder="1" applyAlignment="1">
      <alignment horizontal="center" vertical="center" readingOrder="2"/>
    </xf>
    <xf numFmtId="0" fontId="35" fillId="2" borderId="8" xfId="16" applyFont="1" applyFill="1" applyBorder="1" applyAlignment="1">
      <alignment horizontal="center" vertical="center"/>
    </xf>
    <xf numFmtId="0" fontId="35" fillId="3" borderId="10" xfId="16" applyFont="1" applyFill="1" applyBorder="1" applyAlignment="1">
      <alignment horizontal="center" vertical="center"/>
    </xf>
    <xf numFmtId="0" fontId="35" fillId="2" borderId="6" xfId="16" applyFont="1" applyFill="1" applyBorder="1" applyAlignment="1">
      <alignment horizontal="center" vertical="center"/>
    </xf>
    <xf numFmtId="0" fontId="35" fillId="3" borderId="6" xfId="16" applyFont="1" applyFill="1" applyBorder="1" applyAlignment="1">
      <alignment horizontal="center" vertical="center"/>
    </xf>
    <xf numFmtId="0" fontId="0" fillId="4" borderId="0" xfId="0" applyFill="1"/>
    <xf numFmtId="0" fontId="26" fillId="4" borderId="0" xfId="0" applyFont="1" applyFill="1"/>
    <xf numFmtId="0" fontId="8" fillId="0" borderId="1" xfId="0" applyFont="1" applyBorder="1" applyAlignment="1">
      <alignment vertical="center" wrapText="1"/>
    </xf>
    <xf numFmtId="0" fontId="8" fillId="0" borderId="1" xfId="0" applyFont="1" applyBorder="1" applyAlignment="1">
      <alignment horizontal="left" vertical="center" wrapText="1"/>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21" fillId="2" borderId="6" xfId="0" applyFont="1" applyFill="1" applyBorder="1" applyAlignment="1">
      <alignment horizontal="right" vertical="center" wrapText="1"/>
    </xf>
    <xf numFmtId="0" fontId="21" fillId="3" borderId="6" xfId="0" applyFont="1" applyFill="1" applyBorder="1" applyAlignment="1">
      <alignment horizontal="right" vertical="center" wrapText="1"/>
    </xf>
    <xf numFmtId="0" fontId="21" fillId="2" borderId="9" xfId="0" applyFont="1" applyFill="1" applyBorder="1" applyAlignment="1">
      <alignment vertical="center" wrapText="1"/>
    </xf>
    <xf numFmtId="0" fontId="21" fillId="3" borderId="3" xfId="0" applyFont="1" applyFill="1" applyBorder="1" applyAlignment="1">
      <alignment vertical="center" wrapText="1"/>
    </xf>
    <xf numFmtId="0" fontId="21" fillId="3" borderId="7" xfId="0" applyFont="1" applyFill="1" applyBorder="1" applyAlignment="1">
      <alignment horizontal="right" vertical="center" wrapText="1"/>
    </xf>
    <xf numFmtId="0" fontId="36" fillId="3" borderId="10" xfId="0" applyFont="1" applyFill="1" applyBorder="1" applyAlignment="1">
      <alignment horizontal="center" wrapText="1"/>
    </xf>
    <xf numFmtId="0" fontId="53" fillId="3" borderId="10" xfId="0" applyFont="1" applyFill="1" applyBorder="1" applyAlignment="1">
      <alignment horizontal="center" wrapText="1"/>
    </xf>
    <xf numFmtId="0" fontId="21" fillId="3" borderId="5" xfId="0" applyFont="1" applyFill="1" applyBorder="1" applyAlignment="1">
      <alignment vertical="center" wrapText="1"/>
    </xf>
    <xf numFmtId="0" fontId="35" fillId="3" borderId="5" xfId="0" applyFont="1" applyFill="1" applyBorder="1" applyAlignment="1">
      <alignment vertical="center" wrapText="1"/>
    </xf>
    <xf numFmtId="0" fontId="21" fillId="2" borderId="10" xfId="0" applyFont="1" applyFill="1" applyBorder="1" applyAlignment="1">
      <alignment horizontal="right" vertical="center" wrapText="1"/>
    </xf>
    <xf numFmtId="0" fontId="9" fillId="0" borderId="0" xfId="0" applyFont="1" applyAlignment="1">
      <alignment horizontal="right" vertical="center" wrapText="1"/>
    </xf>
    <xf numFmtId="0" fontId="9" fillId="0" borderId="0" xfId="0" applyFont="1" applyBorder="1" applyAlignment="1">
      <alignment horizontal="center" vertical="center" wrapText="1"/>
    </xf>
    <xf numFmtId="0" fontId="17" fillId="0" borderId="0" xfId="0" applyFont="1" applyAlignment="1">
      <alignment horizontal="center" vertical="center" wrapText="1"/>
    </xf>
    <xf numFmtId="0" fontId="11" fillId="3" borderId="6" xfId="0" applyFont="1" applyFill="1" applyBorder="1" applyAlignment="1">
      <alignment horizontal="center" vertical="center" wrapText="1"/>
    </xf>
    <xf numFmtId="0" fontId="9" fillId="0" borderId="0" xfId="0" applyFont="1" applyAlignment="1">
      <alignment horizontal="center" vertical="center" wrapText="1"/>
    </xf>
    <xf numFmtId="0" fontId="44" fillId="3" borderId="7" xfId="0" applyFont="1" applyFill="1" applyBorder="1" applyAlignment="1">
      <alignment horizontal="center" vertical="top" wrapText="1"/>
    </xf>
    <xf numFmtId="0" fontId="11" fillId="0" borderId="0" xfId="0" applyFont="1" applyBorder="1" applyAlignment="1">
      <alignment vertical="center" wrapText="1"/>
    </xf>
    <xf numFmtId="0" fontId="19" fillId="3" borderId="15" xfId="0" applyFont="1" applyFill="1" applyBorder="1" applyAlignment="1">
      <alignment horizontal="center" vertical="top" wrapText="1"/>
    </xf>
    <xf numFmtId="0" fontId="19" fillId="3" borderId="7" xfId="0" applyFont="1" applyFill="1" applyBorder="1" applyAlignment="1">
      <alignment horizontal="center" vertical="top" wrapText="1"/>
    </xf>
    <xf numFmtId="0" fontId="35" fillId="3" borderId="6" xfId="0" applyFont="1" applyFill="1" applyBorder="1" applyAlignment="1">
      <alignment horizontal="center" vertical="center" wrapText="1"/>
    </xf>
    <xf numFmtId="0" fontId="35" fillId="3" borderId="14" xfId="0" applyFont="1" applyFill="1" applyBorder="1" applyAlignment="1">
      <alignment horizontal="center" vertical="center" wrapText="1"/>
    </xf>
    <xf numFmtId="0" fontId="35" fillId="3" borderId="10" xfId="0" applyFont="1" applyFill="1" applyBorder="1" applyAlignment="1">
      <alignment horizontal="center" wrapText="1"/>
    </xf>
    <xf numFmtId="0" fontId="9" fillId="2" borderId="0" xfId="0" applyFont="1" applyFill="1" applyAlignment="1">
      <alignment horizontal="right" vertical="center" wrapText="1"/>
    </xf>
    <xf numFmtId="0" fontId="35" fillId="3" borderId="6" xfId="0" applyFont="1" applyFill="1" applyBorder="1" applyAlignment="1">
      <alignment horizontal="center" wrapText="1"/>
    </xf>
    <xf numFmtId="0" fontId="35" fillId="3" borderId="13" xfId="0" applyFont="1" applyFill="1" applyBorder="1" applyAlignment="1">
      <alignment horizontal="center" wrapText="1"/>
    </xf>
    <xf numFmtId="0" fontId="19" fillId="3" borderId="20" xfId="0" applyFont="1" applyFill="1" applyBorder="1" applyAlignment="1">
      <alignment horizontal="center" vertical="top" wrapText="1"/>
    </xf>
    <xf numFmtId="0" fontId="19" fillId="3" borderId="1" xfId="0" applyFont="1" applyFill="1" applyBorder="1" applyAlignment="1">
      <alignment horizontal="center" vertical="top" wrapText="1"/>
    </xf>
    <xf numFmtId="0" fontId="19" fillId="3" borderId="22" xfId="0" applyFont="1" applyFill="1" applyBorder="1" applyAlignment="1">
      <alignment horizontal="center" vertical="top" wrapText="1"/>
    </xf>
    <xf numFmtId="0" fontId="36" fillId="2" borderId="4" xfId="0" applyFont="1" applyFill="1" applyBorder="1" applyAlignment="1">
      <alignment vertical="center" wrapText="1"/>
    </xf>
    <xf numFmtId="0" fontId="36" fillId="3" borderId="8" xfId="0" applyFont="1" applyFill="1" applyBorder="1" applyAlignment="1">
      <alignment vertical="center" wrapText="1"/>
    </xf>
    <xf numFmtId="0" fontId="35" fillId="2" borderId="8" xfId="0" applyFont="1" applyFill="1" applyBorder="1" applyAlignment="1">
      <alignment horizontal="right" vertical="center" wrapText="1"/>
    </xf>
    <xf numFmtId="0" fontId="35" fillId="3" borderId="7" xfId="0" applyFont="1" applyFill="1" applyBorder="1" applyAlignment="1">
      <alignment horizontal="right" vertical="center" wrapText="1"/>
    </xf>
    <xf numFmtId="0" fontId="47" fillId="2" borderId="17" xfId="0" applyFont="1" applyFill="1" applyBorder="1" applyAlignment="1">
      <alignment horizontal="left" vertical="center" wrapText="1" indent="1"/>
    </xf>
    <xf numFmtId="0" fontId="21" fillId="2" borderId="18" xfId="0" applyFont="1" applyFill="1" applyBorder="1" applyAlignment="1">
      <alignment horizontal="right" vertical="center" wrapText="1" indent="1"/>
    </xf>
    <xf numFmtId="0" fontId="47" fillId="3" borderId="19" xfId="0" applyFont="1" applyFill="1" applyBorder="1" applyAlignment="1">
      <alignment horizontal="left" vertical="center" wrapText="1" indent="1"/>
    </xf>
    <xf numFmtId="0" fontId="21" fillId="3" borderId="21" xfId="0" applyFont="1" applyFill="1" applyBorder="1" applyAlignment="1">
      <alignment horizontal="right" vertical="center" wrapText="1" indent="1"/>
    </xf>
    <xf numFmtId="0" fontId="47" fillId="2" borderId="19" xfId="0" applyFont="1" applyFill="1" applyBorder="1" applyAlignment="1">
      <alignment horizontal="left" vertical="center" wrapText="1" indent="1"/>
    </xf>
    <xf numFmtId="0" fontId="21" fillId="2" borderId="21" xfId="0" applyFont="1" applyFill="1" applyBorder="1" applyAlignment="1">
      <alignment horizontal="right" vertical="center" wrapText="1" indent="1"/>
    </xf>
    <xf numFmtId="2" fontId="26" fillId="0" borderId="0" xfId="0" applyNumberFormat="1" applyFont="1"/>
    <xf numFmtId="0" fontId="11" fillId="3" borderId="10" xfId="0" applyFont="1" applyFill="1" applyBorder="1" applyAlignment="1">
      <alignment horizontal="center" vertical="center" wrapText="1"/>
    </xf>
    <xf numFmtId="0" fontId="44" fillId="3" borderId="7" xfId="0" applyFont="1" applyFill="1" applyBorder="1" applyAlignment="1">
      <alignment horizontal="center" vertical="top" wrapText="1"/>
    </xf>
    <xf numFmtId="0" fontId="35" fillId="3" borderId="14" xfId="0" applyFont="1" applyFill="1" applyBorder="1" applyAlignment="1">
      <alignment horizontal="center" vertical="center" wrapText="1"/>
    </xf>
    <xf numFmtId="0" fontId="55" fillId="2" borderId="3" xfId="0" applyFont="1" applyFill="1" applyBorder="1" applyAlignment="1">
      <alignment horizontal="right" vertical="center" wrapText="1"/>
    </xf>
    <xf numFmtId="0" fontId="55" fillId="3" borderId="4" xfId="0" applyFont="1" applyFill="1" applyBorder="1" applyAlignment="1">
      <alignment horizontal="right" vertical="center" wrapText="1"/>
    </xf>
    <xf numFmtId="0" fontId="36" fillId="3" borderId="5" xfId="0" applyFont="1" applyFill="1" applyBorder="1" applyAlignment="1">
      <alignment vertical="center" wrapText="1"/>
    </xf>
    <xf numFmtId="0" fontId="55" fillId="3" borderId="5" xfId="0" applyFont="1" applyFill="1" applyBorder="1" applyAlignment="1">
      <alignment horizontal="right" vertical="center" wrapText="1"/>
    </xf>
    <xf numFmtId="0" fontId="40" fillId="3" borderId="8" xfId="0" applyFont="1" applyFill="1" applyBorder="1" applyAlignment="1">
      <alignment horizontal="center" vertical="center" wrapText="1"/>
    </xf>
    <xf numFmtId="0" fontId="47" fillId="3" borderId="8" xfId="0" applyFont="1" applyFill="1" applyBorder="1" applyAlignment="1">
      <alignment horizontal="left" vertical="center" wrapText="1" indent="1"/>
    </xf>
    <xf numFmtId="0" fontId="55" fillId="3" borderId="8" xfId="0" applyFont="1" applyFill="1" applyBorder="1" applyAlignment="1">
      <alignment horizontal="right" vertical="center" wrapText="1"/>
    </xf>
    <xf numFmtId="1" fontId="21" fillId="2" borderId="10" xfId="0" applyNumberFormat="1" applyFont="1" applyFill="1" applyBorder="1" applyAlignment="1">
      <alignment horizontal="right" vertical="center" wrapText="1" indent="1"/>
    </xf>
    <xf numFmtId="1" fontId="21" fillId="3" borderId="6" xfId="0" applyNumberFormat="1" applyFont="1" applyFill="1" applyBorder="1" applyAlignment="1">
      <alignment horizontal="right" vertical="center" wrapText="1" indent="1"/>
    </xf>
    <xf numFmtId="1" fontId="21" fillId="2" borderId="6" xfId="0" applyNumberFormat="1" applyFont="1" applyFill="1" applyBorder="1" applyAlignment="1">
      <alignment horizontal="right" vertical="center" wrapText="1" indent="1"/>
    </xf>
    <xf numFmtId="1" fontId="35" fillId="2" borderId="0" xfId="0" applyNumberFormat="1" applyFont="1" applyFill="1" applyBorder="1" applyAlignment="1">
      <alignment horizontal="right" vertical="center" wrapText="1" indent="1"/>
    </xf>
    <xf numFmtId="1" fontId="6" fillId="3" borderId="24" xfId="0" applyNumberFormat="1" applyFont="1" applyFill="1" applyBorder="1" applyAlignment="1">
      <alignment vertical="center" wrapText="1"/>
    </xf>
    <xf numFmtId="0" fontId="21" fillId="3" borderId="5" xfId="0" applyFont="1" applyFill="1" applyBorder="1" applyAlignment="1">
      <alignment horizontal="right" vertical="center" wrapText="1"/>
    </xf>
    <xf numFmtId="0" fontId="35" fillId="2" borderId="10" xfId="0" applyFont="1" applyFill="1" applyBorder="1" applyAlignment="1">
      <alignment horizontal="right" vertical="center" wrapText="1"/>
    </xf>
    <xf numFmtId="0" fontId="35" fillId="3" borderId="6" xfId="0" applyFont="1" applyFill="1" applyBorder="1" applyAlignment="1">
      <alignment horizontal="right" vertical="center" wrapText="1"/>
    </xf>
    <xf numFmtId="0" fontId="35" fillId="2" borderId="6" xfId="0" applyFont="1" applyFill="1" applyBorder="1" applyAlignment="1">
      <alignment horizontal="right" vertical="center" wrapText="1"/>
    </xf>
    <xf numFmtId="0" fontId="9" fillId="0" borderId="0" xfId="0" applyFont="1" applyAlignment="1">
      <alignment horizontal="center" vertical="center" wrapText="1"/>
    </xf>
    <xf numFmtId="0" fontId="9" fillId="0" borderId="0" xfId="0" applyFont="1" applyBorder="1" applyAlignment="1">
      <alignment horizontal="center" vertical="center" wrapText="1"/>
    </xf>
    <xf numFmtId="0" fontId="9" fillId="0" borderId="0" xfId="0" applyFont="1" applyAlignment="1">
      <alignment horizontal="right" vertical="center" wrapText="1"/>
    </xf>
    <xf numFmtId="0" fontId="19" fillId="3" borderId="7" xfId="0" applyFont="1" applyFill="1" applyBorder="1" applyAlignment="1">
      <alignment horizontal="center" vertical="top" wrapText="1"/>
    </xf>
    <xf numFmtId="0" fontId="35" fillId="3" borderId="14" xfId="0" applyFont="1" applyFill="1" applyBorder="1" applyAlignment="1">
      <alignment horizontal="center" vertical="center" wrapText="1"/>
    </xf>
    <xf numFmtId="0" fontId="35" fillId="3" borderId="6" xfId="0" applyFont="1" applyFill="1" applyBorder="1" applyAlignment="1">
      <alignment horizontal="center" wrapText="1"/>
    </xf>
    <xf numFmtId="0" fontId="35" fillId="3" borderId="0" xfId="0" applyFont="1" applyFill="1" applyBorder="1" applyAlignment="1">
      <alignment vertical="center" wrapText="1"/>
    </xf>
    <xf numFmtId="0" fontId="21" fillId="3" borderId="0" xfId="0" applyFont="1" applyFill="1" applyBorder="1" applyAlignment="1">
      <alignment horizontal="right" vertical="center" wrapText="1"/>
    </xf>
    <xf numFmtId="164" fontId="21" fillId="2" borderId="11" xfId="0" applyNumberFormat="1" applyFont="1" applyFill="1" applyBorder="1" applyAlignment="1">
      <alignment horizontal="right" vertical="center"/>
    </xf>
    <xf numFmtId="164" fontId="21" fillId="3" borderId="12" xfId="0" applyNumberFormat="1" applyFont="1" applyFill="1" applyBorder="1" applyAlignment="1">
      <alignment horizontal="right" vertical="center"/>
    </xf>
    <xf numFmtId="0" fontId="35" fillId="2" borderId="9" xfId="0" applyFont="1" applyFill="1" applyBorder="1" applyAlignment="1">
      <alignment vertical="center" wrapText="1"/>
    </xf>
    <xf numFmtId="164" fontId="21" fillId="3" borderId="11" xfId="0" applyNumberFormat="1" applyFont="1" applyFill="1" applyBorder="1" applyAlignment="1">
      <alignment horizontal="right" vertical="center"/>
    </xf>
    <xf numFmtId="0" fontId="35" fillId="2" borderId="6" xfId="0" applyFont="1" applyFill="1" applyBorder="1" applyAlignment="1">
      <alignment horizontal="right" vertical="center" wrapText="1" indent="1"/>
    </xf>
    <xf numFmtId="164" fontId="84" fillId="0" borderId="0" xfId="0" applyNumberFormat="1" applyFont="1" applyAlignment="1">
      <alignment horizontal="right" vertical="center"/>
    </xf>
    <xf numFmtId="164" fontId="84" fillId="0" borderId="0" xfId="0" applyNumberFormat="1" applyFont="1" applyAlignment="1">
      <alignment horizontal="left"/>
    </xf>
    <xf numFmtId="0" fontId="35" fillId="3" borderId="14" xfId="0" applyFont="1" applyFill="1" applyBorder="1" applyAlignment="1">
      <alignment horizontal="center" vertical="center" wrapText="1"/>
    </xf>
    <xf numFmtId="0" fontId="35" fillId="3" borderId="14" xfId="0" applyFont="1" applyFill="1" applyBorder="1" applyAlignment="1">
      <alignment horizontal="center" vertical="center" wrapText="1"/>
    </xf>
    <xf numFmtId="0" fontId="6" fillId="2" borderId="0" xfId="0" applyFont="1" applyFill="1" applyBorder="1" applyAlignment="1">
      <alignment vertical="center" wrapText="1"/>
    </xf>
    <xf numFmtId="0" fontId="4" fillId="0" borderId="0" xfId="0" applyFont="1" applyBorder="1" applyAlignment="1">
      <alignment vertical="center" wrapText="1"/>
    </xf>
    <xf numFmtId="164" fontId="35" fillId="2" borderId="13" xfId="0" applyNumberFormat="1" applyFont="1" applyFill="1" applyBorder="1" applyAlignment="1">
      <alignment horizontal="center" vertical="center"/>
    </xf>
    <xf numFmtId="0" fontId="35" fillId="3" borderId="14" xfId="0" applyFont="1" applyFill="1" applyBorder="1" applyAlignment="1">
      <alignment horizontal="center" vertical="center" wrapText="1"/>
    </xf>
    <xf numFmtId="0" fontId="21" fillId="2" borderId="18" xfId="0" applyFont="1" applyFill="1" applyBorder="1" applyAlignment="1">
      <alignment vertical="center" wrapText="1"/>
    </xf>
    <xf numFmtId="0" fontId="21" fillId="3" borderId="21" xfId="0" applyFont="1" applyFill="1" applyBorder="1" applyAlignment="1">
      <alignment vertical="center" wrapText="1"/>
    </xf>
    <xf numFmtId="0" fontId="21" fillId="2" borderId="21" xfId="0" applyFont="1" applyFill="1" applyBorder="1" applyAlignment="1">
      <alignment vertical="center" wrapText="1"/>
    </xf>
    <xf numFmtId="0" fontId="53" fillId="3" borderId="6" xfId="0" applyFont="1" applyFill="1" applyBorder="1" applyAlignment="1">
      <alignment horizontal="center" vertical="top" wrapText="1"/>
    </xf>
    <xf numFmtId="0" fontId="35" fillId="2" borderId="0" xfId="0" applyFont="1" applyFill="1" applyBorder="1" applyAlignment="1">
      <alignment vertical="center" wrapText="1"/>
    </xf>
    <xf numFmtId="0" fontId="35" fillId="2" borderId="2" xfId="0" applyFont="1" applyFill="1" applyBorder="1" applyAlignment="1">
      <alignment vertical="center" wrapText="1"/>
    </xf>
    <xf numFmtId="0" fontId="19" fillId="3" borderId="6" xfId="0" applyFont="1" applyFill="1" applyBorder="1" applyAlignment="1">
      <alignment horizontal="center" vertical="top" wrapText="1"/>
    </xf>
    <xf numFmtId="0" fontId="21" fillId="0" borderId="3" xfId="0" applyFont="1" applyFill="1" applyBorder="1" applyAlignment="1">
      <alignment horizontal="right" vertical="center" wrapText="1"/>
    </xf>
    <xf numFmtId="0" fontId="35" fillId="0" borderId="3" xfId="0" applyFont="1" applyFill="1" applyBorder="1" applyAlignment="1">
      <alignment vertical="center" wrapText="1"/>
    </xf>
    <xf numFmtId="0" fontId="36" fillId="3" borderId="14" xfId="0" applyFont="1" applyFill="1" applyBorder="1" applyAlignment="1">
      <alignment horizontal="right" vertical="center" wrapText="1"/>
    </xf>
    <xf numFmtId="0" fontId="6" fillId="3" borderId="29" xfId="0" applyFont="1" applyFill="1" applyBorder="1" applyAlignment="1">
      <alignment vertical="center" wrapText="1"/>
    </xf>
    <xf numFmtId="0" fontId="6" fillId="3" borderId="14" xfId="0" applyFont="1" applyFill="1" applyBorder="1" applyAlignment="1">
      <alignment vertical="center" wrapText="1"/>
    </xf>
    <xf numFmtId="0" fontId="35" fillId="3" borderId="14" xfId="0" applyFont="1" applyFill="1" applyBorder="1" applyAlignment="1">
      <alignment vertical="center" wrapText="1"/>
    </xf>
    <xf numFmtId="49" fontId="82" fillId="3" borderId="24" xfId="0" applyNumberFormat="1" applyFont="1" applyFill="1" applyBorder="1" applyAlignment="1">
      <alignment horizontal="center" vertical="center"/>
    </xf>
    <xf numFmtId="0" fontId="83" fillId="3" borderId="24" xfId="0" applyFont="1" applyFill="1" applyBorder="1" applyAlignment="1">
      <alignment vertical="center"/>
    </xf>
    <xf numFmtId="1" fontId="82" fillId="3" borderId="28" xfId="0" applyNumberFormat="1" applyFont="1" applyFill="1" applyBorder="1" applyAlignment="1">
      <alignment horizontal="right" vertical="center"/>
    </xf>
    <xf numFmtId="1" fontId="82" fillId="3" borderId="24" xfId="0" applyNumberFormat="1" applyFont="1" applyFill="1" applyBorder="1" applyAlignment="1">
      <alignment horizontal="right" vertical="center"/>
    </xf>
    <xf numFmtId="0" fontId="21" fillId="3" borderId="5" xfId="0" applyFont="1" applyFill="1" applyBorder="1" applyAlignment="1">
      <alignment horizontal="right" vertical="center" wrapText="1" indent="1"/>
    </xf>
    <xf numFmtId="2" fontId="21" fillId="3" borderId="5" xfId="0" applyNumberFormat="1" applyFont="1" applyFill="1" applyBorder="1" applyAlignment="1">
      <alignment horizontal="right" vertical="center" wrapText="1" indent="1"/>
    </xf>
    <xf numFmtId="49" fontId="11" fillId="3" borderId="24" xfId="0" applyNumberFormat="1" applyFont="1" applyFill="1" applyBorder="1" applyAlignment="1">
      <alignment horizontal="right" vertical="center" wrapText="1"/>
    </xf>
    <xf numFmtId="0" fontId="35" fillId="3" borderId="3" xfId="0" applyFont="1" applyFill="1" applyBorder="1" applyAlignment="1">
      <alignment horizontal="right" vertical="center" wrapText="1" indent="1"/>
    </xf>
    <xf numFmtId="0" fontId="40" fillId="3" borderId="3" xfId="0" applyFont="1" applyFill="1" applyBorder="1" applyAlignment="1">
      <alignment horizontal="center" vertical="center" wrapText="1"/>
    </xf>
    <xf numFmtId="0" fontId="47" fillId="3" borderId="3" xfId="0" applyFont="1" applyFill="1" applyBorder="1" applyAlignment="1">
      <alignment horizontal="left" vertical="center" wrapText="1" indent="1"/>
    </xf>
    <xf numFmtId="0" fontId="36" fillId="3" borderId="3" xfId="0" applyFont="1" applyFill="1" applyBorder="1" applyAlignment="1">
      <alignment vertical="center" wrapText="1"/>
    </xf>
    <xf numFmtId="0" fontId="55" fillId="3" borderId="3" xfId="0" applyFont="1" applyFill="1" applyBorder="1" applyAlignment="1">
      <alignment horizontal="right" vertical="center" wrapText="1"/>
    </xf>
    <xf numFmtId="0" fontId="35" fillId="3" borderId="9" xfId="0" applyFont="1" applyFill="1" applyBorder="1" applyAlignment="1">
      <alignment horizontal="right" vertical="center" wrapText="1" indent="1"/>
    </xf>
    <xf numFmtId="0" fontId="21" fillId="3" borderId="9" xfId="0" applyFont="1" applyFill="1" applyBorder="1" applyAlignment="1">
      <alignment horizontal="right" vertical="center" wrapText="1" indent="1"/>
    </xf>
    <xf numFmtId="0" fontId="11" fillId="3" borderId="24" xfId="0" applyFont="1" applyFill="1" applyBorder="1" applyAlignment="1">
      <alignment horizontal="right" vertical="center" wrapText="1"/>
    </xf>
    <xf numFmtId="0" fontId="4" fillId="3" borderId="0" xfId="0" applyFont="1" applyFill="1" applyAlignment="1">
      <alignment vertical="center" wrapText="1"/>
    </xf>
    <xf numFmtId="164" fontId="21" fillId="2" borderId="13" xfId="0" applyNumberFormat="1" applyFont="1" applyFill="1" applyBorder="1" applyAlignment="1">
      <alignment horizontal="right" vertical="center"/>
    </xf>
    <xf numFmtId="164" fontId="35" fillId="2" borderId="13" xfId="0" applyNumberFormat="1" applyFont="1" applyFill="1" applyBorder="1" applyAlignment="1">
      <alignment horizontal="right" vertical="center"/>
    </xf>
    <xf numFmtId="164" fontId="35" fillId="3" borderId="14" xfId="0" applyNumberFormat="1" applyFont="1" applyFill="1" applyBorder="1" applyAlignment="1">
      <alignment vertical="center" wrapText="1"/>
    </xf>
    <xf numFmtId="0" fontId="11" fillId="3" borderId="24" xfId="0" applyFont="1" applyFill="1" applyBorder="1" applyAlignment="1">
      <alignment vertical="center" wrapText="1"/>
    </xf>
    <xf numFmtId="2" fontId="11" fillId="3" borderId="24" xfId="0" applyNumberFormat="1" applyFont="1" applyFill="1" applyBorder="1" applyAlignment="1">
      <alignment vertical="center" wrapText="1"/>
    </xf>
    <xf numFmtId="0" fontId="37" fillId="3" borderId="24" xfId="0" applyFont="1" applyFill="1" applyBorder="1" applyAlignment="1">
      <alignment vertical="center"/>
    </xf>
    <xf numFmtId="0" fontId="47" fillId="3" borderId="38" xfId="0" applyFont="1" applyFill="1" applyBorder="1" applyAlignment="1">
      <alignment horizontal="left" vertical="center" wrapText="1" indent="1"/>
    </xf>
    <xf numFmtId="0" fontId="55" fillId="3" borderId="0" xfId="0" applyFont="1" applyFill="1" applyBorder="1" applyAlignment="1">
      <alignment horizontal="right" vertical="center" wrapText="1"/>
    </xf>
    <xf numFmtId="0" fontId="21" fillId="3" borderId="21" xfId="0" applyFont="1" applyFill="1" applyBorder="1" applyAlignment="1">
      <alignment horizontal="right" vertical="center" wrapText="1"/>
    </xf>
    <xf numFmtId="0" fontId="11" fillId="3" borderId="28" xfId="0" applyFont="1" applyFill="1" applyBorder="1" applyAlignment="1">
      <alignment horizontal="right" vertical="center" wrapText="1"/>
    </xf>
    <xf numFmtId="0" fontId="35" fillId="3" borderId="9" xfId="0" applyFont="1" applyFill="1" applyBorder="1" applyAlignment="1">
      <alignment vertical="center" wrapText="1"/>
    </xf>
    <xf numFmtId="0" fontId="35" fillId="3" borderId="10" xfId="0" applyFont="1" applyFill="1" applyBorder="1" applyAlignment="1">
      <alignment vertical="center" wrapText="1"/>
    </xf>
    <xf numFmtId="164" fontId="35" fillId="3" borderId="39" xfId="0" applyNumberFormat="1" applyFont="1" applyFill="1" applyBorder="1" applyAlignment="1">
      <alignment vertical="center" wrapText="1"/>
    </xf>
    <xf numFmtId="0" fontId="21" fillId="3" borderId="3" xfId="0" applyFont="1" applyFill="1" applyBorder="1" applyAlignment="1">
      <alignment horizontal="right" vertical="center" wrapText="1" indent="1"/>
    </xf>
    <xf numFmtId="2" fontId="21" fillId="3" borderId="3" xfId="0" applyNumberFormat="1" applyFont="1" applyFill="1" applyBorder="1" applyAlignment="1">
      <alignment horizontal="right" vertical="center" wrapText="1" indent="1"/>
    </xf>
    <xf numFmtId="0" fontId="19" fillId="3" borderId="6" xfId="0" applyFont="1" applyFill="1" applyBorder="1" applyAlignment="1">
      <alignment horizontal="center" vertical="top" wrapText="1"/>
    </xf>
    <xf numFmtId="0" fontId="47" fillId="3" borderId="20" xfId="0" applyFont="1" applyFill="1" applyBorder="1" applyAlignment="1">
      <alignment horizontal="left" vertical="center" wrapText="1" indent="1"/>
    </xf>
    <xf numFmtId="0" fontId="21" fillId="2" borderId="18" xfId="0" applyFont="1" applyFill="1" applyBorder="1" applyAlignment="1">
      <alignment horizontal="right" vertical="center" wrapText="1"/>
    </xf>
    <xf numFmtId="0" fontId="21" fillId="2" borderId="21" xfId="0" applyFont="1" applyFill="1" applyBorder="1" applyAlignment="1">
      <alignment horizontal="right" vertical="center" wrapText="1"/>
    </xf>
    <xf numFmtId="0" fontId="21" fillId="3" borderId="22" xfId="0" applyFont="1" applyFill="1" applyBorder="1" applyAlignment="1">
      <alignment horizontal="right" vertical="center" wrapText="1"/>
    </xf>
    <xf numFmtId="0" fontId="36" fillId="3" borderId="40" xfId="0" applyFont="1" applyFill="1" applyBorder="1" applyAlignment="1">
      <alignment vertical="center" wrapText="1"/>
    </xf>
    <xf numFmtId="0" fontId="35" fillId="0" borderId="0" xfId="0" applyFont="1" applyFill="1" applyBorder="1" applyAlignment="1">
      <alignment vertical="center" wrapText="1"/>
    </xf>
    <xf numFmtId="49" fontId="11" fillId="3" borderId="28" xfId="0" applyNumberFormat="1" applyFont="1" applyFill="1" applyBorder="1" applyAlignment="1">
      <alignment horizontal="right" vertical="center" wrapText="1"/>
    </xf>
    <xf numFmtId="0" fontId="35" fillId="0" borderId="2" xfId="0" applyFont="1" applyFill="1" applyBorder="1" applyAlignment="1">
      <alignment vertical="center" wrapText="1"/>
    </xf>
    <xf numFmtId="0" fontId="21" fillId="2" borderId="17" xfId="0" applyFont="1" applyFill="1" applyBorder="1" applyAlignment="1">
      <alignment horizontal="right" vertical="center" wrapText="1"/>
    </xf>
    <xf numFmtId="0" fontId="21" fillId="3" borderId="19" xfId="0" applyFont="1" applyFill="1" applyBorder="1" applyAlignment="1">
      <alignment horizontal="right" vertical="center" wrapText="1"/>
    </xf>
    <xf numFmtId="0" fontId="21" fillId="2" borderId="19" xfId="0" applyFont="1" applyFill="1" applyBorder="1" applyAlignment="1">
      <alignment horizontal="right" vertical="center" wrapText="1"/>
    </xf>
    <xf numFmtId="0" fontId="21" fillId="3" borderId="20" xfId="0" applyFont="1" applyFill="1" applyBorder="1" applyAlignment="1">
      <alignment horizontal="right" vertical="center" wrapText="1"/>
    </xf>
    <xf numFmtId="0" fontId="55" fillId="3" borderId="38" xfId="0" applyFont="1" applyFill="1" applyBorder="1" applyAlignment="1">
      <alignment horizontal="right" vertical="center" wrapText="1"/>
    </xf>
    <xf numFmtId="0" fontId="55" fillId="3" borderId="40" xfId="0" applyFont="1" applyFill="1" applyBorder="1" applyAlignment="1">
      <alignment horizontal="right" vertical="center" wrapText="1"/>
    </xf>
    <xf numFmtId="0" fontId="36" fillId="3" borderId="6" xfId="0" applyFont="1" applyFill="1" applyBorder="1" applyAlignment="1">
      <alignment horizontal="center" vertical="center" wrapText="1"/>
    </xf>
    <xf numFmtId="0" fontId="21" fillId="3" borderId="22" xfId="0" applyFont="1" applyFill="1" applyBorder="1" applyAlignment="1">
      <alignment vertical="center" wrapText="1"/>
    </xf>
    <xf numFmtId="0" fontId="36" fillId="3" borderId="6" xfId="0" applyFont="1" applyFill="1" applyBorder="1" applyAlignment="1">
      <alignment horizontal="center" vertical="top" wrapText="1"/>
    </xf>
    <xf numFmtId="0" fontId="35" fillId="3" borderId="14" xfId="0" applyFont="1" applyFill="1" applyBorder="1" applyAlignment="1">
      <alignment horizontal="center" vertical="center" wrapText="1"/>
    </xf>
    <xf numFmtId="0" fontId="35" fillId="3" borderId="6" xfId="0" applyFont="1" applyFill="1" applyBorder="1" applyAlignment="1">
      <alignment horizontal="right" vertical="center" wrapText="1" indent="1"/>
    </xf>
    <xf numFmtId="0" fontId="35" fillId="3" borderId="3" xfId="0" applyFont="1" applyFill="1" applyBorder="1" applyAlignment="1">
      <alignment horizontal="right" vertical="center" wrapText="1"/>
    </xf>
    <xf numFmtId="0" fontId="43" fillId="0" borderId="6" xfId="0" applyFont="1" applyFill="1" applyBorder="1" applyAlignment="1">
      <alignment horizontal="center" vertical="center" wrapText="1"/>
    </xf>
    <xf numFmtId="0" fontId="47" fillId="0" borderId="6" xfId="0" applyFont="1" applyFill="1" applyBorder="1" applyAlignment="1">
      <alignment horizontal="left" vertical="center" wrapText="1" indent="1"/>
    </xf>
    <xf numFmtId="0" fontId="35" fillId="0" borderId="6" xfId="0" applyFont="1" applyFill="1" applyBorder="1" applyAlignment="1">
      <alignment vertical="center" wrapText="1"/>
    </xf>
    <xf numFmtId="0" fontId="21" fillId="0" borderId="6" xfId="0" applyFont="1" applyFill="1" applyBorder="1" applyAlignment="1">
      <alignment horizontal="right" vertical="center" wrapText="1"/>
    </xf>
    <xf numFmtId="0" fontId="21" fillId="0" borderId="19" xfId="0" applyFont="1" applyFill="1" applyBorder="1" applyAlignment="1">
      <alignment horizontal="right" vertical="center" wrapText="1"/>
    </xf>
    <xf numFmtId="0" fontId="21" fillId="0" borderId="21" xfId="0" applyFont="1" applyFill="1" applyBorder="1" applyAlignment="1">
      <alignment horizontal="right" vertical="center" wrapText="1"/>
    </xf>
    <xf numFmtId="0" fontId="6" fillId="3" borderId="0" xfId="0" applyFont="1" applyFill="1" applyAlignment="1">
      <alignment vertical="center" wrapText="1"/>
    </xf>
    <xf numFmtId="0" fontId="36" fillId="3" borderId="3" xfId="0" applyFont="1" applyFill="1" applyBorder="1" applyAlignment="1">
      <alignment horizontal="right" vertical="center" wrapText="1"/>
    </xf>
    <xf numFmtId="0" fontId="6" fillId="0" borderId="0" xfId="19" applyFont="1" applyAlignment="1">
      <alignment vertical="center" readingOrder="1"/>
    </xf>
    <xf numFmtId="0" fontId="4" fillId="0" borderId="0" xfId="19" applyFont="1" applyAlignment="1">
      <alignment vertical="center"/>
    </xf>
    <xf numFmtId="0" fontId="1" fillId="0" borderId="0" xfId="19" applyAlignment="1">
      <alignment vertical="center"/>
    </xf>
    <xf numFmtId="0" fontId="17" fillId="0" borderId="0" xfId="5" applyFont="1" applyAlignment="1">
      <alignment horizontal="left" vertical="center" wrapText="1" indent="2"/>
    </xf>
    <xf numFmtId="0" fontId="7" fillId="0" borderId="0" xfId="5" applyFont="1" applyAlignment="1">
      <alignment horizontal="right" vertical="center" wrapText="1" indent="2"/>
    </xf>
    <xf numFmtId="0" fontId="3" fillId="0" borderId="0" xfId="19" applyFont="1" applyAlignment="1">
      <alignment horizontal="center" vertical="center" wrapText="1" readingOrder="1"/>
    </xf>
    <xf numFmtId="0" fontId="34" fillId="0" borderId="0" xfId="19" applyFont="1" applyAlignment="1">
      <alignment horizontal="center" vertical="center" wrapText="1" readingOrder="1"/>
    </xf>
    <xf numFmtId="0" fontId="20" fillId="0" borderId="0" xfId="19" applyFont="1" applyAlignment="1">
      <alignment horizontal="center" vertical="center" wrapText="1" readingOrder="1"/>
    </xf>
    <xf numFmtId="0" fontId="7" fillId="0" borderId="0" xfId="19" applyFont="1" applyAlignment="1">
      <alignment horizontal="center" vertical="center" wrapText="1" readingOrder="1"/>
    </xf>
    <xf numFmtId="0" fontId="61" fillId="0" borderId="0" xfId="0" applyFont="1" applyAlignment="1">
      <alignment horizontal="left" vertical="center" wrapText="1" indent="11" readingOrder="2"/>
    </xf>
    <xf numFmtId="0" fontId="9" fillId="0" borderId="0" xfId="7" applyFont="1" applyAlignment="1">
      <alignment horizontal="left" vertical="top" wrapText="1"/>
    </xf>
    <xf numFmtId="0" fontId="3" fillId="0" borderId="0" xfId="7" applyFont="1" applyAlignment="1">
      <alignment horizontal="center" vertical="center" wrapText="1" readingOrder="1"/>
    </xf>
    <xf numFmtId="0" fontId="7" fillId="0" borderId="0" xfId="7" applyFont="1" applyAlignment="1">
      <alignment horizontal="right" vertical="top" wrapText="1" readingOrder="2"/>
    </xf>
    <xf numFmtId="0" fontId="63" fillId="0" borderId="0" xfId="0" applyFont="1" applyAlignment="1">
      <alignment horizontal="left" vertical="center" wrapText="1" readingOrder="2"/>
    </xf>
    <xf numFmtId="0" fontId="63" fillId="0" borderId="0" xfId="0" applyFont="1" applyAlignment="1">
      <alignment horizontal="left" vertical="center" readingOrder="2"/>
    </xf>
    <xf numFmtId="0" fontId="45" fillId="0" borderId="0" xfId="7" applyFont="1" applyAlignment="1">
      <alignment horizontal="center" vertical="center" wrapText="1" readingOrder="1"/>
    </xf>
    <xf numFmtId="0" fontId="9" fillId="0" borderId="0" xfId="7" applyFont="1" applyAlignment="1">
      <alignment horizontal="left" vertical="top" wrapText="1" readingOrder="1"/>
    </xf>
    <xf numFmtId="0" fontId="28" fillId="0" borderId="0" xfId="7" applyFont="1" applyAlignment="1">
      <alignment horizontal="center" vertical="center" wrapText="1" readingOrder="1"/>
    </xf>
    <xf numFmtId="0" fontId="7" fillId="0" borderId="0" xfId="0" applyFont="1" applyAlignment="1">
      <alignment horizontal="center"/>
    </xf>
    <xf numFmtId="0" fontId="8" fillId="0" borderId="1" xfId="0" applyFont="1" applyBorder="1" applyAlignment="1">
      <alignment horizontal="center"/>
    </xf>
    <xf numFmtId="0" fontId="4" fillId="0" borderId="0" xfId="7" applyFont="1" applyAlignment="1">
      <alignment horizontal="left" vertical="top" wrapText="1" readingOrder="1"/>
    </xf>
    <xf numFmtId="0" fontId="25" fillId="0" borderId="0" xfId="7" applyFont="1" applyAlignment="1">
      <alignment horizontal="right" vertical="top" wrapText="1" indent="3" readingOrder="2"/>
    </xf>
    <xf numFmtId="0" fontId="28" fillId="0" borderId="0" xfId="7" applyFont="1" applyAlignment="1">
      <alignment horizontal="distributed" vertical="center" wrapText="1" readingOrder="1"/>
    </xf>
    <xf numFmtId="0" fontId="27" fillId="0" borderId="0" xfId="7" applyFont="1" applyAlignment="1">
      <alignment horizontal="center" vertical="center" wrapText="1" readingOrder="1"/>
    </xf>
    <xf numFmtId="0" fontId="17" fillId="0" borderId="0" xfId="7" applyFont="1" applyAlignment="1">
      <alignment horizontal="left" vertical="center" wrapText="1" readingOrder="1"/>
    </xf>
    <xf numFmtId="0" fontId="7" fillId="0" borderId="0" xfId="7" applyFont="1" applyAlignment="1">
      <alignment horizontal="right" vertical="center" readingOrder="2"/>
    </xf>
    <xf numFmtId="0" fontId="4" fillId="0" borderId="0" xfId="7" applyFont="1" applyAlignment="1">
      <alignment horizontal="left" vertical="top" wrapText="1" indent="3"/>
    </xf>
    <xf numFmtId="0" fontId="17" fillId="0" borderId="0" xfId="7" applyFont="1" applyAlignment="1">
      <alignment horizontal="left" wrapText="1" readingOrder="1"/>
    </xf>
    <xf numFmtId="0" fontId="7" fillId="0" borderId="0" xfId="7" applyFont="1" applyAlignment="1">
      <alignment horizontal="right" readingOrder="2"/>
    </xf>
    <xf numFmtId="0" fontId="25" fillId="0" borderId="0" xfId="7" applyFont="1" applyAlignment="1">
      <alignment horizontal="right" vertical="top" wrapText="1" readingOrder="2"/>
    </xf>
    <xf numFmtId="0" fontId="24" fillId="0" borderId="0" xfId="7" applyFont="1" applyAlignment="1">
      <alignment horizontal="center" vertical="top" wrapText="1" readingOrder="2"/>
    </xf>
    <xf numFmtId="0" fontId="31" fillId="0" borderId="0" xfId="7" applyFont="1" applyAlignment="1">
      <alignment horizontal="left" vertical="top" wrapText="1"/>
    </xf>
    <xf numFmtId="0" fontId="30" fillId="0" borderId="0" xfId="7" applyFont="1" applyAlignment="1">
      <alignment horizontal="right" vertical="top" wrapText="1" readingOrder="2"/>
    </xf>
    <xf numFmtId="0" fontId="7" fillId="0" borderId="0" xfId="7" applyFont="1" applyAlignment="1">
      <alignment horizontal="right" vertical="top" wrapText="1" indent="3" readingOrder="2"/>
    </xf>
    <xf numFmtId="0" fontId="9" fillId="0" borderId="0" xfId="7" applyFont="1" applyAlignment="1">
      <alignment horizontal="left" wrapText="1"/>
    </xf>
    <xf numFmtId="0" fontId="7" fillId="0" borderId="0" xfId="7" applyFont="1" applyAlignment="1">
      <alignment horizontal="right" wrapText="1" readingOrder="2"/>
    </xf>
    <xf numFmtId="0" fontId="25" fillId="0" borderId="0" xfId="7" applyFont="1" applyAlignment="1">
      <alignment horizontal="right" vertical="top" wrapText="1" indent="2" readingOrder="2"/>
    </xf>
    <xf numFmtId="0" fontId="17" fillId="0" borderId="0" xfId="7" applyFont="1" applyAlignment="1">
      <alignment horizontal="center" wrapText="1"/>
    </xf>
    <xf numFmtId="0" fontId="23" fillId="0" borderId="0" xfId="7" applyFont="1" applyAlignment="1">
      <alignment horizontal="center" wrapText="1" readingOrder="2"/>
    </xf>
    <xf numFmtId="0" fontId="4" fillId="0" borderId="0" xfId="7" applyFont="1" applyAlignment="1">
      <alignment horizontal="left" vertical="top" wrapText="1" indent="3" readingOrder="1"/>
    </xf>
    <xf numFmtId="0" fontId="6" fillId="0" borderId="0" xfId="7" applyFont="1" applyAlignment="1">
      <alignment horizontal="left" wrapText="1" indent="3"/>
    </xf>
    <xf numFmtId="0" fontId="7" fillId="0" borderId="0" xfId="7" applyFont="1" applyAlignment="1">
      <alignment horizontal="right" wrapText="1" indent="2" readingOrder="2"/>
    </xf>
    <xf numFmtId="0" fontId="6" fillId="0" borderId="0" xfId="7" applyFont="1" applyAlignment="1">
      <alignment horizontal="left" vertical="top" wrapText="1" indent="3"/>
    </xf>
    <xf numFmtId="0" fontId="7" fillId="0" borderId="0" xfId="7" applyFont="1" applyAlignment="1">
      <alignment horizontal="right" vertical="top" wrapText="1" indent="2" readingOrder="2"/>
    </xf>
    <xf numFmtId="0" fontId="23" fillId="0" borderId="0" xfId="7" applyFont="1" applyAlignment="1">
      <alignment horizontal="right" vertical="top" wrapText="1" indent="2" readingOrder="2"/>
    </xf>
    <xf numFmtId="0" fontId="24" fillId="0" borderId="0" xfId="7" applyFont="1" applyAlignment="1">
      <alignment horizontal="right" vertical="top" wrapText="1" indent="2" readingOrder="2"/>
    </xf>
    <xf numFmtId="0" fontId="26" fillId="0" borderId="0" xfId="7" applyFont="1" applyAlignment="1">
      <alignment horizontal="left" vertical="top" wrapText="1" indent="3"/>
    </xf>
    <xf numFmtId="0" fontId="23" fillId="0" borderId="0" xfId="7" applyFont="1" applyAlignment="1">
      <alignment horizontal="right" wrapText="1" indent="2" readingOrder="2"/>
    </xf>
    <xf numFmtId="0" fontId="26" fillId="0" borderId="0" xfId="7" applyFont="1" applyAlignment="1">
      <alignment horizontal="left" vertical="top" wrapText="1" indent="3" readingOrder="1"/>
    </xf>
    <xf numFmtId="0" fontId="23" fillId="0" borderId="0" xfId="7" applyFont="1" applyAlignment="1">
      <alignment horizontal="right" vertical="top" wrapText="1" readingOrder="2"/>
    </xf>
    <xf numFmtId="0" fontId="11" fillId="3" borderId="4" xfId="0" applyFont="1" applyFill="1" applyBorder="1" applyAlignment="1">
      <alignment horizontal="right" vertical="center" wrapText="1" indent="1"/>
    </xf>
    <xf numFmtId="0" fontId="9" fillId="0" borderId="0" xfId="0" applyFont="1" applyAlignment="1">
      <alignment horizontal="center" vertical="center" wrapText="1"/>
    </xf>
    <xf numFmtId="0" fontId="3" fillId="0" borderId="0" xfId="0" applyFont="1" applyAlignment="1">
      <alignment horizontal="center" vertical="center" wrapText="1" readingOrder="1"/>
    </xf>
    <xf numFmtId="0" fontId="17" fillId="0" borderId="0" xfId="0" applyFont="1" applyAlignment="1">
      <alignment horizontal="center" vertical="center" wrapText="1"/>
    </xf>
    <xf numFmtId="0" fontId="11" fillId="2" borderId="5" xfId="0" applyFont="1" applyFill="1" applyBorder="1" applyAlignment="1">
      <alignment horizontal="right" vertical="center" wrapText="1" indent="1"/>
    </xf>
    <xf numFmtId="0" fontId="16" fillId="3" borderId="14"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0" borderId="0" xfId="0" applyFont="1" applyAlignment="1">
      <alignment vertical="center" wrapText="1"/>
    </xf>
    <xf numFmtId="0" fontId="9" fillId="0" borderId="0" xfId="0" applyFont="1" applyBorder="1" applyAlignment="1">
      <alignment horizontal="center" vertical="center" wrapText="1"/>
    </xf>
    <xf numFmtId="0" fontId="9" fillId="0" borderId="0" xfId="0" applyFont="1" applyAlignment="1">
      <alignment horizontal="right" vertical="center" wrapText="1"/>
    </xf>
    <xf numFmtId="0" fontId="40" fillId="3" borderId="10" xfId="0" applyFont="1" applyFill="1" applyBorder="1" applyAlignment="1">
      <alignment horizontal="center" vertical="center" wrapText="1"/>
    </xf>
    <xf numFmtId="0" fontId="40" fillId="3" borderId="6" xfId="0" applyFont="1" applyFill="1" applyBorder="1" applyAlignment="1">
      <alignment horizontal="center" vertical="center" wrapText="1"/>
    </xf>
    <xf numFmtId="0" fontId="40" fillId="3" borderId="7"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44" fillId="3" borderId="7" xfId="0" applyFont="1" applyFill="1" applyBorder="1" applyAlignment="1">
      <alignment horizontal="center" vertical="top" wrapText="1"/>
    </xf>
    <xf numFmtId="0" fontId="11" fillId="2" borderId="3" xfId="0" applyFont="1" applyFill="1" applyBorder="1" applyAlignment="1">
      <alignment horizontal="right" vertical="center" wrapText="1" indent="1"/>
    </xf>
    <xf numFmtId="0" fontId="11" fillId="0" borderId="0" xfId="0" applyFont="1" applyBorder="1" applyAlignment="1">
      <alignment vertical="center" wrapText="1"/>
    </xf>
    <xf numFmtId="0" fontId="9" fillId="0" borderId="0" xfId="0" applyFont="1" applyBorder="1" applyAlignment="1">
      <alignment horizontal="right" vertical="center" wrapText="1"/>
    </xf>
    <xf numFmtId="0" fontId="16" fillId="2" borderId="3" xfId="0" applyFont="1" applyFill="1" applyBorder="1" applyAlignment="1">
      <alignment horizontal="right" vertical="center" wrapText="1" indent="1"/>
    </xf>
    <xf numFmtId="0" fontId="16" fillId="3" borderId="4" xfId="0" applyFont="1" applyFill="1" applyBorder="1" applyAlignment="1">
      <alignment horizontal="right" vertical="center" wrapText="1" indent="1"/>
    </xf>
    <xf numFmtId="0" fontId="16" fillId="3" borderId="8" xfId="0" applyFont="1" applyFill="1" applyBorder="1" applyAlignment="1">
      <alignment horizontal="right" vertical="center" wrapText="1" indent="1"/>
    </xf>
    <xf numFmtId="0" fontId="16" fillId="3" borderId="28" xfId="0" applyFont="1" applyFill="1" applyBorder="1" applyAlignment="1">
      <alignment horizontal="center" vertical="center" wrapText="1"/>
    </xf>
    <xf numFmtId="0" fontId="16" fillId="3" borderId="29"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6" fillId="3" borderId="5" xfId="0" applyFont="1" applyFill="1" applyBorder="1" applyAlignment="1">
      <alignment horizontal="right" vertical="center" wrapText="1" indent="1"/>
    </xf>
    <xf numFmtId="0" fontId="35" fillId="3" borderId="17"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18" xfId="0" applyFont="1" applyFill="1" applyBorder="1" applyAlignment="1">
      <alignment horizontal="center" vertical="center" wrapText="1"/>
    </xf>
    <xf numFmtId="0" fontId="53" fillId="3" borderId="7" xfId="0" applyFont="1" applyFill="1" applyBorder="1" applyAlignment="1">
      <alignment horizontal="center" vertical="top" wrapText="1"/>
    </xf>
    <xf numFmtId="0" fontId="16" fillId="3" borderId="6" xfId="0" applyFont="1" applyFill="1" applyBorder="1" applyAlignment="1">
      <alignment horizontal="right" vertical="center" wrapText="1" indent="1"/>
    </xf>
    <xf numFmtId="0" fontId="16" fillId="2" borderId="6" xfId="0" applyFont="1" applyFill="1" applyBorder="1" applyAlignment="1">
      <alignment horizontal="right" vertical="center" wrapText="1" indent="1"/>
    </xf>
    <xf numFmtId="0" fontId="40" fillId="3" borderId="17" xfId="0" applyFont="1" applyFill="1" applyBorder="1" applyAlignment="1">
      <alignment horizontal="center" vertical="center" wrapText="1"/>
    </xf>
    <xf numFmtId="0" fontId="40" fillId="3" borderId="19" xfId="0" applyFont="1" applyFill="1" applyBorder="1" applyAlignment="1">
      <alignment horizontal="center" vertical="center" wrapText="1"/>
    </xf>
    <xf numFmtId="0" fontId="40" fillId="3" borderId="20" xfId="0" applyFont="1" applyFill="1" applyBorder="1" applyAlignment="1">
      <alignment horizontal="center" vertical="center" wrapText="1"/>
    </xf>
    <xf numFmtId="0" fontId="16" fillId="3" borderId="18" xfId="0" applyFont="1" applyFill="1" applyBorder="1" applyAlignment="1">
      <alignment horizontal="center" vertical="center" wrapText="1"/>
    </xf>
    <xf numFmtId="0" fontId="16" fillId="3" borderId="21" xfId="0" applyFont="1" applyFill="1" applyBorder="1" applyAlignment="1">
      <alignment horizontal="center" vertical="center" wrapText="1"/>
    </xf>
    <xf numFmtId="0" fontId="16" fillId="3" borderId="22"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16" fillId="2" borderId="10" xfId="0" applyFont="1" applyFill="1" applyBorder="1" applyAlignment="1">
      <alignment horizontal="right" vertical="center" wrapText="1" indent="1"/>
    </xf>
    <xf numFmtId="0" fontId="11" fillId="3" borderId="10" xfId="0" applyFont="1" applyFill="1" applyBorder="1" applyAlignment="1">
      <alignment horizontal="center" wrapText="1"/>
    </xf>
    <xf numFmtId="0" fontId="16" fillId="3" borderId="7" xfId="0" applyFont="1" applyFill="1" applyBorder="1" applyAlignment="1">
      <alignment horizontal="center" vertical="top" wrapText="1"/>
    </xf>
    <xf numFmtId="0" fontId="11" fillId="0" borderId="0" xfId="0" applyFont="1" applyBorder="1" applyAlignment="1">
      <alignment horizontal="left" vertical="center" wrapText="1"/>
    </xf>
    <xf numFmtId="0" fontId="16" fillId="3" borderId="17" xfId="0" applyFont="1" applyFill="1" applyBorder="1" applyAlignment="1">
      <alignment horizontal="center" vertical="center" wrapText="1"/>
    </xf>
    <xf numFmtId="0" fontId="16" fillId="3" borderId="19" xfId="0" applyFont="1" applyFill="1" applyBorder="1" applyAlignment="1">
      <alignment horizontal="center" vertical="center" wrapText="1"/>
    </xf>
    <xf numFmtId="0" fontId="16" fillId="3" borderId="20"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44" fillId="2" borderId="9" xfId="0" applyFont="1" applyFill="1" applyBorder="1" applyAlignment="1">
      <alignment horizontal="left" vertical="center" wrapText="1" indent="1"/>
    </xf>
    <xf numFmtId="0" fontId="11" fillId="2" borderId="9" xfId="0" applyFont="1" applyFill="1" applyBorder="1" applyAlignment="1">
      <alignment horizontal="right" vertical="center" wrapText="1" indent="1"/>
    </xf>
    <xf numFmtId="0" fontId="44" fillId="3" borderId="4" xfId="0" applyFont="1" applyFill="1" applyBorder="1" applyAlignment="1">
      <alignment horizontal="left" vertical="center" wrapText="1" indent="1"/>
    </xf>
    <xf numFmtId="0" fontId="44" fillId="2" borderId="10" xfId="0" applyFont="1" applyFill="1" applyBorder="1" applyAlignment="1">
      <alignment horizontal="left" vertical="center" wrapText="1" indent="1"/>
    </xf>
    <xf numFmtId="0" fontId="11" fillId="2" borderId="10" xfId="0" applyFont="1" applyFill="1" applyBorder="1" applyAlignment="1">
      <alignment horizontal="right" vertical="center" wrapText="1" indent="1"/>
    </xf>
    <xf numFmtId="0" fontId="9" fillId="2" borderId="0"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8" fillId="0" borderId="0" xfId="0" applyFont="1" applyBorder="1" applyAlignment="1">
      <alignment horizontal="left" vertical="center" wrapText="1"/>
    </xf>
    <xf numFmtId="0" fontId="15" fillId="0" borderId="0" xfId="0" applyFont="1" applyBorder="1" applyAlignment="1">
      <alignment horizontal="right" vertical="center" wrapText="1" readingOrder="2"/>
    </xf>
    <xf numFmtId="0" fontId="16" fillId="3" borderId="10" xfId="0" applyFont="1" applyFill="1" applyBorder="1" applyAlignment="1">
      <alignment horizontal="center" vertical="center"/>
    </xf>
    <xf numFmtId="0" fontId="16" fillId="3" borderId="6" xfId="0" applyFont="1" applyFill="1" applyBorder="1" applyAlignment="1">
      <alignment horizontal="center" vertical="center"/>
    </xf>
    <xf numFmtId="0" fontId="16" fillId="3" borderId="7" xfId="0" applyFont="1" applyFill="1" applyBorder="1" applyAlignment="1">
      <alignment horizontal="center" vertical="center"/>
    </xf>
    <xf numFmtId="0" fontId="11" fillId="3" borderId="10"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7" xfId="0" applyFont="1" applyFill="1" applyBorder="1" applyAlignment="1">
      <alignment horizontal="center" vertical="center"/>
    </xf>
    <xf numFmtId="0" fontId="48" fillId="3" borderId="7" xfId="0" applyFont="1" applyFill="1" applyBorder="1" applyAlignment="1">
      <alignment horizontal="center" vertical="top"/>
    </xf>
    <xf numFmtId="0" fontId="44" fillId="2" borderId="26" xfId="0" applyFont="1" applyFill="1" applyBorder="1" applyAlignment="1">
      <alignment horizontal="left" vertical="center" wrapText="1" indent="1"/>
    </xf>
    <xf numFmtId="0" fontId="44" fillId="2" borderId="27" xfId="0" applyFont="1" applyFill="1" applyBorder="1" applyAlignment="1">
      <alignment horizontal="left" vertical="center" wrapText="1" indent="1"/>
    </xf>
    <xf numFmtId="0" fontId="11" fillId="2" borderId="3" xfId="0" applyFont="1" applyFill="1" applyBorder="1" applyAlignment="1">
      <alignment horizontal="right" vertical="center" wrapText="1" indent="1" readingOrder="1"/>
    </xf>
    <xf numFmtId="0" fontId="44" fillId="3" borderId="33" xfId="0" applyFont="1" applyFill="1" applyBorder="1" applyAlignment="1">
      <alignment horizontal="left" vertical="center" wrapText="1" indent="1"/>
    </xf>
    <xf numFmtId="0" fontId="44" fillId="3" borderId="34" xfId="0" applyFont="1" applyFill="1" applyBorder="1" applyAlignment="1">
      <alignment horizontal="left" vertical="center" wrapText="1" indent="1"/>
    </xf>
    <xf numFmtId="0" fontId="11" fillId="3" borderId="4" xfId="0" applyFont="1" applyFill="1" applyBorder="1" applyAlignment="1">
      <alignment horizontal="right" vertical="center" wrapText="1" indent="1" readingOrder="1"/>
    </xf>
    <xf numFmtId="0" fontId="44" fillId="2" borderId="33" xfId="0" applyFont="1" applyFill="1" applyBorder="1" applyAlignment="1">
      <alignment horizontal="left" vertical="center" wrapText="1" indent="1"/>
    </xf>
    <xf numFmtId="0" fontId="44" fillId="2" borderId="34" xfId="0" applyFont="1" applyFill="1" applyBorder="1" applyAlignment="1">
      <alignment horizontal="left" vertical="center" wrapText="1" indent="1"/>
    </xf>
    <xf numFmtId="0" fontId="11" fillId="0" borderId="3" xfId="0" applyFont="1" applyFill="1" applyBorder="1" applyAlignment="1">
      <alignment horizontal="right" vertical="center" wrapText="1" indent="1" readingOrder="1"/>
    </xf>
    <xf numFmtId="0" fontId="11" fillId="0" borderId="4" xfId="0" applyFont="1" applyFill="1" applyBorder="1" applyAlignment="1">
      <alignment horizontal="right" vertical="center" wrapText="1" indent="1" readingOrder="1"/>
    </xf>
    <xf numFmtId="0" fontId="44" fillId="3" borderId="31" xfId="0" applyFont="1" applyFill="1" applyBorder="1" applyAlignment="1">
      <alignment horizontal="left" vertical="center" wrapText="1" indent="1"/>
    </xf>
    <xf numFmtId="0" fontId="44" fillId="3" borderId="32" xfId="0" applyFont="1" applyFill="1" applyBorder="1" applyAlignment="1">
      <alignment horizontal="left" vertical="center" wrapText="1" indent="1"/>
    </xf>
    <xf numFmtId="0" fontId="11" fillId="3" borderId="5" xfId="0" applyFont="1" applyFill="1" applyBorder="1" applyAlignment="1">
      <alignment horizontal="right" vertical="center" wrapText="1" indent="1" readingOrder="1"/>
    </xf>
    <xf numFmtId="0" fontId="8" fillId="0" borderId="0" xfId="0" applyFont="1" applyAlignment="1">
      <alignment horizontal="center" vertical="center" wrapText="1"/>
    </xf>
    <xf numFmtId="0" fontId="37" fillId="0" borderId="0" xfId="0" applyFont="1" applyAlignment="1">
      <alignment horizontal="center" vertical="center" wrapText="1" readingOrder="1"/>
    </xf>
    <xf numFmtId="0" fontId="28" fillId="0" borderId="0" xfId="0" applyFont="1" applyAlignment="1">
      <alignment horizontal="center" vertical="center" wrapText="1"/>
    </xf>
    <xf numFmtId="0" fontId="35" fillId="0" borderId="0" xfId="0" applyFont="1" applyAlignment="1">
      <alignment vertical="center" wrapText="1"/>
    </xf>
    <xf numFmtId="0" fontId="8" fillId="0" borderId="0" xfId="0" applyFont="1" applyBorder="1" applyAlignment="1">
      <alignment horizontal="center" vertical="center" wrapText="1"/>
    </xf>
    <xf numFmtId="0" fontId="8" fillId="0" borderId="0" xfId="0" applyFont="1" applyAlignment="1">
      <alignment horizontal="right" vertical="center" wrapText="1"/>
    </xf>
    <xf numFmtId="0" fontId="37" fillId="3" borderId="23" xfId="0" applyFont="1" applyFill="1" applyBorder="1" applyAlignment="1">
      <alignment horizontal="center" vertical="center" wrapText="1"/>
    </xf>
    <xf numFmtId="0" fontId="37" fillId="3" borderId="13" xfId="0" applyFont="1" applyFill="1" applyBorder="1" applyAlignment="1">
      <alignment horizontal="center" vertical="center" wrapText="1"/>
    </xf>
    <xf numFmtId="0" fontId="37" fillId="3" borderId="15" xfId="0" applyFont="1" applyFill="1" applyBorder="1" applyAlignment="1">
      <alignment horizontal="center" vertical="center" wrapText="1"/>
    </xf>
    <xf numFmtId="0" fontId="53" fillId="3" borderId="23" xfId="0" applyFont="1" applyFill="1" applyBorder="1" applyAlignment="1">
      <alignment horizontal="center" vertical="center"/>
    </xf>
    <xf numFmtId="0" fontId="53" fillId="3" borderId="13" xfId="0" applyFont="1" applyFill="1" applyBorder="1" applyAlignment="1">
      <alignment horizontal="center" vertical="center"/>
    </xf>
    <xf numFmtId="0" fontId="53" fillId="3" borderId="15" xfId="0" applyFont="1" applyFill="1" applyBorder="1" applyAlignment="1">
      <alignment horizontal="center" vertical="center"/>
    </xf>
    <xf numFmtId="0" fontId="35" fillId="3" borderId="23" xfId="0" applyFont="1" applyFill="1" applyBorder="1" applyAlignment="1">
      <alignment horizontal="center" vertical="center" wrapText="1"/>
    </xf>
    <xf numFmtId="0" fontId="35" fillId="3" borderId="13" xfId="0" applyFont="1" applyFill="1" applyBorder="1" applyAlignment="1">
      <alignment horizontal="center" vertical="center" wrapText="1"/>
    </xf>
    <xf numFmtId="0" fontId="53" fillId="0" borderId="0" xfId="0" applyFont="1" applyBorder="1" applyAlignment="1">
      <alignment horizontal="left" vertical="center" wrapText="1"/>
    </xf>
    <xf numFmtId="0" fontId="35" fillId="0" borderId="0" xfId="0" applyFont="1" applyBorder="1" applyAlignment="1">
      <alignment horizontal="right" vertical="center" wrapText="1" readingOrder="2"/>
    </xf>
    <xf numFmtId="0" fontId="35" fillId="3" borderId="23" xfId="0" applyFont="1" applyFill="1" applyBorder="1" applyAlignment="1">
      <alignment horizontal="center" vertical="center"/>
    </xf>
    <xf numFmtId="0" fontId="35" fillId="3" borderId="13" xfId="0" applyFont="1" applyFill="1" applyBorder="1" applyAlignment="1">
      <alignment horizontal="center" vertical="center"/>
    </xf>
    <xf numFmtId="0" fontId="35" fillId="3" borderId="15" xfId="0" applyFont="1" applyFill="1" applyBorder="1" applyAlignment="1">
      <alignment horizontal="center" vertical="center"/>
    </xf>
    <xf numFmtId="0" fontId="19" fillId="3" borderId="15" xfId="0" applyFont="1" applyFill="1" applyBorder="1" applyAlignment="1">
      <alignment horizontal="center" vertical="center" wrapText="1"/>
    </xf>
    <xf numFmtId="0" fontId="19" fillId="3" borderId="13" xfId="0" applyFont="1" applyFill="1" applyBorder="1" applyAlignment="1">
      <alignment horizontal="center" vertical="top" wrapText="1"/>
    </xf>
    <xf numFmtId="0" fontId="19" fillId="3" borderId="15" xfId="0" applyFont="1" applyFill="1" applyBorder="1" applyAlignment="1">
      <alignment horizontal="center" vertical="top" wrapText="1"/>
    </xf>
    <xf numFmtId="0" fontId="53" fillId="3" borderId="16" xfId="0" applyFont="1" applyFill="1" applyBorder="1" applyAlignment="1">
      <alignment horizontal="center" vertical="center" wrapText="1"/>
    </xf>
    <xf numFmtId="0" fontId="35" fillId="3" borderId="16"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40" fillId="3" borderId="23" xfId="0" applyFont="1" applyFill="1" applyBorder="1" applyAlignment="1">
      <alignment horizontal="center" vertical="center"/>
    </xf>
    <xf numFmtId="0" fontId="40" fillId="3" borderId="13" xfId="0" applyFont="1" applyFill="1" applyBorder="1" applyAlignment="1">
      <alignment horizontal="center" vertical="center"/>
    </xf>
    <xf numFmtId="0" fontId="40" fillId="3" borderId="15" xfId="0" applyFont="1" applyFill="1" applyBorder="1" applyAlignment="1">
      <alignment horizontal="center" vertical="center"/>
    </xf>
    <xf numFmtId="0" fontId="11" fillId="3" borderId="23" xfId="0" applyFont="1" applyFill="1" applyBorder="1" applyAlignment="1">
      <alignment horizontal="center" vertical="center"/>
    </xf>
    <xf numFmtId="0" fontId="11" fillId="3" borderId="13" xfId="0" applyFont="1" applyFill="1" applyBorder="1" applyAlignment="1">
      <alignment horizontal="center" vertical="center"/>
    </xf>
    <xf numFmtId="0" fontId="11" fillId="3" borderId="15" xfId="0" applyFont="1" applyFill="1" applyBorder="1" applyAlignment="1">
      <alignment horizontal="center" vertical="center"/>
    </xf>
    <xf numFmtId="0" fontId="35" fillId="0" borderId="0" xfId="0" applyFont="1" applyBorder="1" applyAlignment="1">
      <alignment horizontal="left" vertical="center" wrapText="1"/>
    </xf>
    <xf numFmtId="0" fontId="37" fillId="3" borderId="10" xfId="0" applyFont="1" applyFill="1" applyBorder="1" applyAlignment="1">
      <alignment horizontal="center" vertical="center" wrapText="1"/>
    </xf>
    <xf numFmtId="0" fontId="37" fillId="3" borderId="6" xfId="0" applyFont="1" applyFill="1" applyBorder="1" applyAlignment="1">
      <alignment horizontal="center" vertical="center" wrapText="1"/>
    </xf>
    <xf numFmtId="0" fontId="37" fillId="3" borderId="7" xfId="0" applyFont="1" applyFill="1" applyBorder="1" applyAlignment="1">
      <alignment horizontal="center" vertical="center" wrapText="1"/>
    </xf>
    <xf numFmtId="0" fontId="53" fillId="3" borderId="10" xfId="0" applyFont="1" applyFill="1" applyBorder="1" applyAlignment="1">
      <alignment horizontal="center" vertical="center"/>
    </xf>
    <xf numFmtId="0" fontId="53" fillId="3" borderId="6" xfId="0" applyFont="1" applyFill="1" applyBorder="1" applyAlignment="1">
      <alignment horizontal="center" vertical="center"/>
    </xf>
    <xf numFmtId="0" fontId="53" fillId="3" borderId="7" xfId="0" applyFont="1" applyFill="1" applyBorder="1" applyAlignment="1">
      <alignment horizontal="center" vertical="center"/>
    </xf>
    <xf numFmtId="0" fontId="35" fillId="3" borderId="6" xfId="0" applyFont="1" applyFill="1" applyBorder="1" applyAlignment="1">
      <alignment horizontal="center" vertical="center" wrapText="1"/>
    </xf>
    <xf numFmtId="0" fontId="35" fillId="3" borderId="10" xfId="0" applyFont="1" applyFill="1" applyBorder="1" applyAlignment="1">
      <alignment horizontal="center" vertical="center"/>
    </xf>
    <xf numFmtId="0" fontId="35" fillId="3" borderId="6" xfId="0" applyFont="1" applyFill="1" applyBorder="1" applyAlignment="1">
      <alignment horizontal="center" vertical="center"/>
    </xf>
    <xf numFmtId="0" fontId="35" fillId="3" borderId="7" xfId="0" applyFont="1" applyFill="1" applyBorder="1" applyAlignment="1">
      <alignment horizontal="center" vertical="center"/>
    </xf>
    <xf numFmtId="0" fontId="19" fillId="3" borderId="7" xfId="0" applyFont="1" applyFill="1" applyBorder="1" applyAlignment="1">
      <alignment horizontal="center" vertical="top" wrapText="1"/>
    </xf>
    <xf numFmtId="0" fontId="19" fillId="3" borderId="6" xfId="0" applyFont="1" applyFill="1" applyBorder="1" applyAlignment="1">
      <alignment horizontal="center" vertical="top" wrapText="1"/>
    </xf>
    <xf numFmtId="0" fontId="53" fillId="3" borderId="14" xfId="0" applyFont="1" applyFill="1" applyBorder="1" applyAlignment="1">
      <alignment horizontal="center" vertical="center" wrapText="1"/>
    </xf>
    <xf numFmtId="0" fontId="35" fillId="3" borderId="14" xfId="0" applyFont="1" applyFill="1" applyBorder="1" applyAlignment="1">
      <alignment horizontal="center" vertical="center" wrapText="1"/>
    </xf>
    <xf numFmtId="0" fontId="21" fillId="3" borderId="10" xfId="0" applyFont="1" applyFill="1" applyBorder="1" applyAlignment="1">
      <alignment horizontal="center" vertical="center"/>
    </xf>
    <xf numFmtId="0" fontId="21" fillId="3" borderId="6" xfId="0" applyFont="1" applyFill="1" applyBorder="1" applyAlignment="1">
      <alignment horizontal="center" vertical="center"/>
    </xf>
    <xf numFmtId="0" fontId="21" fillId="3" borderId="7" xfId="0" applyFont="1" applyFill="1" applyBorder="1" applyAlignment="1">
      <alignment horizontal="center" vertical="center"/>
    </xf>
    <xf numFmtId="0" fontId="35" fillId="3" borderId="10" xfId="0" applyFont="1" applyFill="1" applyBorder="1" applyAlignment="1">
      <alignment horizontal="center" wrapText="1"/>
    </xf>
    <xf numFmtId="0" fontId="35" fillId="3" borderId="17" xfId="0" applyFont="1" applyFill="1" applyBorder="1" applyAlignment="1">
      <alignment horizontal="center" wrapText="1"/>
    </xf>
    <xf numFmtId="0" fontId="35" fillId="3" borderId="2" xfId="0" applyFont="1" applyFill="1" applyBorder="1" applyAlignment="1">
      <alignment horizontal="center" wrapText="1"/>
    </xf>
    <xf numFmtId="0" fontId="35" fillId="3" borderId="18" xfId="0" applyFont="1" applyFill="1" applyBorder="1" applyAlignment="1">
      <alignment horizontal="center" wrapText="1"/>
    </xf>
    <xf numFmtId="0" fontId="16" fillId="0" borderId="6" xfId="0" applyFont="1" applyFill="1" applyBorder="1" applyAlignment="1">
      <alignment horizontal="right" vertical="center" wrapText="1" indent="1"/>
    </xf>
    <xf numFmtId="0" fontId="44" fillId="0" borderId="2" xfId="0" applyFont="1" applyBorder="1" applyAlignment="1">
      <alignment horizontal="left" vertical="center" wrapText="1"/>
    </xf>
    <xf numFmtId="0" fontId="40" fillId="0" borderId="2" xfId="0" applyFont="1" applyBorder="1" applyAlignment="1">
      <alignment horizontal="right" vertical="center" wrapText="1" readingOrder="2"/>
    </xf>
    <xf numFmtId="0" fontId="9" fillId="2" borderId="0" xfId="0" applyFont="1" applyFill="1" applyAlignment="1">
      <alignment horizontal="center" vertical="center" wrapText="1"/>
    </xf>
    <xf numFmtId="0" fontId="11" fillId="2" borderId="0" xfId="0" applyFont="1" applyFill="1" applyAlignment="1">
      <alignment vertical="center" wrapText="1"/>
    </xf>
    <xf numFmtId="0" fontId="9" fillId="2" borderId="0" xfId="0" applyFont="1" applyFill="1" applyAlignment="1">
      <alignment horizontal="right" vertical="center" wrapText="1"/>
    </xf>
    <xf numFmtId="0" fontId="35" fillId="3" borderId="6" xfId="0" applyFont="1" applyFill="1" applyBorder="1" applyAlignment="1">
      <alignment horizontal="center" wrapText="1"/>
    </xf>
    <xf numFmtId="0" fontId="3" fillId="2" borderId="0" xfId="0" applyFont="1" applyFill="1" applyAlignment="1">
      <alignment horizontal="center" vertical="center" wrapText="1" readingOrder="1"/>
    </xf>
    <xf numFmtId="0" fontId="17" fillId="2" borderId="0" xfId="0" applyFont="1" applyFill="1" applyAlignment="1">
      <alignment horizontal="center" vertical="center" wrapText="1"/>
    </xf>
    <xf numFmtId="0" fontId="16" fillId="2" borderId="19" xfId="0" applyFont="1" applyFill="1" applyBorder="1" applyAlignment="1">
      <alignment horizontal="right" vertical="center" wrapText="1" indent="1"/>
    </xf>
    <xf numFmtId="0" fontId="16" fillId="2" borderId="21" xfId="0" applyFont="1" applyFill="1" applyBorder="1" applyAlignment="1">
      <alignment horizontal="right" vertical="center" wrapText="1" indent="1"/>
    </xf>
    <xf numFmtId="0" fontId="6" fillId="3" borderId="14" xfId="0" applyFont="1" applyFill="1" applyBorder="1" applyAlignment="1">
      <alignment horizontal="center" vertical="center" wrapText="1"/>
    </xf>
    <xf numFmtId="0" fontId="16" fillId="3" borderId="7" xfId="0" applyFont="1" applyFill="1" applyBorder="1" applyAlignment="1">
      <alignment horizontal="right" vertical="center" wrapText="1" indent="1"/>
    </xf>
    <xf numFmtId="0" fontId="16" fillId="3" borderId="3" xfId="0" applyFont="1" applyFill="1" applyBorder="1" applyAlignment="1">
      <alignment horizontal="right" vertical="center" wrapText="1" indent="1"/>
    </xf>
    <xf numFmtId="0" fontId="11" fillId="2" borderId="26" xfId="0" applyFont="1" applyFill="1" applyBorder="1" applyAlignment="1">
      <alignment horizontal="right" vertical="center" wrapText="1" indent="1"/>
    </xf>
    <xf numFmtId="0" fontId="11" fillId="2" borderId="27" xfId="0" applyFont="1" applyFill="1" applyBorder="1" applyAlignment="1">
      <alignment horizontal="right" vertical="center" wrapText="1" indent="1"/>
    </xf>
    <xf numFmtId="0" fontId="54" fillId="3" borderId="7" xfId="0" applyFont="1" applyFill="1" applyBorder="1" applyAlignment="1">
      <alignment horizontal="center" vertical="top"/>
    </xf>
    <xf numFmtId="0" fontId="44" fillId="2" borderId="3" xfId="0" applyFont="1" applyFill="1" applyBorder="1" applyAlignment="1">
      <alignment horizontal="left" vertical="center" wrapText="1" indent="1"/>
    </xf>
    <xf numFmtId="0" fontId="44" fillId="3" borderId="5" xfId="0" applyFont="1" applyFill="1" applyBorder="1" applyAlignment="1">
      <alignment horizontal="left" vertical="center" wrapText="1" indent="1"/>
    </xf>
    <xf numFmtId="0" fontId="11" fillId="3" borderId="5" xfId="0" applyFont="1" applyFill="1" applyBorder="1" applyAlignment="1">
      <alignment horizontal="right" vertical="center" wrapText="1" indent="1"/>
    </xf>
    <xf numFmtId="0" fontId="16" fillId="3" borderId="23" xfId="0" applyFont="1" applyFill="1" applyBorder="1" applyAlignment="1">
      <alignment horizontal="center" vertical="center"/>
    </xf>
    <xf numFmtId="0" fontId="16" fillId="3" borderId="13" xfId="0" applyFont="1" applyFill="1" applyBorder="1" applyAlignment="1">
      <alignment horizontal="center" vertical="center"/>
    </xf>
    <xf numFmtId="0" fontId="16" fillId="3" borderId="15" xfId="0" applyFont="1" applyFill="1" applyBorder="1" applyAlignment="1">
      <alignment horizontal="center" vertical="center"/>
    </xf>
    <xf numFmtId="0" fontId="35" fillId="3" borderId="23" xfId="0" applyFont="1" applyFill="1" applyBorder="1" applyAlignment="1">
      <alignment horizontal="center" wrapText="1"/>
    </xf>
    <xf numFmtId="0" fontId="35" fillId="3" borderId="13" xfId="0" applyFont="1" applyFill="1" applyBorder="1" applyAlignment="1">
      <alignment horizontal="center" wrapText="1"/>
    </xf>
    <xf numFmtId="0" fontId="16" fillId="3" borderId="16"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6" fillId="3" borderId="19" xfId="0" applyFont="1" applyFill="1" applyBorder="1" applyAlignment="1">
      <alignment horizontal="right" vertical="center" wrapText="1"/>
    </xf>
    <xf numFmtId="0" fontId="16" fillId="3" borderId="0" xfId="0" applyFont="1" applyFill="1" applyBorder="1" applyAlignment="1">
      <alignment horizontal="right" vertical="center" wrapText="1"/>
    </xf>
    <xf numFmtId="0" fontId="16" fillId="2" borderId="19" xfId="0" applyFont="1" applyFill="1" applyBorder="1" applyAlignment="1">
      <alignment horizontal="right" vertical="center" wrapText="1"/>
    </xf>
    <xf numFmtId="0" fontId="16" fillId="2" borderId="0" xfId="0" applyFont="1" applyFill="1" applyBorder="1" applyAlignment="1">
      <alignment horizontal="right" vertical="center" wrapText="1"/>
    </xf>
    <xf numFmtId="0" fontId="16" fillId="2" borderId="17" xfId="0" applyFont="1" applyFill="1" applyBorder="1" applyAlignment="1">
      <alignment horizontal="right" vertical="center" wrapText="1"/>
    </xf>
    <xf numFmtId="0" fontId="16" fillId="2" borderId="2" xfId="0" applyFont="1" applyFill="1" applyBorder="1" applyAlignment="1">
      <alignment horizontal="right" vertical="center" wrapText="1"/>
    </xf>
    <xf numFmtId="0" fontId="11" fillId="3" borderId="35"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36" xfId="0" applyFont="1" applyFill="1" applyBorder="1" applyAlignment="1">
      <alignment horizontal="center" vertical="center"/>
    </xf>
    <xf numFmtId="0" fontId="11" fillId="3" borderId="0" xfId="0" applyFont="1" applyFill="1" applyBorder="1" applyAlignment="1">
      <alignment horizontal="center" vertical="center"/>
    </xf>
    <xf numFmtId="0" fontId="11" fillId="3" borderId="37" xfId="0" applyFont="1" applyFill="1" applyBorder="1" applyAlignment="1">
      <alignment horizontal="center" vertical="center"/>
    </xf>
    <xf numFmtId="0" fontId="11" fillId="3" borderId="1" xfId="0" applyFont="1" applyFill="1" applyBorder="1" applyAlignment="1">
      <alignment horizontal="center" vertical="center"/>
    </xf>
    <xf numFmtId="0" fontId="16" fillId="3" borderId="30"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9" fillId="3" borderId="20" xfId="0" applyFont="1" applyFill="1" applyBorder="1" applyAlignment="1">
      <alignment horizontal="center" vertical="center" wrapText="1"/>
    </xf>
    <xf numFmtId="0" fontId="19" fillId="3" borderId="22" xfId="0" applyFont="1" applyFill="1" applyBorder="1" applyAlignment="1">
      <alignment horizontal="center" vertical="center" wrapText="1"/>
    </xf>
    <xf numFmtId="0" fontId="16" fillId="3" borderId="1" xfId="0" applyFont="1" applyFill="1" applyBorder="1" applyAlignment="1">
      <alignment horizontal="right" vertical="center" wrapText="1"/>
    </xf>
    <xf numFmtId="0" fontId="53" fillId="3" borderId="10" xfId="0" applyFont="1" applyFill="1" applyBorder="1" applyAlignment="1">
      <alignment horizontal="center" vertical="center" wrapText="1"/>
    </xf>
    <xf numFmtId="0" fontId="53" fillId="3" borderId="6" xfId="0" applyFont="1" applyFill="1" applyBorder="1" applyAlignment="1">
      <alignment horizontal="center" vertical="center" wrapText="1"/>
    </xf>
    <xf numFmtId="0" fontId="53" fillId="3" borderId="7" xfId="0" applyFont="1" applyFill="1" applyBorder="1" applyAlignment="1">
      <alignment horizontal="center" vertical="center" wrapText="1"/>
    </xf>
    <xf numFmtId="0" fontId="19" fillId="3" borderId="20" xfId="0" applyFont="1" applyFill="1" applyBorder="1" applyAlignment="1">
      <alignment horizontal="center" vertical="top" wrapText="1"/>
    </xf>
    <xf numFmtId="0" fontId="19" fillId="3" borderId="1" xfId="0" applyFont="1" applyFill="1" applyBorder="1" applyAlignment="1">
      <alignment horizontal="center" vertical="top" wrapText="1"/>
    </xf>
    <xf numFmtId="0" fontId="19" fillId="3" borderId="22" xfId="0" applyFont="1" applyFill="1" applyBorder="1" applyAlignment="1">
      <alignment horizontal="center" vertical="top" wrapText="1"/>
    </xf>
    <xf numFmtId="0" fontId="35" fillId="0" borderId="1" xfId="0" applyFont="1" applyBorder="1" applyAlignment="1">
      <alignment vertical="center" wrapText="1"/>
    </xf>
    <xf numFmtId="0" fontId="35" fillId="3" borderId="19" xfId="0" applyFont="1" applyFill="1" applyBorder="1" applyAlignment="1">
      <alignment horizontal="center" vertical="center" wrapText="1"/>
    </xf>
    <xf numFmtId="0" fontId="35" fillId="3" borderId="21" xfId="0" applyFont="1" applyFill="1" applyBorder="1" applyAlignment="1">
      <alignment horizontal="center" vertical="center" wrapText="1"/>
    </xf>
    <xf numFmtId="0" fontId="35" fillId="3" borderId="20" xfId="0" applyFont="1" applyFill="1" applyBorder="1" applyAlignment="1">
      <alignment horizontal="center" vertical="center" wrapText="1"/>
    </xf>
    <xf numFmtId="0" fontId="35" fillId="3" borderId="22"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3" borderId="6"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right" vertical="center" wrapText="1"/>
    </xf>
    <xf numFmtId="0" fontId="17" fillId="0" borderId="0" xfId="0" applyFont="1" applyAlignment="1">
      <alignment horizontal="center" wrapText="1"/>
    </xf>
    <xf numFmtId="0" fontId="9" fillId="0" borderId="1" xfId="0" applyFont="1" applyBorder="1" applyAlignment="1">
      <alignment horizontal="right" vertical="center" wrapText="1"/>
    </xf>
    <xf numFmtId="0" fontId="11" fillId="0" borderId="1" xfId="0" applyFont="1" applyBorder="1" applyAlignment="1">
      <alignment vertical="center" wrapText="1"/>
    </xf>
    <xf numFmtId="0" fontId="9" fillId="0" borderId="1" xfId="0" applyFont="1" applyBorder="1" applyAlignment="1">
      <alignment horizontal="center" vertical="center" wrapText="1"/>
    </xf>
    <xf numFmtId="0" fontId="44" fillId="2" borderId="4" xfId="0" applyFont="1" applyFill="1" applyBorder="1" applyAlignment="1">
      <alignment horizontal="left" vertical="center" wrapText="1" indent="1"/>
    </xf>
    <xf numFmtId="0" fontId="11" fillId="2" borderId="4" xfId="0" applyFont="1" applyFill="1" applyBorder="1" applyAlignment="1">
      <alignment horizontal="right" vertical="center" wrapText="1" indent="1"/>
    </xf>
    <xf numFmtId="0" fontId="11" fillId="3" borderId="8" xfId="0" applyFont="1" applyFill="1" applyBorder="1" applyAlignment="1">
      <alignment horizontal="right" vertical="center" wrapText="1" indent="1"/>
    </xf>
    <xf numFmtId="0" fontId="11" fillId="3" borderId="23"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35" fillId="3" borderId="7" xfId="0" applyFont="1" applyFill="1" applyBorder="1" applyAlignment="1">
      <alignment horizontal="center" vertical="center" wrapText="1"/>
    </xf>
  </cellXfs>
  <cellStyles count="20">
    <cellStyle name="Hyperlink_نشره التجاره الداخليه 21" xfId="1" xr:uid="{00000000-0005-0000-0000-000000000000}"/>
    <cellStyle name="Normal" xfId="0" builtinId="0"/>
    <cellStyle name="Normal 10" xfId="2" xr:uid="{00000000-0005-0000-0000-000002000000}"/>
    <cellStyle name="Normal 11" xfId="3" xr:uid="{00000000-0005-0000-0000-000003000000}"/>
    <cellStyle name="Normal 12" xfId="4" xr:uid="{00000000-0005-0000-0000-000004000000}"/>
    <cellStyle name="Normal 13" xfId="16" xr:uid="{00000000-0005-0000-0000-000005000000}"/>
    <cellStyle name="Normal 14" xfId="17" xr:uid="{00000000-0005-0000-0000-000006000000}"/>
    <cellStyle name="Normal 15" xfId="18" xr:uid="{00000000-0005-0000-0000-000007000000}"/>
    <cellStyle name="Normal 2" xfId="5" xr:uid="{00000000-0005-0000-0000-000008000000}"/>
    <cellStyle name="Normal 2 2" xfId="6" xr:uid="{00000000-0005-0000-0000-000009000000}"/>
    <cellStyle name="Normal 2 2 2" xfId="19" xr:uid="{B0257622-64AF-4F6A-9A16-1C260DF0C8E6}"/>
    <cellStyle name="Normal 2_نشره التجاره الداخليه 21" xfId="7" xr:uid="{00000000-0005-0000-0000-00000A000000}"/>
    <cellStyle name="Normal 3" xfId="8" xr:uid="{00000000-0005-0000-0000-00000B000000}"/>
    <cellStyle name="Normal 3 2" xfId="9" xr:uid="{00000000-0005-0000-0000-00000C000000}"/>
    <cellStyle name="Normal 4" xfId="10" xr:uid="{00000000-0005-0000-0000-00000D000000}"/>
    <cellStyle name="Normal 5" xfId="11" xr:uid="{00000000-0005-0000-0000-00000E000000}"/>
    <cellStyle name="Normal 6" xfId="12" xr:uid="{00000000-0005-0000-0000-00000F000000}"/>
    <cellStyle name="Normal 7" xfId="13" xr:uid="{00000000-0005-0000-0000-000010000000}"/>
    <cellStyle name="Normal 8" xfId="14" xr:uid="{00000000-0005-0000-0000-000011000000}"/>
    <cellStyle name="Normal 9" xfId="15"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wmf"/></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2.wmf"/></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7.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wmf"/></Relationships>
</file>

<file path=xl/drawings/_rels/drawing1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9.png"/><Relationship Id="rId1" Type="http://schemas.openxmlformats.org/officeDocument/2006/relationships/image" Target="../media/image8.png"/><Relationship Id="rId4" Type="http://schemas.openxmlformats.org/officeDocument/2006/relationships/image" Target="../media/image7.png"/></Relationships>
</file>

<file path=xl/drawings/_rels/drawing1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1.png"/><Relationship Id="rId1" Type="http://schemas.openxmlformats.org/officeDocument/2006/relationships/image" Target="../media/image10.png"/></Relationships>
</file>

<file path=xl/drawings/_rels/drawing1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1.png"/></Relationships>
</file>

<file path=xl/drawings/_rels/drawing1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1.png"/><Relationship Id="rId1" Type="http://schemas.openxmlformats.org/officeDocument/2006/relationships/image" Target="../media/image8.png"/></Relationships>
</file>

<file path=xl/drawings/_rels/drawing1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1.png"/><Relationship Id="rId1" Type="http://schemas.openxmlformats.org/officeDocument/2006/relationships/image" Target="../media/image8.png"/></Relationships>
</file>

<file path=xl/drawings/_rels/drawing1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1.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0.png"/></Relationships>
</file>

<file path=xl/drawings/_rels/drawing19.xml.rels><?xml version="1.0" encoding="UTF-8" standalone="yes"?>
<Relationships xmlns="http://schemas.openxmlformats.org/package/2006/relationships"><Relationship Id="rId1" Type="http://schemas.openxmlformats.org/officeDocument/2006/relationships/image" Target="../media/image7.png"/></Relationships>
</file>

<file path=xl/drawings/_rels/drawing2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2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2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2.png"/><Relationship Id="rId1" Type="http://schemas.openxmlformats.org/officeDocument/2006/relationships/image" Target="../media/image9.png"/><Relationship Id="rId5" Type="http://schemas.openxmlformats.org/officeDocument/2006/relationships/image" Target="../media/image7.png"/><Relationship Id="rId4" Type="http://schemas.openxmlformats.org/officeDocument/2006/relationships/image" Target="../media/image13.png"/></Relationships>
</file>

<file path=xl/drawings/_rels/drawing2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image" Target="../media/image14.png"/></Relationships>
</file>

<file path=xl/drawings/_rels/drawing2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image" Target="../media/image1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wmf"/></Relationships>
</file>

<file path=xl/drawings/_rels/drawing2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9.png"/><Relationship Id="rId1" Type="http://schemas.openxmlformats.org/officeDocument/2006/relationships/image" Target="../media/image8.png"/><Relationship Id="rId4" Type="http://schemas.openxmlformats.org/officeDocument/2006/relationships/image" Target="../media/image7.png"/></Relationships>
</file>

<file path=xl/drawings/_rels/drawing29.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1.png"/><Relationship Id="rId1" Type="http://schemas.openxmlformats.org/officeDocument/2006/relationships/image" Target="../media/image8.png"/></Relationships>
</file>

<file path=xl/drawings/_rels/drawing30.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3.png"/><Relationship Id="rId1" Type="http://schemas.openxmlformats.org/officeDocument/2006/relationships/image" Target="../media/image8.png"/><Relationship Id="rId4" Type="http://schemas.openxmlformats.org/officeDocument/2006/relationships/image" Target="../media/image7.png"/></Relationships>
</file>

<file path=xl/drawings/_rels/drawing3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7.png"/><Relationship Id="rId1" Type="http://schemas.openxmlformats.org/officeDocument/2006/relationships/image" Target="../media/image8.png"/><Relationship Id="rId4" Type="http://schemas.openxmlformats.org/officeDocument/2006/relationships/image" Target="../media/image7.png"/></Relationships>
</file>

<file path=xl/drawings/_rels/drawing3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1.png"/><Relationship Id="rId1" Type="http://schemas.openxmlformats.org/officeDocument/2006/relationships/image" Target="../media/image13.png"/></Relationships>
</file>

<file path=xl/drawings/_rels/drawing33.xml.rels><?xml version="1.0" encoding="UTF-8" standalone="yes"?>
<Relationships xmlns="http://schemas.openxmlformats.org/package/2006/relationships"><Relationship Id="rId1" Type="http://schemas.openxmlformats.org/officeDocument/2006/relationships/image" Target="../media/image7.png"/></Relationships>
</file>

<file path=xl/drawings/_rels/drawing3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35.xml.rels><?xml version="1.0" encoding="UTF-8" standalone="yes"?>
<Relationships xmlns="http://schemas.openxmlformats.org/package/2006/relationships"><Relationship Id="rId1" Type="http://schemas.openxmlformats.org/officeDocument/2006/relationships/image" Target="../media/image7.png"/></Relationships>
</file>

<file path=xl/drawings/_rels/drawing3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3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3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3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4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4.png"/><Relationship Id="rId1" Type="http://schemas.openxmlformats.org/officeDocument/2006/relationships/image" Target="../media/image8.png"/><Relationship Id="rId4" Type="http://schemas.openxmlformats.org/officeDocument/2006/relationships/image" Target="../media/image7.png"/></Relationships>
</file>

<file path=xl/drawings/_rels/drawing41.xml.rels><?xml version="1.0" encoding="UTF-8" standalone="yes"?>
<Relationships xmlns="http://schemas.openxmlformats.org/package/2006/relationships"><Relationship Id="rId1" Type="http://schemas.openxmlformats.org/officeDocument/2006/relationships/image" Target="../media/image2.wmf"/></Relationships>
</file>

<file path=xl/drawings/_rels/drawing4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image" Target="../media/image9.png"/></Relationships>
</file>

<file path=xl/drawings/_rels/drawing4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8.png"/><Relationship Id="rId1" Type="http://schemas.openxmlformats.org/officeDocument/2006/relationships/image" Target="../media/image8.png"/></Relationships>
</file>

<file path=xl/drawings/_rels/drawing44.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9.png"/><Relationship Id="rId1" Type="http://schemas.openxmlformats.org/officeDocument/2006/relationships/image" Target="../media/image19.png"/><Relationship Id="rId4" Type="http://schemas.openxmlformats.org/officeDocument/2006/relationships/image" Target="../media/image7.png"/></Relationships>
</file>

<file path=xl/drawings/_rels/drawing4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21.png"/><Relationship Id="rId1" Type="http://schemas.openxmlformats.org/officeDocument/2006/relationships/image" Target="../media/image20.png"/></Relationships>
</file>

<file path=xl/drawings/_rels/drawing4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1.png"/><Relationship Id="rId1" Type="http://schemas.openxmlformats.org/officeDocument/2006/relationships/image" Target="../media/image3.png"/></Relationships>
</file>

<file path=xl/drawings/_rels/drawing4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21.png"/></Relationships>
</file>

<file path=xl/drawings/_rels/drawing4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49.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image" Target="../media/image9.png"/></Relationships>
</file>

<file path=xl/drawings/_rels/drawing50.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image" Target="../media/image9.png"/></Relationships>
</file>

<file path=xl/drawings/_rels/drawing5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5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0.png"/></Relationships>
</file>

<file path=xl/drawings/_rels/drawing5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5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15875</xdr:colOff>
      <xdr:row>40</xdr:row>
      <xdr:rowOff>158750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9572625" cy="7143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17145</xdr:colOff>
      <xdr:row>3</xdr:row>
      <xdr:rowOff>0</xdr:rowOff>
    </xdr:from>
    <xdr:to>
      <xdr:col>3</xdr:col>
      <xdr:colOff>1905</xdr:colOff>
      <xdr:row>3</xdr:row>
      <xdr:rowOff>2659380</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50770" y="2628900"/>
          <a:ext cx="4747260" cy="2659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695325</xdr:colOff>
      <xdr:row>1</xdr:row>
      <xdr:rowOff>66675</xdr:rowOff>
    </xdr:from>
    <xdr:to>
      <xdr:col>3</xdr:col>
      <xdr:colOff>695325</xdr:colOff>
      <xdr:row>1</xdr:row>
      <xdr:rowOff>190500</xdr:rowOff>
    </xdr:to>
    <xdr:pic>
      <xdr:nvPicPr>
        <xdr:cNvPr id="3" name="Picture 8" descr="logo">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91450" y="1485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xdr:row>
      <xdr:rowOff>0</xdr:rowOff>
    </xdr:from>
    <xdr:to>
      <xdr:col>2</xdr:col>
      <xdr:colOff>2362200</xdr:colOff>
      <xdr:row>3</xdr:row>
      <xdr:rowOff>1874520</xdr:rowOff>
    </xdr:to>
    <xdr:sp macro="" textlink="">
      <xdr:nvSpPr>
        <xdr:cNvPr id="4" name="AutoShape 1">
          <a:extLst>
            <a:ext uri="{FF2B5EF4-FFF2-40B4-BE49-F238E27FC236}">
              <a16:creationId xmlns:a16="http://schemas.microsoft.com/office/drawing/2014/main" id="{00000000-0008-0000-0100-000004000000}"/>
            </a:ext>
          </a:extLst>
        </xdr:cNvPr>
        <xdr:cNvSpPr>
          <a:spLocks noChangeAspect="1" noChangeArrowheads="1"/>
        </xdr:cNvSpPr>
      </xdr:nvSpPr>
      <xdr:spPr bwMode="auto">
        <a:xfrm>
          <a:off x="2333625" y="2628900"/>
          <a:ext cx="4743450" cy="18745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1310640</xdr:colOff>
      <xdr:row>0</xdr:row>
      <xdr:rowOff>213359</xdr:rowOff>
    </xdr:from>
    <xdr:to>
      <xdr:col>2</xdr:col>
      <xdr:colOff>1093200</xdr:colOff>
      <xdr:row>1</xdr:row>
      <xdr:rowOff>298171</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44265" y="213359"/>
          <a:ext cx="2163810" cy="15040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8</xdr:col>
      <xdr:colOff>9525</xdr:colOff>
      <xdr:row>0</xdr:row>
      <xdr:rowOff>190500</xdr:rowOff>
    </xdr:to>
    <xdr:pic>
      <xdr:nvPicPr>
        <xdr:cNvPr id="319680" name="Picture 8" descr="logo">
          <a:extLst>
            <a:ext uri="{FF2B5EF4-FFF2-40B4-BE49-F238E27FC236}">
              <a16:creationId xmlns:a16="http://schemas.microsoft.com/office/drawing/2014/main" id="{00000000-0008-0000-0200-0000C0E0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537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1762125</xdr:colOff>
          <xdr:row>1</xdr:row>
          <xdr:rowOff>95250</xdr:rowOff>
        </xdr:from>
        <xdr:to>
          <xdr:col>3</xdr:col>
          <xdr:colOff>2647950</xdr:colOff>
          <xdr:row>1</xdr:row>
          <xdr:rowOff>628650</xdr:rowOff>
        </xdr:to>
        <xdr:sp macro="" textlink="">
          <xdr:nvSpPr>
            <xdr:cNvPr id="82947" name="Object 3" hidden="1">
              <a:extLst>
                <a:ext uri="{63B3BB69-23CF-44E3-9099-C40C66FF867C}">
                  <a14:compatExt spid="_x0000_s82947"/>
                </a:ext>
                <a:ext uri="{FF2B5EF4-FFF2-40B4-BE49-F238E27FC236}">
                  <a16:creationId xmlns:a16="http://schemas.microsoft.com/office/drawing/2014/main" id="{00000000-0008-0000-0200-00000344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0</xdr:col>
      <xdr:colOff>0</xdr:colOff>
      <xdr:row>0</xdr:row>
      <xdr:rowOff>0</xdr:rowOff>
    </xdr:from>
    <xdr:to>
      <xdr:col>1</xdr:col>
      <xdr:colOff>293280</xdr:colOff>
      <xdr:row>1</xdr:row>
      <xdr:rowOff>95160</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790575</xdr:colOff>
      <xdr:row>0</xdr:row>
      <xdr:rowOff>66675</xdr:rowOff>
    </xdr:from>
    <xdr:to>
      <xdr:col>5</xdr:col>
      <xdr:colOff>0</xdr:colOff>
      <xdr:row>0</xdr:row>
      <xdr:rowOff>190500</xdr:rowOff>
    </xdr:to>
    <xdr:pic>
      <xdr:nvPicPr>
        <xdr:cNvPr id="2" name="Picture 8" descr="logo">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15625" y="666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293280</xdr:colOff>
      <xdr:row>1</xdr:row>
      <xdr:rowOff>49440</xdr:rowOff>
    </xdr:to>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2" name="Picture 8" descr="logo">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539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0</xdr:row>
      <xdr:rowOff>720000</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321727" name="Picture 8" descr="logo">
          <a:extLst>
            <a:ext uri="{FF2B5EF4-FFF2-40B4-BE49-F238E27FC236}">
              <a16:creationId xmlns:a16="http://schemas.microsoft.com/office/drawing/2014/main" id="{00000000-0008-0000-0500-0000BFE8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539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95160</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322751" name="Picture 8" descr="logo">
          <a:extLst>
            <a:ext uri="{FF2B5EF4-FFF2-40B4-BE49-F238E27FC236}">
              <a16:creationId xmlns:a16="http://schemas.microsoft.com/office/drawing/2014/main" id="{00000000-0008-0000-0600-0000BFEC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539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0</xdr:row>
      <xdr:rowOff>720000</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66675</xdr:colOff>
      <xdr:row>0</xdr:row>
      <xdr:rowOff>38100</xdr:rowOff>
    </xdr:from>
    <xdr:to>
      <xdr:col>0</xdr:col>
      <xdr:colOff>4791075</xdr:colOff>
      <xdr:row>0</xdr:row>
      <xdr:rowOff>2971800</xdr:rowOff>
    </xdr:to>
    <xdr:pic>
      <xdr:nvPicPr>
        <xdr:cNvPr id="291119" name="Picture 1">
          <a:extLst>
            <a:ext uri="{FF2B5EF4-FFF2-40B4-BE49-F238E27FC236}">
              <a16:creationId xmlns:a16="http://schemas.microsoft.com/office/drawing/2014/main" id="{00000000-0008-0000-0700-00002F71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38100"/>
          <a:ext cx="47244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1438275</xdr:colOff>
      <xdr:row>0</xdr:row>
      <xdr:rowOff>0</xdr:rowOff>
    </xdr:from>
    <xdr:to>
      <xdr:col>3</xdr:col>
      <xdr:colOff>9525</xdr:colOff>
      <xdr:row>0</xdr:row>
      <xdr:rowOff>180975</xdr:rowOff>
    </xdr:to>
    <xdr:pic>
      <xdr:nvPicPr>
        <xdr:cNvPr id="291118" name="Picture 8" descr="logo">
          <a:extLst>
            <a:ext uri="{FF2B5EF4-FFF2-40B4-BE49-F238E27FC236}">
              <a16:creationId xmlns:a16="http://schemas.microsoft.com/office/drawing/2014/main" id="{00000000-0008-0000-0700-00002E7104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579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64680</xdr:colOff>
      <xdr:row>1</xdr:row>
      <xdr:rowOff>125640</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135800</xdr:colOff>
      <xdr:row>2</xdr:row>
      <xdr:rowOff>135800</xdr:rowOff>
    </xdr:to>
    <xdr:pic>
      <xdr:nvPicPr>
        <xdr:cNvPr id="4" name="Picture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4829175</xdr:colOff>
      <xdr:row>0</xdr:row>
      <xdr:rowOff>2562225</xdr:rowOff>
    </xdr:to>
    <xdr:pic>
      <xdr:nvPicPr>
        <xdr:cNvPr id="2" name="Picture 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85725"/>
          <a:ext cx="4743450" cy="2476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1457325</xdr:colOff>
      <xdr:row>1</xdr:row>
      <xdr:rowOff>0</xdr:rowOff>
    </xdr:from>
    <xdr:to>
      <xdr:col>14</xdr:col>
      <xdr:colOff>9525</xdr:colOff>
      <xdr:row>1</xdr:row>
      <xdr:rowOff>171450</xdr:rowOff>
    </xdr:to>
    <xdr:pic>
      <xdr:nvPicPr>
        <xdr:cNvPr id="2" name="Picture 8" descr="logo">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42145" y="59436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1276350</xdr:colOff>
      <xdr:row>1</xdr:row>
      <xdr:rowOff>0</xdr:rowOff>
    </xdr:from>
    <xdr:to>
      <xdr:col>14</xdr:col>
      <xdr:colOff>9525</xdr:colOff>
      <xdr:row>1</xdr:row>
      <xdr:rowOff>171450</xdr:rowOff>
    </xdr:to>
    <xdr:pic>
      <xdr:nvPicPr>
        <xdr:cNvPr id="3" name="Picture 8" descr="logo">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36430" y="594360"/>
          <a:ext cx="1333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2962</xdr:colOff>
      <xdr:row>0</xdr:row>
      <xdr:rowOff>542925</xdr:rowOff>
    </xdr:to>
    <xdr:pic>
      <xdr:nvPicPr>
        <xdr:cNvPr id="4" name="Picture 8" descr="logo">
          <a:extLst>
            <a:ext uri="{FF2B5EF4-FFF2-40B4-BE49-F238E27FC236}">
              <a16:creationId xmlns:a16="http://schemas.microsoft.com/office/drawing/2014/main" id="{00000000-0008-0000-0B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90235" y="0"/>
          <a:ext cx="190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140880</xdr:colOff>
      <xdr:row>1</xdr:row>
      <xdr:rowOff>125640</xdr:rowOff>
    </xdr:to>
    <xdr:pic>
      <xdr:nvPicPr>
        <xdr:cNvPr id="7" name="Picture 6">
          <a:extLst>
            <a:ext uri="{FF2B5EF4-FFF2-40B4-BE49-F238E27FC236}">
              <a16:creationId xmlns:a16="http://schemas.microsoft.com/office/drawing/2014/main" id="{00000000-0008-0000-0B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1171575</xdr:colOff>
      <xdr:row>0</xdr:row>
      <xdr:rowOff>0</xdr:rowOff>
    </xdr:from>
    <xdr:to>
      <xdr:col>9</xdr:col>
      <xdr:colOff>9155</xdr:colOff>
      <xdr:row>2</xdr:row>
      <xdr:rowOff>19050</xdr:rowOff>
    </xdr:to>
    <xdr:pic>
      <xdr:nvPicPr>
        <xdr:cNvPr id="2" name="Picture 8" descr="logo">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59955" y="0"/>
          <a:ext cx="3636"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11</xdr:col>
      <xdr:colOff>1143000</xdr:colOff>
      <xdr:row>2</xdr:row>
      <xdr:rowOff>19050</xdr:rowOff>
    </xdr:to>
    <xdr:pic>
      <xdr:nvPicPr>
        <xdr:cNvPr id="3" name="Picture 9" descr="logo">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78340" y="0"/>
          <a:ext cx="0"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9155</xdr:colOff>
      <xdr:row>2</xdr:row>
      <xdr:rowOff>19050</xdr:rowOff>
    </xdr:to>
    <xdr:pic>
      <xdr:nvPicPr>
        <xdr:cNvPr id="4" name="Picture 8" descr="logo">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59955" y="0"/>
          <a:ext cx="3636"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11</xdr:col>
      <xdr:colOff>1143000</xdr:colOff>
      <xdr:row>2</xdr:row>
      <xdr:rowOff>19050</xdr:rowOff>
    </xdr:to>
    <xdr:pic>
      <xdr:nvPicPr>
        <xdr:cNvPr id="5" name="Picture 9" descr="logo">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78340" y="0"/>
          <a:ext cx="0"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285660</xdr:colOff>
      <xdr:row>2</xdr:row>
      <xdr:rowOff>201840</xdr:rowOff>
    </xdr:to>
    <xdr:pic>
      <xdr:nvPicPr>
        <xdr:cNvPr id="8" name="Picture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1143000</xdr:colOff>
      <xdr:row>0</xdr:row>
      <xdr:rowOff>0</xdr:rowOff>
    </xdr:from>
    <xdr:to>
      <xdr:col>12</xdr:col>
      <xdr:colOff>9525</xdr:colOff>
      <xdr:row>0</xdr:row>
      <xdr:rowOff>542925</xdr:rowOff>
    </xdr:to>
    <xdr:pic>
      <xdr:nvPicPr>
        <xdr:cNvPr id="2" name="Picture 9" descr="logo">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2416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140880</xdr:colOff>
      <xdr:row>1</xdr:row>
      <xdr:rowOff>125640</xdr:rowOff>
    </xdr:to>
    <xdr:pic>
      <xdr:nvPicPr>
        <xdr:cNvPr id="5" name="Picture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12</xdr:col>
      <xdr:colOff>1457325</xdr:colOff>
      <xdr:row>1</xdr:row>
      <xdr:rowOff>0</xdr:rowOff>
    </xdr:from>
    <xdr:to>
      <xdr:col>13</xdr:col>
      <xdr:colOff>9525</xdr:colOff>
      <xdr:row>1</xdr:row>
      <xdr:rowOff>171450</xdr:rowOff>
    </xdr:to>
    <xdr:pic>
      <xdr:nvPicPr>
        <xdr:cNvPr id="2" name="Picture 8" descr="logo">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31165" y="35814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2540</xdr:colOff>
      <xdr:row>0</xdr:row>
      <xdr:rowOff>209550</xdr:rowOff>
    </xdr:to>
    <xdr:pic>
      <xdr:nvPicPr>
        <xdr:cNvPr id="3" name="Picture 4" descr="logo">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35840" y="0"/>
          <a:ext cx="254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288200</xdr:colOff>
      <xdr:row>2</xdr:row>
      <xdr:rowOff>142150</xdr:rowOff>
    </xdr:to>
    <xdr:pic>
      <xdr:nvPicPr>
        <xdr:cNvPr id="6" name="Picture 5">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1457325</xdr:colOff>
      <xdr:row>1</xdr:row>
      <xdr:rowOff>0</xdr:rowOff>
    </xdr:from>
    <xdr:to>
      <xdr:col>16</xdr:col>
      <xdr:colOff>9525</xdr:colOff>
      <xdr:row>1</xdr:row>
      <xdr:rowOff>171450</xdr:rowOff>
    </xdr:to>
    <xdr:pic>
      <xdr:nvPicPr>
        <xdr:cNvPr id="2" name="Picture 8" descr="logo">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516225" y="59436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1276350</xdr:colOff>
      <xdr:row>1</xdr:row>
      <xdr:rowOff>0</xdr:rowOff>
    </xdr:from>
    <xdr:to>
      <xdr:col>13</xdr:col>
      <xdr:colOff>9525</xdr:colOff>
      <xdr:row>1</xdr:row>
      <xdr:rowOff>171450</xdr:rowOff>
    </xdr:to>
    <xdr:pic>
      <xdr:nvPicPr>
        <xdr:cNvPr id="3" name="Picture 8" descr="logo">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3810" y="594360"/>
          <a:ext cx="1333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0</xdr:colOff>
      <xdr:row>0</xdr:row>
      <xdr:rowOff>209550</xdr:rowOff>
    </xdr:to>
    <xdr:pic>
      <xdr:nvPicPr>
        <xdr:cNvPr id="4" name="Picture 6" descr="logo">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22280" y="0"/>
          <a:ext cx="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140880</xdr:colOff>
      <xdr:row>1</xdr:row>
      <xdr:rowOff>125640</xdr:rowOff>
    </xdr:to>
    <xdr:pic>
      <xdr:nvPicPr>
        <xdr:cNvPr id="7" name="Picture 6">
          <a:extLst>
            <a:ext uri="{FF2B5EF4-FFF2-40B4-BE49-F238E27FC236}">
              <a16:creationId xmlns:a16="http://schemas.microsoft.com/office/drawing/2014/main" id="{00000000-0008-0000-0F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8</xdr:col>
      <xdr:colOff>1171575</xdr:colOff>
      <xdr:row>0</xdr:row>
      <xdr:rowOff>0</xdr:rowOff>
    </xdr:from>
    <xdr:to>
      <xdr:col>9</xdr:col>
      <xdr:colOff>0</xdr:colOff>
      <xdr:row>0</xdr:row>
      <xdr:rowOff>542925</xdr:rowOff>
    </xdr:to>
    <xdr:pic>
      <xdr:nvPicPr>
        <xdr:cNvPr id="2" name="Picture 7" descr="logo">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10375" y="0"/>
          <a:ext cx="190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0</xdr:colOff>
      <xdr:row>0</xdr:row>
      <xdr:rowOff>542925</xdr:rowOff>
    </xdr:to>
    <xdr:pic>
      <xdr:nvPicPr>
        <xdr:cNvPr id="3" name="Picture 8" descr="logo">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9264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140880</xdr:colOff>
      <xdr:row>1</xdr:row>
      <xdr:rowOff>125640</xdr:rowOff>
    </xdr:to>
    <xdr:pic>
      <xdr:nvPicPr>
        <xdr:cNvPr id="6" name="Picture 5">
          <a:extLst>
            <a:ext uri="{FF2B5EF4-FFF2-40B4-BE49-F238E27FC236}">
              <a16:creationId xmlns:a16="http://schemas.microsoft.com/office/drawing/2014/main" id="{00000000-0008-0000-10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1171575</xdr:colOff>
      <xdr:row>0</xdr:row>
      <xdr:rowOff>0</xdr:rowOff>
    </xdr:from>
    <xdr:to>
      <xdr:col>9</xdr:col>
      <xdr:colOff>10215</xdr:colOff>
      <xdr:row>2</xdr:row>
      <xdr:rowOff>183906</xdr:rowOff>
    </xdr:to>
    <xdr:pic>
      <xdr:nvPicPr>
        <xdr:cNvPr id="2" name="Picture 6" descr="logo">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59955" y="0"/>
          <a:ext cx="12120" cy="5268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283582</xdr:colOff>
      <xdr:row>3</xdr:row>
      <xdr:rowOff>151964</xdr:rowOff>
    </xdr:to>
    <xdr:pic>
      <xdr:nvPicPr>
        <xdr:cNvPr id="5" name="Picture 4">
          <a:extLst>
            <a:ext uri="{FF2B5EF4-FFF2-40B4-BE49-F238E27FC236}">
              <a16:creationId xmlns:a16="http://schemas.microsoft.com/office/drawing/2014/main" id="{00000000-0008-0000-1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140880</xdr:colOff>
      <xdr:row>1</xdr:row>
      <xdr:rowOff>125640</xdr:rowOff>
    </xdr:to>
    <xdr:pic>
      <xdr:nvPicPr>
        <xdr:cNvPr id="3" name="Picture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0</xdr:colOff>
      <xdr:row>10</xdr:row>
      <xdr:rowOff>0</xdr:rowOff>
    </xdr:from>
    <xdr:to>
      <xdr:col>5</xdr:col>
      <xdr:colOff>9525</xdr:colOff>
      <xdr:row>10</xdr:row>
      <xdr:rowOff>171450</xdr:rowOff>
    </xdr:to>
    <xdr:pic>
      <xdr:nvPicPr>
        <xdr:cNvPr id="2" name="Picture 8" descr="logo">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9240" y="338328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10</xdr:row>
      <xdr:rowOff>0</xdr:rowOff>
    </xdr:from>
    <xdr:ext cx="9525" cy="171450"/>
    <xdr:pic>
      <xdr:nvPicPr>
        <xdr:cNvPr id="5" name="Picture 8" descr="logo">
          <a:extLst>
            <a:ext uri="{FF2B5EF4-FFF2-40B4-BE49-F238E27FC236}">
              <a16:creationId xmlns:a16="http://schemas.microsoft.com/office/drawing/2014/main" id="{00000000-0008-0000-13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86200" y="338328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0</xdr:row>
      <xdr:rowOff>0</xdr:rowOff>
    </xdr:from>
    <xdr:to>
      <xdr:col>1</xdr:col>
      <xdr:colOff>285660</xdr:colOff>
      <xdr:row>3</xdr:row>
      <xdr:rowOff>102780</xdr:rowOff>
    </xdr:to>
    <xdr:pic>
      <xdr:nvPicPr>
        <xdr:cNvPr id="7" name="Picture 6">
          <a:extLst>
            <a:ext uri="{FF2B5EF4-FFF2-40B4-BE49-F238E27FC236}">
              <a16:creationId xmlns:a16="http://schemas.microsoft.com/office/drawing/2014/main" id="{00000000-0008-0000-13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11</xdr:col>
      <xdr:colOff>12700</xdr:colOff>
      <xdr:row>1</xdr:row>
      <xdr:rowOff>171450</xdr:rowOff>
    </xdr:to>
    <xdr:pic>
      <xdr:nvPicPr>
        <xdr:cNvPr id="2" name="Picture 8" descr="logo">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32820" y="594360"/>
          <a:ext cx="127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123100</xdr:rowOff>
    </xdr:to>
    <xdr:pic>
      <xdr:nvPicPr>
        <xdr:cNvPr id="5" name="Picture 4">
          <a:extLst>
            <a:ext uri="{FF2B5EF4-FFF2-40B4-BE49-F238E27FC236}">
              <a16:creationId xmlns:a16="http://schemas.microsoft.com/office/drawing/2014/main" id="{00000000-0008-0000-1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12</xdr:col>
      <xdr:colOff>1485900</xdr:colOff>
      <xdr:row>0</xdr:row>
      <xdr:rowOff>0</xdr:rowOff>
    </xdr:from>
    <xdr:to>
      <xdr:col>13</xdr:col>
      <xdr:colOff>4234</xdr:colOff>
      <xdr:row>0</xdr:row>
      <xdr:rowOff>542925</xdr:rowOff>
    </xdr:to>
    <xdr:pic>
      <xdr:nvPicPr>
        <xdr:cNvPr id="4" name="Picture 6" descr="logo">
          <a:extLst>
            <a:ext uri="{FF2B5EF4-FFF2-40B4-BE49-F238E27FC236}">
              <a16:creationId xmlns:a16="http://schemas.microsoft.com/office/drawing/2014/main" id="{00000000-0008-0000-1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8136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142150</xdr:colOff>
      <xdr:row>1</xdr:row>
      <xdr:rowOff>123100</xdr:rowOff>
    </xdr:to>
    <xdr:pic>
      <xdr:nvPicPr>
        <xdr:cNvPr id="5" name="Picture 4">
          <a:extLst>
            <a:ext uri="{FF2B5EF4-FFF2-40B4-BE49-F238E27FC236}">
              <a16:creationId xmlns:a16="http://schemas.microsoft.com/office/drawing/2014/main" id="{00000000-0008-0000-15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oneCellAnchor>
    <xdr:from>
      <xdr:col>13</xdr:col>
      <xdr:colOff>1276350</xdr:colOff>
      <xdr:row>1</xdr:row>
      <xdr:rowOff>0</xdr:rowOff>
    </xdr:from>
    <xdr:ext cx="12700" cy="171450"/>
    <xdr:pic>
      <xdr:nvPicPr>
        <xdr:cNvPr id="2" name="Picture 8" descr="logo">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27430" y="594360"/>
          <a:ext cx="127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1285875</xdr:colOff>
      <xdr:row>1</xdr:row>
      <xdr:rowOff>0</xdr:rowOff>
    </xdr:from>
    <xdr:ext cx="1588" cy="430213"/>
    <xdr:pic>
      <xdr:nvPicPr>
        <xdr:cNvPr id="3" name="Picture 8" descr="logo">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35915" y="594360"/>
          <a:ext cx="1588" cy="4302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1104900</xdr:colOff>
      <xdr:row>0</xdr:row>
      <xdr:rowOff>0</xdr:rowOff>
    </xdr:from>
    <xdr:ext cx="0" cy="542925"/>
    <xdr:pic>
      <xdr:nvPicPr>
        <xdr:cNvPr id="4" name="Picture 6" descr="logo">
          <a:extLst>
            <a:ext uri="{FF2B5EF4-FFF2-40B4-BE49-F238E27FC236}">
              <a16:creationId xmlns:a16="http://schemas.microsoft.com/office/drawing/2014/main" id="{00000000-0008-0000-16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60704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1076325</xdr:colOff>
      <xdr:row>0</xdr:row>
      <xdr:rowOff>0</xdr:rowOff>
    </xdr:from>
    <xdr:ext cx="1587" cy="542925"/>
    <xdr:pic>
      <xdr:nvPicPr>
        <xdr:cNvPr id="5" name="Picture 8" descr="logo">
          <a:extLst>
            <a:ext uri="{FF2B5EF4-FFF2-40B4-BE49-F238E27FC236}">
              <a16:creationId xmlns:a16="http://schemas.microsoft.com/office/drawing/2014/main" id="{00000000-0008-0000-1600-00000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04045" y="0"/>
          <a:ext cx="1587"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0</xdr:row>
      <xdr:rowOff>0</xdr:rowOff>
    </xdr:from>
    <xdr:to>
      <xdr:col>1</xdr:col>
      <xdr:colOff>283582</xdr:colOff>
      <xdr:row>1</xdr:row>
      <xdr:rowOff>124255</xdr:rowOff>
    </xdr:to>
    <xdr:pic>
      <xdr:nvPicPr>
        <xdr:cNvPr id="8" name="Picture 7">
          <a:extLst>
            <a:ext uri="{FF2B5EF4-FFF2-40B4-BE49-F238E27FC236}">
              <a16:creationId xmlns:a16="http://schemas.microsoft.com/office/drawing/2014/main" id="{00000000-0008-0000-16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11</xdr:col>
      <xdr:colOff>1076325</xdr:colOff>
      <xdr:row>0</xdr:row>
      <xdr:rowOff>0</xdr:rowOff>
    </xdr:from>
    <xdr:to>
      <xdr:col>12</xdr:col>
      <xdr:colOff>3810</xdr:colOff>
      <xdr:row>0</xdr:row>
      <xdr:rowOff>581025</xdr:rowOff>
    </xdr:to>
    <xdr:pic>
      <xdr:nvPicPr>
        <xdr:cNvPr id="2" name="Picture 8" descr="logo">
          <a:extLst>
            <a:ext uri="{FF2B5EF4-FFF2-40B4-BE49-F238E27FC236}">
              <a16:creationId xmlns:a16="http://schemas.microsoft.com/office/drawing/2014/main" id="{00000000-0008-0000-1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11965" y="0"/>
          <a:ext cx="190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1104900</xdr:colOff>
      <xdr:row>0</xdr:row>
      <xdr:rowOff>0</xdr:rowOff>
    </xdr:from>
    <xdr:to>
      <xdr:col>12</xdr:col>
      <xdr:colOff>0</xdr:colOff>
      <xdr:row>0</xdr:row>
      <xdr:rowOff>542925</xdr:rowOff>
    </xdr:to>
    <xdr:pic>
      <xdr:nvPicPr>
        <xdr:cNvPr id="3" name="Picture 5" descr="logo">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1006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140880</xdr:colOff>
      <xdr:row>1</xdr:row>
      <xdr:rowOff>125640</xdr:rowOff>
    </xdr:to>
    <xdr:pic>
      <xdr:nvPicPr>
        <xdr:cNvPr id="6" name="Picture 5">
          <a:extLst>
            <a:ext uri="{FF2B5EF4-FFF2-40B4-BE49-F238E27FC236}">
              <a16:creationId xmlns:a16="http://schemas.microsoft.com/office/drawing/2014/main" id="{00000000-0008-0000-17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9</xdr:col>
      <xdr:colOff>1162050</xdr:colOff>
      <xdr:row>1</xdr:row>
      <xdr:rowOff>0</xdr:rowOff>
    </xdr:from>
    <xdr:to>
      <xdr:col>9</xdr:col>
      <xdr:colOff>1162050</xdr:colOff>
      <xdr:row>4</xdr:row>
      <xdr:rowOff>20955</xdr:rowOff>
    </xdr:to>
    <xdr:pic>
      <xdr:nvPicPr>
        <xdr:cNvPr id="2" name="Picture 8" descr="logo">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5110" y="594360"/>
          <a:ext cx="0" cy="6838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1266825</xdr:colOff>
      <xdr:row>0</xdr:row>
      <xdr:rowOff>0</xdr:rowOff>
    </xdr:from>
    <xdr:to>
      <xdr:col>9</xdr:col>
      <xdr:colOff>1266825</xdr:colOff>
      <xdr:row>2</xdr:row>
      <xdr:rowOff>146685</xdr:rowOff>
    </xdr:to>
    <xdr:pic>
      <xdr:nvPicPr>
        <xdr:cNvPr id="3" name="Picture 8" descr="logo">
          <a:extLst>
            <a:ext uri="{FF2B5EF4-FFF2-40B4-BE49-F238E27FC236}">
              <a16:creationId xmlns:a16="http://schemas.microsoft.com/office/drawing/2014/main" id="{00000000-0008-0000-18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0988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11</xdr:col>
      <xdr:colOff>0</xdr:colOff>
      <xdr:row>2</xdr:row>
      <xdr:rowOff>184785</xdr:rowOff>
    </xdr:to>
    <xdr:pic>
      <xdr:nvPicPr>
        <xdr:cNvPr id="4" name="Picture 8" descr="logo">
          <a:extLst>
            <a:ext uri="{FF2B5EF4-FFF2-40B4-BE49-F238E27FC236}">
              <a16:creationId xmlns:a16="http://schemas.microsoft.com/office/drawing/2014/main" id="{00000000-0008-0000-18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78740" y="0"/>
          <a:ext cx="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11</xdr:col>
      <xdr:colOff>0</xdr:colOff>
      <xdr:row>2</xdr:row>
      <xdr:rowOff>146685</xdr:rowOff>
    </xdr:to>
    <xdr:pic>
      <xdr:nvPicPr>
        <xdr:cNvPr id="5" name="Picture 7" descr="logo">
          <a:extLst>
            <a:ext uri="{FF2B5EF4-FFF2-40B4-BE49-F238E27FC236}">
              <a16:creationId xmlns:a16="http://schemas.microsoft.com/office/drawing/2014/main" id="{00000000-0008-0000-18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7874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285660</xdr:colOff>
      <xdr:row>3</xdr:row>
      <xdr:rowOff>102780</xdr:rowOff>
    </xdr:to>
    <xdr:pic>
      <xdr:nvPicPr>
        <xdr:cNvPr id="8" name="Picture 7">
          <a:extLst>
            <a:ext uri="{FF2B5EF4-FFF2-40B4-BE49-F238E27FC236}">
              <a16:creationId xmlns:a16="http://schemas.microsoft.com/office/drawing/2014/main" id="{00000000-0008-0000-18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72390</xdr:colOff>
      <xdr:row>18</xdr:row>
      <xdr:rowOff>53341</xdr:rowOff>
    </xdr:from>
    <xdr:to>
      <xdr:col>0</xdr:col>
      <xdr:colOff>4815840</xdr:colOff>
      <xdr:row>18</xdr:row>
      <xdr:rowOff>2346961</xdr:rowOff>
    </xdr:to>
    <xdr:pic>
      <xdr:nvPicPr>
        <xdr:cNvPr id="2" name="Picture 1">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 y="3208021"/>
          <a:ext cx="4743450" cy="2293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8</xdr:col>
      <xdr:colOff>1171575</xdr:colOff>
      <xdr:row>0</xdr:row>
      <xdr:rowOff>0</xdr:rowOff>
    </xdr:from>
    <xdr:to>
      <xdr:col>9</xdr:col>
      <xdr:colOff>2722</xdr:colOff>
      <xdr:row>0</xdr:row>
      <xdr:rowOff>542925</xdr:rowOff>
    </xdr:to>
    <xdr:pic>
      <xdr:nvPicPr>
        <xdr:cNvPr id="2" name="Picture 8" descr="logo">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0235" y="0"/>
          <a:ext cx="4627"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2722</xdr:colOff>
      <xdr:row>0</xdr:row>
      <xdr:rowOff>542925</xdr:rowOff>
    </xdr:to>
    <xdr:pic>
      <xdr:nvPicPr>
        <xdr:cNvPr id="4" name="Picture 8" descr="logo">
          <a:extLst>
            <a:ext uri="{FF2B5EF4-FFF2-40B4-BE49-F238E27FC236}">
              <a16:creationId xmlns:a16="http://schemas.microsoft.com/office/drawing/2014/main" id="{00000000-0008-0000-1A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0235" y="0"/>
          <a:ext cx="4627"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142150</xdr:colOff>
      <xdr:row>1</xdr:row>
      <xdr:rowOff>123100</xdr:rowOff>
    </xdr:to>
    <xdr:pic>
      <xdr:nvPicPr>
        <xdr:cNvPr id="6" name="Picture 5">
          <a:extLst>
            <a:ext uri="{FF2B5EF4-FFF2-40B4-BE49-F238E27FC236}">
              <a16:creationId xmlns:a16="http://schemas.microsoft.com/office/drawing/2014/main" id="{00000000-0008-0000-1A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13</xdr:col>
      <xdr:colOff>1457325</xdr:colOff>
      <xdr:row>0</xdr:row>
      <xdr:rowOff>9525</xdr:rowOff>
    </xdr:from>
    <xdr:to>
      <xdr:col>14</xdr:col>
      <xdr:colOff>9524</xdr:colOff>
      <xdr:row>0</xdr:row>
      <xdr:rowOff>180975</xdr:rowOff>
    </xdr:to>
    <xdr:pic>
      <xdr:nvPicPr>
        <xdr:cNvPr id="2" name="Picture 8" descr="logo">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85345" y="9525"/>
          <a:ext cx="7619"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1276350</xdr:colOff>
      <xdr:row>0</xdr:row>
      <xdr:rowOff>9525</xdr:rowOff>
    </xdr:from>
    <xdr:to>
      <xdr:col>14</xdr:col>
      <xdr:colOff>9524</xdr:colOff>
      <xdr:row>0</xdr:row>
      <xdr:rowOff>180975</xdr:rowOff>
    </xdr:to>
    <xdr:pic>
      <xdr:nvPicPr>
        <xdr:cNvPr id="3" name="Picture 8" descr="logo">
          <a:extLst>
            <a:ext uri="{FF2B5EF4-FFF2-40B4-BE49-F238E27FC236}">
              <a16:creationId xmlns:a16="http://schemas.microsoft.com/office/drawing/2014/main" id="{00000000-0008-0000-1B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79630" y="9525"/>
          <a:ext cx="13334"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1057275</xdr:colOff>
      <xdr:row>0</xdr:row>
      <xdr:rowOff>47625</xdr:rowOff>
    </xdr:from>
    <xdr:to>
      <xdr:col>13</xdr:col>
      <xdr:colOff>4749</xdr:colOff>
      <xdr:row>1</xdr:row>
      <xdr:rowOff>200891</xdr:rowOff>
    </xdr:to>
    <xdr:pic>
      <xdr:nvPicPr>
        <xdr:cNvPr id="4" name="Picture 8" descr="logo">
          <a:extLst>
            <a:ext uri="{FF2B5EF4-FFF2-40B4-BE49-F238E27FC236}">
              <a16:creationId xmlns:a16="http://schemas.microsoft.com/office/drawing/2014/main" id="{00000000-0008-0000-1B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88115" y="47625"/>
          <a:ext cx="2598" cy="442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283582</xdr:colOff>
      <xdr:row>2</xdr:row>
      <xdr:rowOff>200455</xdr:rowOff>
    </xdr:to>
    <xdr:pic>
      <xdr:nvPicPr>
        <xdr:cNvPr id="6" name="Picture 5">
          <a:extLst>
            <a:ext uri="{FF2B5EF4-FFF2-40B4-BE49-F238E27FC236}">
              <a16:creationId xmlns:a16="http://schemas.microsoft.com/office/drawing/2014/main" id="{00000000-0008-0000-1B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11</xdr:col>
      <xdr:colOff>1457325</xdr:colOff>
      <xdr:row>2</xdr:row>
      <xdr:rowOff>0</xdr:rowOff>
    </xdr:from>
    <xdr:to>
      <xdr:col>12</xdr:col>
      <xdr:colOff>9525</xdr:colOff>
      <xdr:row>2</xdr:row>
      <xdr:rowOff>171450</xdr:rowOff>
    </xdr:to>
    <xdr:pic>
      <xdr:nvPicPr>
        <xdr:cNvPr id="2" name="Picture 8" descr="logo">
          <a:extLst>
            <a:ext uri="{FF2B5EF4-FFF2-40B4-BE49-F238E27FC236}">
              <a16:creationId xmlns:a16="http://schemas.microsoft.com/office/drawing/2014/main" id="{00000000-0008-0000-1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7965" y="81534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2540</xdr:colOff>
      <xdr:row>0</xdr:row>
      <xdr:rowOff>542925</xdr:rowOff>
    </xdr:to>
    <xdr:pic>
      <xdr:nvPicPr>
        <xdr:cNvPr id="3" name="Picture 9" descr="logo">
          <a:extLst>
            <a:ext uri="{FF2B5EF4-FFF2-40B4-BE49-F238E27FC236}">
              <a16:creationId xmlns:a16="http://schemas.microsoft.com/office/drawing/2014/main" id="{00000000-0008-0000-1C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86060" y="0"/>
          <a:ext cx="254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142150</xdr:colOff>
      <xdr:row>1</xdr:row>
      <xdr:rowOff>123100</xdr:rowOff>
    </xdr:to>
    <xdr:pic>
      <xdr:nvPicPr>
        <xdr:cNvPr id="5" name="Picture 4">
          <a:extLst>
            <a:ext uri="{FF2B5EF4-FFF2-40B4-BE49-F238E27FC236}">
              <a16:creationId xmlns:a16="http://schemas.microsoft.com/office/drawing/2014/main" id="{00000000-0008-0000-1C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1457325</xdr:colOff>
      <xdr:row>2</xdr:row>
      <xdr:rowOff>0</xdr:rowOff>
    </xdr:from>
    <xdr:to>
      <xdr:col>12</xdr:col>
      <xdr:colOff>9525</xdr:colOff>
      <xdr:row>2</xdr:row>
      <xdr:rowOff>171450</xdr:rowOff>
    </xdr:to>
    <xdr:pic>
      <xdr:nvPicPr>
        <xdr:cNvPr id="2" name="Picture 8" descr="logo">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851005" y="81534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1047750</xdr:colOff>
      <xdr:row>0</xdr:row>
      <xdr:rowOff>0</xdr:rowOff>
    </xdr:from>
    <xdr:to>
      <xdr:col>8</xdr:col>
      <xdr:colOff>1047750</xdr:colOff>
      <xdr:row>1</xdr:row>
      <xdr:rowOff>0</xdr:rowOff>
    </xdr:to>
    <xdr:pic>
      <xdr:nvPicPr>
        <xdr:cNvPr id="3" name="Picture 8" descr="logo">
          <a:extLst>
            <a:ext uri="{FF2B5EF4-FFF2-40B4-BE49-F238E27FC236}">
              <a16:creationId xmlns:a16="http://schemas.microsoft.com/office/drawing/2014/main" id="{00000000-0008-0000-1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7819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6889</xdr:colOff>
      <xdr:row>0</xdr:row>
      <xdr:rowOff>209550</xdr:rowOff>
    </xdr:to>
    <xdr:pic>
      <xdr:nvPicPr>
        <xdr:cNvPr id="4" name="Picture 4" descr="logo">
          <a:extLst>
            <a:ext uri="{FF2B5EF4-FFF2-40B4-BE49-F238E27FC236}">
              <a16:creationId xmlns:a16="http://schemas.microsoft.com/office/drawing/2014/main" id="{00000000-0008-0000-1D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849100" y="0"/>
          <a:ext cx="2637"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1047750</xdr:colOff>
      <xdr:row>0</xdr:row>
      <xdr:rowOff>0</xdr:rowOff>
    </xdr:from>
    <xdr:to>
      <xdr:col>8</xdr:col>
      <xdr:colOff>1047750</xdr:colOff>
      <xdr:row>1</xdr:row>
      <xdr:rowOff>0</xdr:rowOff>
    </xdr:to>
    <xdr:pic>
      <xdr:nvPicPr>
        <xdr:cNvPr id="5" name="Picture 8" descr="logo">
          <a:extLst>
            <a:ext uri="{FF2B5EF4-FFF2-40B4-BE49-F238E27FC236}">
              <a16:creationId xmlns:a16="http://schemas.microsoft.com/office/drawing/2014/main" id="{00000000-0008-0000-1D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7819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292108</xdr:colOff>
      <xdr:row>1</xdr:row>
      <xdr:rowOff>127985</xdr:rowOff>
    </xdr:to>
    <xdr:pic>
      <xdr:nvPicPr>
        <xdr:cNvPr id="8" name="Picture 7">
          <a:extLst>
            <a:ext uri="{FF2B5EF4-FFF2-40B4-BE49-F238E27FC236}">
              <a16:creationId xmlns:a16="http://schemas.microsoft.com/office/drawing/2014/main" id="{00000000-0008-0000-1D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14</xdr:col>
      <xdr:colOff>1457325</xdr:colOff>
      <xdr:row>1</xdr:row>
      <xdr:rowOff>0</xdr:rowOff>
    </xdr:from>
    <xdr:to>
      <xdr:col>15</xdr:col>
      <xdr:colOff>9525</xdr:colOff>
      <xdr:row>1</xdr:row>
      <xdr:rowOff>171450</xdr:rowOff>
    </xdr:to>
    <xdr:pic>
      <xdr:nvPicPr>
        <xdr:cNvPr id="2" name="Picture 8" descr="logo">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80005" y="59436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1847850</xdr:colOff>
      <xdr:row>1</xdr:row>
      <xdr:rowOff>0</xdr:rowOff>
    </xdr:from>
    <xdr:to>
      <xdr:col>10</xdr:col>
      <xdr:colOff>0</xdr:colOff>
      <xdr:row>3</xdr:row>
      <xdr:rowOff>38100</xdr:rowOff>
    </xdr:to>
    <xdr:pic>
      <xdr:nvPicPr>
        <xdr:cNvPr id="3" name="Picture 8" descr="logo">
          <a:extLst>
            <a:ext uri="{FF2B5EF4-FFF2-40B4-BE49-F238E27FC236}">
              <a16:creationId xmlns:a16="http://schemas.microsoft.com/office/drawing/2014/main" id="{00000000-0008-0000-1E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44990" y="594360"/>
          <a:ext cx="381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1123950</xdr:colOff>
      <xdr:row>0</xdr:row>
      <xdr:rowOff>0</xdr:rowOff>
    </xdr:from>
    <xdr:to>
      <xdr:col>10</xdr:col>
      <xdr:colOff>0</xdr:colOff>
      <xdr:row>1</xdr:row>
      <xdr:rowOff>0</xdr:rowOff>
    </xdr:to>
    <xdr:pic>
      <xdr:nvPicPr>
        <xdr:cNvPr id="4" name="Picture 8" descr="logo">
          <a:extLst>
            <a:ext uri="{FF2B5EF4-FFF2-40B4-BE49-F238E27FC236}">
              <a16:creationId xmlns:a16="http://schemas.microsoft.com/office/drawing/2014/main" id="{00000000-0008-0000-1E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444990" y="0"/>
          <a:ext cx="381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140880</xdr:colOff>
      <xdr:row>1</xdr:row>
      <xdr:rowOff>125640</xdr:rowOff>
    </xdr:to>
    <xdr:pic>
      <xdr:nvPicPr>
        <xdr:cNvPr id="6" name="Picture 5">
          <a:extLst>
            <a:ext uri="{FF2B5EF4-FFF2-40B4-BE49-F238E27FC236}">
              <a16:creationId xmlns:a16="http://schemas.microsoft.com/office/drawing/2014/main" id="{00000000-0008-0000-1E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952500</xdr:colOff>
      <xdr:row>1</xdr:row>
      <xdr:rowOff>0</xdr:rowOff>
    </xdr:from>
    <xdr:to>
      <xdr:col>12</xdr:col>
      <xdr:colOff>0</xdr:colOff>
      <xdr:row>2</xdr:row>
      <xdr:rowOff>266700</xdr:rowOff>
    </xdr:to>
    <xdr:pic>
      <xdr:nvPicPr>
        <xdr:cNvPr id="2" name="Picture 8" descr="logo">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92640" y="594360"/>
          <a:ext cx="0" cy="541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0</xdr:colOff>
      <xdr:row>0</xdr:row>
      <xdr:rowOff>542925</xdr:rowOff>
    </xdr:to>
    <xdr:pic>
      <xdr:nvPicPr>
        <xdr:cNvPr id="3" name="Picture 8" descr="logo">
          <a:extLst>
            <a:ext uri="{FF2B5EF4-FFF2-40B4-BE49-F238E27FC236}">
              <a16:creationId xmlns:a16="http://schemas.microsoft.com/office/drawing/2014/main" id="{00000000-0008-0000-1F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9264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140880</xdr:colOff>
      <xdr:row>1</xdr:row>
      <xdr:rowOff>125640</xdr:rowOff>
    </xdr:to>
    <xdr:pic>
      <xdr:nvPicPr>
        <xdr:cNvPr id="5" name="Picture 4">
          <a:extLst>
            <a:ext uri="{FF2B5EF4-FFF2-40B4-BE49-F238E27FC236}">
              <a16:creationId xmlns:a16="http://schemas.microsoft.com/office/drawing/2014/main" id="{00000000-0008-0000-1F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283582</xdr:colOff>
      <xdr:row>3</xdr:row>
      <xdr:rowOff>96545</xdr:rowOff>
    </xdr:to>
    <xdr:pic>
      <xdr:nvPicPr>
        <xdr:cNvPr id="3" name="Picture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14</xdr:col>
      <xdr:colOff>0</xdr:colOff>
      <xdr:row>4</xdr:row>
      <xdr:rowOff>0</xdr:rowOff>
    </xdr:from>
    <xdr:to>
      <xdr:col>14</xdr:col>
      <xdr:colOff>9525</xdr:colOff>
      <xdr:row>4</xdr:row>
      <xdr:rowOff>171450</xdr:rowOff>
    </xdr:to>
    <xdr:pic>
      <xdr:nvPicPr>
        <xdr:cNvPr id="2" name="Picture 8" descr="logo">
          <a:extLst>
            <a:ext uri="{FF2B5EF4-FFF2-40B4-BE49-F238E27FC236}">
              <a16:creationId xmlns:a16="http://schemas.microsoft.com/office/drawing/2014/main" id="{00000000-0008-0000-2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2880" y="12573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138109</xdr:colOff>
      <xdr:row>1</xdr:row>
      <xdr:rowOff>124255</xdr:rowOff>
    </xdr:to>
    <xdr:pic>
      <xdr:nvPicPr>
        <xdr:cNvPr id="5" name="Picture 4">
          <a:extLst>
            <a:ext uri="{FF2B5EF4-FFF2-40B4-BE49-F238E27FC236}">
              <a16:creationId xmlns:a16="http://schemas.microsoft.com/office/drawing/2014/main" id="{00000000-0008-0000-2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283582</xdr:colOff>
      <xdr:row>3</xdr:row>
      <xdr:rowOff>193527</xdr:rowOff>
    </xdr:to>
    <xdr:pic>
      <xdr:nvPicPr>
        <xdr:cNvPr id="3" name="Picture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11</xdr:col>
      <xdr:colOff>9525</xdr:colOff>
      <xdr:row>1</xdr:row>
      <xdr:rowOff>171450</xdr:rowOff>
    </xdr:to>
    <xdr:pic>
      <xdr:nvPicPr>
        <xdr:cNvPr id="2" name="Picture 8" descr="logo">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14760" y="3429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2</xdr:row>
      <xdr:rowOff>173900</xdr:rowOff>
    </xdr:to>
    <xdr:pic>
      <xdr:nvPicPr>
        <xdr:cNvPr id="4" name="Picture 3">
          <a:extLst>
            <a:ext uri="{FF2B5EF4-FFF2-40B4-BE49-F238E27FC236}">
              <a16:creationId xmlns:a16="http://schemas.microsoft.com/office/drawing/2014/main" id="{00000000-0008-0000-2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12</xdr:col>
      <xdr:colOff>1485900</xdr:colOff>
      <xdr:row>0</xdr:row>
      <xdr:rowOff>0</xdr:rowOff>
    </xdr:from>
    <xdr:to>
      <xdr:col>13</xdr:col>
      <xdr:colOff>0</xdr:colOff>
      <xdr:row>0</xdr:row>
      <xdr:rowOff>542925</xdr:rowOff>
    </xdr:to>
    <xdr:pic>
      <xdr:nvPicPr>
        <xdr:cNvPr id="2" name="Picture 6" descr="logo">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8136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1485900</xdr:colOff>
      <xdr:row>0</xdr:row>
      <xdr:rowOff>0</xdr:rowOff>
    </xdr:from>
    <xdr:to>
      <xdr:col>13</xdr:col>
      <xdr:colOff>0</xdr:colOff>
      <xdr:row>0</xdr:row>
      <xdr:rowOff>542925</xdr:rowOff>
    </xdr:to>
    <xdr:pic>
      <xdr:nvPicPr>
        <xdr:cNvPr id="4" name="Picture 6" descr="logo">
          <a:extLst>
            <a:ext uri="{FF2B5EF4-FFF2-40B4-BE49-F238E27FC236}">
              <a16:creationId xmlns:a16="http://schemas.microsoft.com/office/drawing/2014/main" id="{00000000-0008-0000-2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8136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140880</xdr:colOff>
      <xdr:row>1</xdr:row>
      <xdr:rowOff>125640</xdr:rowOff>
    </xdr:to>
    <xdr:pic>
      <xdr:nvPicPr>
        <xdr:cNvPr id="5" name="Picture 4">
          <a:extLst>
            <a:ext uri="{FF2B5EF4-FFF2-40B4-BE49-F238E27FC236}">
              <a16:creationId xmlns:a16="http://schemas.microsoft.com/office/drawing/2014/main" id="{00000000-0008-0000-2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11</xdr:col>
      <xdr:colOff>1104900</xdr:colOff>
      <xdr:row>0</xdr:row>
      <xdr:rowOff>0</xdr:rowOff>
    </xdr:from>
    <xdr:to>
      <xdr:col>11</xdr:col>
      <xdr:colOff>1104900</xdr:colOff>
      <xdr:row>3</xdr:row>
      <xdr:rowOff>15464</xdr:rowOff>
    </xdr:to>
    <xdr:pic>
      <xdr:nvPicPr>
        <xdr:cNvPr id="2" name="Picture 4" descr="logo">
          <a:extLst>
            <a:ext uri="{FF2B5EF4-FFF2-40B4-BE49-F238E27FC236}">
              <a16:creationId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0"/>
          <a:ext cx="0" cy="5363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1104900</xdr:colOff>
      <xdr:row>0</xdr:row>
      <xdr:rowOff>0</xdr:rowOff>
    </xdr:from>
    <xdr:to>
      <xdr:col>11</xdr:col>
      <xdr:colOff>1104900</xdr:colOff>
      <xdr:row>3</xdr:row>
      <xdr:rowOff>15464</xdr:rowOff>
    </xdr:to>
    <xdr:pic>
      <xdr:nvPicPr>
        <xdr:cNvPr id="4" name="Picture 4" descr="logo">
          <a:extLst>
            <a:ext uri="{FF2B5EF4-FFF2-40B4-BE49-F238E27FC236}">
              <a16:creationId xmlns:a16="http://schemas.microsoft.com/office/drawing/2014/main" id="{00000000-0008-0000-2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0"/>
          <a:ext cx="0" cy="5363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283582</xdr:colOff>
      <xdr:row>3</xdr:row>
      <xdr:rowOff>200455</xdr:rowOff>
    </xdr:to>
    <xdr:pic>
      <xdr:nvPicPr>
        <xdr:cNvPr id="5" name="Picture 4">
          <a:extLst>
            <a:ext uri="{FF2B5EF4-FFF2-40B4-BE49-F238E27FC236}">
              <a16:creationId xmlns:a16="http://schemas.microsoft.com/office/drawing/2014/main" id="{00000000-0008-0000-25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10</xdr:col>
      <xdr:colOff>1276350</xdr:colOff>
      <xdr:row>2</xdr:row>
      <xdr:rowOff>0</xdr:rowOff>
    </xdr:from>
    <xdr:to>
      <xdr:col>11</xdr:col>
      <xdr:colOff>9525</xdr:colOff>
      <xdr:row>2</xdr:row>
      <xdr:rowOff>171450</xdr:rowOff>
    </xdr:to>
    <xdr:pic>
      <xdr:nvPicPr>
        <xdr:cNvPr id="2" name="Picture 8" descr="logo">
          <a:extLst>
            <a:ext uri="{FF2B5EF4-FFF2-40B4-BE49-F238E27FC236}">
              <a16:creationId xmlns:a16="http://schemas.microsoft.com/office/drawing/2014/main" id="{00000000-0008-0000-2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95710" y="822960"/>
          <a:ext cx="1333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285660</xdr:colOff>
      <xdr:row>1</xdr:row>
      <xdr:rowOff>125640</xdr:rowOff>
    </xdr:to>
    <xdr:pic>
      <xdr:nvPicPr>
        <xdr:cNvPr id="4" name="Picture 3">
          <a:extLst>
            <a:ext uri="{FF2B5EF4-FFF2-40B4-BE49-F238E27FC236}">
              <a16:creationId xmlns:a16="http://schemas.microsoft.com/office/drawing/2014/main" id="{00000000-0008-0000-2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10</xdr:col>
      <xdr:colOff>1276350</xdr:colOff>
      <xdr:row>1</xdr:row>
      <xdr:rowOff>0</xdr:rowOff>
    </xdr:from>
    <xdr:to>
      <xdr:col>11</xdr:col>
      <xdr:colOff>10795</xdr:colOff>
      <xdr:row>1</xdr:row>
      <xdr:rowOff>171450</xdr:rowOff>
    </xdr:to>
    <xdr:pic>
      <xdr:nvPicPr>
        <xdr:cNvPr id="2" name="Picture 8" descr="logo">
          <a:extLst>
            <a:ext uri="{FF2B5EF4-FFF2-40B4-BE49-F238E27FC236}">
              <a16:creationId xmlns:a16="http://schemas.microsoft.com/office/drawing/2014/main" id="{00000000-0008-0000-2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12930" y="83820"/>
          <a:ext cx="1460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11</xdr:col>
      <xdr:colOff>4445</xdr:colOff>
      <xdr:row>3</xdr:row>
      <xdr:rowOff>34925</xdr:rowOff>
    </xdr:to>
    <xdr:pic>
      <xdr:nvPicPr>
        <xdr:cNvPr id="3" name="Picture 8" descr="logo">
          <a:extLst>
            <a:ext uri="{FF2B5EF4-FFF2-40B4-BE49-F238E27FC236}">
              <a16:creationId xmlns:a16="http://schemas.microsoft.com/office/drawing/2014/main" id="{00000000-0008-0000-27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712065" y="0"/>
          <a:ext cx="4445" cy="5759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11</xdr:col>
      <xdr:colOff>2540</xdr:colOff>
      <xdr:row>2</xdr:row>
      <xdr:rowOff>225425</xdr:rowOff>
    </xdr:to>
    <xdr:pic>
      <xdr:nvPicPr>
        <xdr:cNvPr id="4" name="Picture 5" descr="logo">
          <a:extLst>
            <a:ext uri="{FF2B5EF4-FFF2-40B4-BE49-F238E27FC236}">
              <a16:creationId xmlns:a16="http://schemas.microsoft.com/office/drawing/2014/main" id="{00000000-0008-0000-27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710160" y="0"/>
          <a:ext cx="2540" cy="537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285660</xdr:colOff>
      <xdr:row>3</xdr:row>
      <xdr:rowOff>178980</xdr:rowOff>
    </xdr:to>
    <xdr:pic>
      <xdr:nvPicPr>
        <xdr:cNvPr id="6" name="Picture 5">
          <a:extLst>
            <a:ext uri="{FF2B5EF4-FFF2-40B4-BE49-F238E27FC236}">
              <a16:creationId xmlns:a16="http://schemas.microsoft.com/office/drawing/2014/main" id="{00000000-0008-0000-27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9525</xdr:colOff>
      <xdr:row>0</xdr:row>
      <xdr:rowOff>2257425</xdr:rowOff>
    </xdr:to>
    <xdr:pic>
      <xdr:nvPicPr>
        <xdr:cNvPr id="334907" name="Picture 1">
          <a:extLst>
            <a:ext uri="{FF2B5EF4-FFF2-40B4-BE49-F238E27FC236}">
              <a16:creationId xmlns:a16="http://schemas.microsoft.com/office/drawing/2014/main" id="{00000000-0008-0000-2800-00003B1C05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924425" cy="2257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13</xdr:col>
      <xdr:colOff>1276350</xdr:colOff>
      <xdr:row>1</xdr:row>
      <xdr:rowOff>0</xdr:rowOff>
    </xdr:from>
    <xdr:to>
      <xdr:col>14</xdr:col>
      <xdr:colOff>9525</xdr:colOff>
      <xdr:row>1</xdr:row>
      <xdr:rowOff>171450</xdr:rowOff>
    </xdr:to>
    <xdr:pic>
      <xdr:nvPicPr>
        <xdr:cNvPr id="308823" name="Picture 8" descr="logo">
          <a:extLst>
            <a:ext uri="{FF2B5EF4-FFF2-40B4-BE49-F238E27FC236}">
              <a16:creationId xmlns:a16="http://schemas.microsoft.com/office/drawing/2014/main" id="{00000000-0008-0000-2900-000057B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6310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0</xdr:colOff>
      <xdr:row>0</xdr:row>
      <xdr:rowOff>542925</xdr:rowOff>
    </xdr:to>
    <xdr:pic>
      <xdr:nvPicPr>
        <xdr:cNvPr id="308824" name="Picture 8" descr="logo">
          <a:extLst>
            <a:ext uri="{FF2B5EF4-FFF2-40B4-BE49-F238E27FC236}">
              <a16:creationId xmlns:a16="http://schemas.microsoft.com/office/drawing/2014/main" id="{00000000-0008-0000-2900-000058B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0547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0</xdr:colOff>
      <xdr:row>0</xdr:row>
      <xdr:rowOff>542925</xdr:rowOff>
    </xdr:to>
    <xdr:pic>
      <xdr:nvPicPr>
        <xdr:cNvPr id="308826" name="Picture 8" descr="logo">
          <a:extLst>
            <a:ext uri="{FF2B5EF4-FFF2-40B4-BE49-F238E27FC236}">
              <a16:creationId xmlns:a16="http://schemas.microsoft.com/office/drawing/2014/main" id="{00000000-0008-0000-2900-00005AB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0547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140880</xdr:colOff>
      <xdr:row>1</xdr:row>
      <xdr:rowOff>125640</xdr:rowOff>
    </xdr:to>
    <xdr:pic>
      <xdr:nvPicPr>
        <xdr:cNvPr id="6" name="Picture 5">
          <a:extLst>
            <a:ext uri="{FF2B5EF4-FFF2-40B4-BE49-F238E27FC236}">
              <a16:creationId xmlns:a16="http://schemas.microsoft.com/office/drawing/2014/main" id="{00000000-0008-0000-29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12</xdr:col>
      <xdr:colOff>1276350</xdr:colOff>
      <xdr:row>1</xdr:row>
      <xdr:rowOff>0</xdr:rowOff>
    </xdr:from>
    <xdr:to>
      <xdr:col>13</xdr:col>
      <xdr:colOff>11283</xdr:colOff>
      <xdr:row>1</xdr:row>
      <xdr:rowOff>171450</xdr:rowOff>
    </xdr:to>
    <xdr:pic>
      <xdr:nvPicPr>
        <xdr:cNvPr id="309845" name="Picture 8" descr="logo">
          <a:extLst>
            <a:ext uri="{FF2B5EF4-FFF2-40B4-BE49-F238E27FC236}">
              <a16:creationId xmlns:a16="http://schemas.microsoft.com/office/drawing/2014/main" id="{00000000-0008-0000-2A00-000055BA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15575"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781</xdr:colOff>
      <xdr:row>2</xdr:row>
      <xdr:rowOff>154598</xdr:rowOff>
    </xdr:to>
    <xdr:pic>
      <xdr:nvPicPr>
        <xdr:cNvPr id="309846" name="Picture 8" descr="logo">
          <a:extLst>
            <a:ext uri="{FF2B5EF4-FFF2-40B4-BE49-F238E27FC236}">
              <a16:creationId xmlns:a16="http://schemas.microsoft.com/office/drawing/2014/main" id="{00000000-0008-0000-2A00-000056BA04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3892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781</xdr:colOff>
      <xdr:row>2</xdr:row>
      <xdr:rowOff>154598</xdr:rowOff>
    </xdr:to>
    <xdr:pic>
      <xdr:nvPicPr>
        <xdr:cNvPr id="309848" name="Picture 8" descr="logo">
          <a:extLst>
            <a:ext uri="{FF2B5EF4-FFF2-40B4-BE49-F238E27FC236}">
              <a16:creationId xmlns:a16="http://schemas.microsoft.com/office/drawing/2014/main" id="{00000000-0008-0000-2A00-000058BA04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3892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285660</xdr:colOff>
      <xdr:row>2</xdr:row>
      <xdr:rowOff>201840</xdr:rowOff>
    </xdr:to>
    <xdr:pic>
      <xdr:nvPicPr>
        <xdr:cNvPr id="6" name="Picture 5">
          <a:extLst>
            <a:ext uri="{FF2B5EF4-FFF2-40B4-BE49-F238E27FC236}">
              <a16:creationId xmlns:a16="http://schemas.microsoft.com/office/drawing/2014/main" id="{00000000-0008-0000-2A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10</xdr:col>
      <xdr:colOff>1276350</xdr:colOff>
      <xdr:row>12</xdr:row>
      <xdr:rowOff>0</xdr:rowOff>
    </xdr:from>
    <xdr:to>
      <xdr:col>11</xdr:col>
      <xdr:colOff>9525</xdr:colOff>
      <xdr:row>12</xdr:row>
      <xdr:rowOff>152400</xdr:rowOff>
    </xdr:to>
    <xdr:pic>
      <xdr:nvPicPr>
        <xdr:cNvPr id="310947" name="Picture 8" descr="logo">
          <a:extLst>
            <a:ext uri="{FF2B5EF4-FFF2-40B4-BE49-F238E27FC236}">
              <a16:creationId xmlns:a16="http://schemas.microsoft.com/office/drawing/2014/main" id="{00000000-0008-0000-2B00-0000A3BE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82225" y="26289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1276350</xdr:colOff>
      <xdr:row>1</xdr:row>
      <xdr:rowOff>0</xdr:rowOff>
    </xdr:from>
    <xdr:to>
      <xdr:col>10</xdr:col>
      <xdr:colOff>9525</xdr:colOff>
      <xdr:row>1</xdr:row>
      <xdr:rowOff>171450</xdr:rowOff>
    </xdr:to>
    <xdr:pic>
      <xdr:nvPicPr>
        <xdr:cNvPr id="310948" name="Picture 8" descr="logo">
          <a:extLst>
            <a:ext uri="{FF2B5EF4-FFF2-40B4-BE49-F238E27FC236}">
              <a16:creationId xmlns:a16="http://schemas.microsoft.com/office/drawing/2014/main" id="{00000000-0008-0000-2B00-0000A4BE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8690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6008</xdr:colOff>
      <xdr:row>0</xdr:row>
      <xdr:rowOff>542925</xdr:rowOff>
    </xdr:to>
    <xdr:pic>
      <xdr:nvPicPr>
        <xdr:cNvPr id="310949" name="Picture 9" descr="logo">
          <a:extLst>
            <a:ext uri="{FF2B5EF4-FFF2-40B4-BE49-F238E27FC236}">
              <a16:creationId xmlns:a16="http://schemas.microsoft.com/office/drawing/2014/main" id="{00000000-0008-0000-2B00-0000A5BE04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87755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139708</xdr:colOff>
      <xdr:row>0</xdr:row>
      <xdr:rowOff>720000</xdr:rowOff>
    </xdr:to>
    <xdr:pic>
      <xdr:nvPicPr>
        <xdr:cNvPr id="6" name="Picture 5">
          <a:extLst>
            <a:ext uri="{FF2B5EF4-FFF2-40B4-BE49-F238E27FC236}">
              <a16:creationId xmlns:a16="http://schemas.microsoft.com/office/drawing/2014/main" id="{00000000-0008-0000-2B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10</xdr:col>
      <xdr:colOff>1276350</xdr:colOff>
      <xdr:row>12</xdr:row>
      <xdr:rowOff>0</xdr:rowOff>
    </xdr:from>
    <xdr:to>
      <xdr:col>11</xdr:col>
      <xdr:colOff>9526</xdr:colOff>
      <xdr:row>12</xdr:row>
      <xdr:rowOff>228600</xdr:rowOff>
    </xdr:to>
    <xdr:pic>
      <xdr:nvPicPr>
        <xdr:cNvPr id="311970" name="Picture 8" descr="logo">
          <a:extLst>
            <a:ext uri="{FF2B5EF4-FFF2-40B4-BE49-F238E27FC236}">
              <a16:creationId xmlns:a16="http://schemas.microsoft.com/office/drawing/2014/main" id="{00000000-0008-0000-2C00-0000A2C2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00" y="2495550"/>
          <a:ext cx="952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3907</xdr:colOff>
      <xdr:row>0</xdr:row>
      <xdr:rowOff>542925</xdr:rowOff>
    </xdr:to>
    <xdr:pic>
      <xdr:nvPicPr>
        <xdr:cNvPr id="311972" name="Picture 9" descr="logo">
          <a:extLst>
            <a:ext uri="{FF2B5EF4-FFF2-40B4-BE49-F238E27FC236}">
              <a16:creationId xmlns:a16="http://schemas.microsoft.com/office/drawing/2014/main" id="{00000000-0008-0000-2C00-0000A4C204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12532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283582</xdr:colOff>
      <xdr:row>0</xdr:row>
      <xdr:rowOff>720000</xdr:rowOff>
    </xdr:to>
    <xdr:pic>
      <xdr:nvPicPr>
        <xdr:cNvPr id="6" name="Picture 5">
          <a:extLst>
            <a:ext uri="{FF2B5EF4-FFF2-40B4-BE49-F238E27FC236}">
              <a16:creationId xmlns:a16="http://schemas.microsoft.com/office/drawing/2014/main" id="{00000000-0008-0000-2C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9</xdr:col>
      <xdr:colOff>1171575</xdr:colOff>
      <xdr:row>0</xdr:row>
      <xdr:rowOff>0</xdr:rowOff>
    </xdr:from>
    <xdr:to>
      <xdr:col>10</xdr:col>
      <xdr:colOff>1</xdr:colOff>
      <xdr:row>1</xdr:row>
      <xdr:rowOff>0</xdr:rowOff>
    </xdr:to>
    <xdr:pic>
      <xdr:nvPicPr>
        <xdr:cNvPr id="312841" name="Picture 7" descr="logo">
          <a:extLst>
            <a:ext uri="{FF2B5EF4-FFF2-40B4-BE49-F238E27FC236}">
              <a16:creationId xmlns:a16="http://schemas.microsoft.com/office/drawing/2014/main" id="{00000000-0008-0000-2D00-000009C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67850" y="0"/>
          <a:ext cx="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1143000</xdr:colOff>
      <xdr:row>0</xdr:row>
      <xdr:rowOff>0</xdr:rowOff>
    </xdr:from>
    <xdr:to>
      <xdr:col>13</xdr:col>
      <xdr:colOff>0</xdr:colOff>
      <xdr:row>1</xdr:row>
      <xdr:rowOff>0</xdr:rowOff>
    </xdr:to>
    <xdr:pic>
      <xdr:nvPicPr>
        <xdr:cNvPr id="312842" name="Picture 8" descr="logo">
          <a:extLst>
            <a:ext uri="{FF2B5EF4-FFF2-40B4-BE49-F238E27FC236}">
              <a16:creationId xmlns:a16="http://schemas.microsoft.com/office/drawing/2014/main" id="{00000000-0008-0000-2D00-00000AC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25300" y="0"/>
          <a:ext cx="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140880</xdr:colOff>
      <xdr:row>1</xdr:row>
      <xdr:rowOff>125640</xdr:rowOff>
    </xdr:to>
    <xdr:pic>
      <xdr:nvPicPr>
        <xdr:cNvPr id="5" name="Picture 4">
          <a:extLst>
            <a:ext uri="{FF2B5EF4-FFF2-40B4-BE49-F238E27FC236}">
              <a16:creationId xmlns:a16="http://schemas.microsoft.com/office/drawing/2014/main" id="{00000000-0008-0000-2D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11</xdr:col>
      <xdr:colOff>1143000</xdr:colOff>
      <xdr:row>0</xdr:row>
      <xdr:rowOff>0</xdr:rowOff>
    </xdr:from>
    <xdr:to>
      <xdr:col>12</xdr:col>
      <xdr:colOff>5443</xdr:colOff>
      <xdr:row>0</xdr:row>
      <xdr:rowOff>542925</xdr:rowOff>
    </xdr:to>
    <xdr:pic>
      <xdr:nvPicPr>
        <xdr:cNvPr id="331926" name="Picture 8" descr="logo">
          <a:extLst>
            <a:ext uri="{FF2B5EF4-FFF2-40B4-BE49-F238E27FC236}">
              <a16:creationId xmlns:a16="http://schemas.microsoft.com/office/drawing/2014/main" id="{00000000-0008-0000-2E00-0000961005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1550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290509</xdr:colOff>
      <xdr:row>1</xdr:row>
      <xdr:rowOff>124255</xdr:rowOff>
    </xdr:to>
    <xdr:pic>
      <xdr:nvPicPr>
        <xdr:cNvPr id="4" name="Picture 3">
          <a:extLst>
            <a:ext uri="{FF2B5EF4-FFF2-40B4-BE49-F238E27FC236}">
              <a16:creationId xmlns:a16="http://schemas.microsoft.com/office/drawing/2014/main" id="{00000000-0008-0000-2E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13</xdr:col>
      <xdr:colOff>0</xdr:colOff>
      <xdr:row>1</xdr:row>
      <xdr:rowOff>0</xdr:rowOff>
    </xdr:from>
    <xdr:to>
      <xdr:col>13</xdr:col>
      <xdr:colOff>9525</xdr:colOff>
      <xdr:row>1</xdr:row>
      <xdr:rowOff>171450</xdr:rowOff>
    </xdr:to>
    <xdr:pic>
      <xdr:nvPicPr>
        <xdr:cNvPr id="313712" name="Picture 8" descr="logo">
          <a:extLst>
            <a:ext uri="{FF2B5EF4-FFF2-40B4-BE49-F238E27FC236}">
              <a16:creationId xmlns:a16="http://schemas.microsoft.com/office/drawing/2014/main" id="{00000000-0008-0000-2F00-000070C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25225"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287815</xdr:colOff>
      <xdr:row>3</xdr:row>
      <xdr:rowOff>219119</xdr:rowOff>
    </xdr:to>
    <xdr:pic>
      <xdr:nvPicPr>
        <xdr:cNvPr id="5" name="Picture 4">
          <a:extLst>
            <a:ext uri="{FF2B5EF4-FFF2-40B4-BE49-F238E27FC236}">
              <a16:creationId xmlns:a16="http://schemas.microsoft.com/office/drawing/2014/main" id="{00000000-0008-0000-2F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15</xdr:col>
      <xdr:colOff>1276350</xdr:colOff>
      <xdr:row>1</xdr:row>
      <xdr:rowOff>0</xdr:rowOff>
    </xdr:from>
    <xdr:to>
      <xdr:col>16</xdr:col>
      <xdr:colOff>9525</xdr:colOff>
      <xdr:row>1</xdr:row>
      <xdr:rowOff>171450</xdr:rowOff>
    </xdr:to>
    <xdr:pic>
      <xdr:nvPicPr>
        <xdr:cNvPr id="314951" name="Picture 8" descr="logo">
          <a:extLst>
            <a:ext uri="{FF2B5EF4-FFF2-40B4-BE49-F238E27FC236}">
              <a16:creationId xmlns:a16="http://schemas.microsoft.com/office/drawing/2014/main" id="{00000000-0008-0000-3000-000047CE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3020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1123950</xdr:colOff>
      <xdr:row>0</xdr:row>
      <xdr:rowOff>0</xdr:rowOff>
    </xdr:from>
    <xdr:to>
      <xdr:col>12</xdr:col>
      <xdr:colOff>1123950</xdr:colOff>
      <xdr:row>0</xdr:row>
      <xdr:rowOff>542925</xdr:rowOff>
    </xdr:to>
    <xdr:pic>
      <xdr:nvPicPr>
        <xdr:cNvPr id="314952" name="Picture 6" descr="logo">
          <a:extLst>
            <a:ext uri="{FF2B5EF4-FFF2-40B4-BE49-F238E27FC236}">
              <a16:creationId xmlns:a16="http://schemas.microsoft.com/office/drawing/2014/main" id="{00000000-0008-0000-3000-000048CE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1085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1123950</xdr:colOff>
      <xdr:row>0</xdr:row>
      <xdr:rowOff>0</xdr:rowOff>
    </xdr:from>
    <xdr:to>
      <xdr:col>12</xdr:col>
      <xdr:colOff>1123950</xdr:colOff>
      <xdr:row>0</xdr:row>
      <xdr:rowOff>542925</xdr:rowOff>
    </xdr:to>
    <xdr:pic>
      <xdr:nvPicPr>
        <xdr:cNvPr id="314954" name="Picture 6" descr="logo">
          <a:extLst>
            <a:ext uri="{FF2B5EF4-FFF2-40B4-BE49-F238E27FC236}">
              <a16:creationId xmlns:a16="http://schemas.microsoft.com/office/drawing/2014/main" id="{00000000-0008-0000-3000-00004ACE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1085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294550</xdr:colOff>
      <xdr:row>1</xdr:row>
      <xdr:rowOff>123100</xdr:rowOff>
    </xdr:to>
    <xdr:pic>
      <xdr:nvPicPr>
        <xdr:cNvPr id="7" name="Picture 6">
          <a:extLst>
            <a:ext uri="{FF2B5EF4-FFF2-40B4-BE49-F238E27FC236}">
              <a16:creationId xmlns:a16="http://schemas.microsoft.com/office/drawing/2014/main" id="{00000000-0008-0000-30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14</xdr:col>
      <xdr:colOff>0</xdr:colOff>
      <xdr:row>1</xdr:row>
      <xdr:rowOff>0</xdr:rowOff>
    </xdr:from>
    <xdr:to>
      <xdr:col>14</xdr:col>
      <xdr:colOff>9525</xdr:colOff>
      <xdr:row>1</xdr:row>
      <xdr:rowOff>171450</xdr:rowOff>
    </xdr:to>
    <xdr:pic>
      <xdr:nvPicPr>
        <xdr:cNvPr id="315909" name="Picture 8" descr="logo">
          <a:extLst>
            <a:ext uri="{FF2B5EF4-FFF2-40B4-BE49-F238E27FC236}">
              <a16:creationId xmlns:a16="http://schemas.microsoft.com/office/drawing/2014/main" id="{00000000-0008-0000-3100-000005D2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0155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1485900</xdr:colOff>
      <xdr:row>0</xdr:row>
      <xdr:rowOff>0</xdr:rowOff>
    </xdr:from>
    <xdr:to>
      <xdr:col>12</xdr:col>
      <xdr:colOff>1485900</xdr:colOff>
      <xdr:row>1</xdr:row>
      <xdr:rowOff>161925</xdr:rowOff>
    </xdr:to>
    <xdr:pic>
      <xdr:nvPicPr>
        <xdr:cNvPr id="315910" name="Picture 6" descr="logo">
          <a:extLst>
            <a:ext uri="{FF2B5EF4-FFF2-40B4-BE49-F238E27FC236}">
              <a16:creationId xmlns:a16="http://schemas.microsoft.com/office/drawing/2014/main" id="{00000000-0008-0000-3100-000006D2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5380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294550</xdr:colOff>
      <xdr:row>2</xdr:row>
      <xdr:rowOff>135800</xdr:rowOff>
    </xdr:to>
    <xdr:pic>
      <xdr:nvPicPr>
        <xdr:cNvPr id="6" name="Picture 5">
          <a:extLst>
            <a:ext uri="{FF2B5EF4-FFF2-40B4-BE49-F238E27FC236}">
              <a16:creationId xmlns:a16="http://schemas.microsoft.com/office/drawing/2014/main" id="{00000000-0008-0000-31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12</xdr:col>
      <xdr:colOff>1276350</xdr:colOff>
      <xdr:row>1</xdr:row>
      <xdr:rowOff>0</xdr:rowOff>
    </xdr:from>
    <xdr:to>
      <xdr:col>13</xdr:col>
      <xdr:colOff>9525</xdr:colOff>
      <xdr:row>1</xdr:row>
      <xdr:rowOff>171450</xdr:rowOff>
    </xdr:to>
    <xdr:pic>
      <xdr:nvPicPr>
        <xdr:cNvPr id="332946" name="Picture 8" descr="logo">
          <a:extLst>
            <a:ext uri="{FF2B5EF4-FFF2-40B4-BE49-F238E27FC236}">
              <a16:creationId xmlns:a16="http://schemas.microsoft.com/office/drawing/2014/main" id="{00000000-0008-0000-3200-00009214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1140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123100</xdr:rowOff>
    </xdr:to>
    <xdr:pic>
      <xdr:nvPicPr>
        <xdr:cNvPr id="4" name="Picture 3">
          <a:extLst>
            <a:ext uri="{FF2B5EF4-FFF2-40B4-BE49-F238E27FC236}">
              <a16:creationId xmlns:a16="http://schemas.microsoft.com/office/drawing/2014/main" id="{00000000-0008-0000-3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12</xdr:col>
      <xdr:colOff>1485900</xdr:colOff>
      <xdr:row>0</xdr:row>
      <xdr:rowOff>0</xdr:rowOff>
    </xdr:from>
    <xdr:to>
      <xdr:col>13</xdr:col>
      <xdr:colOff>4396</xdr:colOff>
      <xdr:row>0</xdr:row>
      <xdr:rowOff>542925</xdr:rowOff>
    </xdr:to>
    <xdr:pic>
      <xdr:nvPicPr>
        <xdr:cNvPr id="333969" name="Picture 6" descr="logo">
          <a:extLst>
            <a:ext uri="{FF2B5EF4-FFF2-40B4-BE49-F238E27FC236}">
              <a16:creationId xmlns:a16="http://schemas.microsoft.com/office/drawing/2014/main" id="{00000000-0008-0000-3300-0000911805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0612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138109</xdr:colOff>
      <xdr:row>1</xdr:row>
      <xdr:rowOff>124255</xdr:rowOff>
    </xdr:to>
    <xdr:pic>
      <xdr:nvPicPr>
        <xdr:cNvPr id="4" name="Picture 3">
          <a:extLst>
            <a:ext uri="{FF2B5EF4-FFF2-40B4-BE49-F238E27FC236}">
              <a16:creationId xmlns:a16="http://schemas.microsoft.com/office/drawing/2014/main" id="{00000000-0008-0000-3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11</xdr:col>
      <xdr:colOff>1104900</xdr:colOff>
      <xdr:row>0</xdr:row>
      <xdr:rowOff>0</xdr:rowOff>
    </xdr:from>
    <xdr:to>
      <xdr:col>11</xdr:col>
      <xdr:colOff>1104900</xdr:colOff>
      <xdr:row>2</xdr:row>
      <xdr:rowOff>172316</xdr:rowOff>
    </xdr:to>
    <xdr:pic>
      <xdr:nvPicPr>
        <xdr:cNvPr id="330957" name="Picture 4" descr="logo">
          <a:extLst>
            <a:ext uri="{FF2B5EF4-FFF2-40B4-BE49-F238E27FC236}">
              <a16:creationId xmlns:a16="http://schemas.microsoft.com/office/drawing/2014/main" id="{00000000-0008-0000-3400-0000CD0C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085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1104900</xdr:colOff>
      <xdr:row>1</xdr:row>
      <xdr:rowOff>0</xdr:rowOff>
    </xdr:from>
    <xdr:to>
      <xdr:col>11</xdr:col>
      <xdr:colOff>1104900</xdr:colOff>
      <xdr:row>3</xdr:row>
      <xdr:rowOff>114300</xdr:rowOff>
    </xdr:to>
    <xdr:pic>
      <xdr:nvPicPr>
        <xdr:cNvPr id="330959" name="Picture 4" descr="logo">
          <a:extLst>
            <a:ext uri="{FF2B5EF4-FFF2-40B4-BE49-F238E27FC236}">
              <a16:creationId xmlns:a16="http://schemas.microsoft.com/office/drawing/2014/main" id="{00000000-0008-0000-3400-0000CF0C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0850" y="600075"/>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290509</xdr:colOff>
      <xdr:row>3</xdr:row>
      <xdr:rowOff>145036</xdr:rowOff>
    </xdr:to>
    <xdr:pic>
      <xdr:nvPicPr>
        <xdr:cNvPr id="6" name="Picture 5">
          <a:extLst>
            <a:ext uri="{FF2B5EF4-FFF2-40B4-BE49-F238E27FC236}">
              <a16:creationId xmlns:a16="http://schemas.microsoft.com/office/drawing/2014/main" id="{00000000-0008-0000-34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140880</xdr:colOff>
      <xdr:row>1</xdr:row>
      <xdr:rowOff>125640</xdr:rowOff>
    </xdr:to>
    <xdr:pic>
      <xdr:nvPicPr>
        <xdr:cNvPr id="4" name="Picture 3">
          <a:extLst>
            <a:ext uri="{FF2B5EF4-FFF2-40B4-BE49-F238E27FC236}">
              <a16:creationId xmlns:a16="http://schemas.microsoft.com/office/drawing/2014/main" id="{00000000-0008-0000-3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10</xdr:col>
      <xdr:colOff>1276350</xdr:colOff>
      <xdr:row>1</xdr:row>
      <xdr:rowOff>0</xdr:rowOff>
    </xdr:from>
    <xdr:to>
      <xdr:col>11</xdr:col>
      <xdr:colOff>9525</xdr:colOff>
      <xdr:row>1</xdr:row>
      <xdr:rowOff>171450</xdr:rowOff>
    </xdr:to>
    <xdr:pic>
      <xdr:nvPicPr>
        <xdr:cNvPr id="317077" name="Picture 8" descr="logo">
          <a:extLst>
            <a:ext uri="{FF2B5EF4-FFF2-40B4-BE49-F238E27FC236}">
              <a16:creationId xmlns:a16="http://schemas.microsoft.com/office/drawing/2014/main" id="{00000000-0008-0000-3600-000095D6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0135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1076325</xdr:colOff>
      <xdr:row>0</xdr:row>
      <xdr:rowOff>0</xdr:rowOff>
    </xdr:from>
    <xdr:to>
      <xdr:col>12</xdr:col>
      <xdr:colOff>5196</xdr:colOff>
      <xdr:row>3</xdr:row>
      <xdr:rowOff>66675</xdr:rowOff>
    </xdr:to>
    <xdr:pic>
      <xdr:nvPicPr>
        <xdr:cNvPr id="317078" name="Picture 8" descr="logo">
          <a:extLst>
            <a:ext uri="{FF2B5EF4-FFF2-40B4-BE49-F238E27FC236}">
              <a16:creationId xmlns:a16="http://schemas.microsoft.com/office/drawing/2014/main" id="{00000000-0008-0000-3600-000096D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96675" y="0"/>
          <a:ext cx="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1104900</xdr:colOff>
      <xdr:row>0</xdr:row>
      <xdr:rowOff>0</xdr:rowOff>
    </xdr:from>
    <xdr:to>
      <xdr:col>12</xdr:col>
      <xdr:colOff>5714</xdr:colOff>
      <xdr:row>3</xdr:row>
      <xdr:rowOff>28575</xdr:rowOff>
    </xdr:to>
    <xdr:pic>
      <xdr:nvPicPr>
        <xdr:cNvPr id="317079" name="Picture 5" descr="logo">
          <a:extLst>
            <a:ext uri="{FF2B5EF4-FFF2-40B4-BE49-F238E27FC236}">
              <a16:creationId xmlns:a16="http://schemas.microsoft.com/office/drawing/2014/main" id="{00000000-0008-0000-3600-000097D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9667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290509</xdr:colOff>
      <xdr:row>3</xdr:row>
      <xdr:rowOff>207382</xdr:rowOff>
    </xdr:to>
    <xdr:pic>
      <xdr:nvPicPr>
        <xdr:cNvPr id="6" name="Picture 5">
          <a:extLst>
            <a:ext uri="{FF2B5EF4-FFF2-40B4-BE49-F238E27FC236}">
              <a16:creationId xmlns:a16="http://schemas.microsoft.com/office/drawing/2014/main" id="{00000000-0008-0000-36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9162C-8032-4FEB-BCD5-8F83E0B83107}">
  <dimension ref="A1"/>
  <sheetViews>
    <sheetView tabSelected="1" view="pageBreakPreview" zoomScale="60" zoomScaleNormal="100" workbookViewId="0">
      <selection activeCell="W57" sqref="W57"/>
    </sheetView>
  </sheetViews>
  <sheetFormatPr defaultRowHeight="14.25"/>
  <sheetData/>
  <printOptions horizontalCentered="1" verticalCentered="1"/>
  <pageMargins left="0" right="0" top="0" bottom="0"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66EE0-441B-45FA-B423-B62C72CE3354}">
  <sheetPr>
    <tabColor theme="3" tint="0.39997558519241921"/>
  </sheetPr>
  <dimension ref="A1:K6"/>
  <sheetViews>
    <sheetView view="pageBreakPreview" zoomScaleSheetLayoutView="100" workbookViewId="0">
      <selection activeCell="L49" sqref="L49"/>
    </sheetView>
  </sheetViews>
  <sheetFormatPr defaultColWidth="9" defaultRowHeight="15"/>
  <cols>
    <col min="1" max="1" width="30.625" style="414" customWidth="1"/>
    <col min="2" max="3" width="31.25" style="414" customWidth="1"/>
    <col min="4" max="4" width="30.625" style="414" customWidth="1"/>
    <col min="5" max="16384" width="9" style="414"/>
  </cols>
  <sheetData>
    <row r="1" spans="1:11" s="8" customFormat="1" ht="111.75" customHeight="1">
      <c r="A1" s="415" t="s">
        <v>713</v>
      </c>
      <c r="B1" s="415"/>
      <c r="C1" s="416" t="s">
        <v>712</v>
      </c>
      <c r="D1" s="416"/>
    </row>
    <row r="2" spans="1:11" s="413" customFormat="1" ht="50.25" customHeight="1">
      <c r="A2" s="417"/>
      <c r="B2" s="417"/>
      <c r="C2" s="417"/>
      <c r="D2" s="417"/>
      <c r="E2" s="412"/>
      <c r="F2" s="412"/>
      <c r="G2" s="412"/>
      <c r="H2" s="412"/>
      <c r="I2" s="412"/>
      <c r="J2" s="412"/>
      <c r="K2" s="412"/>
    </row>
    <row r="3" spans="1:11" ht="45" customHeight="1"/>
    <row r="4" spans="1:11" ht="214.9" customHeight="1">
      <c r="B4" s="418" t="s">
        <v>791</v>
      </c>
      <c r="C4" s="419"/>
    </row>
    <row r="5" spans="1:11" ht="67.5" customHeight="1"/>
    <row r="6" spans="1:11" ht="43.5" customHeight="1">
      <c r="A6" s="420" t="s">
        <v>792</v>
      </c>
      <c r="B6" s="420"/>
      <c r="C6" s="420"/>
      <c r="D6" s="420"/>
    </row>
  </sheetData>
  <mergeCells count="5">
    <mergeCell ref="A1:B1"/>
    <mergeCell ref="C1:D1"/>
    <mergeCell ref="A2:D2"/>
    <mergeCell ref="B4:C4"/>
    <mergeCell ref="A6:D6"/>
  </mergeCells>
  <printOptions horizontalCentered="1" verticalCentered="1"/>
  <pageMargins left="0" right="0" top="0" bottom="0" header="0.31496062992125984" footer="0.31496062992125984"/>
  <pageSetup paperSize="9" orientation="landscape" r:id="rId1"/>
  <rowBreaks count="1" manualBreakCount="1">
    <brk id="7"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K10"/>
  <sheetViews>
    <sheetView view="pageBreakPreview" topLeftCell="A4" zoomScaleSheetLayoutView="100" workbookViewId="0">
      <selection activeCell="L49" sqref="L49"/>
    </sheetView>
  </sheetViews>
  <sheetFormatPr defaultColWidth="9" defaultRowHeight="23.25"/>
  <cols>
    <col min="1" max="1" width="5.625" style="23" customWidth="1"/>
    <col min="2" max="2" width="50.625" style="23" customWidth="1"/>
    <col min="3" max="3" width="1.625" style="20" customWidth="1"/>
    <col min="4" max="4" width="50.625" style="20" customWidth="1"/>
    <col min="5" max="5" width="5.625" style="20" customWidth="1"/>
    <col min="6" max="16384" width="9" style="20"/>
  </cols>
  <sheetData>
    <row r="1" spans="1:11" s="16" customFormat="1" ht="49.5" customHeight="1">
      <c r="A1" s="427"/>
      <c r="B1" s="427"/>
      <c r="C1" s="427"/>
      <c r="D1" s="427"/>
      <c r="E1" s="427"/>
      <c r="F1" s="15"/>
      <c r="G1" s="18"/>
      <c r="H1" s="18"/>
    </row>
    <row r="2" spans="1:11" ht="57.75" customHeight="1">
      <c r="A2" s="429" t="s">
        <v>278</v>
      </c>
      <c r="B2" s="429"/>
      <c r="C2" s="19"/>
      <c r="D2" s="423"/>
      <c r="E2" s="423"/>
      <c r="I2" s="19"/>
      <c r="J2" s="19"/>
      <c r="K2" s="19"/>
    </row>
    <row r="3" spans="1:11" ht="86.25" customHeight="1">
      <c r="A3" s="428" t="s">
        <v>720</v>
      </c>
      <c r="B3" s="428"/>
      <c r="D3" s="424" t="s">
        <v>716</v>
      </c>
      <c r="E3" s="424"/>
    </row>
    <row r="4" spans="1:11" ht="69" customHeight="1">
      <c r="A4" s="428" t="s">
        <v>721</v>
      </c>
      <c r="B4" s="428"/>
      <c r="D4" s="424" t="s">
        <v>717</v>
      </c>
      <c r="E4" s="424"/>
    </row>
    <row r="5" spans="1:11" ht="51" customHeight="1">
      <c r="A5" s="422" t="s">
        <v>719</v>
      </c>
      <c r="B5" s="422"/>
      <c r="D5" s="424" t="s">
        <v>718</v>
      </c>
      <c r="E5" s="424"/>
    </row>
    <row r="6" spans="1:11" ht="34.5" customHeight="1">
      <c r="A6" s="422" t="s">
        <v>194</v>
      </c>
      <c r="B6" s="422"/>
      <c r="C6" s="21"/>
      <c r="D6" s="424" t="s">
        <v>193</v>
      </c>
      <c r="E6" s="424"/>
    </row>
    <row r="7" spans="1:11" ht="99.75" customHeight="1">
      <c r="A7" s="421" t="s">
        <v>715</v>
      </c>
      <c r="B7" s="421"/>
      <c r="C7" s="7"/>
      <c r="D7" s="425" t="s">
        <v>714</v>
      </c>
      <c r="E7" s="426"/>
    </row>
    <row r="8" spans="1:11" ht="67.5" customHeight="1">
      <c r="A8" s="22"/>
    </row>
    <row r="9" spans="1:11" ht="67.5" customHeight="1">
      <c r="E9" s="17"/>
    </row>
    <row r="10" spans="1:11" ht="43.5" customHeight="1">
      <c r="A10" s="17"/>
      <c r="B10" s="17"/>
      <c r="D10" s="17"/>
    </row>
  </sheetData>
  <mergeCells count="13">
    <mergeCell ref="A1:E1"/>
    <mergeCell ref="D4:E4"/>
    <mergeCell ref="A3:B3"/>
    <mergeCell ref="A4:B4"/>
    <mergeCell ref="A2:B2"/>
    <mergeCell ref="D3:E3"/>
    <mergeCell ref="A7:B7"/>
    <mergeCell ref="A6:B6"/>
    <mergeCell ref="D2:E2"/>
    <mergeCell ref="A5:B5"/>
    <mergeCell ref="D5:E5"/>
    <mergeCell ref="D6:E6"/>
    <mergeCell ref="D7:E7"/>
  </mergeCells>
  <phoneticPr fontId="19" type="noConversion"/>
  <printOptions horizontalCentered="1" verticalCentered="1"/>
  <pageMargins left="0" right="0" top="0" bottom="0" header="0.3" footer="0.3"/>
  <pageSetup paperSize="9" orientation="landscape" r:id="rId1"/>
  <rowBreaks count="1" manualBreakCount="1">
    <brk id="7" max="4" man="1"/>
  </rowBreaks>
  <drawing r:id="rId2"/>
  <legacyDrawing r:id="rId3"/>
  <oleObjects>
    <mc:AlternateContent xmlns:mc="http://schemas.openxmlformats.org/markup-compatibility/2006">
      <mc:Choice Requires="x14">
        <oleObject progId="MSWordArt.2" shapeId="82947" r:id="rId4">
          <objectPr defaultSize="0" autoPict="0" r:id="rId5">
            <anchor moveWithCells="1" sizeWithCells="1">
              <from>
                <xdr:col>3</xdr:col>
                <xdr:colOff>1762125</xdr:colOff>
                <xdr:row>1</xdr:row>
                <xdr:rowOff>95250</xdr:rowOff>
              </from>
              <to>
                <xdr:col>3</xdr:col>
                <xdr:colOff>2647950</xdr:colOff>
                <xdr:row>1</xdr:row>
                <xdr:rowOff>628650</xdr:rowOff>
              </to>
            </anchor>
          </objectPr>
        </oleObject>
      </mc:Choice>
      <mc:Fallback>
        <oleObject progId="MSWordArt.2" shapeId="8294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M59"/>
  <sheetViews>
    <sheetView view="pageBreakPreview" zoomScale="90" zoomScaleSheetLayoutView="90" workbookViewId="0">
      <selection activeCell="L49" sqref="L49"/>
    </sheetView>
  </sheetViews>
  <sheetFormatPr defaultColWidth="9.125" defaultRowHeight="15"/>
  <cols>
    <col min="1" max="1" width="5.625" style="5" customWidth="1"/>
    <col min="2" max="2" width="59.625" style="5" customWidth="1"/>
    <col min="3" max="3" width="9.125" style="5" customWidth="1"/>
    <col min="4" max="4" width="60.625" style="5" customWidth="1"/>
    <col min="5" max="5" width="5.625" style="42" customWidth="1"/>
    <col min="6" max="16384" width="9.125" style="5"/>
  </cols>
  <sheetData>
    <row r="1" spans="1:12" s="3" customFormat="1" ht="53.25" customHeight="1">
      <c r="C1" s="423"/>
      <c r="D1" s="423"/>
      <c r="E1" s="423"/>
      <c r="F1" s="18"/>
      <c r="G1" s="18"/>
      <c r="H1" s="4"/>
      <c r="I1" s="4"/>
      <c r="J1" s="4"/>
      <c r="K1" s="4"/>
      <c r="L1" s="4"/>
    </row>
    <row r="2" spans="1:12" ht="20.25">
      <c r="A2" s="430" t="s">
        <v>100</v>
      </c>
      <c r="B2" s="430"/>
      <c r="C2" s="430"/>
      <c r="D2" s="430"/>
      <c r="E2" s="430"/>
    </row>
    <row r="3" spans="1:12" ht="14.25" customHeight="1">
      <c r="A3" s="431" t="s">
        <v>116</v>
      </c>
      <c r="B3" s="431"/>
      <c r="C3" s="431"/>
      <c r="D3" s="431"/>
      <c r="E3" s="41"/>
    </row>
    <row r="4" spans="1:12" ht="37.5" customHeight="1">
      <c r="A4" s="74" t="s">
        <v>453</v>
      </c>
      <c r="B4" s="101" t="s">
        <v>456</v>
      </c>
      <c r="C4" s="74" t="s">
        <v>452</v>
      </c>
      <c r="D4" s="101" t="s">
        <v>457</v>
      </c>
      <c r="E4" s="101" t="s">
        <v>458</v>
      </c>
    </row>
    <row r="5" spans="1:12" s="3" customFormat="1" ht="24" customHeight="1" thickBot="1">
      <c r="A5" s="104"/>
      <c r="B5" s="117" t="s">
        <v>278</v>
      </c>
      <c r="C5" s="243"/>
      <c r="D5" s="106" t="s">
        <v>459</v>
      </c>
      <c r="E5" s="110"/>
      <c r="F5" s="103"/>
    </row>
    <row r="6" spans="1:12" s="3" customFormat="1" ht="24" customHeight="1" thickBot="1">
      <c r="A6" s="102"/>
      <c r="B6" s="118" t="s">
        <v>58</v>
      </c>
      <c r="C6" s="244"/>
      <c r="D6" s="107" t="s">
        <v>460</v>
      </c>
      <c r="E6" s="111"/>
      <c r="F6" s="103"/>
    </row>
    <row r="7" spans="1:12" s="3" customFormat="1" ht="24" customHeight="1" thickBot="1">
      <c r="A7" s="105"/>
      <c r="B7" s="117" t="s">
        <v>454</v>
      </c>
      <c r="C7" s="243"/>
      <c r="D7" s="106" t="s">
        <v>461</v>
      </c>
      <c r="E7" s="112"/>
      <c r="F7" s="103"/>
    </row>
    <row r="8" spans="1:12" s="3" customFormat="1" ht="24" customHeight="1" thickBot="1">
      <c r="A8" s="102"/>
      <c r="B8" s="118" t="s">
        <v>455</v>
      </c>
      <c r="C8" s="244"/>
      <c r="D8" s="107" t="s">
        <v>296</v>
      </c>
      <c r="E8" s="111"/>
      <c r="F8" s="103"/>
    </row>
    <row r="9" spans="1:12" ht="42.75" customHeight="1" thickBot="1">
      <c r="A9" s="126"/>
      <c r="B9" s="108" t="s">
        <v>528</v>
      </c>
      <c r="C9" s="245"/>
      <c r="D9" s="109" t="s">
        <v>702</v>
      </c>
      <c r="E9" s="113"/>
      <c r="F9" s="9"/>
    </row>
    <row r="10" spans="1:12" s="116" customFormat="1" ht="23.25" thickBot="1">
      <c r="A10" s="128">
        <v>1</v>
      </c>
      <c r="B10" s="119" t="s">
        <v>738</v>
      </c>
      <c r="C10" s="244"/>
      <c r="D10" s="115" t="s">
        <v>739</v>
      </c>
      <c r="E10" s="111">
        <v>1</v>
      </c>
    </row>
    <row r="11" spans="1:12" s="9" customFormat="1" ht="23.25" thickBot="1">
      <c r="A11" s="129">
        <v>2</v>
      </c>
      <c r="B11" s="120" t="s">
        <v>740</v>
      </c>
      <c r="C11" s="245"/>
      <c r="D11" s="114" t="s">
        <v>741</v>
      </c>
      <c r="E11" s="112">
        <v>2</v>
      </c>
    </row>
    <row r="12" spans="1:12" ht="42.75" customHeight="1" thickBot="1">
      <c r="A12" s="128"/>
      <c r="B12" s="121" t="s">
        <v>529</v>
      </c>
      <c r="C12" s="246"/>
      <c r="D12" s="122" t="s">
        <v>527</v>
      </c>
      <c r="E12" s="111"/>
      <c r="F12" s="9"/>
    </row>
    <row r="13" spans="1:12" s="9" customFormat="1" ht="16.5" thickBot="1">
      <c r="A13" s="129">
        <v>3</v>
      </c>
      <c r="B13" s="120" t="s">
        <v>742</v>
      </c>
      <c r="C13" s="245"/>
      <c r="D13" s="114" t="s">
        <v>743</v>
      </c>
      <c r="E13" s="112">
        <v>3</v>
      </c>
    </row>
    <row r="14" spans="1:12" s="116" customFormat="1" ht="16.5" thickBot="1">
      <c r="A14" s="128">
        <v>4</v>
      </c>
      <c r="B14" s="119" t="s">
        <v>744</v>
      </c>
      <c r="C14" s="244"/>
      <c r="D14" s="115" t="s">
        <v>745</v>
      </c>
      <c r="E14" s="111">
        <v>4</v>
      </c>
    </row>
    <row r="15" spans="1:12" s="9" customFormat="1" ht="23.25" thickBot="1">
      <c r="A15" s="129">
        <v>5</v>
      </c>
      <c r="B15" s="120" t="s">
        <v>746</v>
      </c>
      <c r="C15" s="245"/>
      <c r="D15" s="114" t="s">
        <v>747</v>
      </c>
      <c r="E15" s="112">
        <v>5</v>
      </c>
      <c r="F15" s="120"/>
      <c r="G15" s="120"/>
      <c r="H15" s="120"/>
      <c r="I15" s="120"/>
      <c r="J15" s="120"/>
      <c r="K15" s="120"/>
    </row>
    <row r="16" spans="1:12" s="116" customFormat="1" ht="23.25" thickBot="1">
      <c r="A16" s="119">
        <v>6</v>
      </c>
      <c r="B16" s="119" t="s">
        <v>748</v>
      </c>
      <c r="C16" s="244"/>
      <c r="D16" s="115" t="s">
        <v>749</v>
      </c>
      <c r="E16" s="111">
        <v>6</v>
      </c>
    </row>
    <row r="17" spans="1:13" s="9" customFormat="1" ht="22.5" customHeight="1" thickBot="1">
      <c r="A17" s="129">
        <v>7</v>
      </c>
      <c r="B17" s="120" t="s">
        <v>750</v>
      </c>
      <c r="C17" s="245"/>
      <c r="D17" s="114" t="s">
        <v>751</v>
      </c>
      <c r="E17" s="112">
        <v>7</v>
      </c>
    </row>
    <row r="18" spans="1:13" s="116" customFormat="1" ht="22.5" customHeight="1" thickBot="1">
      <c r="A18" s="128">
        <v>8</v>
      </c>
      <c r="B18" s="119" t="s">
        <v>752</v>
      </c>
      <c r="C18" s="247"/>
      <c r="D18" s="115" t="s">
        <v>753</v>
      </c>
      <c r="E18" s="111">
        <v>8</v>
      </c>
      <c r="F18" s="119"/>
      <c r="G18" s="119"/>
      <c r="H18" s="119"/>
      <c r="I18" s="119"/>
      <c r="J18" s="119"/>
      <c r="K18" s="119"/>
      <c r="L18" s="119"/>
      <c r="M18" s="119"/>
    </row>
    <row r="19" spans="1:13" s="9" customFormat="1" ht="23.25" thickBot="1">
      <c r="A19" s="129">
        <v>9</v>
      </c>
      <c r="B19" s="120" t="s">
        <v>754</v>
      </c>
      <c r="C19" s="245"/>
      <c r="D19" s="114" t="s">
        <v>755</v>
      </c>
      <c r="E19" s="112">
        <v>9</v>
      </c>
    </row>
    <row r="20" spans="1:13" s="116" customFormat="1" ht="23.25" thickBot="1">
      <c r="A20" s="128">
        <v>10</v>
      </c>
      <c r="B20" s="119" t="s">
        <v>756</v>
      </c>
      <c r="C20" s="244"/>
      <c r="D20" s="115" t="s">
        <v>757</v>
      </c>
      <c r="E20" s="111">
        <v>10</v>
      </c>
    </row>
    <row r="21" spans="1:13" s="9" customFormat="1" ht="23.25" thickBot="1">
      <c r="A21" s="129">
        <v>11</v>
      </c>
      <c r="B21" s="120" t="s">
        <v>758</v>
      </c>
      <c r="C21" s="245"/>
      <c r="D21" s="114" t="s">
        <v>759</v>
      </c>
      <c r="E21" s="112">
        <v>11</v>
      </c>
    </row>
    <row r="22" spans="1:13" s="116" customFormat="1" ht="16.5" thickBot="1">
      <c r="A22" s="128">
        <v>12</v>
      </c>
      <c r="B22" s="119" t="s">
        <v>760</v>
      </c>
      <c r="C22" s="244"/>
      <c r="D22" s="115" t="s">
        <v>761</v>
      </c>
      <c r="E22" s="111">
        <v>12</v>
      </c>
    </row>
    <row r="23" spans="1:13" s="9" customFormat="1" ht="16.5" thickBot="1">
      <c r="A23" s="129">
        <v>13</v>
      </c>
      <c r="B23" s="120" t="s">
        <v>762</v>
      </c>
      <c r="C23" s="245"/>
      <c r="D23" s="114" t="s">
        <v>763</v>
      </c>
      <c r="E23" s="112">
        <v>13</v>
      </c>
    </row>
    <row r="24" spans="1:13" s="116" customFormat="1" ht="16.5" thickBot="1">
      <c r="A24" s="128">
        <v>14</v>
      </c>
      <c r="B24" s="119" t="s">
        <v>764</v>
      </c>
      <c r="C24" s="244"/>
      <c r="D24" s="115" t="s">
        <v>765</v>
      </c>
      <c r="E24" s="111">
        <v>14</v>
      </c>
    </row>
    <row r="25" spans="1:13" s="9" customFormat="1" ht="16.5" thickBot="1">
      <c r="A25" s="129">
        <v>15</v>
      </c>
      <c r="B25" s="120" t="s">
        <v>766</v>
      </c>
      <c r="C25" s="245"/>
      <c r="D25" s="114" t="s">
        <v>767</v>
      </c>
      <c r="E25" s="112">
        <v>15</v>
      </c>
    </row>
    <row r="26" spans="1:13" s="116" customFormat="1" ht="15.75">
      <c r="A26" s="132">
        <v>16</v>
      </c>
      <c r="B26" s="133" t="s">
        <v>768</v>
      </c>
      <c r="C26" s="248"/>
      <c r="D26" s="134" t="s">
        <v>769</v>
      </c>
      <c r="E26" s="135">
        <v>16</v>
      </c>
    </row>
    <row r="27" spans="1:13" s="124" customFormat="1" ht="37.5" customHeight="1" thickBot="1">
      <c r="A27" s="131"/>
      <c r="B27" s="127" t="s">
        <v>530</v>
      </c>
      <c r="C27" s="249"/>
      <c r="D27" s="125" t="s">
        <v>526</v>
      </c>
      <c r="E27" s="110"/>
      <c r="F27" s="123"/>
    </row>
    <row r="28" spans="1:13" s="116" customFormat="1" ht="23.25" thickBot="1">
      <c r="A28" s="128">
        <v>17</v>
      </c>
      <c r="B28" s="119" t="s">
        <v>770</v>
      </c>
      <c r="C28" s="244"/>
      <c r="D28" s="115" t="s">
        <v>771</v>
      </c>
      <c r="E28" s="111">
        <v>17</v>
      </c>
    </row>
    <row r="29" spans="1:13" s="9" customFormat="1" ht="23.25" thickBot="1">
      <c r="A29" s="129">
        <v>18</v>
      </c>
      <c r="B29" s="120" t="s">
        <v>772</v>
      </c>
      <c r="C29" s="245"/>
      <c r="D29" s="114" t="s">
        <v>773</v>
      </c>
      <c r="E29" s="112">
        <v>18</v>
      </c>
    </row>
    <row r="30" spans="1:13" s="116" customFormat="1" ht="23.25" thickBot="1">
      <c r="A30" s="128">
        <v>19</v>
      </c>
      <c r="B30" s="119" t="s">
        <v>774</v>
      </c>
      <c r="C30" s="244"/>
      <c r="D30" s="115" t="s">
        <v>775</v>
      </c>
      <c r="E30" s="111">
        <v>19</v>
      </c>
    </row>
    <row r="31" spans="1:13" s="9" customFormat="1" ht="23.25" thickBot="1">
      <c r="A31" s="129">
        <v>20</v>
      </c>
      <c r="B31" s="120" t="s">
        <v>776</v>
      </c>
      <c r="C31" s="245"/>
      <c r="D31" s="114" t="s">
        <v>777</v>
      </c>
      <c r="E31" s="112">
        <v>20</v>
      </c>
    </row>
    <row r="32" spans="1:13" s="116" customFormat="1" ht="23.25" thickBot="1">
      <c r="A32" s="128">
        <v>21</v>
      </c>
      <c r="B32" s="119" t="s">
        <v>750</v>
      </c>
      <c r="C32" s="244"/>
      <c r="D32" s="115" t="s">
        <v>751</v>
      </c>
      <c r="E32" s="111">
        <v>21</v>
      </c>
    </row>
    <row r="33" spans="1:5" s="9" customFormat="1" ht="23.25" thickBot="1">
      <c r="A33" s="129">
        <v>22</v>
      </c>
      <c r="B33" s="120" t="s">
        <v>752</v>
      </c>
      <c r="C33" s="245"/>
      <c r="D33" s="114" t="s">
        <v>778</v>
      </c>
      <c r="E33" s="112">
        <v>22</v>
      </c>
    </row>
    <row r="34" spans="1:5" s="116" customFormat="1" ht="23.25" thickBot="1">
      <c r="A34" s="128">
        <v>23</v>
      </c>
      <c r="B34" s="119" t="s">
        <v>754</v>
      </c>
      <c r="C34" s="244"/>
      <c r="D34" s="115" t="s">
        <v>755</v>
      </c>
      <c r="E34" s="111">
        <v>23</v>
      </c>
    </row>
    <row r="35" spans="1:5" s="9" customFormat="1" ht="23.25" thickBot="1">
      <c r="A35" s="129">
        <v>24</v>
      </c>
      <c r="B35" s="120" t="s">
        <v>756</v>
      </c>
      <c r="C35" s="245"/>
      <c r="D35" s="114" t="s">
        <v>757</v>
      </c>
      <c r="E35" s="112">
        <v>24</v>
      </c>
    </row>
    <row r="36" spans="1:5" s="116" customFormat="1" ht="23.25" thickBot="1">
      <c r="A36" s="128">
        <v>25</v>
      </c>
      <c r="B36" s="119" t="s">
        <v>758</v>
      </c>
      <c r="C36" s="244"/>
      <c r="D36" s="115" t="s">
        <v>759</v>
      </c>
      <c r="E36" s="111">
        <v>25</v>
      </c>
    </row>
    <row r="37" spans="1:5" s="9" customFormat="1" ht="16.5" thickBot="1">
      <c r="A37" s="129">
        <v>26</v>
      </c>
      <c r="B37" s="120" t="s">
        <v>779</v>
      </c>
      <c r="C37" s="245"/>
      <c r="D37" s="114" t="s">
        <v>761</v>
      </c>
      <c r="E37" s="112">
        <v>26</v>
      </c>
    </row>
    <row r="38" spans="1:5" s="116" customFormat="1" ht="16.5" thickBot="1">
      <c r="A38" s="128">
        <v>27</v>
      </c>
      <c r="B38" s="119" t="s">
        <v>762</v>
      </c>
      <c r="C38" s="244"/>
      <c r="D38" s="115" t="s">
        <v>763</v>
      </c>
      <c r="E38" s="111">
        <v>27</v>
      </c>
    </row>
    <row r="39" spans="1:5" s="9" customFormat="1" ht="16.5" thickBot="1">
      <c r="A39" s="129">
        <v>28</v>
      </c>
      <c r="B39" s="120" t="s">
        <v>764</v>
      </c>
      <c r="C39" s="245"/>
      <c r="D39" s="114" t="s">
        <v>765</v>
      </c>
      <c r="E39" s="112">
        <v>28</v>
      </c>
    </row>
    <row r="40" spans="1:5" s="116" customFormat="1" ht="16.5" thickBot="1">
      <c r="A40" s="128">
        <v>29</v>
      </c>
      <c r="B40" s="119" t="s">
        <v>768</v>
      </c>
      <c r="C40" s="244"/>
      <c r="D40" s="115" t="s">
        <v>767</v>
      </c>
      <c r="E40" s="111">
        <v>29</v>
      </c>
    </row>
    <row r="41" spans="1:5" s="9" customFormat="1" ht="16.5" thickBot="1">
      <c r="A41" s="129">
        <v>30</v>
      </c>
      <c r="B41" s="120" t="s">
        <v>780</v>
      </c>
      <c r="C41" s="245"/>
      <c r="D41" s="114" t="s">
        <v>769</v>
      </c>
      <c r="E41" s="112">
        <v>30</v>
      </c>
    </row>
    <row r="42" spans="1:5" s="116" customFormat="1" ht="48" thickBot="1">
      <c r="A42" s="128"/>
      <c r="B42" s="121" t="s">
        <v>531</v>
      </c>
      <c r="C42" s="244"/>
      <c r="D42" s="130" t="s">
        <v>532</v>
      </c>
      <c r="E42" s="111"/>
    </row>
    <row r="43" spans="1:5" s="9" customFormat="1" ht="23.25" thickBot="1">
      <c r="A43" s="129">
        <v>31</v>
      </c>
      <c r="B43" s="120" t="s">
        <v>781</v>
      </c>
      <c r="C43" s="245"/>
      <c r="D43" s="114" t="s">
        <v>771</v>
      </c>
      <c r="E43" s="112">
        <v>31</v>
      </c>
    </row>
    <row r="44" spans="1:5" s="116" customFormat="1" ht="23.25" thickBot="1">
      <c r="A44" s="128">
        <v>32</v>
      </c>
      <c r="B44" s="119" t="s">
        <v>772</v>
      </c>
      <c r="C44" s="244"/>
      <c r="D44" s="115" t="s">
        <v>773</v>
      </c>
      <c r="E44" s="111">
        <v>32</v>
      </c>
    </row>
    <row r="45" spans="1:5" s="9" customFormat="1" ht="24.75" customHeight="1" thickBot="1">
      <c r="A45" s="129">
        <v>33</v>
      </c>
      <c r="B45" s="120" t="s">
        <v>774</v>
      </c>
      <c r="C45" s="245"/>
      <c r="D45" s="114" t="s">
        <v>775</v>
      </c>
      <c r="E45" s="112">
        <v>33</v>
      </c>
    </row>
    <row r="46" spans="1:5" s="116" customFormat="1" ht="24.75" customHeight="1" thickBot="1">
      <c r="A46" s="128">
        <v>34</v>
      </c>
      <c r="B46" s="119" t="s">
        <v>782</v>
      </c>
      <c r="C46" s="244"/>
      <c r="D46" s="115" t="s">
        <v>783</v>
      </c>
      <c r="E46" s="111">
        <v>34</v>
      </c>
    </row>
    <row r="47" spans="1:5" s="9" customFormat="1" ht="24.75" customHeight="1">
      <c r="A47" s="223">
        <v>35</v>
      </c>
      <c r="B47" s="224" t="s">
        <v>750</v>
      </c>
      <c r="C47" s="250"/>
      <c r="D47" s="225" t="s">
        <v>751</v>
      </c>
      <c r="E47" s="226">
        <v>35</v>
      </c>
    </row>
    <row r="48" spans="1:5" s="116" customFormat="1" ht="22.5">
      <c r="A48" s="227">
        <v>36</v>
      </c>
      <c r="B48" s="228" t="s">
        <v>784</v>
      </c>
      <c r="C48" s="251"/>
      <c r="D48" s="229" t="s">
        <v>778</v>
      </c>
      <c r="E48" s="230">
        <v>36</v>
      </c>
    </row>
    <row r="49" spans="1:5" s="9" customFormat="1" ht="22.5">
      <c r="A49" s="231">
        <v>37</v>
      </c>
      <c r="B49" s="232" t="s">
        <v>785</v>
      </c>
      <c r="C49" s="252"/>
      <c r="D49" s="233" t="s">
        <v>755</v>
      </c>
      <c r="E49" s="234">
        <v>37</v>
      </c>
    </row>
    <row r="50" spans="1:5" s="116" customFormat="1" ht="22.5">
      <c r="A50" s="235">
        <v>38</v>
      </c>
      <c r="B50" s="236" t="s">
        <v>756</v>
      </c>
      <c r="C50" s="253"/>
      <c r="D50" s="237" t="s">
        <v>757</v>
      </c>
      <c r="E50" s="238">
        <v>38</v>
      </c>
    </row>
    <row r="51" spans="1:5" s="9" customFormat="1" ht="22.5">
      <c r="A51" s="231">
        <v>39</v>
      </c>
      <c r="B51" s="232" t="s">
        <v>758</v>
      </c>
      <c r="C51" s="252"/>
      <c r="D51" s="233" t="s">
        <v>759</v>
      </c>
      <c r="E51" s="234">
        <v>39</v>
      </c>
    </row>
    <row r="52" spans="1:5" s="116" customFormat="1" ht="15.75">
      <c r="A52" s="235">
        <v>40</v>
      </c>
      <c r="B52" s="236" t="s">
        <v>760</v>
      </c>
      <c r="C52" s="253"/>
      <c r="D52" s="237" t="s">
        <v>761</v>
      </c>
      <c r="E52" s="238">
        <v>40</v>
      </c>
    </row>
    <row r="53" spans="1:5" s="9" customFormat="1" ht="15.75">
      <c r="A53" s="231">
        <v>41</v>
      </c>
      <c r="B53" s="232" t="s">
        <v>786</v>
      </c>
      <c r="C53" s="252"/>
      <c r="D53" s="233" t="s">
        <v>763</v>
      </c>
      <c r="E53" s="234">
        <v>41</v>
      </c>
    </row>
    <row r="54" spans="1:5" s="116" customFormat="1" ht="15.75">
      <c r="A54" s="235">
        <v>42</v>
      </c>
      <c r="B54" s="236" t="s">
        <v>787</v>
      </c>
      <c r="C54" s="253"/>
      <c r="D54" s="237" t="s">
        <v>788</v>
      </c>
      <c r="E54" s="238">
        <v>42</v>
      </c>
    </row>
    <row r="55" spans="1:5" s="9" customFormat="1" ht="15.75">
      <c r="A55" s="231">
        <v>43</v>
      </c>
      <c r="B55" s="232" t="s">
        <v>789</v>
      </c>
      <c r="C55" s="252"/>
      <c r="D55" s="233" t="s">
        <v>767</v>
      </c>
      <c r="E55" s="234">
        <v>43</v>
      </c>
    </row>
    <row r="56" spans="1:5" s="116" customFormat="1" ht="15.75">
      <c r="A56" s="235">
        <v>44</v>
      </c>
      <c r="B56" s="236" t="s">
        <v>790</v>
      </c>
      <c r="C56" s="253"/>
      <c r="D56" s="237" t="s">
        <v>769</v>
      </c>
      <c r="E56" s="238">
        <v>44</v>
      </c>
    </row>
    <row r="57" spans="1:5" s="9" customFormat="1" ht="25.5">
      <c r="A57" s="231"/>
      <c r="B57" s="180" t="s">
        <v>463</v>
      </c>
      <c r="C57" s="252"/>
      <c r="D57" s="181" t="s">
        <v>462</v>
      </c>
      <c r="E57" s="234"/>
    </row>
    <row r="58" spans="1:5" ht="15.75">
      <c r="A58" s="239"/>
      <c r="B58" s="240"/>
      <c r="C58" s="241"/>
      <c r="D58" s="240"/>
      <c r="E58" s="242"/>
    </row>
    <row r="59" spans="1:5">
      <c r="B59" s="10"/>
      <c r="D59" s="10"/>
    </row>
  </sheetData>
  <mergeCells count="3">
    <mergeCell ref="C1:E1"/>
    <mergeCell ref="A2:E2"/>
    <mergeCell ref="A3:D3"/>
  </mergeCells>
  <printOptions horizontalCentered="1"/>
  <pageMargins left="0" right="0" top="0" bottom="0" header="0.31496062992125984" footer="0.31496062992125984"/>
  <pageSetup paperSize="9" scale="92" orientation="landscape" r:id="rId1"/>
  <rowBreaks count="2" manualBreakCount="2">
    <brk id="26" max="4" man="1"/>
    <brk id="47" max="4" man="1"/>
  </rowBreaks>
  <colBreaks count="1" manualBreakCount="1">
    <brk id="5"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K20"/>
  <sheetViews>
    <sheetView view="pageBreakPreview" zoomScaleSheetLayoutView="100" workbookViewId="0">
      <selection activeCell="L49" sqref="L49"/>
    </sheetView>
  </sheetViews>
  <sheetFormatPr defaultColWidth="9" defaultRowHeight="23.25"/>
  <cols>
    <col min="1" max="1" width="16.375" style="29" customWidth="1"/>
    <col min="2" max="2" width="44.375" style="29" customWidth="1"/>
    <col min="3" max="3" width="4.125" style="27" customWidth="1"/>
    <col min="4" max="4" width="44.375" style="27" customWidth="1"/>
    <col min="5" max="5" width="15.5" style="27" customWidth="1"/>
    <col min="6" max="7" width="9" style="27"/>
    <col min="8" max="8" width="54.625" style="27" customWidth="1"/>
    <col min="9" max="16384" width="9" style="27"/>
  </cols>
  <sheetData>
    <row r="1" spans="1:11" s="25" customFormat="1" ht="81" customHeight="1">
      <c r="A1" s="423"/>
      <c r="B1" s="423"/>
      <c r="C1" s="423"/>
      <c r="D1" s="423"/>
      <c r="E1" s="423"/>
      <c r="F1" s="24"/>
      <c r="G1" s="24"/>
      <c r="H1" s="24"/>
    </row>
    <row r="2" spans="1:11" ht="57.75" customHeight="1">
      <c r="A2" s="434" t="s">
        <v>58</v>
      </c>
      <c r="B2" s="434"/>
      <c r="C2" s="26"/>
      <c r="D2" s="435" t="s">
        <v>57</v>
      </c>
      <c r="E2" s="435"/>
      <c r="I2" s="26"/>
      <c r="J2" s="26"/>
      <c r="K2" s="26"/>
    </row>
    <row r="3" spans="1:11" ht="20.25" customHeight="1">
      <c r="A3" s="436" t="s">
        <v>56</v>
      </c>
      <c r="B3" s="436"/>
      <c r="D3" s="437" t="s">
        <v>55</v>
      </c>
      <c r="E3" s="437"/>
    </row>
    <row r="4" spans="1:11" ht="124.5" customHeight="1">
      <c r="A4" s="432" t="s">
        <v>704</v>
      </c>
      <c r="B4" s="432"/>
      <c r="D4" s="433" t="s">
        <v>703</v>
      </c>
      <c r="E4" s="433"/>
    </row>
    <row r="5" spans="1:11" ht="36">
      <c r="A5" s="28" t="s">
        <v>647</v>
      </c>
      <c r="B5" s="220" t="s">
        <v>533</v>
      </c>
      <c r="D5" s="205" t="s">
        <v>648</v>
      </c>
      <c r="E5" s="45" t="s">
        <v>647</v>
      </c>
    </row>
    <row r="6" spans="1:11" ht="36">
      <c r="A6" s="28" t="s">
        <v>649</v>
      </c>
      <c r="B6" s="220" t="s">
        <v>534</v>
      </c>
      <c r="D6" s="205" t="s">
        <v>650</v>
      </c>
      <c r="E6" s="45" t="s">
        <v>649</v>
      </c>
    </row>
    <row r="7" spans="1:11" ht="36">
      <c r="A7" s="28" t="s">
        <v>651</v>
      </c>
      <c r="B7" s="220" t="s">
        <v>535</v>
      </c>
      <c r="D7" s="205" t="s">
        <v>652</v>
      </c>
      <c r="E7" s="45" t="s">
        <v>651</v>
      </c>
    </row>
    <row r="8" spans="1:11" ht="61.5" customHeight="1">
      <c r="A8" s="438" t="s">
        <v>711</v>
      </c>
      <c r="B8" s="438"/>
      <c r="D8" s="433" t="s">
        <v>710</v>
      </c>
      <c r="E8" s="433"/>
    </row>
    <row r="9" spans="1:11" ht="69.75" customHeight="1">
      <c r="A9" s="439" t="s">
        <v>70</v>
      </c>
      <c r="B9" s="439"/>
      <c r="C9" s="182"/>
      <c r="D9" s="440" t="s">
        <v>54</v>
      </c>
      <c r="E9" s="440"/>
    </row>
    <row r="10" spans="1:11" ht="43.5" customHeight="1">
      <c r="A10" s="438" t="s">
        <v>653</v>
      </c>
      <c r="B10" s="438"/>
      <c r="D10" s="433" t="s">
        <v>268</v>
      </c>
      <c r="E10" s="433"/>
    </row>
    <row r="11" spans="1:11" ht="23.25" customHeight="1">
      <c r="A11" s="436" t="s">
        <v>71</v>
      </c>
      <c r="B11" s="436"/>
      <c r="D11" s="437" t="s">
        <v>53</v>
      </c>
      <c r="E11" s="437"/>
    </row>
    <row r="12" spans="1:11" ht="44.25" customHeight="1">
      <c r="A12" s="438" t="s">
        <v>52</v>
      </c>
      <c r="B12" s="438"/>
      <c r="D12" s="433" t="s">
        <v>51</v>
      </c>
      <c r="E12" s="433"/>
    </row>
    <row r="13" spans="1:11" ht="23.25" customHeight="1">
      <c r="A13" s="436" t="s">
        <v>471</v>
      </c>
      <c r="B13" s="436"/>
      <c r="D13" s="437" t="s">
        <v>283</v>
      </c>
      <c r="E13" s="437"/>
    </row>
    <row r="14" spans="1:11" ht="45.75" customHeight="1">
      <c r="A14" s="438" t="s">
        <v>709</v>
      </c>
      <c r="B14" s="438"/>
      <c r="D14" s="441" t="s">
        <v>708</v>
      </c>
      <c r="E14" s="441"/>
    </row>
    <row r="15" spans="1:11" ht="44.25" customHeight="1">
      <c r="A15" s="438" t="s">
        <v>282</v>
      </c>
      <c r="B15" s="438"/>
      <c r="D15" s="441" t="s">
        <v>281</v>
      </c>
      <c r="E15" s="441"/>
    </row>
    <row r="16" spans="1:11" ht="61.5" customHeight="1">
      <c r="A16" s="438" t="s">
        <v>280</v>
      </c>
      <c r="B16" s="438"/>
      <c r="D16" s="441" t="s">
        <v>279</v>
      </c>
      <c r="E16" s="441"/>
    </row>
    <row r="17" spans="4:5">
      <c r="D17" s="30"/>
      <c r="E17" s="30"/>
    </row>
    <row r="18" spans="4:5">
      <c r="D18" s="30"/>
      <c r="E18" s="30"/>
    </row>
    <row r="19" spans="4:5">
      <c r="D19" s="30"/>
      <c r="E19" s="30"/>
    </row>
    <row r="20" spans="4:5">
      <c r="D20" s="30"/>
      <c r="E20" s="30"/>
    </row>
  </sheetData>
  <mergeCells count="25">
    <mergeCell ref="A14:B14"/>
    <mergeCell ref="D14:E14"/>
    <mergeCell ref="A15:B15"/>
    <mergeCell ref="D15:E15"/>
    <mergeCell ref="A16:B16"/>
    <mergeCell ref="D16:E16"/>
    <mergeCell ref="A11:B11"/>
    <mergeCell ref="D11:E11"/>
    <mergeCell ref="A12:B12"/>
    <mergeCell ref="D12:E12"/>
    <mergeCell ref="A13:B13"/>
    <mergeCell ref="D13:E13"/>
    <mergeCell ref="A8:B8"/>
    <mergeCell ref="D8:E8"/>
    <mergeCell ref="A9:B9"/>
    <mergeCell ref="D9:E9"/>
    <mergeCell ref="A10:B10"/>
    <mergeCell ref="D10:E10"/>
    <mergeCell ref="A4:B4"/>
    <mergeCell ref="D4:E4"/>
    <mergeCell ref="A1:E1"/>
    <mergeCell ref="A2:B2"/>
    <mergeCell ref="D2:E2"/>
    <mergeCell ref="A3:B3"/>
    <mergeCell ref="D3:E3"/>
  </mergeCells>
  <printOptions horizontalCentered="1" verticalCentered="1"/>
  <pageMargins left="0" right="0" top="0" bottom="0" header="0.3" footer="0.3"/>
  <pageSetup paperSize="9" scale="97" orientation="landscape" r:id="rId1"/>
  <headerFooter alignWithMargins="0"/>
  <rowBreaks count="1" manualBreakCount="1">
    <brk id="8"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9"/>
  <sheetViews>
    <sheetView view="pageBreakPreview" topLeftCell="B1" zoomScaleNormal="100" zoomScaleSheetLayoutView="100" workbookViewId="0">
      <selection activeCell="L49" sqref="L49"/>
    </sheetView>
  </sheetViews>
  <sheetFormatPr defaultColWidth="9" defaultRowHeight="23.25"/>
  <cols>
    <col min="1" max="1" width="16.375" style="29" customWidth="1"/>
    <col min="2" max="2" width="44.375" style="29" customWidth="1"/>
    <col min="3" max="3" width="4.125" style="27" customWidth="1"/>
    <col min="4" max="4" width="44.375" style="27" customWidth="1"/>
    <col min="5" max="5" width="20.25" style="27" customWidth="1"/>
    <col min="6" max="7" width="9" style="27"/>
    <col min="8" max="8" width="54.625" style="27" customWidth="1"/>
    <col min="9" max="16384" width="9" style="27"/>
  </cols>
  <sheetData>
    <row r="1" spans="1:12" s="25" customFormat="1" ht="49.5" customHeight="1">
      <c r="A1" s="423"/>
      <c r="B1" s="423"/>
      <c r="C1" s="423"/>
      <c r="D1" s="423"/>
      <c r="E1" s="423"/>
      <c r="F1" s="24"/>
      <c r="G1" s="24"/>
      <c r="H1" s="24"/>
    </row>
    <row r="2" spans="1:12" s="32" customFormat="1" ht="42" customHeight="1">
      <c r="A2" s="31"/>
      <c r="E2" s="31"/>
    </row>
    <row r="3" spans="1:12" ht="20.25" customHeight="1">
      <c r="A3" s="422" t="s">
        <v>68</v>
      </c>
      <c r="B3" s="422"/>
      <c r="D3" s="445" t="s">
        <v>267</v>
      </c>
      <c r="E3" s="445"/>
    </row>
    <row r="4" spans="1:12" ht="23.25" customHeight="1">
      <c r="A4" s="438" t="s">
        <v>67</v>
      </c>
      <c r="B4" s="438"/>
      <c r="D4" s="442" t="s">
        <v>735</v>
      </c>
      <c r="E4" s="442"/>
    </row>
    <row r="5" spans="1:12" ht="21.75" customHeight="1">
      <c r="A5" s="33" t="s">
        <v>474</v>
      </c>
      <c r="B5" s="34" t="s">
        <v>66</v>
      </c>
      <c r="D5" s="35" t="s">
        <v>65</v>
      </c>
      <c r="E5" s="36" t="s">
        <v>64</v>
      </c>
      <c r="J5" s="37"/>
      <c r="K5" s="38"/>
      <c r="L5" s="38"/>
    </row>
    <row r="6" spans="1:12" ht="30">
      <c r="A6" s="33" t="s">
        <v>475</v>
      </c>
      <c r="B6" s="34" t="s">
        <v>472</v>
      </c>
      <c r="D6" s="35" t="s">
        <v>478</v>
      </c>
      <c r="E6" s="36" t="s">
        <v>63</v>
      </c>
      <c r="J6" s="37"/>
      <c r="K6" s="38"/>
      <c r="L6" s="38"/>
    </row>
    <row r="7" spans="1:12" ht="30">
      <c r="A7" s="33" t="s">
        <v>476</v>
      </c>
      <c r="B7" s="34" t="s">
        <v>473</v>
      </c>
      <c r="D7" s="35" t="s">
        <v>479</v>
      </c>
      <c r="E7" s="36" t="s">
        <v>62</v>
      </c>
      <c r="J7" s="37"/>
      <c r="K7" s="38"/>
      <c r="L7" s="38"/>
    </row>
    <row r="8" spans="1:12" ht="39.75" customHeight="1">
      <c r="A8" s="33" t="s">
        <v>477</v>
      </c>
      <c r="B8" s="34" t="s">
        <v>61</v>
      </c>
      <c r="D8" s="39" t="s">
        <v>200</v>
      </c>
      <c r="E8" s="36" t="s">
        <v>72</v>
      </c>
      <c r="H8" s="40"/>
      <c r="J8" s="38"/>
      <c r="K8" s="38"/>
      <c r="L8" s="37"/>
    </row>
    <row r="9" spans="1:12" ht="47.25" customHeight="1">
      <c r="A9" s="443" t="s">
        <v>60</v>
      </c>
      <c r="B9" s="443"/>
      <c r="D9" s="444" t="s">
        <v>59</v>
      </c>
      <c r="E9" s="444"/>
    </row>
  </sheetData>
  <mergeCells count="7">
    <mergeCell ref="A1:E1"/>
    <mergeCell ref="A4:B4"/>
    <mergeCell ref="D4:E4"/>
    <mergeCell ref="A9:B9"/>
    <mergeCell ref="D9:E9"/>
    <mergeCell ref="A3:B3"/>
    <mergeCell ref="D3:E3"/>
  </mergeCells>
  <phoneticPr fontId="19" type="noConversion"/>
  <printOptions horizontalCentered="1" verticalCentered="1"/>
  <pageMargins left="0" right="0" top="0" bottom="0" header="0.3" footer="0.3"/>
  <pageSetup paperSize="9" scale="97"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H122"/>
  <sheetViews>
    <sheetView view="pageBreakPreview" topLeftCell="A103" zoomScaleSheetLayoutView="100" workbookViewId="0">
      <selection activeCell="L49" sqref="L49"/>
    </sheetView>
  </sheetViews>
  <sheetFormatPr defaultColWidth="9" defaultRowHeight="23.25"/>
  <cols>
    <col min="1" max="1" width="16.375" style="29" customWidth="1"/>
    <col min="2" max="2" width="44.375" style="29" customWidth="1"/>
    <col min="3" max="3" width="4.125" style="27" customWidth="1"/>
    <col min="4" max="4" width="44.375" style="27" customWidth="1"/>
    <col min="5" max="5" width="15.5" style="27" customWidth="1"/>
    <col min="6" max="7" width="9" style="27"/>
    <col min="8" max="8" width="54.625" style="27" customWidth="1"/>
    <col min="9" max="16384" width="9" style="27"/>
  </cols>
  <sheetData>
    <row r="1" spans="1:8" s="25" customFormat="1" ht="84" customHeight="1">
      <c r="A1" s="423"/>
      <c r="B1" s="423"/>
      <c r="C1" s="423"/>
      <c r="D1" s="423"/>
      <c r="E1" s="423"/>
      <c r="F1" s="24"/>
      <c r="G1" s="24"/>
      <c r="H1" s="24"/>
    </row>
    <row r="2" spans="1:8" s="182" customFormat="1" ht="23.25" customHeight="1">
      <c r="A2" s="449" t="s">
        <v>261</v>
      </c>
      <c r="B2" s="449"/>
      <c r="D2" s="450" t="s">
        <v>296</v>
      </c>
      <c r="E2" s="450"/>
    </row>
    <row r="3" spans="1:8" ht="20.25" customHeight="1">
      <c r="A3" s="422" t="s">
        <v>480</v>
      </c>
      <c r="B3" s="422"/>
      <c r="D3" s="437" t="s">
        <v>131</v>
      </c>
      <c r="E3" s="437" t="s">
        <v>131</v>
      </c>
    </row>
    <row r="4" spans="1:8" ht="99" customHeight="1">
      <c r="A4" s="451" t="s">
        <v>132</v>
      </c>
      <c r="B4" s="451"/>
      <c r="D4" s="448" t="s">
        <v>133</v>
      </c>
      <c r="E4" s="448"/>
    </row>
    <row r="5" spans="1:8" ht="20.25" customHeight="1">
      <c r="A5" s="422" t="s">
        <v>481</v>
      </c>
      <c r="B5" s="422"/>
      <c r="D5" s="437" t="s">
        <v>134</v>
      </c>
      <c r="E5" s="437"/>
    </row>
    <row r="6" spans="1:8" ht="57" customHeight="1">
      <c r="A6" s="451" t="s">
        <v>135</v>
      </c>
      <c r="B6" s="451"/>
      <c r="D6" s="448" t="s">
        <v>136</v>
      </c>
      <c r="E6" s="448"/>
    </row>
    <row r="7" spans="1:8" ht="20.25" customHeight="1">
      <c r="A7" s="422" t="s">
        <v>482</v>
      </c>
      <c r="B7" s="422"/>
      <c r="D7" s="437" t="s">
        <v>137</v>
      </c>
      <c r="E7" s="437"/>
    </row>
    <row r="8" spans="1:8" ht="95.25" customHeight="1">
      <c r="A8" s="451" t="s">
        <v>138</v>
      </c>
      <c r="B8" s="451"/>
      <c r="D8" s="448" t="s">
        <v>139</v>
      </c>
      <c r="E8" s="448"/>
    </row>
    <row r="9" spans="1:8" ht="20.25" customHeight="1">
      <c r="A9" s="422" t="s">
        <v>483</v>
      </c>
      <c r="B9" s="422"/>
      <c r="D9" s="437" t="s">
        <v>140</v>
      </c>
      <c r="E9" s="437"/>
    </row>
    <row r="10" spans="1:8" ht="41.25" customHeight="1">
      <c r="A10" s="451" t="s">
        <v>141</v>
      </c>
      <c r="B10" s="451"/>
      <c r="D10" s="448" t="s">
        <v>142</v>
      </c>
      <c r="E10" s="448"/>
    </row>
    <row r="11" spans="1:8" ht="20.25" customHeight="1">
      <c r="A11" s="422" t="s">
        <v>484</v>
      </c>
      <c r="B11" s="422"/>
      <c r="D11" s="437" t="s">
        <v>143</v>
      </c>
      <c r="E11" s="437"/>
    </row>
    <row r="12" spans="1:8" ht="63.75" customHeight="1">
      <c r="A12" s="451" t="s">
        <v>295</v>
      </c>
      <c r="B12" s="451"/>
      <c r="D12" s="448" t="s">
        <v>294</v>
      </c>
      <c r="E12" s="448"/>
    </row>
    <row r="13" spans="1:8" s="182" customFormat="1" ht="36" customHeight="1">
      <c r="A13" s="446" t="s">
        <v>485</v>
      </c>
      <c r="B13" s="446"/>
      <c r="D13" s="447" t="s">
        <v>144</v>
      </c>
      <c r="E13" s="447"/>
    </row>
    <row r="14" spans="1:8" ht="78.75" customHeight="1">
      <c r="A14" s="451" t="s">
        <v>293</v>
      </c>
      <c r="B14" s="451"/>
      <c r="D14" s="448" t="s">
        <v>292</v>
      </c>
      <c r="E14" s="448"/>
    </row>
    <row r="15" spans="1:8" ht="23.25" customHeight="1">
      <c r="A15" s="454" t="s">
        <v>486</v>
      </c>
      <c r="B15" s="454"/>
      <c r="D15" s="455" t="s">
        <v>291</v>
      </c>
      <c r="E15" s="456"/>
    </row>
    <row r="16" spans="1:8" ht="36.75" customHeight="1">
      <c r="A16" s="451" t="s">
        <v>290</v>
      </c>
      <c r="B16" s="451"/>
      <c r="D16" s="448" t="s">
        <v>289</v>
      </c>
      <c r="E16" s="448"/>
    </row>
    <row r="17" spans="1:5" ht="23.25" customHeight="1">
      <c r="A17" s="454" t="s">
        <v>487</v>
      </c>
      <c r="B17" s="454"/>
      <c r="D17" s="455" t="s">
        <v>288</v>
      </c>
      <c r="E17" s="455"/>
    </row>
    <row r="18" spans="1:5" ht="75.75" customHeight="1">
      <c r="A18" s="451" t="s">
        <v>145</v>
      </c>
      <c r="B18" s="451"/>
      <c r="D18" s="448" t="s">
        <v>287</v>
      </c>
      <c r="E18" s="448"/>
    </row>
    <row r="19" spans="1:5" ht="23.25" customHeight="1">
      <c r="A19" s="454" t="s">
        <v>488</v>
      </c>
      <c r="B19" s="454"/>
      <c r="D19" s="455" t="s">
        <v>286</v>
      </c>
      <c r="E19" s="455"/>
    </row>
    <row r="20" spans="1:5" ht="134.25" customHeight="1">
      <c r="A20" s="451" t="s">
        <v>146</v>
      </c>
      <c r="B20" s="451"/>
      <c r="D20" s="448" t="s">
        <v>147</v>
      </c>
      <c r="E20" s="448"/>
    </row>
    <row r="21" spans="1:5" ht="36.75" customHeight="1">
      <c r="A21" s="452" t="s">
        <v>489</v>
      </c>
      <c r="B21" s="452"/>
      <c r="D21" s="453" t="s">
        <v>36</v>
      </c>
      <c r="E21" s="453"/>
    </row>
    <row r="22" spans="1:5" ht="115.5" customHeight="1">
      <c r="A22" s="451" t="s">
        <v>148</v>
      </c>
      <c r="B22" s="451"/>
      <c r="D22" s="448" t="s">
        <v>149</v>
      </c>
      <c r="E22" s="448"/>
    </row>
    <row r="23" spans="1:5" ht="23.25" customHeight="1">
      <c r="A23" s="454" t="s">
        <v>490</v>
      </c>
      <c r="B23" s="454"/>
      <c r="D23" s="455" t="s">
        <v>35</v>
      </c>
      <c r="E23" s="456"/>
    </row>
    <row r="24" spans="1:5" ht="21.75" customHeight="1">
      <c r="A24" s="438" t="s">
        <v>34</v>
      </c>
      <c r="B24" s="438"/>
      <c r="D24" s="448" t="s">
        <v>33</v>
      </c>
      <c r="E24" s="448"/>
    </row>
    <row r="25" spans="1:5" ht="60.75" customHeight="1">
      <c r="A25" s="438" t="s">
        <v>150</v>
      </c>
      <c r="B25" s="438"/>
      <c r="D25" s="448" t="s">
        <v>32</v>
      </c>
      <c r="E25" s="448"/>
    </row>
    <row r="26" spans="1:5" ht="36.75" customHeight="1">
      <c r="A26" s="438" t="s">
        <v>151</v>
      </c>
      <c r="B26" s="438"/>
      <c r="D26" s="457" t="s">
        <v>31</v>
      </c>
      <c r="E26" s="448"/>
    </row>
    <row r="27" spans="1:5" ht="42.75" customHeight="1">
      <c r="A27" s="438" t="s">
        <v>30</v>
      </c>
      <c r="B27" s="438"/>
      <c r="D27" s="448" t="s">
        <v>29</v>
      </c>
      <c r="E27" s="448"/>
    </row>
    <row r="28" spans="1:5" ht="67.5" customHeight="1">
      <c r="A28" s="438" t="s">
        <v>28</v>
      </c>
      <c r="B28" s="438"/>
      <c r="D28" s="448" t="s">
        <v>27</v>
      </c>
      <c r="E28" s="448"/>
    </row>
    <row r="29" spans="1:5" ht="35.25" customHeight="1">
      <c r="A29" s="438" t="s">
        <v>439</v>
      </c>
      <c r="B29" s="438"/>
      <c r="D29" s="448" t="s">
        <v>438</v>
      </c>
      <c r="E29" s="448"/>
    </row>
    <row r="30" spans="1:5" ht="68.25" customHeight="1">
      <c r="A30" s="438" t="s">
        <v>437</v>
      </c>
      <c r="B30" s="438"/>
      <c r="D30" s="448" t="s">
        <v>436</v>
      </c>
      <c r="E30" s="448"/>
    </row>
    <row r="31" spans="1:5" ht="23.25" customHeight="1">
      <c r="A31" s="452" t="s">
        <v>491</v>
      </c>
      <c r="B31" s="452"/>
      <c r="D31" s="453" t="s">
        <v>435</v>
      </c>
      <c r="E31" s="459"/>
    </row>
    <row r="32" spans="1:5" ht="129" customHeight="1">
      <c r="A32" s="460" t="s">
        <v>152</v>
      </c>
      <c r="B32" s="451"/>
      <c r="D32" s="448" t="s">
        <v>153</v>
      </c>
      <c r="E32" s="448"/>
    </row>
    <row r="33" spans="1:5" ht="23.25" customHeight="1">
      <c r="A33" s="454" t="s">
        <v>492</v>
      </c>
      <c r="B33" s="454"/>
      <c r="D33" s="455" t="s">
        <v>45</v>
      </c>
      <c r="E33" s="455"/>
    </row>
    <row r="34" spans="1:5" ht="78.75" customHeight="1">
      <c r="A34" s="458" t="s">
        <v>154</v>
      </c>
      <c r="B34" s="438"/>
      <c r="D34" s="448" t="s">
        <v>155</v>
      </c>
      <c r="E34" s="448"/>
    </row>
    <row r="35" spans="1:5" ht="23.25" customHeight="1">
      <c r="A35" s="454" t="s">
        <v>493</v>
      </c>
      <c r="B35" s="454"/>
      <c r="D35" s="455" t="s">
        <v>44</v>
      </c>
      <c r="E35" s="455"/>
    </row>
    <row r="36" spans="1:5" ht="88.5" customHeight="1">
      <c r="A36" s="458" t="s">
        <v>156</v>
      </c>
      <c r="B36" s="438"/>
      <c r="D36" s="448" t="s">
        <v>157</v>
      </c>
      <c r="E36" s="448"/>
    </row>
    <row r="37" spans="1:5" ht="22.5" customHeight="1">
      <c r="A37" s="454" t="s">
        <v>43</v>
      </c>
      <c r="B37" s="454"/>
      <c r="D37" s="455" t="s">
        <v>42</v>
      </c>
      <c r="E37" s="455"/>
    </row>
    <row r="38" spans="1:5" ht="42" customHeight="1">
      <c r="A38" s="438" t="s">
        <v>41</v>
      </c>
      <c r="B38" s="438"/>
      <c r="D38" s="448" t="s">
        <v>40</v>
      </c>
      <c r="E38" s="448"/>
    </row>
    <row r="39" spans="1:5" ht="23.25" customHeight="1">
      <c r="A39" s="422" t="s">
        <v>494</v>
      </c>
      <c r="B39" s="422"/>
      <c r="D39" s="424" t="s">
        <v>158</v>
      </c>
      <c r="E39" s="424"/>
    </row>
    <row r="40" spans="1:5" ht="34.5" customHeight="1">
      <c r="A40" s="438" t="s">
        <v>39</v>
      </c>
      <c r="B40" s="438"/>
      <c r="D40" s="448" t="s">
        <v>38</v>
      </c>
      <c r="E40" s="448"/>
    </row>
    <row r="41" spans="1:5" ht="33" customHeight="1">
      <c r="A41" s="452" t="s">
        <v>495</v>
      </c>
      <c r="B41" s="452"/>
      <c r="D41" s="453" t="s">
        <v>37</v>
      </c>
      <c r="E41" s="453"/>
    </row>
    <row r="42" spans="1:5" ht="103.5" customHeight="1">
      <c r="A42" s="438" t="s">
        <v>159</v>
      </c>
      <c r="B42" s="438"/>
      <c r="D42" s="448" t="s">
        <v>160</v>
      </c>
      <c r="E42" s="448"/>
    </row>
    <row r="43" spans="1:5" ht="23.25" customHeight="1">
      <c r="A43" s="454" t="s">
        <v>496</v>
      </c>
      <c r="B43" s="454"/>
      <c r="D43" s="455" t="s">
        <v>413</v>
      </c>
      <c r="E43" s="455"/>
    </row>
    <row r="44" spans="1:5" ht="130.5" customHeight="1">
      <c r="A44" s="438" t="s">
        <v>161</v>
      </c>
      <c r="B44" s="438"/>
      <c r="D44" s="448" t="s">
        <v>162</v>
      </c>
      <c r="E44" s="448"/>
    </row>
    <row r="45" spans="1:5" ht="23.25" customHeight="1">
      <c r="A45" s="454" t="s">
        <v>497</v>
      </c>
      <c r="B45" s="454"/>
      <c r="D45" s="455" t="s">
        <v>189</v>
      </c>
      <c r="E45" s="455"/>
    </row>
    <row r="46" spans="1:5" ht="47.25" customHeight="1">
      <c r="A46" s="438" t="s">
        <v>163</v>
      </c>
      <c r="B46" s="438"/>
      <c r="D46" s="448" t="s">
        <v>188</v>
      </c>
      <c r="E46" s="448"/>
    </row>
    <row r="47" spans="1:5" ht="23.25" customHeight="1">
      <c r="A47" s="454" t="s">
        <v>498</v>
      </c>
      <c r="B47" s="454"/>
      <c r="D47" s="455" t="s">
        <v>187</v>
      </c>
      <c r="E47" s="455"/>
    </row>
    <row r="48" spans="1:5" ht="96.75" customHeight="1">
      <c r="A48" s="438" t="s">
        <v>164</v>
      </c>
      <c r="B48" s="438"/>
      <c r="D48" s="448" t="s">
        <v>165</v>
      </c>
      <c r="E48" s="448"/>
    </row>
    <row r="49" spans="1:5" s="182" customFormat="1" ht="31.5" customHeight="1">
      <c r="A49" s="446" t="s">
        <v>499</v>
      </c>
      <c r="B49" s="446"/>
      <c r="D49" s="447" t="s">
        <v>166</v>
      </c>
      <c r="E49" s="447"/>
    </row>
    <row r="50" spans="1:5" ht="57.75" customHeight="1">
      <c r="A50" s="438" t="s">
        <v>186</v>
      </c>
      <c r="B50" s="438"/>
      <c r="D50" s="448" t="s">
        <v>185</v>
      </c>
      <c r="E50" s="448"/>
    </row>
    <row r="51" spans="1:5" ht="23.25" customHeight="1">
      <c r="A51" s="422" t="s">
        <v>500</v>
      </c>
      <c r="B51" s="422"/>
      <c r="D51" s="424" t="s">
        <v>167</v>
      </c>
      <c r="E51" s="424"/>
    </row>
    <row r="52" spans="1:5" ht="105.75" customHeight="1">
      <c r="A52" s="438" t="s">
        <v>168</v>
      </c>
      <c r="B52" s="438"/>
      <c r="D52" s="448" t="s">
        <v>169</v>
      </c>
      <c r="E52" s="448"/>
    </row>
    <row r="53" spans="1:5" ht="23.25" customHeight="1">
      <c r="A53" s="454" t="s">
        <v>502</v>
      </c>
      <c r="B53" s="454"/>
      <c r="D53" s="455" t="s">
        <v>184</v>
      </c>
      <c r="E53" s="455"/>
    </row>
    <row r="54" spans="1:5" ht="21.75" customHeight="1">
      <c r="A54" s="438" t="s">
        <v>183</v>
      </c>
      <c r="B54" s="438"/>
      <c r="D54" s="448" t="s">
        <v>182</v>
      </c>
      <c r="E54" s="448"/>
    </row>
    <row r="55" spans="1:5" ht="23.25" customHeight="1">
      <c r="A55" s="454" t="s">
        <v>501</v>
      </c>
      <c r="B55" s="454"/>
      <c r="D55" s="455" t="s">
        <v>181</v>
      </c>
      <c r="E55" s="455"/>
    </row>
    <row r="56" spans="1:5" ht="88.5" customHeight="1">
      <c r="A56" s="438" t="s">
        <v>170</v>
      </c>
      <c r="B56" s="438"/>
      <c r="D56" s="448" t="s">
        <v>180</v>
      </c>
      <c r="E56" s="448"/>
    </row>
    <row r="57" spans="1:5" ht="23.25" customHeight="1">
      <c r="A57" s="454" t="s">
        <v>503</v>
      </c>
      <c r="B57" s="454"/>
      <c r="D57" s="455" t="s">
        <v>179</v>
      </c>
      <c r="E57" s="455"/>
    </row>
    <row r="58" spans="1:5" ht="60.75" customHeight="1">
      <c r="A58" s="438" t="s">
        <v>178</v>
      </c>
      <c r="B58" s="438"/>
      <c r="D58" s="448" t="s">
        <v>177</v>
      </c>
      <c r="E58" s="448"/>
    </row>
    <row r="59" spans="1:5" ht="23.25" customHeight="1">
      <c r="A59" s="454" t="s">
        <v>364</v>
      </c>
      <c r="B59" s="454"/>
      <c r="D59" s="455" t="s">
        <v>363</v>
      </c>
      <c r="E59" s="455"/>
    </row>
    <row r="60" spans="1:5" ht="41.25" customHeight="1">
      <c r="A60" s="438" t="s">
        <v>362</v>
      </c>
      <c r="B60" s="438"/>
      <c r="D60" s="448" t="s">
        <v>361</v>
      </c>
      <c r="E60" s="448"/>
    </row>
    <row r="61" spans="1:5" ht="30" customHeight="1">
      <c r="A61" s="452" t="s">
        <v>360</v>
      </c>
      <c r="B61" s="452"/>
      <c r="D61" s="453" t="s">
        <v>359</v>
      </c>
      <c r="E61" s="453"/>
    </row>
    <row r="62" spans="1:5" ht="112.5" customHeight="1">
      <c r="A62" s="438" t="s">
        <v>171</v>
      </c>
      <c r="B62" s="438"/>
      <c r="D62" s="448" t="s">
        <v>172</v>
      </c>
      <c r="E62" s="448"/>
    </row>
    <row r="63" spans="1:5" ht="23.25" customHeight="1">
      <c r="A63" s="422" t="s">
        <v>507</v>
      </c>
      <c r="B63" s="422"/>
      <c r="D63" s="424" t="s">
        <v>173</v>
      </c>
      <c r="E63" s="424"/>
    </row>
    <row r="64" spans="1:5" ht="23.25" customHeight="1">
      <c r="A64" s="454" t="s">
        <v>504</v>
      </c>
      <c r="B64" s="454"/>
      <c r="D64" s="455" t="s">
        <v>358</v>
      </c>
      <c r="E64" s="455"/>
    </row>
    <row r="65" spans="1:5" ht="192" customHeight="1">
      <c r="A65" s="438" t="s">
        <v>174</v>
      </c>
      <c r="B65" s="438"/>
      <c r="D65" s="448" t="s">
        <v>175</v>
      </c>
      <c r="E65" s="448"/>
    </row>
    <row r="66" spans="1:5" ht="23.25" customHeight="1">
      <c r="A66" s="452" t="s">
        <v>505</v>
      </c>
      <c r="B66" s="452"/>
      <c r="D66" s="453" t="s">
        <v>357</v>
      </c>
      <c r="E66" s="453"/>
    </row>
    <row r="67" spans="1:5" ht="189.75" customHeight="1">
      <c r="A67" s="438" t="s">
        <v>0</v>
      </c>
      <c r="B67" s="438"/>
      <c r="D67" s="448" t="s">
        <v>1</v>
      </c>
      <c r="E67" s="448"/>
    </row>
    <row r="68" spans="1:5" ht="23.25" customHeight="1">
      <c r="A68" s="422" t="s">
        <v>508</v>
      </c>
      <c r="B68" s="422"/>
      <c r="D68" s="424" t="s">
        <v>2</v>
      </c>
      <c r="E68" s="424"/>
    </row>
    <row r="69" spans="1:5" ht="74.25" customHeight="1">
      <c r="A69" s="438" t="s">
        <v>260</v>
      </c>
      <c r="B69" s="438"/>
      <c r="D69" s="448" t="s">
        <v>124</v>
      </c>
      <c r="E69" s="448"/>
    </row>
    <row r="70" spans="1:5" ht="23.25" customHeight="1">
      <c r="A70" s="422" t="s">
        <v>506</v>
      </c>
      <c r="B70" s="422"/>
      <c r="D70" s="424" t="s">
        <v>3</v>
      </c>
      <c r="E70" s="424"/>
    </row>
    <row r="71" spans="1:5" ht="76.5" customHeight="1">
      <c r="A71" s="438" t="s">
        <v>259</v>
      </c>
      <c r="B71" s="438"/>
      <c r="D71" s="448" t="s">
        <v>123</v>
      </c>
      <c r="E71" s="448"/>
    </row>
    <row r="72" spans="1:5" ht="23.25" customHeight="1">
      <c r="A72" s="422" t="s">
        <v>509</v>
      </c>
      <c r="B72" s="422"/>
      <c r="D72" s="424" t="s">
        <v>4</v>
      </c>
      <c r="E72" s="424"/>
    </row>
    <row r="73" spans="1:5" ht="59.25" customHeight="1">
      <c r="A73" s="438" t="s">
        <v>258</v>
      </c>
      <c r="B73" s="438"/>
      <c r="D73" s="448" t="s">
        <v>122</v>
      </c>
      <c r="E73" s="448"/>
    </row>
    <row r="74" spans="1:5" s="182" customFormat="1" ht="23.25" customHeight="1">
      <c r="A74" s="446" t="s">
        <v>510</v>
      </c>
      <c r="B74" s="446"/>
      <c r="D74" s="447" t="s">
        <v>5</v>
      </c>
      <c r="E74" s="447"/>
    </row>
    <row r="75" spans="1:5" ht="43.5" customHeight="1">
      <c r="A75" s="438" t="s">
        <v>121</v>
      </c>
      <c r="B75" s="438"/>
      <c r="D75" s="448" t="s">
        <v>120</v>
      </c>
      <c r="E75" s="448"/>
    </row>
    <row r="76" spans="1:5" ht="23.25" customHeight="1">
      <c r="A76" s="422" t="s">
        <v>6</v>
      </c>
      <c r="B76" s="422"/>
      <c r="D76" s="424" t="s">
        <v>7</v>
      </c>
      <c r="E76" s="424"/>
    </row>
    <row r="77" spans="1:5" ht="60" customHeight="1">
      <c r="A77" s="438" t="s">
        <v>119</v>
      </c>
      <c r="B77" s="438"/>
      <c r="D77" s="448" t="s">
        <v>118</v>
      </c>
      <c r="E77" s="448"/>
    </row>
    <row r="78" spans="1:5" ht="23.25" customHeight="1">
      <c r="A78" s="422" t="s">
        <v>511</v>
      </c>
      <c r="B78" s="422"/>
      <c r="D78" s="461" t="s">
        <v>8</v>
      </c>
      <c r="E78" s="461"/>
    </row>
    <row r="79" spans="1:5" ht="78" customHeight="1">
      <c r="A79" s="438" t="s">
        <v>9</v>
      </c>
      <c r="B79" s="438"/>
      <c r="D79" s="448" t="s">
        <v>117</v>
      </c>
      <c r="E79" s="448"/>
    </row>
    <row r="80" spans="1:5" ht="23.25" customHeight="1">
      <c r="A80" s="422" t="s">
        <v>10</v>
      </c>
      <c r="B80" s="422"/>
      <c r="D80" s="424" t="s">
        <v>11</v>
      </c>
      <c r="E80" s="424"/>
    </row>
    <row r="81" spans="1:5" ht="134.25" customHeight="1">
      <c r="A81" s="438" t="s">
        <v>12</v>
      </c>
      <c r="B81" s="438"/>
      <c r="D81" s="448" t="s">
        <v>13</v>
      </c>
      <c r="E81" s="448"/>
    </row>
    <row r="82" spans="1:5" ht="23.25" customHeight="1">
      <c r="A82" s="422" t="s">
        <v>14</v>
      </c>
      <c r="B82" s="422"/>
      <c r="D82" s="424" t="s">
        <v>15</v>
      </c>
      <c r="E82" s="424"/>
    </row>
    <row r="83" spans="1:5" ht="74.25" customHeight="1">
      <c r="A83" s="438" t="s">
        <v>16</v>
      </c>
      <c r="B83" s="438"/>
      <c r="D83" s="448" t="s">
        <v>353</v>
      </c>
      <c r="E83" s="448"/>
    </row>
    <row r="84" spans="1:5" s="182" customFormat="1" ht="23.25" customHeight="1">
      <c r="A84" s="446" t="s">
        <v>512</v>
      </c>
      <c r="B84" s="446"/>
      <c r="D84" s="447" t="s">
        <v>17</v>
      </c>
      <c r="E84" s="447"/>
    </row>
    <row r="85" spans="1:5" ht="148.5" customHeight="1">
      <c r="A85" s="438" t="s">
        <v>18</v>
      </c>
      <c r="B85" s="438"/>
      <c r="D85" s="448" t="s">
        <v>19</v>
      </c>
      <c r="E85" s="448"/>
    </row>
    <row r="86" spans="1:5" ht="23.25" customHeight="1">
      <c r="A86" s="422" t="s">
        <v>513</v>
      </c>
      <c r="B86" s="422"/>
      <c r="D86" s="424" t="s">
        <v>20</v>
      </c>
      <c r="E86" s="424"/>
    </row>
    <row r="87" spans="1:5" ht="59.25" customHeight="1">
      <c r="A87" s="438" t="s">
        <v>109</v>
      </c>
      <c r="B87" s="438"/>
      <c r="D87" s="448" t="s">
        <v>108</v>
      </c>
      <c r="E87" s="448"/>
    </row>
    <row r="88" spans="1:5" ht="23.25" customHeight="1">
      <c r="A88" s="422" t="s">
        <v>21</v>
      </c>
      <c r="B88" s="422"/>
      <c r="D88" s="424" t="s">
        <v>22</v>
      </c>
      <c r="E88" s="424"/>
    </row>
    <row r="89" spans="1:5" ht="115.5" customHeight="1">
      <c r="A89" s="438" t="s">
        <v>23</v>
      </c>
      <c r="B89" s="438"/>
      <c r="D89" s="448" t="s">
        <v>24</v>
      </c>
      <c r="E89" s="448"/>
    </row>
    <row r="90" spans="1:5" ht="23.25" customHeight="1">
      <c r="A90" s="422" t="s">
        <v>514</v>
      </c>
      <c r="B90" s="422"/>
      <c r="D90" s="424" t="s">
        <v>25</v>
      </c>
      <c r="E90" s="424"/>
    </row>
    <row r="91" spans="1:5" ht="45" customHeight="1">
      <c r="A91" s="438" t="s">
        <v>73</v>
      </c>
      <c r="B91" s="438"/>
      <c r="D91" s="448" t="s">
        <v>69</v>
      </c>
      <c r="E91" s="448"/>
    </row>
    <row r="92" spans="1:5">
      <c r="D92" s="30"/>
      <c r="E92" s="30"/>
    </row>
    <row r="93" spans="1:5">
      <c r="D93" s="30"/>
      <c r="E93" s="30"/>
    </row>
    <row r="94" spans="1:5">
      <c r="D94" s="30"/>
      <c r="E94" s="30"/>
    </row>
    <row r="95" spans="1:5" ht="14.25">
      <c r="A95" s="27"/>
      <c r="B95" s="27"/>
      <c r="D95" s="30"/>
      <c r="E95" s="30"/>
    </row>
    <row r="96" spans="1:5" ht="14.25">
      <c r="A96" s="27"/>
      <c r="B96" s="27"/>
      <c r="D96" s="30"/>
      <c r="E96" s="30"/>
    </row>
    <row r="97" spans="1:5" ht="14.25">
      <c r="A97" s="27"/>
      <c r="B97" s="27"/>
      <c r="D97" s="30"/>
      <c r="E97" s="30"/>
    </row>
    <row r="98" spans="1:5" ht="14.25">
      <c r="A98" s="27"/>
      <c r="B98" s="27"/>
      <c r="D98" s="30"/>
      <c r="E98" s="30"/>
    </row>
    <row r="99" spans="1:5" ht="14.25">
      <c r="A99" s="27"/>
      <c r="B99" s="27"/>
      <c r="D99" s="30"/>
      <c r="E99" s="30"/>
    </row>
    <row r="100" spans="1:5" ht="14.25">
      <c r="A100" s="27"/>
      <c r="B100" s="27"/>
      <c r="D100" s="30"/>
      <c r="E100" s="30"/>
    </row>
    <row r="101" spans="1:5" ht="14.25">
      <c r="A101" s="27"/>
      <c r="B101" s="27"/>
      <c r="D101" s="30"/>
      <c r="E101" s="30"/>
    </row>
    <row r="102" spans="1:5" ht="14.25">
      <c r="A102" s="27"/>
      <c r="B102" s="27"/>
      <c r="D102" s="30"/>
      <c r="E102" s="30"/>
    </row>
    <row r="103" spans="1:5" ht="14.25">
      <c r="A103" s="27"/>
      <c r="B103" s="27"/>
      <c r="D103" s="30"/>
      <c r="E103" s="30"/>
    </row>
    <row r="104" spans="1:5" ht="14.25">
      <c r="A104" s="27"/>
      <c r="B104" s="27"/>
      <c r="D104" s="30"/>
      <c r="E104" s="30"/>
    </row>
    <row r="105" spans="1:5" ht="14.25">
      <c r="A105" s="27"/>
      <c r="B105" s="27"/>
      <c r="D105" s="30"/>
      <c r="E105" s="30"/>
    </row>
    <row r="106" spans="1:5" ht="14.25">
      <c r="A106" s="27"/>
      <c r="B106" s="27"/>
      <c r="D106" s="30"/>
      <c r="E106" s="30"/>
    </row>
    <row r="107" spans="1:5" ht="14.25">
      <c r="A107" s="27"/>
      <c r="B107" s="27"/>
      <c r="D107" s="30"/>
      <c r="E107" s="30"/>
    </row>
    <row r="108" spans="1:5" ht="14.25">
      <c r="A108" s="27"/>
      <c r="B108" s="27"/>
      <c r="D108" s="30"/>
      <c r="E108" s="30"/>
    </row>
    <row r="109" spans="1:5" ht="14.25">
      <c r="A109" s="27"/>
      <c r="B109" s="27"/>
      <c r="D109" s="30"/>
      <c r="E109" s="30"/>
    </row>
    <row r="110" spans="1:5" ht="14.25">
      <c r="A110" s="27"/>
      <c r="B110" s="27"/>
      <c r="D110" s="30"/>
      <c r="E110" s="30"/>
    </row>
    <row r="111" spans="1:5" ht="14.25">
      <c r="A111" s="27"/>
      <c r="B111" s="27"/>
      <c r="D111" s="30"/>
      <c r="E111" s="30"/>
    </row>
    <row r="112" spans="1:5" ht="14.25">
      <c r="A112" s="27"/>
      <c r="B112" s="27"/>
      <c r="D112" s="30"/>
      <c r="E112" s="30"/>
    </row>
    <row r="113" spans="1:5" ht="14.25">
      <c r="A113" s="27"/>
      <c r="B113" s="27"/>
      <c r="D113" s="30"/>
      <c r="E113" s="30"/>
    </row>
    <row r="114" spans="1:5" ht="14.25">
      <c r="A114" s="27"/>
      <c r="B114" s="27"/>
      <c r="D114" s="30"/>
      <c r="E114" s="30"/>
    </row>
    <row r="115" spans="1:5" ht="14.25">
      <c r="A115" s="27"/>
      <c r="B115" s="27"/>
      <c r="D115" s="30"/>
      <c r="E115" s="30"/>
    </row>
    <row r="116" spans="1:5" ht="14.25">
      <c r="A116" s="27"/>
      <c r="B116" s="27"/>
      <c r="D116" s="30"/>
      <c r="E116" s="30"/>
    </row>
    <row r="117" spans="1:5" ht="14.25">
      <c r="A117" s="27"/>
      <c r="B117" s="27"/>
      <c r="D117" s="30"/>
      <c r="E117" s="30"/>
    </row>
    <row r="118" spans="1:5" ht="14.25">
      <c r="A118" s="27"/>
      <c r="B118" s="27"/>
      <c r="D118" s="30"/>
      <c r="E118" s="30"/>
    </row>
    <row r="119" spans="1:5" ht="14.25">
      <c r="A119" s="27"/>
      <c r="B119" s="27"/>
      <c r="D119" s="30"/>
      <c r="E119" s="30"/>
    </row>
    <row r="120" spans="1:5" ht="14.25">
      <c r="A120" s="27"/>
      <c r="B120" s="27"/>
      <c r="D120" s="30"/>
      <c r="E120" s="30"/>
    </row>
    <row r="121" spans="1:5" ht="14.25">
      <c r="A121" s="27"/>
      <c r="B121" s="27"/>
      <c r="D121" s="30"/>
      <c r="E121" s="30"/>
    </row>
    <row r="122" spans="1:5" ht="14.25">
      <c r="A122" s="27"/>
      <c r="B122" s="27"/>
      <c r="D122" s="30"/>
      <c r="E122" s="30"/>
    </row>
  </sheetData>
  <mergeCells count="181">
    <mergeCell ref="A78:B78"/>
    <mergeCell ref="D78:E78"/>
    <mergeCell ref="A83:B83"/>
    <mergeCell ref="D83:E83"/>
    <mergeCell ref="A80:B80"/>
    <mergeCell ref="D80:E80"/>
    <mergeCell ref="A81:B81"/>
    <mergeCell ref="D81:E81"/>
    <mergeCell ref="A82:B82"/>
    <mergeCell ref="D82:E82"/>
    <mergeCell ref="A79:B79"/>
    <mergeCell ref="D79:E79"/>
    <mergeCell ref="A74:B74"/>
    <mergeCell ref="D74:E74"/>
    <mergeCell ref="A75:B75"/>
    <mergeCell ref="D75:E75"/>
    <mergeCell ref="A76:B76"/>
    <mergeCell ref="D76:E76"/>
    <mergeCell ref="A77:B77"/>
    <mergeCell ref="D77:E77"/>
    <mergeCell ref="A71:B71"/>
    <mergeCell ref="D71:E71"/>
    <mergeCell ref="A66:B66"/>
    <mergeCell ref="D66:E66"/>
    <mergeCell ref="A70:B70"/>
    <mergeCell ref="D70:E70"/>
    <mergeCell ref="A67:B67"/>
    <mergeCell ref="D67:E67"/>
    <mergeCell ref="A64:B64"/>
    <mergeCell ref="D64:E64"/>
    <mergeCell ref="A73:B73"/>
    <mergeCell ref="D73:E73"/>
    <mergeCell ref="A68:B68"/>
    <mergeCell ref="D68:E68"/>
    <mergeCell ref="A69:B69"/>
    <mergeCell ref="D69:E69"/>
    <mergeCell ref="A72:B72"/>
    <mergeCell ref="D72:E72"/>
    <mergeCell ref="A65:B65"/>
    <mergeCell ref="D65:E65"/>
    <mergeCell ref="A59:B59"/>
    <mergeCell ref="D59:E59"/>
    <mergeCell ref="A60:B60"/>
    <mergeCell ref="D60:E60"/>
    <mergeCell ref="A62:B62"/>
    <mergeCell ref="D62:E62"/>
    <mergeCell ref="A63:B63"/>
    <mergeCell ref="D63:E63"/>
    <mergeCell ref="A61:B61"/>
    <mergeCell ref="D61:E61"/>
    <mergeCell ref="A56:B56"/>
    <mergeCell ref="D56:E56"/>
    <mergeCell ref="A57:B57"/>
    <mergeCell ref="D57:E57"/>
    <mergeCell ref="A58:B58"/>
    <mergeCell ref="D58:E58"/>
    <mergeCell ref="A55:B55"/>
    <mergeCell ref="D55:E55"/>
    <mergeCell ref="A50:B50"/>
    <mergeCell ref="D50:E50"/>
    <mergeCell ref="A51:B51"/>
    <mergeCell ref="D51:E51"/>
    <mergeCell ref="A53:B53"/>
    <mergeCell ref="D53:E53"/>
    <mergeCell ref="A54:B54"/>
    <mergeCell ref="D54:E54"/>
    <mergeCell ref="A47:B47"/>
    <mergeCell ref="D47:E47"/>
    <mergeCell ref="A52:B52"/>
    <mergeCell ref="D52:E52"/>
    <mergeCell ref="A49:B49"/>
    <mergeCell ref="D49:E49"/>
    <mergeCell ref="A48:B48"/>
    <mergeCell ref="D48:E48"/>
    <mergeCell ref="A46:B46"/>
    <mergeCell ref="D46:E46"/>
    <mergeCell ref="A44:B44"/>
    <mergeCell ref="D44:E44"/>
    <mergeCell ref="A43:B43"/>
    <mergeCell ref="D43:E43"/>
    <mergeCell ref="A45:B45"/>
    <mergeCell ref="D45:E45"/>
    <mergeCell ref="A42:B42"/>
    <mergeCell ref="D42:E42"/>
    <mergeCell ref="A35:B35"/>
    <mergeCell ref="D35:E35"/>
    <mergeCell ref="A40:B40"/>
    <mergeCell ref="D40:E40"/>
    <mergeCell ref="A39:B39"/>
    <mergeCell ref="D39:E39"/>
    <mergeCell ref="A41:B41"/>
    <mergeCell ref="D41:E41"/>
    <mergeCell ref="A28:B28"/>
    <mergeCell ref="D28:E28"/>
    <mergeCell ref="A29:B29"/>
    <mergeCell ref="D29:E29"/>
    <mergeCell ref="A30:B30"/>
    <mergeCell ref="D30:E30"/>
    <mergeCell ref="A34:B34"/>
    <mergeCell ref="D34:E34"/>
    <mergeCell ref="A38:B38"/>
    <mergeCell ref="D38:E38"/>
    <mergeCell ref="A31:B31"/>
    <mergeCell ref="D31:E31"/>
    <mergeCell ref="A37:B37"/>
    <mergeCell ref="D37:E37"/>
    <mergeCell ref="A36:B36"/>
    <mergeCell ref="D36:E36"/>
    <mergeCell ref="A33:B33"/>
    <mergeCell ref="D33:E33"/>
    <mergeCell ref="A32:B32"/>
    <mergeCell ref="D32:E32"/>
    <mergeCell ref="A23:B23"/>
    <mergeCell ref="D23:E23"/>
    <mergeCell ref="A24:B24"/>
    <mergeCell ref="D24:E24"/>
    <mergeCell ref="A27:B27"/>
    <mergeCell ref="D27:E27"/>
    <mergeCell ref="A25:B25"/>
    <mergeCell ref="D25:E25"/>
    <mergeCell ref="A26:B26"/>
    <mergeCell ref="D26:E26"/>
    <mergeCell ref="A20:B20"/>
    <mergeCell ref="D20:E20"/>
    <mergeCell ref="A21:B21"/>
    <mergeCell ref="D21:E21"/>
    <mergeCell ref="A22:B22"/>
    <mergeCell ref="D22:E22"/>
    <mergeCell ref="A19:B19"/>
    <mergeCell ref="D19:E19"/>
    <mergeCell ref="A14:B14"/>
    <mergeCell ref="D14:E14"/>
    <mergeCell ref="A15:B15"/>
    <mergeCell ref="A17:B17"/>
    <mergeCell ref="D17:E17"/>
    <mergeCell ref="A18:B18"/>
    <mergeCell ref="D18:E18"/>
    <mergeCell ref="D15:E15"/>
    <mergeCell ref="A13:B13"/>
    <mergeCell ref="D13:E13"/>
    <mergeCell ref="A11:B11"/>
    <mergeCell ref="D11:E11"/>
    <mergeCell ref="A12:B12"/>
    <mergeCell ref="D12:E12"/>
    <mergeCell ref="D6:E6"/>
    <mergeCell ref="A16:B16"/>
    <mergeCell ref="D16:E16"/>
    <mergeCell ref="A1:E1"/>
    <mergeCell ref="A2:B2"/>
    <mergeCell ref="D2:E2"/>
    <mergeCell ref="A3:B3"/>
    <mergeCell ref="D3:E3"/>
    <mergeCell ref="D8:E8"/>
    <mergeCell ref="A9:B9"/>
    <mergeCell ref="A8:B8"/>
    <mergeCell ref="A10:B10"/>
    <mergeCell ref="D4:E4"/>
    <mergeCell ref="A7:B7"/>
    <mergeCell ref="D7:E7"/>
    <mergeCell ref="D10:E10"/>
    <mergeCell ref="A5:B5"/>
    <mergeCell ref="A4:B4"/>
    <mergeCell ref="D5:E5"/>
    <mergeCell ref="A6:B6"/>
    <mergeCell ref="D9:E9"/>
    <mergeCell ref="A86:B86"/>
    <mergeCell ref="D86:E86"/>
    <mergeCell ref="A90:B90"/>
    <mergeCell ref="D90:E90"/>
    <mergeCell ref="A84:B84"/>
    <mergeCell ref="D84:E84"/>
    <mergeCell ref="A85:B85"/>
    <mergeCell ref="D85:E85"/>
    <mergeCell ref="A91:B91"/>
    <mergeCell ref="D91:E91"/>
    <mergeCell ref="A87:B87"/>
    <mergeCell ref="D87:E87"/>
    <mergeCell ref="A88:B88"/>
    <mergeCell ref="D88:E88"/>
    <mergeCell ref="A89:B89"/>
    <mergeCell ref="D89:E89"/>
  </mergeCells>
  <phoneticPr fontId="19" type="noConversion"/>
  <printOptions horizontalCentered="1" verticalCentered="1"/>
  <pageMargins left="0" right="0" top="0" bottom="0" header="0.31496062992125984" footer="0.31496062992125984"/>
  <pageSetup paperSize="9" scale="93" orientation="landscape" r:id="rId1"/>
  <headerFooter alignWithMargins="0"/>
  <rowBreaks count="9" manualBreakCount="9">
    <brk id="12" max="4" man="1"/>
    <brk id="20" max="4" man="1"/>
    <brk id="30" max="4" man="1"/>
    <brk id="40" max="4" man="1"/>
    <brk id="48" max="4" man="1"/>
    <brk id="60" max="4" man="1"/>
    <brk id="65" max="4" man="1"/>
    <brk id="73" max="4" man="1"/>
    <brk id="83"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
  <sheetViews>
    <sheetView view="pageBreakPreview" zoomScaleSheetLayoutView="100" workbookViewId="0">
      <selection activeCell="L49" sqref="L49"/>
    </sheetView>
  </sheetViews>
  <sheetFormatPr defaultRowHeight="14.25"/>
  <cols>
    <col min="1" max="1" width="64.125" customWidth="1"/>
  </cols>
  <sheetData>
    <row r="1" spans="1:1" ht="240" customHeight="1">
      <c r="A1" s="151" t="s">
        <v>515</v>
      </c>
    </row>
  </sheetData>
  <phoneticPr fontId="19" type="noConversion"/>
  <printOptions horizontalCentered="1" verticalCentered="1"/>
  <pageMargins left="0.7" right="0.7" top="0.75" bottom="0.75" header="0.3" footer="0.3"/>
  <pageSetup paperSize="9" orientation="landscape" r:id="rId1"/>
  <rowBreaks count="1" manualBreakCount="1">
    <brk id="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K18"/>
  <sheetViews>
    <sheetView view="pageBreakPreview" zoomScaleSheetLayoutView="100" workbookViewId="0">
      <selection activeCell="L49" sqref="L49"/>
    </sheetView>
  </sheetViews>
  <sheetFormatPr defaultColWidth="9.125" defaultRowHeight="14.25"/>
  <cols>
    <col min="1" max="1" width="8.625" style="14" customWidth="1"/>
    <col min="2" max="2" width="25.625" style="7" customWidth="1"/>
    <col min="3" max="8" width="8.625" style="7" customWidth="1"/>
    <col min="9" max="9" width="25.625" style="7" customWidth="1"/>
    <col min="10" max="10" width="8.625" style="7" customWidth="1"/>
    <col min="11" max="16384" width="9.125" style="7"/>
  </cols>
  <sheetData>
    <row r="1" spans="1:11" s="3" customFormat="1" ht="47.25" customHeight="1">
      <c r="A1" s="464"/>
      <c r="B1" s="464"/>
      <c r="C1" s="464"/>
      <c r="D1" s="464"/>
      <c r="E1" s="464"/>
      <c r="F1" s="464"/>
      <c r="G1" s="464"/>
      <c r="H1" s="464"/>
      <c r="I1" s="464"/>
      <c r="J1" s="464"/>
      <c r="K1" s="6"/>
    </row>
    <row r="2" spans="1:11" ht="25.5" customHeight="1">
      <c r="A2" s="465" t="s">
        <v>202</v>
      </c>
      <c r="B2" s="465"/>
      <c r="C2" s="465"/>
      <c r="D2" s="465"/>
      <c r="E2" s="465"/>
      <c r="F2" s="465"/>
      <c r="G2" s="465"/>
      <c r="H2" s="465"/>
      <c r="I2" s="465"/>
      <c r="J2" s="465"/>
    </row>
    <row r="3" spans="1:11" ht="16.5" customHeight="1">
      <c r="A3" s="465" t="s">
        <v>101</v>
      </c>
      <c r="B3" s="465"/>
      <c r="C3" s="465"/>
      <c r="D3" s="465"/>
      <c r="E3" s="465"/>
      <c r="F3" s="465"/>
      <c r="G3" s="465"/>
      <c r="H3" s="465"/>
      <c r="I3" s="465"/>
      <c r="J3" s="465"/>
    </row>
    <row r="4" spans="1:11" ht="16.5" customHeight="1">
      <c r="A4" s="465" t="s">
        <v>654</v>
      </c>
      <c r="B4" s="465"/>
      <c r="C4" s="465"/>
      <c r="D4" s="465"/>
      <c r="E4" s="465"/>
      <c r="F4" s="465"/>
      <c r="G4" s="465"/>
      <c r="H4" s="465"/>
      <c r="I4" s="465"/>
      <c r="J4" s="465"/>
    </row>
    <row r="5" spans="1:11" ht="15.6" customHeight="1">
      <c r="A5" s="463" t="s">
        <v>203</v>
      </c>
      <c r="B5" s="463"/>
      <c r="C5" s="463"/>
      <c r="D5" s="463"/>
      <c r="E5" s="463"/>
      <c r="F5" s="463"/>
      <c r="G5" s="463"/>
      <c r="H5" s="463"/>
      <c r="I5" s="463"/>
      <c r="J5" s="463"/>
    </row>
    <row r="6" spans="1:11" ht="15.75" customHeight="1">
      <c r="A6" s="463" t="s">
        <v>414</v>
      </c>
      <c r="B6" s="463"/>
      <c r="C6" s="463"/>
      <c r="D6" s="463"/>
      <c r="E6" s="463"/>
      <c r="F6" s="463"/>
      <c r="G6" s="463"/>
      <c r="H6" s="463"/>
      <c r="I6" s="463"/>
      <c r="J6" s="463"/>
    </row>
    <row r="7" spans="1:11" ht="15.75" customHeight="1">
      <c r="A7" s="463" t="s">
        <v>655</v>
      </c>
      <c r="B7" s="463"/>
      <c r="C7" s="463"/>
      <c r="D7" s="463"/>
      <c r="E7" s="463"/>
      <c r="F7" s="463"/>
      <c r="G7" s="463"/>
      <c r="H7" s="463"/>
      <c r="I7" s="463"/>
      <c r="J7" s="463"/>
    </row>
    <row r="8" spans="1:11" ht="15.75">
      <c r="A8" s="469" t="s">
        <v>658</v>
      </c>
      <c r="B8" s="469"/>
      <c r="C8" s="470">
        <v>2019</v>
      </c>
      <c r="D8" s="470"/>
      <c r="E8" s="470"/>
      <c r="F8" s="470"/>
      <c r="G8" s="470"/>
      <c r="H8" s="470"/>
      <c r="I8" s="471" t="s">
        <v>216</v>
      </c>
      <c r="J8" s="471"/>
    </row>
    <row r="9" spans="1:11" customFormat="1" ht="23.25" customHeight="1">
      <c r="A9" s="472" t="s">
        <v>442</v>
      </c>
      <c r="B9" s="475" t="s">
        <v>210</v>
      </c>
      <c r="C9" s="478" t="s">
        <v>443</v>
      </c>
      <c r="D9" s="479"/>
      <c r="E9" s="478" t="s">
        <v>205</v>
      </c>
      <c r="F9" s="478"/>
      <c r="G9" s="478" t="s">
        <v>206</v>
      </c>
      <c r="H9" s="478"/>
      <c r="I9" s="478" t="s">
        <v>215</v>
      </c>
      <c r="J9" s="478"/>
    </row>
    <row r="10" spans="1:11" customFormat="1" ht="27" customHeight="1">
      <c r="A10" s="473"/>
      <c r="B10" s="476"/>
      <c r="C10" s="480" t="s">
        <v>207</v>
      </c>
      <c r="D10" s="480"/>
      <c r="E10" s="483" t="s">
        <v>208</v>
      </c>
      <c r="F10" s="483"/>
      <c r="G10" s="483" t="s">
        <v>209</v>
      </c>
      <c r="H10" s="483"/>
      <c r="I10" s="481"/>
      <c r="J10" s="481"/>
    </row>
    <row r="11" spans="1:11" customFormat="1" ht="16.5" customHeight="1">
      <c r="A11" s="473"/>
      <c r="B11" s="476"/>
      <c r="C11" s="273" t="s">
        <v>211</v>
      </c>
      <c r="D11" s="273" t="s">
        <v>212</v>
      </c>
      <c r="E11" s="273" t="s">
        <v>211</v>
      </c>
      <c r="F11" s="273" t="s">
        <v>212</v>
      </c>
      <c r="G11" s="273" t="s">
        <v>211</v>
      </c>
      <c r="H11" s="273" t="s">
        <v>212</v>
      </c>
      <c r="I11" s="481"/>
      <c r="J11" s="481"/>
    </row>
    <row r="12" spans="1:11" customFormat="1" ht="16.5" customHeight="1">
      <c r="A12" s="474"/>
      <c r="B12" s="477"/>
      <c r="C12" s="54" t="s">
        <v>213</v>
      </c>
      <c r="D12" s="275" t="s">
        <v>214</v>
      </c>
      <c r="E12" s="275" t="s">
        <v>213</v>
      </c>
      <c r="F12" s="275" t="s">
        <v>214</v>
      </c>
      <c r="G12" s="275" t="s">
        <v>213</v>
      </c>
      <c r="H12" s="275" t="s">
        <v>214</v>
      </c>
      <c r="I12" s="482"/>
      <c r="J12" s="482"/>
    </row>
    <row r="13" spans="1:11" customFormat="1" ht="57" customHeight="1" thickBot="1">
      <c r="A13" s="51">
        <v>45</v>
      </c>
      <c r="B13" s="55" t="s">
        <v>533</v>
      </c>
      <c r="C13" s="75">
        <f t="shared" ref="C13:D15" si="0">G13+E13</f>
        <v>19094</v>
      </c>
      <c r="D13" s="75">
        <f t="shared" si="0"/>
        <v>643</v>
      </c>
      <c r="E13" s="48">
        <v>17121</v>
      </c>
      <c r="F13" s="48">
        <v>195</v>
      </c>
      <c r="G13" s="48">
        <v>1973</v>
      </c>
      <c r="H13" s="48">
        <v>448</v>
      </c>
      <c r="I13" s="484" t="s">
        <v>538</v>
      </c>
      <c r="J13" s="484"/>
    </row>
    <row r="14" spans="1:11" customFormat="1" ht="57" customHeight="1" thickBot="1">
      <c r="A14" s="53">
        <v>46</v>
      </c>
      <c r="B14" s="56" t="s">
        <v>534</v>
      </c>
      <c r="C14" s="76">
        <f t="shared" si="0"/>
        <v>33992</v>
      </c>
      <c r="D14" s="76">
        <f t="shared" si="0"/>
        <v>1208</v>
      </c>
      <c r="E14" s="49">
        <v>31041</v>
      </c>
      <c r="F14" s="49">
        <v>508</v>
      </c>
      <c r="G14" s="49">
        <v>2951</v>
      </c>
      <c r="H14" s="49">
        <v>700</v>
      </c>
      <c r="I14" s="462" t="s">
        <v>537</v>
      </c>
      <c r="J14" s="462"/>
    </row>
    <row r="15" spans="1:11" customFormat="1" ht="57" customHeight="1">
      <c r="A15" s="52">
        <v>47</v>
      </c>
      <c r="B15" s="64" t="s">
        <v>535</v>
      </c>
      <c r="C15" s="77">
        <f t="shared" si="0"/>
        <v>160868</v>
      </c>
      <c r="D15" s="77">
        <f t="shared" si="0"/>
        <v>9288</v>
      </c>
      <c r="E15" s="50">
        <v>133755</v>
      </c>
      <c r="F15" s="50">
        <v>2140</v>
      </c>
      <c r="G15" s="50">
        <v>27113</v>
      </c>
      <c r="H15" s="50">
        <v>7148</v>
      </c>
      <c r="I15" s="466" t="s">
        <v>536</v>
      </c>
      <c r="J15" s="466"/>
    </row>
    <row r="16" spans="1:11" customFormat="1" ht="57" customHeight="1">
      <c r="A16" s="467" t="s">
        <v>207</v>
      </c>
      <c r="B16" s="467"/>
      <c r="C16" s="333">
        <f t="shared" ref="C16:D16" si="1">SUM(C13:C15)</f>
        <v>213954</v>
      </c>
      <c r="D16" s="333">
        <f t="shared" si="1"/>
        <v>11139</v>
      </c>
      <c r="E16" s="280">
        <f>SUM(E13:E15)</f>
        <v>181917</v>
      </c>
      <c r="F16" s="280">
        <f>SUM(F13:F15)</f>
        <v>2843</v>
      </c>
      <c r="G16" s="280">
        <f>SUM(G13:G15)</f>
        <v>32037</v>
      </c>
      <c r="H16" s="280">
        <f>SUM(H13:H15)</f>
        <v>8296</v>
      </c>
      <c r="I16" s="468" t="s">
        <v>204</v>
      </c>
      <c r="J16" s="468"/>
    </row>
    <row r="17" spans="3:8">
      <c r="C17" s="78"/>
      <c r="D17" s="78"/>
    </row>
    <row r="18" spans="3:8">
      <c r="C18" s="136"/>
      <c r="D18" s="136"/>
      <c r="E18" s="136"/>
      <c r="F18" s="136"/>
      <c r="G18" s="136"/>
      <c r="H18" s="136"/>
    </row>
  </sheetData>
  <mergeCells count="23">
    <mergeCell ref="I15:J15"/>
    <mergeCell ref="A16:B16"/>
    <mergeCell ref="I16:J16"/>
    <mergeCell ref="A7:J7"/>
    <mergeCell ref="A8:B8"/>
    <mergeCell ref="C8:H8"/>
    <mergeCell ref="I8:J8"/>
    <mergeCell ref="A9:A12"/>
    <mergeCell ref="B9:B12"/>
    <mergeCell ref="C9:D10"/>
    <mergeCell ref="E9:F9"/>
    <mergeCell ref="G9:H9"/>
    <mergeCell ref="I9:J12"/>
    <mergeCell ref="E10:F10"/>
    <mergeCell ref="G10:H10"/>
    <mergeCell ref="I13:J13"/>
    <mergeCell ref="I14:J14"/>
    <mergeCell ref="A6:J6"/>
    <mergeCell ref="A1:J1"/>
    <mergeCell ref="A2:J2"/>
    <mergeCell ref="A3:J3"/>
    <mergeCell ref="A4:J4"/>
    <mergeCell ref="A5:J5"/>
  </mergeCells>
  <printOptions horizontalCentered="1" verticalCentered="1"/>
  <pageMargins left="0" right="0" top="0" bottom="0"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K94"/>
  <sheetViews>
    <sheetView view="pageBreakPreview" topLeftCell="A43" zoomScaleNormal="140" zoomScaleSheetLayoutView="100" workbookViewId="0">
      <selection activeCell="L49" sqref="L49"/>
    </sheetView>
  </sheetViews>
  <sheetFormatPr defaultColWidth="9.125" defaultRowHeight="14.25"/>
  <cols>
    <col min="1" max="1" width="7.75" style="14" customWidth="1"/>
    <col min="2" max="2" width="39.75" style="7" customWidth="1"/>
    <col min="3" max="3" width="9.625" style="7" customWidth="1"/>
    <col min="4" max="4" width="6.625" style="7" customWidth="1"/>
    <col min="5" max="5" width="9.625" style="7" customWidth="1"/>
    <col min="6" max="6" width="6.625" style="7" customWidth="1"/>
    <col min="7" max="7" width="9.625" style="7" customWidth="1"/>
    <col min="8" max="8" width="6.625" style="7" customWidth="1"/>
    <col min="9" max="9" width="39.75" style="7" customWidth="1"/>
    <col min="10" max="10" width="7.75" style="7" customWidth="1"/>
    <col min="11" max="16384" width="9.125" style="7"/>
  </cols>
  <sheetData>
    <row r="1" spans="1:11" s="3" customFormat="1" ht="27" customHeight="1">
      <c r="A1" s="464"/>
      <c r="B1" s="464"/>
      <c r="C1" s="464"/>
      <c r="D1" s="464"/>
      <c r="E1" s="464"/>
      <c r="F1" s="464"/>
      <c r="G1" s="464"/>
      <c r="H1" s="464"/>
      <c r="I1" s="464"/>
      <c r="J1" s="464"/>
      <c r="K1" s="6"/>
    </row>
    <row r="2" spans="1:11" ht="19.5" customHeight="1">
      <c r="A2" s="11"/>
      <c r="B2" s="465" t="s">
        <v>202</v>
      </c>
      <c r="C2" s="465"/>
      <c r="D2" s="465"/>
      <c r="E2" s="465"/>
      <c r="F2" s="465"/>
      <c r="G2" s="465"/>
      <c r="H2" s="465"/>
      <c r="I2" s="465"/>
    </row>
    <row r="3" spans="1:11" ht="18.75" customHeight="1">
      <c r="A3" s="11"/>
      <c r="B3" s="465" t="s">
        <v>101</v>
      </c>
      <c r="C3" s="465"/>
      <c r="D3" s="465"/>
      <c r="E3" s="465"/>
      <c r="F3" s="465"/>
      <c r="G3" s="465"/>
      <c r="H3" s="465"/>
      <c r="I3" s="465"/>
    </row>
    <row r="4" spans="1:11" ht="18.75" customHeight="1">
      <c r="A4" s="463" t="s">
        <v>656</v>
      </c>
      <c r="B4" s="463"/>
      <c r="C4" s="463"/>
      <c r="D4" s="463"/>
      <c r="E4" s="463"/>
      <c r="F4" s="463"/>
      <c r="G4" s="463"/>
      <c r="H4" s="463"/>
      <c r="I4" s="463"/>
      <c r="J4" s="463"/>
    </row>
    <row r="5" spans="1:11" ht="18.75" customHeight="1">
      <c r="A5" s="11"/>
      <c r="B5" s="463" t="s">
        <v>203</v>
      </c>
      <c r="C5" s="463"/>
      <c r="D5" s="463"/>
      <c r="E5" s="463"/>
      <c r="F5" s="463"/>
      <c r="G5" s="463"/>
      <c r="H5" s="463"/>
      <c r="I5" s="463"/>
    </row>
    <row r="6" spans="1:11" ht="18.75" customHeight="1">
      <c r="A6" s="11"/>
      <c r="B6" s="463" t="s">
        <v>415</v>
      </c>
      <c r="C6" s="463"/>
      <c r="D6" s="463"/>
      <c r="E6" s="463"/>
      <c r="F6" s="463"/>
      <c r="G6" s="463"/>
      <c r="H6" s="463"/>
      <c r="I6" s="463"/>
    </row>
    <row r="7" spans="1:11" ht="18.75" customHeight="1">
      <c r="A7" s="463" t="s">
        <v>657</v>
      </c>
      <c r="B7" s="463"/>
      <c r="C7" s="463"/>
      <c r="D7" s="463"/>
      <c r="E7" s="463"/>
      <c r="F7" s="463"/>
      <c r="G7" s="463"/>
      <c r="H7" s="463"/>
      <c r="I7" s="463"/>
      <c r="J7" s="463"/>
    </row>
    <row r="8" spans="1:11" ht="20.25" customHeight="1">
      <c r="A8" s="485" t="s">
        <v>659</v>
      </c>
      <c r="B8" s="485"/>
      <c r="C8" s="470">
        <v>2019</v>
      </c>
      <c r="D8" s="470"/>
      <c r="E8" s="470"/>
      <c r="F8" s="470"/>
      <c r="G8" s="470"/>
      <c r="H8" s="470"/>
      <c r="I8" s="486" t="s">
        <v>223</v>
      </c>
      <c r="J8" s="486"/>
    </row>
    <row r="9" spans="1:11" customFormat="1" ht="23.25" customHeight="1">
      <c r="A9" s="472" t="s">
        <v>442</v>
      </c>
      <c r="B9" s="475" t="s">
        <v>210</v>
      </c>
      <c r="C9" s="478" t="s">
        <v>443</v>
      </c>
      <c r="D9" s="479"/>
      <c r="E9" s="478" t="s">
        <v>205</v>
      </c>
      <c r="F9" s="478"/>
      <c r="G9" s="478" t="s">
        <v>206</v>
      </c>
      <c r="H9" s="478"/>
      <c r="I9" s="478" t="s">
        <v>215</v>
      </c>
      <c r="J9" s="478"/>
    </row>
    <row r="10" spans="1:11" customFormat="1" ht="27" customHeight="1">
      <c r="A10" s="473"/>
      <c r="B10" s="476"/>
      <c r="C10" s="480" t="s">
        <v>207</v>
      </c>
      <c r="D10" s="480"/>
      <c r="E10" s="483" t="s">
        <v>208</v>
      </c>
      <c r="F10" s="483"/>
      <c r="G10" s="483" t="s">
        <v>209</v>
      </c>
      <c r="H10" s="483"/>
      <c r="I10" s="481"/>
      <c r="J10" s="481"/>
    </row>
    <row r="11" spans="1:11" customFormat="1" ht="16.5" customHeight="1">
      <c r="A11" s="473"/>
      <c r="B11" s="476"/>
      <c r="C11" s="299" t="s">
        <v>211</v>
      </c>
      <c r="D11" s="299" t="s">
        <v>212</v>
      </c>
      <c r="E11" s="273" t="s">
        <v>211</v>
      </c>
      <c r="F11" s="273" t="s">
        <v>212</v>
      </c>
      <c r="G11" s="273" t="s">
        <v>211</v>
      </c>
      <c r="H11" s="273" t="s">
        <v>212</v>
      </c>
      <c r="I11" s="481"/>
      <c r="J11" s="481"/>
    </row>
    <row r="12" spans="1:11" customFormat="1" ht="16.5" customHeight="1">
      <c r="A12" s="474"/>
      <c r="B12" s="477"/>
      <c r="C12" s="54" t="s">
        <v>213</v>
      </c>
      <c r="D12" s="300" t="s">
        <v>214</v>
      </c>
      <c r="E12" s="275" t="s">
        <v>213</v>
      </c>
      <c r="F12" s="275" t="s">
        <v>214</v>
      </c>
      <c r="G12" s="275" t="s">
        <v>213</v>
      </c>
      <c r="H12" s="275" t="s">
        <v>214</v>
      </c>
      <c r="I12" s="482"/>
      <c r="J12" s="482"/>
    </row>
    <row r="13" spans="1:11" customFormat="1" ht="18.75" thickBot="1">
      <c r="A13" s="51">
        <v>4511</v>
      </c>
      <c r="B13" s="55" t="s">
        <v>559</v>
      </c>
      <c r="C13" s="197">
        <v>10812</v>
      </c>
      <c r="D13" s="197">
        <v>70</v>
      </c>
      <c r="E13" s="302">
        <v>10717</v>
      </c>
      <c r="F13" s="302">
        <v>48</v>
      </c>
      <c r="G13" s="302">
        <v>95</v>
      </c>
      <c r="H13" s="302">
        <v>22</v>
      </c>
      <c r="I13" s="487" t="s">
        <v>558</v>
      </c>
      <c r="J13" s="487"/>
    </row>
    <row r="14" spans="1:11" customFormat="1" ht="18.75" thickBot="1">
      <c r="A14" s="53">
        <v>4512</v>
      </c>
      <c r="B14" s="56" t="s">
        <v>560</v>
      </c>
      <c r="C14" s="198">
        <v>1339</v>
      </c>
      <c r="D14" s="198">
        <v>117</v>
      </c>
      <c r="E14" s="303">
        <v>895</v>
      </c>
      <c r="F14" s="303">
        <v>15</v>
      </c>
      <c r="G14" s="303">
        <v>444</v>
      </c>
      <c r="H14" s="303">
        <v>102</v>
      </c>
      <c r="I14" s="488" t="s">
        <v>561</v>
      </c>
      <c r="J14" s="488"/>
    </row>
    <row r="15" spans="1:11" customFormat="1" ht="18.75" thickBot="1">
      <c r="A15" s="51">
        <v>4519</v>
      </c>
      <c r="B15" s="55" t="s">
        <v>722</v>
      </c>
      <c r="C15" s="288">
        <v>28</v>
      </c>
      <c r="D15" s="288">
        <v>2</v>
      </c>
      <c r="E15" s="302">
        <v>28</v>
      </c>
      <c r="F15" s="302">
        <v>2</v>
      </c>
      <c r="G15" s="302">
        <v>0</v>
      </c>
      <c r="H15" s="302">
        <v>0</v>
      </c>
      <c r="I15" s="487" t="s">
        <v>723</v>
      </c>
      <c r="J15" s="487"/>
    </row>
    <row r="16" spans="1:11" customFormat="1" ht="18.75" thickBot="1">
      <c r="A16" s="53">
        <v>4531</v>
      </c>
      <c r="B16" s="56" t="s">
        <v>562</v>
      </c>
      <c r="C16" s="198">
        <v>6634</v>
      </c>
      <c r="D16" s="198">
        <v>428</v>
      </c>
      <c r="E16" s="303">
        <v>5268</v>
      </c>
      <c r="F16" s="303">
        <v>120</v>
      </c>
      <c r="G16" s="303">
        <v>1366</v>
      </c>
      <c r="H16" s="303">
        <v>308</v>
      </c>
      <c r="I16" s="488" t="s">
        <v>608</v>
      </c>
      <c r="J16" s="488"/>
    </row>
    <row r="17" spans="1:10" customFormat="1" ht="15" thickBot="1">
      <c r="A17" s="51">
        <v>4532</v>
      </c>
      <c r="B17" s="55" t="s">
        <v>563</v>
      </c>
      <c r="C17" s="288">
        <v>230</v>
      </c>
      <c r="D17" s="288">
        <v>20</v>
      </c>
      <c r="E17" s="302">
        <v>169</v>
      </c>
      <c r="F17" s="302">
        <v>6</v>
      </c>
      <c r="G17" s="302">
        <v>61</v>
      </c>
      <c r="H17" s="302">
        <v>14</v>
      </c>
      <c r="I17" s="487" t="s">
        <v>607</v>
      </c>
      <c r="J17" s="487"/>
    </row>
    <row r="18" spans="1:10" customFormat="1" ht="18.75" thickBot="1">
      <c r="A18" s="53">
        <v>4539</v>
      </c>
      <c r="B18" s="56" t="s">
        <v>564</v>
      </c>
      <c r="C18" s="198">
        <v>51</v>
      </c>
      <c r="D18" s="198">
        <v>6</v>
      </c>
      <c r="E18" s="303">
        <v>44</v>
      </c>
      <c r="F18" s="303">
        <v>4</v>
      </c>
      <c r="G18" s="303">
        <v>7</v>
      </c>
      <c r="H18" s="303">
        <v>2</v>
      </c>
      <c r="I18" s="488" t="s">
        <v>606</v>
      </c>
      <c r="J18" s="488"/>
    </row>
    <row r="19" spans="1:10" customFormat="1" ht="15" thickBot="1">
      <c r="A19" s="51">
        <v>4610</v>
      </c>
      <c r="B19" s="55" t="s">
        <v>539</v>
      </c>
      <c r="C19" s="288">
        <v>3165</v>
      </c>
      <c r="D19" s="288">
        <v>51</v>
      </c>
      <c r="E19" s="302">
        <v>3069</v>
      </c>
      <c r="F19" s="302">
        <v>28</v>
      </c>
      <c r="G19" s="302">
        <v>96</v>
      </c>
      <c r="H19" s="302">
        <v>23</v>
      </c>
      <c r="I19" s="487" t="s">
        <v>548</v>
      </c>
      <c r="J19" s="487"/>
    </row>
    <row r="20" spans="1:10" customFormat="1" ht="15" thickBot="1">
      <c r="A20" s="53">
        <v>4620</v>
      </c>
      <c r="B20" s="56" t="s">
        <v>565</v>
      </c>
      <c r="C20" s="198">
        <v>2593</v>
      </c>
      <c r="D20" s="198">
        <v>157</v>
      </c>
      <c r="E20" s="303">
        <v>2204</v>
      </c>
      <c r="F20" s="303">
        <v>30</v>
      </c>
      <c r="G20" s="303">
        <v>389</v>
      </c>
      <c r="H20" s="303">
        <v>127</v>
      </c>
      <c r="I20" s="488" t="s">
        <v>605</v>
      </c>
      <c r="J20" s="488"/>
    </row>
    <row r="21" spans="1:10" customFormat="1" ht="15" thickBot="1">
      <c r="A21" s="51">
        <v>4631</v>
      </c>
      <c r="B21" s="55" t="s">
        <v>540</v>
      </c>
      <c r="C21" s="288">
        <v>446</v>
      </c>
      <c r="D21" s="288">
        <v>28</v>
      </c>
      <c r="E21" s="302">
        <v>388</v>
      </c>
      <c r="F21" s="302">
        <v>12</v>
      </c>
      <c r="G21" s="302">
        <v>58</v>
      </c>
      <c r="H21" s="302">
        <v>16</v>
      </c>
      <c r="I21" s="487" t="s">
        <v>549</v>
      </c>
      <c r="J21" s="487"/>
    </row>
    <row r="22" spans="1:10" customFormat="1" ht="15" thickBot="1">
      <c r="A22" s="53">
        <v>4632</v>
      </c>
      <c r="B22" s="56" t="s">
        <v>609</v>
      </c>
      <c r="C22" s="198">
        <v>5845</v>
      </c>
      <c r="D22" s="198">
        <v>119</v>
      </c>
      <c r="E22" s="303">
        <v>5635</v>
      </c>
      <c r="F22" s="303">
        <v>75</v>
      </c>
      <c r="G22" s="303">
        <v>210</v>
      </c>
      <c r="H22" s="303">
        <v>44</v>
      </c>
      <c r="I22" s="488" t="s">
        <v>604</v>
      </c>
      <c r="J22" s="488"/>
    </row>
    <row r="23" spans="1:10" customFormat="1" ht="19.899999999999999" customHeight="1" thickBot="1">
      <c r="A23" s="51">
        <v>4641</v>
      </c>
      <c r="B23" s="55" t="s">
        <v>610</v>
      </c>
      <c r="C23" s="288">
        <v>1236</v>
      </c>
      <c r="D23" s="288">
        <v>49</v>
      </c>
      <c r="E23" s="302">
        <v>1076</v>
      </c>
      <c r="F23" s="302">
        <v>12</v>
      </c>
      <c r="G23" s="302">
        <v>160</v>
      </c>
      <c r="H23" s="302">
        <v>37</v>
      </c>
      <c r="I23" s="487" t="s">
        <v>603</v>
      </c>
      <c r="J23" s="487"/>
    </row>
    <row r="24" spans="1:10" customFormat="1" ht="19.899999999999999" customHeight="1" thickBot="1">
      <c r="A24" s="53">
        <v>4647</v>
      </c>
      <c r="B24" s="56" t="s">
        <v>611</v>
      </c>
      <c r="C24" s="198">
        <v>1811</v>
      </c>
      <c r="D24" s="198">
        <v>65</v>
      </c>
      <c r="E24" s="303">
        <v>1636</v>
      </c>
      <c r="F24" s="303">
        <v>26</v>
      </c>
      <c r="G24" s="303">
        <v>175</v>
      </c>
      <c r="H24" s="303">
        <v>39</v>
      </c>
      <c r="I24" s="488" t="s">
        <v>602</v>
      </c>
      <c r="J24" s="488"/>
    </row>
    <row r="25" spans="1:10" customFormat="1" ht="36.75" thickBot="1">
      <c r="A25" s="51">
        <v>4648</v>
      </c>
      <c r="B25" s="55" t="s">
        <v>612</v>
      </c>
      <c r="C25" s="288">
        <v>2994</v>
      </c>
      <c r="D25" s="288">
        <v>232</v>
      </c>
      <c r="E25" s="302">
        <v>2255</v>
      </c>
      <c r="F25" s="302">
        <v>55</v>
      </c>
      <c r="G25" s="302">
        <v>739</v>
      </c>
      <c r="H25" s="302">
        <v>177</v>
      </c>
      <c r="I25" s="487" t="s">
        <v>601</v>
      </c>
      <c r="J25" s="487"/>
    </row>
    <row r="26" spans="1:10" customFormat="1" ht="36.75" thickBot="1">
      <c r="A26" s="53">
        <v>4649</v>
      </c>
      <c r="B26" s="56" t="s">
        <v>612</v>
      </c>
      <c r="C26" s="198">
        <v>24</v>
      </c>
      <c r="D26" s="198">
        <v>1</v>
      </c>
      <c r="E26" s="303">
        <v>24</v>
      </c>
      <c r="F26" s="303">
        <v>1</v>
      </c>
      <c r="G26" s="303">
        <v>0</v>
      </c>
      <c r="H26" s="303">
        <v>0</v>
      </c>
      <c r="I26" s="488" t="s">
        <v>724</v>
      </c>
      <c r="J26" s="488"/>
    </row>
    <row r="27" spans="1:10" customFormat="1" ht="18.75" thickBot="1">
      <c r="A27" s="51">
        <v>4651</v>
      </c>
      <c r="B27" s="55" t="s">
        <v>613</v>
      </c>
      <c r="C27" s="288">
        <v>114</v>
      </c>
      <c r="D27" s="288">
        <v>4</v>
      </c>
      <c r="E27" s="302">
        <v>114</v>
      </c>
      <c r="F27" s="302">
        <v>4</v>
      </c>
      <c r="G27" s="302">
        <v>0</v>
      </c>
      <c r="H27" s="302">
        <v>0</v>
      </c>
      <c r="I27" s="487" t="s">
        <v>600</v>
      </c>
      <c r="J27" s="487"/>
    </row>
    <row r="28" spans="1:10" customFormat="1" ht="18.75" thickBot="1">
      <c r="A28" s="53">
        <v>4652</v>
      </c>
      <c r="B28" s="56" t="s">
        <v>614</v>
      </c>
      <c r="C28" s="198">
        <v>601</v>
      </c>
      <c r="D28" s="198">
        <v>42</v>
      </c>
      <c r="E28" s="303">
        <v>476</v>
      </c>
      <c r="F28" s="303">
        <v>9</v>
      </c>
      <c r="G28" s="303">
        <v>125</v>
      </c>
      <c r="H28" s="303">
        <v>33</v>
      </c>
      <c r="I28" s="488" t="s">
        <v>599</v>
      </c>
      <c r="J28" s="488"/>
    </row>
    <row r="29" spans="1:10" customFormat="1" ht="15" thickBot="1">
      <c r="A29" s="51">
        <v>4653</v>
      </c>
      <c r="B29" s="55" t="s">
        <v>615</v>
      </c>
      <c r="C29" s="288">
        <v>831</v>
      </c>
      <c r="D29" s="288">
        <v>30</v>
      </c>
      <c r="E29" s="302">
        <v>766</v>
      </c>
      <c r="F29" s="302">
        <v>12</v>
      </c>
      <c r="G29" s="302">
        <v>65</v>
      </c>
      <c r="H29" s="302">
        <v>18</v>
      </c>
      <c r="I29" s="487" t="s">
        <v>598</v>
      </c>
      <c r="J29" s="487"/>
    </row>
    <row r="30" spans="1:10" customFormat="1" ht="15" thickBot="1">
      <c r="A30" s="53">
        <v>4659</v>
      </c>
      <c r="B30" s="56" t="s">
        <v>616</v>
      </c>
      <c r="C30" s="198">
        <v>4145</v>
      </c>
      <c r="D30" s="198">
        <v>88</v>
      </c>
      <c r="E30" s="303">
        <v>3938</v>
      </c>
      <c r="F30" s="303">
        <v>46</v>
      </c>
      <c r="G30" s="303">
        <v>207</v>
      </c>
      <c r="H30" s="303">
        <v>42</v>
      </c>
      <c r="I30" s="488" t="s">
        <v>550</v>
      </c>
      <c r="J30" s="488"/>
    </row>
    <row r="31" spans="1:10" customFormat="1" ht="15" thickBot="1">
      <c r="A31" s="51">
        <v>4661</v>
      </c>
      <c r="B31" s="55" t="s">
        <v>617</v>
      </c>
      <c r="C31" s="288">
        <v>593</v>
      </c>
      <c r="D31" s="288">
        <v>12</v>
      </c>
      <c r="E31" s="302">
        <v>569</v>
      </c>
      <c r="F31" s="302">
        <v>8</v>
      </c>
      <c r="G31" s="302">
        <v>24</v>
      </c>
      <c r="H31" s="302">
        <v>4</v>
      </c>
      <c r="I31" s="487" t="s">
        <v>597</v>
      </c>
      <c r="J31" s="487"/>
    </row>
    <row r="32" spans="1:10" customFormat="1">
      <c r="A32" s="306">
        <v>4662</v>
      </c>
      <c r="B32" s="307" t="s">
        <v>541</v>
      </c>
      <c r="C32" s="289">
        <v>211</v>
      </c>
      <c r="D32" s="289">
        <v>4</v>
      </c>
      <c r="E32" s="308">
        <v>211</v>
      </c>
      <c r="F32" s="308">
        <v>4</v>
      </c>
      <c r="G32" s="308">
        <v>0</v>
      </c>
      <c r="H32" s="308">
        <v>0</v>
      </c>
      <c r="I32" s="489" t="s">
        <v>551</v>
      </c>
      <c r="J32" s="489"/>
    </row>
    <row r="33" spans="1:10" customFormat="1" ht="18.75" thickBot="1">
      <c r="A33" s="51">
        <v>4663</v>
      </c>
      <c r="B33" s="55" t="s">
        <v>618</v>
      </c>
      <c r="C33" s="197">
        <v>6764</v>
      </c>
      <c r="D33" s="197">
        <v>246</v>
      </c>
      <c r="E33" s="302">
        <v>6252</v>
      </c>
      <c r="F33" s="302">
        <v>144</v>
      </c>
      <c r="G33" s="302">
        <v>512</v>
      </c>
      <c r="H33" s="302">
        <v>102</v>
      </c>
      <c r="I33" s="487" t="s">
        <v>596</v>
      </c>
      <c r="J33" s="487"/>
    </row>
    <row r="34" spans="1:10" customFormat="1" ht="15" thickBot="1">
      <c r="A34" s="51">
        <v>4669</v>
      </c>
      <c r="B34" s="55" t="s">
        <v>736</v>
      </c>
      <c r="C34" s="197">
        <v>147</v>
      </c>
      <c r="D34" s="197">
        <v>6</v>
      </c>
      <c r="E34" s="302">
        <v>147</v>
      </c>
      <c r="F34" s="302">
        <v>6</v>
      </c>
      <c r="G34" s="302">
        <v>0</v>
      </c>
      <c r="H34" s="302">
        <v>0</v>
      </c>
      <c r="I34" s="487" t="s">
        <v>737</v>
      </c>
      <c r="J34" s="487"/>
    </row>
    <row r="35" spans="1:10" customFormat="1" ht="15" thickBot="1">
      <c r="A35" s="53">
        <v>4690</v>
      </c>
      <c r="B35" s="56" t="s">
        <v>542</v>
      </c>
      <c r="C35" s="198">
        <v>382</v>
      </c>
      <c r="D35" s="198">
        <v>28</v>
      </c>
      <c r="E35" s="303">
        <v>301</v>
      </c>
      <c r="F35" s="303">
        <v>8</v>
      </c>
      <c r="G35" s="303">
        <v>81</v>
      </c>
      <c r="H35" s="303">
        <v>20</v>
      </c>
      <c r="I35" s="488" t="s">
        <v>552</v>
      </c>
      <c r="J35" s="488"/>
    </row>
    <row r="36" spans="1:10" customFormat="1" ht="15" thickBot="1">
      <c r="A36" s="51">
        <v>4691</v>
      </c>
      <c r="B36" s="55" t="s">
        <v>619</v>
      </c>
      <c r="C36" s="288">
        <v>1019</v>
      </c>
      <c r="D36" s="288">
        <v>18</v>
      </c>
      <c r="E36" s="302">
        <v>990</v>
      </c>
      <c r="F36" s="302">
        <v>12</v>
      </c>
      <c r="G36" s="302">
        <v>29</v>
      </c>
      <c r="H36" s="302">
        <v>6</v>
      </c>
      <c r="I36" s="487" t="s">
        <v>595</v>
      </c>
      <c r="J36" s="487"/>
    </row>
    <row r="37" spans="1:10" customFormat="1" ht="18.75" thickBot="1">
      <c r="A37" s="53">
        <v>4692</v>
      </c>
      <c r="B37" s="56" t="s">
        <v>620</v>
      </c>
      <c r="C37" s="198">
        <v>1071</v>
      </c>
      <c r="D37" s="198">
        <v>28</v>
      </c>
      <c r="E37" s="303">
        <v>990</v>
      </c>
      <c r="F37" s="303">
        <v>16</v>
      </c>
      <c r="G37" s="303">
        <v>81</v>
      </c>
      <c r="H37" s="303">
        <v>12</v>
      </c>
      <c r="I37" s="488" t="s">
        <v>594</v>
      </c>
      <c r="J37" s="488"/>
    </row>
    <row r="38" spans="1:10" customFormat="1" ht="15" thickBot="1">
      <c r="A38" s="51">
        <v>4712</v>
      </c>
      <c r="B38" s="55" t="s">
        <v>543</v>
      </c>
      <c r="C38" s="288">
        <v>36500</v>
      </c>
      <c r="D38" s="288">
        <v>82</v>
      </c>
      <c r="E38" s="302">
        <v>36500</v>
      </c>
      <c r="F38" s="302">
        <v>82</v>
      </c>
      <c r="G38" s="302">
        <v>0</v>
      </c>
      <c r="H38" s="302">
        <v>0</v>
      </c>
      <c r="I38" s="487" t="s">
        <v>553</v>
      </c>
      <c r="J38" s="487"/>
    </row>
    <row r="39" spans="1:10" customFormat="1" ht="15" thickBot="1">
      <c r="A39" s="53">
        <v>4714</v>
      </c>
      <c r="B39" s="56" t="s">
        <v>544</v>
      </c>
      <c r="C39" s="198">
        <v>11121</v>
      </c>
      <c r="D39" s="198">
        <v>1775</v>
      </c>
      <c r="E39" s="303">
        <v>5487</v>
      </c>
      <c r="F39" s="303">
        <v>215</v>
      </c>
      <c r="G39" s="303">
        <v>5634</v>
      </c>
      <c r="H39" s="303">
        <v>1560</v>
      </c>
      <c r="I39" s="488" t="s">
        <v>554</v>
      </c>
      <c r="J39" s="488"/>
    </row>
    <row r="40" spans="1:10" customFormat="1" ht="15" thickBot="1">
      <c r="A40" s="51">
        <v>4719</v>
      </c>
      <c r="B40" s="55" t="s">
        <v>621</v>
      </c>
      <c r="C40" s="288">
        <v>5358</v>
      </c>
      <c r="D40" s="288">
        <v>33</v>
      </c>
      <c r="E40" s="302">
        <v>5301</v>
      </c>
      <c r="F40" s="302">
        <v>20</v>
      </c>
      <c r="G40" s="302">
        <v>57</v>
      </c>
      <c r="H40" s="302">
        <v>13</v>
      </c>
      <c r="I40" s="487" t="s">
        <v>593</v>
      </c>
      <c r="J40" s="487"/>
    </row>
    <row r="41" spans="1:10" customFormat="1" ht="15" thickBot="1">
      <c r="A41" s="53">
        <v>4720</v>
      </c>
      <c r="B41" s="56" t="s">
        <v>622</v>
      </c>
      <c r="C41" s="198">
        <v>3160</v>
      </c>
      <c r="D41" s="198">
        <v>392</v>
      </c>
      <c r="E41" s="303">
        <v>1770</v>
      </c>
      <c r="F41" s="303">
        <v>44</v>
      </c>
      <c r="G41" s="303">
        <v>1390</v>
      </c>
      <c r="H41" s="303">
        <v>348</v>
      </c>
      <c r="I41" s="488" t="s">
        <v>592</v>
      </c>
      <c r="J41" s="488"/>
    </row>
    <row r="42" spans="1:10" customFormat="1" ht="15" thickBot="1">
      <c r="A42" s="51">
        <v>4722</v>
      </c>
      <c r="B42" s="55" t="s">
        <v>632</v>
      </c>
      <c r="C42" s="288">
        <v>2137</v>
      </c>
      <c r="D42" s="288">
        <v>15</v>
      </c>
      <c r="E42" s="302">
        <v>2109</v>
      </c>
      <c r="F42" s="302">
        <v>7</v>
      </c>
      <c r="G42" s="302">
        <v>28</v>
      </c>
      <c r="H42" s="302">
        <v>8</v>
      </c>
      <c r="I42" s="487" t="s">
        <v>591</v>
      </c>
      <c r="J42" s="487"/>
    </row>
    <row r="43" spans="1:10" customFormat="1" ht="15" thickBot="1">
      <c r="A43" s="53">
        <v>4723</v>
      </c>
      <c r="B43" s="56" t="s">
        <v>631</v>
      </c>
      <c r="C43" s="198">
        <v>216</v>
      </c>
      <c r="D43" s="198">
        <v>9</v>
      </c>
      <c r="E43" s="303">
        <v>181</v>
      </c>
      <c r="F43" s="303">
        <v>2</v>
      </c>
      <c r="G43" s="303">
        <v>35</v>
      </c>
      <c r="H43" s="303">
        <v>7</v>
      </c>
      <c r="I43" s="488" t="s">
        <v>590</v>
      </c>
      <c r="J43" s="488"/>
    </row>
    <row r="44" spans="1:10" customFormat="1" ht="15" thickBot="1">
      <c r="A44" s="51">
        <v>4724</v>
      </c>
      <c r="B44" s="55" t="s">
        <v>630</v>
      </c>
      <c r="C44" s="288">
        <v>527</v>
      </c>
      <c r="D44" s="288">
        <v>101</v>
      </c>
      <c r="E44" s="302">
        <v>254</v>
      </c>
      <c r="F44" s="302">
        <v>9</v>
      </c>
      <c r="G44" s="302">
        <v>273</v>
      </c>
      <c r="H44" s="302">
        <v>92</v>
      </c>
      <c r="I44" s="487" t="s">
        <v>589</v>
      </c>
      <c r="J44" s="487"/>
    </row>
    <row r="45" spans="1:10" customFormat="1" ht="15" thickBot="1">
      <c r="A45" s="53">
        <v>4725</v>
      </c>
      <c r="B45" s="56" t="s">
        <v>629</v>
      </c>
      <c r="C45" s="198">
        <v>356</v>
      </c>
      <c r="D45" s="198">
        <v>91</v>
      </c>
      <c r="E45" s="303">
        <v>81</v>
      </c>
      <c r="F45" s="303">
        <v>6</v>
      </c>
      <c r="G45" s="303">
        <v>275</v>
      </c>
      <c r="H45" s="303">
        <v>85</v>
      </c>
      <c r="I45" s="488" t="s">
        <v>588</v>
      </c>
      <c r="J45" s="488"/>
    </row>
    <row r="46" spans="1:10" customFormat="1" ht="15" thickBot="1">
      <c r="A46" s="51">
        <v>4726</v>
      </c>
      <c r="B46" s="55" t="s">
        <v>545</v>
      </c>
      <c r="C46" s="288">
        <v>1485</v>
      </c>
      <c r="D46" s="288">
        <v>126</v>
      </c>
      <c r="E46" s="302">
        <v>1107</v>
      </c>
      <c r="F46" s="302">
        <v>44</v>
      </c>
      <c r="G46" s="302">
        <v>378</v>
      </c>
      <c r="H46" s="302">
        <v>82</v>
      </c>
      <c r="I46" s="487" t="s">
        <v>555</v>
      </c>
      <c r="J46" s="487"/>
    </row>
    <row r="47" spans="1:10" customFormat="1" ht="15" thickBot="1">
      <c r="A47" s="53">
        <v>4727</v>
      </c>
      <c r="B47" s="56" t="s">
        <v>628</v>
      </c>
      <c r="C47" s="198">
        <v>410</v>
      </c>
      <c r="D47" s="198">
        <v>33</v>
      </c>
      <c r="E47" s="303">
        <v>315</v>
      </c>
      <c r="F47" s="303">
        <v>9</v>
      </c>
      <c r="G47" s="303">
        <v>95</v>
      </c>
      <c r="H47" s="303">
        <v>24</v>
      </c>
      <c r="I47" s="488" t="s">
        <v>587</v>
      </c>
      <c r="J47" s="488"/>
    </row>
    <row r="48" spans="1:10" customFormat="1" ht="15" thickBot="1">
      <c r="A48" s="51">
        <v>4728</v>
      </c>
      <c r="B48" s="55" t="s">
        <v>633</v>
      </c>
      <c r="C48" s="288">
        <v>286</v>
      </c>
      <c r="D48" s="288">
        <v>86</v>
      </c>
      <c r="E48" s="302">
        <v>84</v>
      </c>
      <c r="F48" s="302">
        <v>4</v>
      </c>
      <c r="G48" s="302">
        <v>202</v>
      </c>
      <c r="H48" s="302">
        <v>82</v>
      </c>
      <c r="I48" s="487" t="s">
        <v>586</v>
      </c>
      <c r="J48" s="487"/>
    </row>
    <row r="49" spans="1:10" customFormat="1" ht="15" thickBot="1">
      <c r="A49" s="53">
        <v>4729</v>
      </c>
      <c r="B49" s="56" t="s">
        <v>642</v>
      </c>
      <c r="C49" s="198">
        <v>688</v>
      </c>
      <c r="D49" s="198">
        <v>58</v>
      </c>
      <c r="E49" s="303">
        <v>538</v>
      </c>
      <c r="F49" s="303">
        <v>18</v>
      </c>
      <c r="G49" s="303">
        <v>150</v>
      </c>
      <c r="H49" s="303">
        <v>40</v>
      </c>
      <c r="I49" s="488" t="s">
        <v>644</v>
      </c>
      <c r="J49" s="488"/>
    </row>
    <row r="50" spans="1:10" customFormat="1" ht="15" thickBot="1">
      <c r="A50" s="51">
        <v>4730</v>
      </c>
      <c r="B50" s="55" t="s">
        <v>627</v>
      </c>
      <c r="C50" s="288">
        <v>8509</v>
      </c>
      <c r="D50" s="288">
        <v>46</v>
      </c>
      <c r="E50" s="302">
        <v>8488</v>
      </c>
      <c r="F50" s="302">
        <v>42</v>
      </c>
      <c r="G50" s="302">
        <v>21</v>
      </c>
      <c r="H50" s="302">
        <v>4</v>
      </c>
      <c r="I50" s="487" t="s">
        <v>585</v>
      </c>
      <c r="J50" s="487"/>
    </row>
    <row r="51" spans="1:10" customFormat="1" ht="19.899999999999999" customHeight="1" thickBot="1">
      <c r="A51" s="53">
        <v>4741</v>
      </c>
      <c r="B51" s="56" t="s">
        <v>634</v>
      </c>
      <c r="C51" s="198">
        <v>5382</v>
      </c>
      <c r="D51" s="198">
        <v>522</v>
      </c>
      <c r="E51" s="303">
        <v>3754</v>
      </c>
      <c r="F51" s="303">
        <v>92</v>
      </c>
      <c r="G51" s="303">
        <v>1628</v>
      </c>
      <c r="H51" s="303">
        <v>430</v>
      </c>
      <c r="I51" s="488" t="s">
        <v>584</v>
      </c>
      <c r="J51" s="488"/>
    </row>
    <row r="52" spans="1:10" customFormat="1" ht="15" thickBot="1">
      <c r="A52" s="51">
        <v>4742</v>
      </c>
      <c r="B52" s="55" t="s">
        <v>706</v>
      </c>
      <c r="C52" s="288">
        <v>103</v>
      </c>
      <c r="D52" s="288">
        <v>6</v>
      </c>
      <c r="E52" s="302">
        <v>103</v>
      </c>
      <c r="F52" s="302">
        <v>6</v>
      </c>
      <c r="G52" s="302">
        <v>0</v>
      </c>
      <c r="H52" s="302">
        <v>0</v>
      </c>
      <c r="I52" s="487" t="s">
        <v>705</v>
      </c>
      <c r="J52" s="487"/>
    </row>
    <row r="53" spans="1:10" customFormat="1" ht="19.899999999999999" customHeight="1" thickBot="1">
      <c r="A53" s="53">
        <v>4751</v>
      </c>
      <c r="B53" s="56" t="s">
        <v>626</v>
      </c>
      <c r="C53" s="198">
        <v>9613</v>
      </c>
      <c r="D53" s="198">
        <v>1438</v>
      </c>
      <c r="E53" s="303">
        <v>5133</v>
      </c>
      <c r="F53" s="303">
        <v>112</v>
      </c>
      <c r="G53" s="303">
        <v>4480</v>
      </c>
      <c r="H53" s="303">
        <v>1326</v>
      </c>
      <c r="I53" s="488" t="s">
        <v>583</v>
      </c>
      <c r="J53" s="488"/>
    </row>
    <row r="54" spans="1:10" customFormat="1" ht="29.45" customHeight="1" thickBot="1">
      <c r="A54" s="51">
        <v>4752</v>
      </c>
      <c r="B54" s="55" t="s">
        <v>625</v>
      </c>
      <c r="C54" s="288">
        <v>25798</v>
      </c>
      <c r="D54" s="288">
        <v>1566</v>
      </c>
      <c r="E54" s="302">
        <v>21613</v>
      </c>
      <c r="F54" s="302">
        <v>672</v>
      </c>
      <c r="G54" s="302">
        <v>4185</v>
      </c>
      <c r="H54" s="302">
        <v>894</v>
      </c>
      <c r="I54" s="487" t="s">
        <v>582</v>
      </c>
      <c r="J54" s="487"/>
    </row>
    <row r="55" spans="1:10" customFormat="1" ht="18.75" thickBot="1">
      <c r="A55" s="53">
        <v>4753</v>
      </c>
      <c r="B55" s="56" t="s">
        <v>624</v>
      </c>
      <c r="C55" s="198">
        <v>1245</v>
      </c>
      <c r="D55" s="198">
        <v>80</v>
      </c>
      <c r="E55" s="303">
        <v>1007</v>
      </c>
      <c r="F55" s="303">
        <v>35</v>
      </c>
      <c r="G55" s="303">
        <v>238</v>
      </c>
      <c r="H55" s="303">
        <v>45</v>
      </c>
      <c r="I55" s="488" t="s">
        <v>581</v>
      </c>
      <c r="J55" s="488"/>
    </row>
    <row r="56" spans="1:10" customFormat="1" ht="15" thickBot="1">
      <c r="A56" s="51">
        <v>4754</v>
      </c>
      <c r="B56" s="55" t="s">
        <v>546</v>
      </c>
      <c r="C56" s="288">
        <v>5096</v>
      </c>
      <c r="D56" s="288">
        <v>287</v>
      </c>
      <c r="E56" s="302">
        <v>4263</v>
      </c>
      <c r="F56" s="302">
        <v>105</v>
      </c>
      <c r="G56" s="302">
        <v>833</v>
      </c>
      <c r="H56" s="302">
        <v>182</v>
      </c>
      <c r="I56" s="487" t="s">
        <v>556</v>
      </c>
      <c r="J56" s="487"/>
    </row>
    <row r="57" spans="1:10" customFormat="1" ht="19.149999999999999" customHeight="1">
      <c r="A57" s="306">
        <v>4755</v>
      </c>
      <c r="B57" s="307" t="s">
        <v>641</v>
      </c>
      <c r="C57" s="289">
        <v>10383</v>
      </c>
      <c r="D57" s="289">
        <v>636</v>
      </c>
      <c r="E57" s="308">
        <v>8500</v>
      </c>
      <c r="F57" s="308">
        <v>170</v>
      </c>
      <c r="G57" s="308">
        <v>1883</v>
      </c>
      <c r="H57" s="308">
        <v>466</v>
      </c>
      <c r="I57" s="489" t="s">
        <v>580</v>
      </c>
      <c r="J57" s="489"/>
    </row>
    <row r="58" spans="1:10" customFormat="1" ht="15" thickBot="1">
      <c r="A58" s="51">
        <v>4756</v>
      </c>
      <c r="B58" s="55" t="s">
        <v>635</v>
      </c>
      <c r="C58" s="197">
        <v>432</v>
      </c>
      <c r="D58" s="197">
        <v>25</v>
      </c>
      <c r="E58" s="302">
        <v>355</v>
      </c>
      <c r="F58" s="302">
        <v>9</v>
      </c>
      <c r="G58" s="302">
        <v>77</v>
      </c>
      <c r="H58" s="302">
        <v>16</v>
      </c>
      <c r="I58" s="487" t="s">
        <v>579</v>
      </c>
      <c r="J58" s="487"/>
    </row>
    <row r="59" spans="1:10" customFormat="1" ht="15" thickBot="1">
      <c r="A59" s="53">
        <v>4761</v>
      </c>
      <c r="B59" s="56" t="s">
        <v>636</v>
      </c>
      <c r="C59" s="198">
        <v>1802</v>
      </c>
      <c r="D59" s="198">
        <v>134</v>
      </c>
      <c r="E59" s="303">
        <v>1369</v>
      </c>
      <c r="F59" s="303">
        <v>30</v>
      </c>
      <c r="G59" s="303">
        <v>433</v>
      </c>
      <c r="H59" s="303">
        <v>104</v>
      </c>
      <c r="I59" s="488" t="s">
        <v>578</v>
      </c>
      <c r="J59" s="488"/>
    </row>
    <row r="60" spans="1:10" customFormat="1" ht="15" thickBot="1">
      <c r="A60" s="51">
        <v>4762</v>
      </c>
      <c r="B60" s="55" t="s">
        <v>637</v>
      </c>
      <c r="C60" s="288">
        <v>74</v>
      </c>
      <c r="D60" s="288">
        <v>29</v>
      </c>
      <c r="E60" s="302">
        <v>0</v>
      </c>
      <c r="F60" s="302">
        <v>0</v>
      </c>
      <c r="G60" s="302">
        <v>74</v>
      </c>
      <c r="H60" s="302">
        <v>29</v>
      </c>
      <c r="I60" s="487" t="s">
        <v>577</v>
      </c>
      <c r="J60" s="487"/>
    </row>
    <row r="61" spans="1:10" customFormat="1" ht="18.75" thickBot="1">
      <c r="A61" s="53">
        <v>4763</v>
      </c>
      <c r="B61" s="56" t="s">
        <v>638</v>
      </c>
      <c r="C61" s="198">
        <v>1323</v>
      </c>
      <c r="D61" s="198">
        <v>102</v>
      </c>
      <c r="E61" s="303">
        <v>1072</v>
      </c>
      <c r="F61" s="303">
        <v>24</v>
      </c>
      <c r="G61" s="303">
        <v>251</v>
      </c>
      <c r="H61" s="303">
        <v>78</v>
      </c>
      <c r="I61" s="488" t="s">
        <v>576</v>
      </c>
      <c r="J61" s="488"/>
    </row>
    <row r="62" spans="1:10" customFormat="1" ht="15" thickBot="1">
      <c r="A62" s="51">
        <v>4764</v>
      </c>
      <c r="B62" s="55" t="s">
        <v>623</v>
      </c>
      <c r="C62" s="288">
        <v>570</v>
      </c>
      <c r="D62" s="288">
        <v>58</v>
      </c>
      <c r="E62" s="302">
        <v>401</v>
      </c>
      <c r="F62" s="302">
        <v>12</v>
      </c>
      <c r="G62" s="302">
        <v>169</v>
      </c>
      <c r="H62" s="302">
        <v>46</v>
      </c>
      <c r="I62" s="487" t="s">
        <v>575</v>
      </c>
      <c r="J62" s="487"/>
    </row>
    <row r="63" spans="1:10" customFormat="1" ht="19.149999999999999" customHeight="1" thickBot="1">
      <c r="A63" s="53">
        <v>4771</v>
      </c>
      <c r="B63" s="56" t="s">
        <v>639</v>
      </c>
      <c r="C63" s="198">
        <v>10942</v>
      </c>
      <c r="D63" s="198">
        <v>292</v>
      </c>
      <c r="E63" s="303">
        <v>10141</v>
      </c>
      <c r="F63" s="303">
        <v>80</v>
      </c>
      <c r="G63" s="303">
        <v>801</v>
      </c>
      <c r="H63" s="303">
        <v>212</v>
      </c>
      <c r="I63" s="488" t="s">
        <v>574</v>
      </c>
      <c r="J63" s="488"/>
    </row>
    <row r="64" spans="1:10" customFormat="1" ht="19.149999999999999" customHeight="1" thickBot="1">
      <c r="A64" s="51">
        <v>4772</v>
      </c>
      <c r="B64" s="55" t="s">
        <v>640</v>
      </c>
      <c r="C64" s="288">
        <v>4566</v>
      </c>
      <c r="D64" s="288">
        <v>475</v>
      </c>
      <c r="E64" s="302">
        <v>3063</v>
      </c>
      <c r="F64" s="302">
        <v>69</v>
      </c>
      <c r="G64" s="302">
        <v>1503</v>
      </c>
      <c r="H64" s="302">
        <v>406</v>
      </c>
      <c r="I64" s="487" t="s">
        <v>573</v>
      </c>
      <c r="J64" s="487"/>
    </row>
    <row r="65" spans="1:10" customFormat="1" ht="15" thickBot="1">
      <c r="A65" s="53">
        <v>4774</v>
      </c>
      <c r="B65" s="56" t="s">
        <v>547</v>
      </c>
      <c r="C65" s="198">
        <v>245</v>
      </c>
      <c r="D65" s="198">
        <v>36</v>
      </c>
      <c r="E65" s="303">
        <v>117</v>
      </c>
      <c r="F65" s="303">
        <v>6</v>
      </c>
      <c r="G65" s="303">
        <v>128</v>
      </c>
      <c r="H65" s="303">
        <v>30</v>
      </c>
      <c r="I65" s="488" t="s">
        <v>557</v>
      </c>
      <c r="J65" s="488"/>
    </row>
    <row r="66" spans="1:10" customFormat="1" ht="19.149999999999999" customHeight="1" thickBot="1">
      <c r="A66" s="51">
        <v>4775</v>
      </c>
      <c r="B66" s="55" t="s">
        <v>569</v>
      </c>
      <c r="C66" s="288">
        <v>5073</v>
      </c>
      <c r="D66" s="288">
        <v>371</v>
      </c>
      <c r="E66" s="302">
        <v>4098</v>
      </c>
      <c r="F66" s="302">
        <v>70</v>
      </c>
      <c r="G66" s="302">
        <v>975</v>
      </c>
      <c r="H66" s="302">
        <v>301</v>
      </c>
      <c r="I66" s="487" t="s">
        <v>572</v>
      </c>
      <c r="J66" s="487"/>
    </row>
    <row r="67" spans="1:10" customFormat="1" ht="18.75" thickBot="1">
      <c r="A67" s="53">
        <v>4776</v>
      </c>
      <c r="B67" s="56" t="s">
        <v>568</v>
      </c>
      <c r="C67" s="198">
        <v>2277</v>
      </c>
      <c r="D67" s="198">
        <v>158</v>
      </c>
      <c r="E67" s="303">
        <v>1893</v>
      </c>
      <c r="F67" s="303">
        <v>48</v>
      </c>
      <c r="G67" s="303">
        <v>384</v>
      </c>
      <c r="H67" s="303">
        <v>110</v>
      </c>
      <c r="I67" s="488" t="s">
        <v>571</v>
      </c>
      <c r="J67" s="488"/>
    </row>
    <row r="68" spans="1:10" ht="15" thickBot="1">
      <c r="A68" s="51">
        <v>4777</v>
      </c>
      <c r="B68" s="55" t="s">
        <v>567</v>
      </c>
      <c r="C68" s="288">
        <v>223</v>
      </c>
      <c r="D68" s="288">
        <v>22</v>
      </c>
      <c r="E68" s="302">
        <v>167</v>
      </c>
      <c r="F68" s="302">
        <v>8</v>
      </c>
      <c r="G68" s="302">
        <v>56</v>
      </c>
      <c r="H68" s="302">
        <v>14</v>
      </c>
      <c r="I68" s="487" t="s">
        <v>570</v>
      </c>
      <c r="J68" s="487"/>
    </row>
    <row r="69" spans="1:10" ht="13.9" customHeight="1" thickBot="1">
      <c r="A69" s="53">
        <v>4778</v>
      </c>
      <c r="B69" s="56" t="s">
        <v>725</v>
      </c>
      <c r="C69" s="198">
        <v>6</v>
      </c>
      <c r="D69" s="198">
        <v>2</v>
      </c>
      <c r="E69" s="303">
        <v>0</v>
      </c>
      <c r="F69" s="303">
        <v>0</v>
      </c>
      <c r="G69" s="303">
        <v>6</v>
      </c>
      <c r="H69" s="303">
        <v>2</v>
      </c>
      <c r="I69" s="488" t="s">
        <v>726</v>
      </c>
      <c r="J69" s="488"/>
    </row>
    <row r="70" spans="1:10" ht="18.75" thickBot="1">
      <c r="A70" s="51">
        <v>4779</v>
      </c>
      <c r="B70" s="55" t="s">
        <v>566</v>
      </c>
      <c r="C70" s="288">
        <v>4735</v>
      </c>
      <c r="D70" s="288">
        <v>196</v>
      </c>
      <c r="E70" s="302">
        <v>4264</v>
      </c>
      <c r="F70" s="302">
        <v>84</v>
      </c>
      <c r="G70" s="302">
        <v>471</v>
      </c>
      <c r="H70" s="302">
        <v>112</v>
      </c>
      <c r="I70" s="487" t="s">
        <v>643</v>
      </c>
      <c r="J70" s="487"/>
    </row>
    <row r="71" spans="1:10" ht="13.9" customHeight="1">
      <c r="A71" s="62">
        <v>4789</v>
      </c>
      <c r="B71" s="63" t="s">
        <v>728</v>
      </c>
      <c r="C71" s="304">
        <v>227</v>
      </c>
      <c r="D71" s="304">
        <v>6</v>
      </c>
      <c r="E71" s="305">
        <v>227</v>
      </c>
      <c r="F71" s="305">
        <v>6</v>
      </c>
      <c r="G71" s="305">
        <v>0</v>
      </c>
      <c r="H71" s="305">
        <v>0</v>
      </c>
      <c r="I71" s="494" t="s">
        <v>727</v>
      </c>
      <c r="J71" s="494"/>
    </row>
    <row r="72" spans="1:10" ht="25.9" customHeight="1">
      <c r="A72" s="490" t="s">
        <v>207</v>
      </c>
      <c r="B72" s="491"/>
      <c r="C72" s="348">
        <f t="shared" ref="C72:G72" si="0">SUM(C13:C71)</f>
        <v>213954</v>
      </c>
      <c r="D72" s="348">
        <f t="shared" si="0"/>
        <v>11139</v>
      </c>
      <c r="E72" s="348">
        <f t="shared" si="0"/>
        <v>181917</v>
      </c>
      <c r="F72" s="348">
        <f t="shared" si="0"/>
        <v>2843</v>
      </c>
      <c r="G72" s="348">
        <f t="shared" si="0"/>
        <v>32037</v>
      </c>
      <c r="H72" s="348">
        <f>SUM(H13:H71)</f>
        <v>8296</v>
      </c>
      <c r="I72" s="492" t="s">
        <v>204</v>
      </c>
      <c r="J72" s="493"/>
    </row>
    <row r="73" spans="1:10">
      <c r="A73" s="7"/>
    </row>
    <row r="74" spans="1:10">
      <c r="A74" s="7"/>
    </row>
    <row r="75" spans="1:10">
      <c r="A75" s="7"/>
    </row>
    <row r="76" spans="1:10">
      <c r="A76" s="7"/>
    </row>
    <row r="77" spans="1:10">
      <c r="A77" s="7"/>
    </row>
    <row r="78" spans="1:10">
      <c r="A78" s="7"/>
    </row>
    <row r="79" spans="1:10">
      <c r="A79" s="7"/>
    </row>
    <row r="80" spans="1:10">
      <c r="A80" s="7"/>
    </row>
    <row r="81" spans="1:1">
      <c r="A81" s="7"/>
    </row>
    <row r="82" spans="1:1">
      <c r="A82" s="7"/>
    </row>
    <row r="83" spans="1:1">
      <c r="A83" s="7"/>
    </row>
    <row r="84" spans="1:1">
      <c r="A84" s="7"/>
    </row>
    <row r="85" spans="1:1">
      <c r="A85" s="7"/>
    </row>
    <row r="86" spans="1:1">
      <c r="A86" s="7"/>
    </row>
    <row r="87" spans="1:1">
      <c r="A87" s="7"/>
    </row>
    <row r="88" spans="1:1">
      <c r="A88" s="7"/>
    </row>
    <row r="89" spans="1:1">
      <c r="A89" s="7"/>
    </row>
    <row r="90" spans="1:1">
      <c r="A90" s="7"/>
    </row>
    <row r="91" spans="1:1">
      <c r="A91" s="7"/>
    </row>
    <row r="92" spans="1:1">
      <c r="A92" s="7"/>
    </row>
    <row r="93" spans="1:1">
      <c r="A93" s="7"/>
    </row>
    <row r="94" spans="1:1">
      <c r="A94" s="7"/>
    </row>
  </sheetData>
  <mergeCells count="79">
    <mergeCell ref="I68:J68"/>
    <mergeCell ref="I70:J70"/>
    <mergeCell ref="A72:B72"/>
    <mergeCell ref="I72:J72"/>
    <mergeCell ref="I62:J62"/>
    <mergeCell ref="I63:J63"/>
    <mergeCell ref="I64:J64"/>
    <mergeCell ref="I65:J65"/>
    <mergeCell ref="I66:J66"/>
    <mergeCell ref="I67:J67"/>
    <mergeCell ref="I69:J69"/>
    <mergeCell ref="I71:J71"/>
    <mergeCell ref="I61:J61"/>
    <mergeCell ref="I50:J50"/>
    <mergeCell ref="I51:J51"/>
    <mergeCell ref="I52:J52"/>
    <mergeCell ref="I53:J53"/>
    <mergeCell ref="I54:J54"/>
    <mergeCell ref="I55:J55"/>
    <mergeCell ref="I56:J56"/>
    <mergeCell ref="I57:J57"/>
    <mergeCell ref="I58:J58"/>
    <mergeCell ref="I59:J59"/>
    <mergeCell ref="I60:J60"/>
    <mergeCell ref="I49:J49"/>
    <mergeCell ref="I38:J38"/>
    <mergeCell ref="I39:J39"/>
    <mergeCell ref="I40:J40"/>
    <mergeCell ref="I41:J41"/>
    <mergeCell ref="I42:J42"/>
    <mergeCell ref="I43:J43"/>
    <mergeCell ref="I44:J44"/>
    <mergeCell ref="I45:J45"/>
    <mergeCell ref="I46:J46"/>
    <mergeCell ref="I47:J47"/>
    <mergeCell ref="I48:J48"/>
    <mergeCell ref="I37:J37"/>
    <mergeCell ref="I24:J24"/>
    <mergeCell ref="I25:J25"/>
    <mergeCell ref="I27:J27"/>
    <mergeCell ref="I28:J28"/>
    <mergeCell ref="I29:J29"/>
    <mergeCell ref="I30:J30"/>
    <mergeCell ref="I31:J31"/>
    <mergeCell ref="I32:J32"/>
    <mergeCell ref="I33:J33"/>
    <mergeCell ref="I35:J35"/>
    <mergeCell ref="I36:J36"/>
    <mergeCell ref="I26:J26"/>
    <mergeCell ref="I34:J34"/>
    <mergeCell ref="I23:J23"/>
    <mergeCell ref="E10:F10"/>
    <mergeCell ref="G10:H10"/>
    <mergeCell ref="I13:J13"/>
    <mergeCell ref="I14:J14"/>
    <mergeCell ref="I16:J16"/>
    <mergeCell ref="I17:J17"/>
    <mergeCell ref="I18:J18"/>
    <mergeCell ref="I19:J19"/>
    <mergeCell ref="I20:J20"/>
    <mergeCell ref="I21:J21"/>
    <mergeCell ref="I22:J22"/>
    <mergeCell ref="I15:J15"/>
    <mergeCell ref="A7:J7"/>
    <mergeCell ref="A8:B8"/>
    <mergeCell ref="C8:H8"/>
    <mergeCell ref="I8:J8"/>
    <mergeCell ref="A9:A12"/>
    <mergeCell ref="B9:B12"/>
    <mergeCell ref="C9:D10"/>
    <mergeCell ref="E9:F9"/>
    <mergeCell ref="G9:H9"/>
    <mergeCell ref="I9:J12"/>
    <mergeCell ref="B6:I6"/>
    <mergeCell ref="A1:J1"/>
    <mergeCell ref="B2:I2"/>
    <mergeCell ref="B3:I3"/>
    <mergeCell ref="A4:J4"/>
    <mergeCell ref="B5:I5"/>
  </mergeCells>
  <printOptions horizontalCentered="1"/>
  <pageMargins left="0" right="0" top="0.19685039370078741" bottom="0" header="0.31496062992125984" footer="0.31496062992125984"/>
  <pageSetup paperSize="9" scale="90" orientation="landscape" r:id="rId1"/>
  <rowBreaks count="2" manualBreakCount="2">
    <brk id="32" max="9" man="1"/>
    <brk id="57" max="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
  <sheetViews>
    <sheetView view="pageBreakPreview" zoomScaleNormal="100" zoomScaleSheetLayoutView="100" workbookViewId="0">
      <selection activeCell="L49" sqref="L49"/>
    </sheetView>
  </sheetViews>
  <sheetFormatPr defaultRowHeight="14.25"/>
  <cols>
    <col min="1" max="1" width="64.625" customWidth="1"/>
  </cols>
  <sheetData>
    <row r="1" spans="1:1" ht="211.5" customHeight="1">
      <c r="A1" s="151" t="s">
        <v>516</v>
      </c>
    </row>
  </sheetData>
  <printOptions horizontalCentered="1" verticalCentered="1"/>
  <pageMargins left="0.7" right="0.7" top="0.75" bottom="0.75" header="0.3" footer="0.3"/>
  <pageSetup paperSize="9" orientation="landscape" r:id="rId1"/>
  <rowBreaks count="1" manualBreakCount="1">
    <brk id="1"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M25"/>
  <sheetViews>
    <sheetView view="pageBreakPreview" topLeftCell="A4" zoomScale="90" zoomScaleNormal="100" zoomScaleSheetLayoutView="90" zoomScalePageLayoutView="80" workbookViewId="0">
      <selection activeCell="L49" sqref="L49"/>
    </sheetView>
  </sheetViews>
  <sheetFormatPr defaultColWidth="9.125" defaultRowHeight="14.25"/>
  <cols>
    <col min="1" max="1" width="7.625" style="14" customWidth="1"/>
    <col min="2" max="2" width="20.625" style="7" customWidth="1"/>
    <col min="3" max="6" width="6.625" style="7" customWidth="1"/>
    <col min="7" max="7" width="6.375" style="7" customWidth="1"/>
    <col min="8" max="8" width="7.125" style="7" customWidth="1"/>
    <col min="9" max="11" width="6.625" style="7" customWidth="1"/>
    <col min="12" max="12" width="20.625" style="7" customWidth="1"/>
    <col min="13" max="13" width="7.625" style="7" customWidth="1"/>
    <col min="14" max="16384" width="9.125" style="7"/>
  </cols>
  <sheetData>
    <row r="1" spans="1:13" s="3" customFormat="1" ht="47.25" customHeight="1">
      <c r="A1" s="464"/>
      <c r="B1" s="464"/>
      <c r="C1" s="464"/>
      <c r="D1" s="464"/>
      <c r="E1" s="464"/>
      <c r="F1" s="464"/>
      <c r="G1" s="464"/>
      <c r="H1" s="464"/>
      <c r="I1" s="464"/>
      <c r="J1" s="464"/>
      <c r="K1" s="464"/>
      <c r="L1" s="464"/>
      <c r="M1" s="464"/>
    </row>
    <row r="2" spans="1:13" ht="18">
      <c r="A2" s="11"/>
      <c r="B2" s="465" t="s">
        <v>217</v>
      </c>
      <c r="C2" s="465"/>
      <c r="D2" s="465"/>
      <c r="E2" s="465"/>
      <c r="F2" s="465"/>
      <c r="G2" s="465"/>
      <c r="H2" s="465"/>
      <c r="I2" s="465"/>
      <c r="J2" s="465"/>
      <c r="K2" s="465"/>
      <c r="L2" s="465"/>
    </row>
    <row r="3" spans="1:13" ht="16.5" customHeight="1">
      <c r="A3" s="11"/>
      <c r="B3" s="465" t="s">
        <v>102</v>
      </c>
      <c r="C3" s="465"/>
      <c r="D3" s="465"/>
      <c r="E3" s="465"/>
      <c r="F3" s="465"/>
      <c r="G3" s="465"/>
      <c r="H3" s="465"/>
      <c r="I3" s="465"/>
      <c r="J3" s="465"/>
      <c r="K3" s="465"/>
      <c r="L3" s="465"/>
    </row>
    <row r="4" spans="1:13" ht="16.5" customHeight="1">
      <c r="A4" s="463" t="s">
        <v>654</v>
      </c>
      <c r="B4" s="463"/>
      <c r="C4" s="463"/>
      <c r="D4" s="463"/>
      <c r="E4" s="463"/>
      <c r="F4" s="463"/>
      <c r="G4" s="463"/>
      <c r="H4" s="463"/>
      <c r="I4" s="463"/>
      <c r="J4" s="463"/>
      <c r="K4" s="463"/>
      <c r="L4" s="463"/>
      <c r="M4" s="463"/>
    </row>
    <row r="5" spans="1:13" ht="15.75">
      <c r="A5" s="11"/>
      <c r="B5" s="463" t="s">
        <v>218</v>
      </c>
      <c r="C5" s="463"/>
      <c r="D5" s="463"/>
      <c r="E5" s="463"/>
      <c r="F5" s="463"/>
      <c r="G5" s="463"/>
      <c r="H5" s="463"/>
      <c r="I5" s="463"/>
      <c r="J5" s="463"/>
      <c r="K5" s="463"/>
      <c r="L5" s="463"/>
    </row>
    <row r="6" spans="1:13" ht="15.75">
      <c r="A6" s="11"/>
      <c r="B6" s="463" t="s">
        <v>416</v>
      </c>
      <c r="C6" s="463"/>
      <c r="D6" s="463"/>
      <c r="E6" s="463"/>
      <c r="F6" s="463"/>
      <c r="G6" s="463"/>
      <c r="H6" s="463"/>
      <c r="I6" s="463"/>
      <c r="J6" s="463"/>
      <c r="K6" s="463"/>
      <c r="L6" s="463"/>
    </row>
    <row r="7" spans="1:13" ht="15.6" customHeight="1">
      <c r="A7" s="463" t="s">
        <v>655</v>
      </c>
      <c r="B7" s="463"/>
      <c r="C7" s="463"/>
      <c r="D7" s="463"/>
      <c r="E7" s="463"/>
      <c r="F7" s="463"/>
      <c r="G7" s="463"/>
      <c r="H7" s="463"/>
      <c r="I7" s="463"/>
      <c r="J7" s="463"/>
      <c r="K7" s="463"/>
      <c r="L7" s="463"/>
      <c r="M7" s="463"/>
    </row>
    <row r="8" spans="1:13" ht="15.75">
      <c r="A8" s="469" t="s">
        <v>660</v>
      </c>
      <c r="B8" s="469"/>
      <c r="C8" s="13"/>
      <c r="D8" s="13"/>
      <c r="E8" s="13"/>
      <c r="F8" s="13"/>
      <c r="G8" s="271">
        <v>2019</v>
      </c>
      <c r="H8" s="61"/>
      <c r="I8" s="274"/>
      <c r="J8" s="13"/>
      <c r="K8" s="270"/>
      <c r="L8" s="471" t="s">
        <v>470</v>
      </c>
      <c r="M8" s="471"/>
    </row>
    <row r="9" spans="1:13" customFormat="1" ht="20.25" customHeight="1">
      <c r="A9" s="472" t="s">
        <v>442</v>
      </c>
      <c r="B9" s="475" t="s">
        <v>210</v>
      </c>
      <c r="C9" s="495" t="s">
        <v>204</v>
      </c>
      <c r="D9" s="496"/>
      <c r="E9" s="497"/>
      <c r="F9" s="495" t="s">
        <v>115</v>
      </c>
      <c r="G9" s="496"/>
      <c r="H9" s="497"/>
      <c r="I9" s="495" t="s">
        <v>201</v>
      </c>
      <c r="J9" s="496"/>
      <c r="K9" s="497"/>
      <c r="L9" s="478" t="s">
        <v>375</v>
      </c>
      <c r="M9" s="478"/>
    </row>
    <row r="10" spans="1:13" customFormat="1" ht="20.25" customHeight="1">
      <c r="A10" s="473"/>
      <c r="B10" s="476"/>
      <c r="C10" s="498" t="s">
        <v>207</v>
      </c>
      <c r="D10" s="498"/>
      <c r="E10" s="498"/>
      <c r="F10" s="498" t="s">
        <v>225</v>
      </c>
      <c r="G10" s="498"/>
      <c r="H10" s="498"/>
      <c r="I10" s="498" t="s">
        <v>517</v>
      </c>
      <c r="J10" s="498"/>
      <c r="K10" s="498"/>
      <c r="L10" s="481"/>
      <c r="M10" s="481"/>
    </row>
    <row r="11" spans="1:13" customFormat="1" ht="20.25" customHeight="1">
      <c r="A11" s="473"/>
      <c r="B11" s="476"/>
      <c r="C11" s="283" t="s">
        <v>204</v>
      </c>
      <c r="D11" s="283" t="s">
        <v>219</v>
      </c>
      <c r="E11" s="283" t="s">
        <v>220</v>
      </c>
      <c r="F11" s="283" t="s">
        <v>204</v>
      </c>
      <c r="G11" s="283" t="s">
        <v>219</v>
      </c>
      <c r="H11" s="283" t="s">
        <v>220</v>
      </c>
      <c r="I11" s="283" t="s">
        <v>204</v>
      </c>
      <c r="J11" s="283" t="s">
        <v>219</v>
      </c>
      <c r="K11" s="283" t="s">
        <v>220</v>
      </c>
      <c r="L11" s="481"/>
      <c r="M11" s="481"/>
    </row>
    <row r="12" spans="1:13" customFormat="1" ht="20.25" customHeight="1">
      <c r="A12" s="474"/>
      <c r="B12" s="477"/>
      <c r="C12" s="278" t="s">
        <v>207</v>
      </c>
      <c r="D12" s="278" t="s">
        <v>221</v>
      </c>
      <c r="E12" s="278" t="s">
        <v>222</v>
      </c>
      <c r="F12" s="278" t="s">
        <v>207</v>
      </c>
      <c r="G12" s="278" t="s">
        <v>221</v>
      </c>
      <c r="H12" s="278" t="s">
        <v>222</v>
      </c>
      <c r="I12" s="278" t="s">
        <v>207</v>
      </c>
      <c r="J12" s="278" t="s">
        <v>221</v>
      </c>
      <c r="K12" s="278" t="s">
        <v>222</v>
      </c>
      <c r="L12" s="482"/>
      <c r="M12" s="482"/>
    </row>
    <row r="13" spans="1:13" customFormat="1" ht="57" customHeight="1" thickBot="1">
      <c r="A13" s="51">
        <v>45</v>
      </c>
      <c r="B13" s="55" t="s">
        <v>533</v>
      </c>
      <c r="C13" s="152">
        <f t="shared" ref="C13:D15" si="0">SUM(I13+F13)</f>
        <v>1973</v>
      </c>
      <c r="D13" s="152">
        <f t="shared" si="0"/>
        <v>0</v>
      </c>
      <c r="E13" s="152">
        <f>SUM(K13+H13)</f>
        <v>1973</v>
      </c>
      <c r="F13" s="152">
        <f>SUM(G13:H13)</f>
        <v>1836</v>
      </c>
      <c r="G13" s="153">
        <v>0</v>
      </c>
      <c r="H13" s="153">
        <v>1836</v>
      </c>
      <c r="I13" s="152">
        <f>SUM(J13:K13)</f>
        <v>137</v>
      </c>
      <c r="J13" s="153">
        <v>0</v>
      </c>
      <c r="K13" s="153">
        <v>137</v>
      </c>
      <c r="L13" s="484" t="s">
        <v>538</v>
      </c>
      <c r="M13" s="484"/>
    </row>
    <row r="14" spans="1:13" customFormat="1" ht="57" customHeight="1" thickBot="1">
      <c r="A14" s="53">
        <v>46</v>
      </c>
      <c r="B14" s="56" t="s">
        <v>534</v>
      </c>
      <c r="C14" s="155">
        <f t="shared" si="0"/>
        <v>2951</v>
      </c>
      <c r="D14" s="155">
        <f t="shared" si="0"/>
        <v>99</v>
      </c>
      <c r="E14" s="155">
        <f>SUM(K14+H14)</f>
        <v>2852</v>
      </c>
      <c r="F14" s="155">
        <f t="shared" ref="F14:F15" si="1">SUM(G14:H14)</f>
        <v>2887</v>
      </c>
      <c r="G14" s="155">
        <v>99</v>
      </c>
      <c r="H14" s="155">
        <v>2788</v>
      </c>
      <c r="I14" s="155">
        <f t="shared" ref="I14:I15" si="2">SUM(J14:K14)</f>
        <v>64</v>
      </c>
      <c r="J14" s="155">
        <v>0</v>
      </c>
      <c r="K14" s="155">
        <v>64</v>
      </c>
      <c r="L14" s="462" t="s">
        <v>537</v>
      </c>
      <c r="M14" s="462"/>
    </row>
    <row r="15" spans="1:13" customFormat="1" ht="57" customHeight="1">
      <c r="A15" s="52">
        <v>47</v>
      </c>
      <c r="B15" s="64" t="s">
        <v>535</v>
      </c>
      <c r="C15" s="290">
        <f t="shared" si="0"/>
        <v>27113</v>
      </c>
      <c r="D15" s="290">
        <f t="shared" si="0"/>
        <v>680</v>
      </c>
      <c r="E15" s="290">
        <f>SUM(K15+H15)</f>
        <v>26433</v>
      </c>
      <c r="F15" s="317">
        <f t="shared" si="1"/>
        <v>26191</v>
      </c>
      <c r="G15" s="157">
        <v>578</v>
      </c>
      <c r="H15" s="157">
        <v>25613</v>
      </c>
      <c r="I15" s="317">
        <f t="shared" si="2"/>
        <v>922</v>
      </c>
      <c r="J15" s="157">
        <v>102</v>
      </c>
      <c r="K15" s="157">
        <v>820</v>
      </c>
      <c r="L15" s="466" t="s">
        <v>536</v>
      </c>
      <c r="M15" s="466"/>
    </row>
    <row r="16" spans="1:13" customFormat="1" ht="57" customHeight="1">
      <c r="A16" s="467" t="s">
        <v>207</v>
      </c>
      <c r="B16" s="467"/>
      <c r="C16" s="291">
        <f t="shared" ref="C16:K16" si="3">SUM(C13:C15)</f>
        <v>32037</v>
      </c>
      <c r="D16" s="291">
        <f t="shared" si="3"/>
        <v>779</v>
      </c>
      <c r="E16" s="291">
        <f t="shared" si="3"/>
        <v>31258</v>
      </c>
      <c r="F16" s="158">
        <f t="shared" si="3"/>
        <v>30914</v>
      </c>
      <c r="G16" s="158">
        <f t="shared" si="3"/>
        <v>677</v>
      </c>
      <c r="H16" s="158">
        <f t="shared" si="3"/>
        <v>30237</v>
      </c>
      <c r="I16" s="158">
        <f t="shared" si="3"/>
        <v>1123</v>
      </c>
      <c r="J16" s="158">
        <f t="shared" si="3"/>
        <v>102</v>
      </c>
      <c r="K16" s="158">
        <f t="shared" si="3"/>
        <v>1021</v>
      </c>
      <c r="L16" s="468" t="s">
        <v>204</v>
      </c>
      <c r="M16" s="468"/>
    </row>
    <row r="20" spans="1:1">
      <c r="A20" s="7"/>
    </row>
    <row r="21" spans="1:1">
      <c r="A21" s="7"/>
    </row>
    <row r="22" spans="1:1">
      <c r="A22" s="7"/>
    </row>
    <row r="23" spans="1:1">
      <c r="A23" s="7"/>
    </row>
    <row r="24" spans="1:1">
      <c r="A24" s="7"/>
    </row>
    <row r="25" spans="1:1">
      <c r="A25" s="7"/>
    </row>
  </sheetData>
  <mergeCells count="23">
    <mergeCell ref="L15:M15"/>
    <mergeCell ref="A16:B16"/>
    <mergeCell ref="L16:M16"/>
    <mergeCell ref="A7:M7"/>
    <mergeCell ref="A8:B8"/>
    <mergeCell ref="L8:M8"/>
    <mergeCell ref="A9:A12"/>
    <mergeCell ref="B9:B12"/>
    <mergeCell ref="C9:E9"/>
    <mergeCell ref="F9:H9"/>
    <mergeCell ref="I9:K9"/>
    <mergeCell ref="L9:M12"/>
    <mergeCell ref="C10:E10"/>
    <mergeCell ref="F10:H10"/>
    <mergeCell ref="I10:K10"/>
    <mergeCell ref="L13:M13"/>
    <mergeCell ref="L14:M14"/>
    <mergeCell ref="B6:L6"/>
    <mergeCell ref="A1:M1"/>
    <mergeCell ref="B2:L2"/>
    <mergeCell ref="B3:L3"/>
    <mergeCell ref="A4:M4"/>
    <mergeCell ref="B5:L5"/>
  </mergeCells>
  <printOptions horizontalCentered="1" verticalCentered="1"/>
  <pageMargins left="0" right="0" top="0" bottom="0"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A1:M66"/>
  <sheetViews>
    <sheetView view="pageBreakPreview" topLeftCell="A37" zoomScaleSheetLayoutView="100" workbookViewId="0">
      <selection activeCell="L49" sqref="L49"/>
    </sheetView>
  </sheetViews>
  <sheetFormatPr defaultColWidth="9.125" defaultRowHeight="14.25"/>
  <cols>
    <col min="1" max="1" width="5.75" style="14" customWidth="1"/>
    <col min="2" max="2" width="35.75" style="7" customWidth="1"/>
    <col min="3" max="11" width="7.75" style="7" customWidth="1"/>
    <col min="12" max="12" width="35.75" style="7" customWidth="1"/>
    <col min="13" max="13" width="5.75" style="7" customWidth="1"/>
    <col min="14" max="16384" width="9.125" style="7"/>
  </cols>
  <sheetData>
    <row r="1" spans="1:13" s="3" customFormat="1" ht="23.25" customHeight="1">
      <c r="A1" s="464"/>
      <c r="B1" s="464"/>
      <c r="C1" s="464"/>
      <c r="D1" s="464"/>
      <c r="E1" s="464"/>
      <c r="F1" s="464"/>
      <c r="G1" s="464"/>
      <c r="H1" s="464"/>
      <c r="I1" s="464"/>
      <c r="J1" s="464"/>
      <c r="K1" s="464"/>
      <c r="L1" s="464"/>
      <c r="M1" s="464"/>
    </row>
    <row r="2" spans="1:13" ht="18" customHeight="1">
      <c r="A2" s="465" t="s">
        <v>217</v>
      </c>
      <c r="B2" s="465"/>
      <c r="C2" s="465"/>
      <c r="D2" s="465"/>
      <c r="E2" s="465"/>
      <c r="F2" s="465"/>
      <c r="G2" s="465"/>
      <c r="H2" s="465"/>
      <c r="I2" s="465"/>
      <c r="J2" s="465"/>
      <c r="K2" s="465"/>
      <c r="L2" s="465"/>
      <c r="M2" s="465"/>
    </row>
    <row r="3" spans="1:13" ht="16.5" customHeight="1">
      <c r="A3" s="465" t="s">
        <v>102</v>
      </c>
      <c r="B3" s="465"/>
      <c r="C3" s="465"/>
      <c r="D3" s="465"/>
      <c r="E3" s="465"/>
      <c r="F3" s="465"/>
      <c r="G3" s="465"/>
      <c r="H3" s="465"/>
      <c r="I3" s="465"/>
      <c r="J3" s="465"/>
      <c r="K3" s="465"/>
      <c r="L3" s="465"/>
      <c r="M3" s="465"/>
    </row>
    <row r="4" spans="1:13" ht="16.5" customHeight="1">
      <c r="A4" s="465" t="s">
        <v>656</v>
      </c>
      <c r="B4" s="465"/>
      <c r="C4" s="465"/>
      <c r="D4" s="465"/>
      <c r="E4" s="465"/>
      <c r="F4" s="465"/>
      <c r="G4" s="465"/>
      <c r="H4" s="465"/>
      <c r="I4" s="465"/>
      <c r="J4" s="465"/>
      <c r="K4" s="465"/>
      <c r="L4" s="465"/>
      <c r="M4" s="465"/>
    </row>
    <row r="5" spans="1:13" ht="15.75" customHeight="1">
      <c r="A5" s="463" t="s">
        <v>218</v>
      </c>
      <c r="B5" s="463"/>
      <c r="C5" s="463"/>
      <c r="D5" s="463"/>
      <c r="E5" s="463"/>
      <c r="F5" s="463"/>
      <c r="G5" s="463"/>
      <c r="H5" s="463"/>
      <c r="I5" s="463"/>
      <c r="J5" s="463"/>
      <c r="K5" s="463"/>
      <c r="L5" s="463"/>
      <c r="M5" s="463"/>
    </row>
    <row r="6" spans="1:13" ht="15.75" customHeight="1">
      <c r="A6" s="463" t="s">
        <v>416</v>
      </c>
      <c r="B6" s="463"/>
      <c r="C6" s="463"/>
      <c r="D6" s="463"/>
      <c r="E6" s="463"/>
      <c r="F6" s="463"/>
      <c r="G6" s="463"/>
      <c r="H6" s="463"/>
      <c r="I6" s="463"/>
      <c r="J6" s="463"/>
      <c r="K6" s="463"/>
      <c r="L6" s="463"/>
      <c r="M6" s="463"/>
    </row>
    <row r="7" spans="1:13" ht="15.75" customHeight="1">
      <c r="A7" s="463" t="s">
        <v>657</v>
      </c>
      <c r="B7" s="463"/>
      <c r="C7" s="463"/>
      <c r="D7" s="463"/>
      <c r="E7" s="463"/>
      <c r="F7" s="463"/>
      <c r="G7" s="463"/>
      <c r="H7" s="463"/>
      <c r="I7" s="463"/>
      <c r="J7" s="463"/>
      <c r="K7" s="463"/>
      <c r="L7" s="463"/>
      <c r="M7" s="463"/>
    </row>
    <row r="8" spans="1:13" ht="15.6" customHeight="1">
      <c r="A8" s="469" t="s">
        <v>661</v>
      </c>
      <c r="B8" s="469"/>
      <c r="C8" s="13"/>
      <c r="D8" s="13"/>
      <c r="E8" s="13"/>
      <c r="F8" s="13"/>
      <c r="G8" s="271">
        <v>2019</v>
      </c>
      <c r="H8" s="61"/>
      <c r="I8" s="274"/>
      <c r="J8" s="13"/>
      <c r="K8" s="270"/>
      <c r="L8" s="471" t="s">
        <v>417</v>
      </c>
      <c r="M8" s="471"/>
    </row>
    <row r="9" spans="1:13" customFormat="1" ht="20.25" customHeight="1">
      <c r="A9" s="501" t="s">
        <v>442</v>
      </c>
      <c r="B9" s="504" t="s">
        <v>210</v>
      </c>
      <c r="C9" s="507" t="s">
        <v>204</v>
      </c>
      <c r="D9" s="507"/>
      <c r="E9" s="507"/>
      <c r="F9" s="507" t="s">
        <v>115</v>
      </c>
      <c r="G9" s="507"/>
      <c r="H9" s="507"/>
      <c r="I9" s="507" t="s">
        <v>201</v>
      </c>
      <c r="J9" s="507"/>
      <c r="K9" s="507"/>
      <c r="L9" s="478" t="s">
        <v>375</v>
      </c>
      <c r="M9" s="478"/>
    </row>
    <row r="10" spans="1:13" customFormat="1" ht="20.25" customHeight="1">
      <c r="A10" s="502"/>
      <c r="B10" s="505"/>
      <c r="C10" s="498" t="s">
        <v>207</v>
      </c>
      <c r="D10" s="498"/>
      <c r="E10" s="498"/>
      <c r="F10" s="498" t="s">
        <v>225</v>
      </c>
      <c r="G10" s="498"/>
      <c r="H10" s="498"/>
      <c r="I10" s="498" t="s">
        <v>517</v>
      </c>
      <c r="J10" s="498"/>
      <c r="K10" s="498"/>
      <c r="L10" s="481"/>
      <c r="M10" s="481"/>
    </row>
    <row r="11" spans="1:13" customFormat="1" ht="20.25" customHeight="1">
      <c r="A11" s="502"/>
      <c r="B11" s="505"/>
      <c r="C11" s="281" t="s">
        <v>204</v>
      </c>
      <c r="D11" s="283" t="s">
        <v>219</v>
      </c>
      <c r="E11" s="283" t="s">
        <v>220</v>
      </c>
      <c r="F11" s="283" t="s">
        <v>204</v>
      </c>
      <c r="G11" s="283" t="s">
        <v>219</v>
      </c>
      <c r="H11" s="283" t="s">
        <v>220</v>
      </c>
      <c r="I11" s="283" t="s">
        <v>204</v>
      </c>
      <c r="J11" s="283" t="s">
        <v>219</v>
      </c>
      <c r="K11" s="283" t="s">
        <v>220</v>
      </c>
      <c r="L11" s="481"/>
      <c r="M11" s="481"/>
    </row>
    <row r="12" spans="1:13" customFormat="1" ht="20.25" customHeight="1">
      <c r="A12" s="503"/>
      <c r="B12" s="506"/>
      <c r="C12" s="285" t="s">
        <v>207</v>
      </c>
      <c r="D12" s="286" t="s">
        <v>221</v>
      </c>
      <c r="E12" s="287" t="s">
        <v>222</v>
      </c>
      <c r="F12" s="278" t="s">
        <v>207</v>
      </c>
      <c r="G12" s="278" t="s">
        <v>221</v>
      </c>
      <c r="H12" s="278" t="s">
        <v>222</v>
      </c>
      <c r="I12" s="278" t="s">
        <v>207</v>
      </c>
      <c r="J12" s="278" t="s">
        <v>221</v>
      </c>
      <c r="K12" s="278" t="s">
        <v>222</v>
      </c>
      <c r="L12" s="482"/>
      <c r="M12" s="482"/>
    </row>
    <row r="13" spans="1:13" customFormat="1" ht="18.75" thickBot="1">
      <c r="A13" s="204">
        <v>4511</v>
      </c>
      <c r="B13" s="292" t="s">
        <v>559</v>
      </c>
      <c r="C13" s="152">
        <f>SUM(D13:E13)</f>
        <v>95</v>
      </c>
      <c r="D13" s="152">
        <f>J13+G13</f>
        <v>0</v>
      </c>
      <c r="E13" s="152">
        <f>K13+H13</f>
        <v>95</v>
      </c>
      <c r="F13" s="152">
        <f>SUM(G13:H13)</f>
        <v>95</v>
      </c>
      <c r="G13" s="153">
        <v>0</v>
      </c>
      <c r="H13" s="153">
        <v>95</v>
      </c>
      <c r="I13" s="152">
        <f>SUM(J13:K13)</f>
        <v>0</v>
      </c>
      <c r="J13" s="153">
        <v>0</v>
      </c>
      <c r="K13" s="153">
        <v>0</v>
      </c>
      <c r="L13" s="508" t="s">
        <v>558</v>
      </c>
      <c r="M13" s="508"/>
    </row>
    <row r="14" spans="1:13" customFormat="1" ht="18.75" thickBot="1">
      <c r="A14" s="202">
        <v>4512</v>
      </c>
      <c r="B14" s="294" t="s">
        <v>560</v>
      </c>
      <c r="C14" s="155">
        <f t="shared" ref="C14:C63" si="0">SUM(D14:E14)</f>
        <v>444</v>
      </c>
      <c r="D14" s="155">
        <f t="shared" ref="D14:D62" si="1">J14+G14</f>
        <v>0</v>
      </c>
      <c r="E14" s="155">
        <f t="shared" ref="E14:E63" si="2">K14+H14</f>
        <v>444</v>
      </c>
      <c r="F14" s="155">
        <f t="shared" ref="F14:F63" si="3">SUM(G14:H14)</f>
        <v>355</v>
      </c>
      <c r="G14" s="155">
        <v>0</v>
      </c>
      <c r="H14" s="155">
        <v>355</v>
      </c>
      <c r="I14" s="155">
        <f t="shared" ref="I14:I63" si="4">SUM(J14:K14)</f>
        <v>89</v>
      </c>
      <c r="J14" s="155">
        <v>0</v>
      </c>
      <c r="K14" s="155">
        <v>89</v>
      </c>
      <c r="L14" s="499" t="s">
        <v>561</v>
      </c>
      <c r="M14" s="499"/>
    </row>
    <row r="15" spans="1:13" customFormat="1" ht="18.75" thickBot="1">
      <c r="A15" s="201">
        <v>4531</v>
      </c>
      <c r="B15" s="296" t="s">
        <v>562</v>
      </c>
      <c r="C15" s="152">
        <f t="shared" si="0"/>
        <v>1366</v>
      </c>
      <c r="D15" s="152">
        <f t="shared" si="1"/>
        <v>0</v>
      </c>
      <c r="E15" s="152">
        <f t="shared" si="2"/>
        <v>1366</v>
      </c>
      <c r="F15" s="152">
        <f t="shared" si="3"/>
        <v>1322</v>
      </c>
      <c r="G15" s="153">
        <v>0</v>
      </c>
      <c r="H15" s="153">
        <v>1322</v>
      </c>
      <c r="I15" s="152">
        <f t="shared" si="4"/>
        <v>44</v>
      </c>
      <c r="J15" s="153">
        <v>0</v>
      </c>
      <c r="K15" s="153">
        <v>44</v>
      </c>
      <c r="L15" s="500" t="s">
        <v>608</v>
      </c>
      <c r="M15" s="500"/>
    </row>
    <row r="16" spans="1:13" customFormat="1" ht="18.75" thickBot="1">
      <c r="A16" s="202">
        <v>4532</v>
      </c>
      <c r="B16" s="294" t="s">
        <v>563</v>
      </c>
      <c r="C16" s="155">
        <f t="shared" si="0"/>
        <v>61</v>
      </c>
      <c r="D16" s="155">
        <f t="shared" si="1"/>
        <v>0</v>
      </c>
      <c r="E16" s="155">
        <f t="shared" si="2"/>
        <v>61</v>
      </c>
      <c r="F16" s="155">
        <f t="shared" si="3"/>
        <v>57</v>
      </c>
      <c r="G16" s="155">
        <v>0</v>
      </c>
      <c r="H16" s="155">
        <v>57</v>
      </c>
      <c r="I16" s="155">
        <f t="shared" si="4"/>
        <v>4</v>
      </c>
      <c r="J16" s="155">
        <v>0</v>
      </c>
      <c r="K16" s="155">
        <v>4</v>
      </c>
      <c r="L16" s="499" t="s">
        <v>607</v>
      </c>
      <c r="M16" s="499"/>
    </row>
    <row r="17" spans="1:13" customFormat="1" ht="18.75" thickBot="1">
      <c r="A17" s="201">
        <v>4539</v>
      </c>
      <c r="B17" s="296" t="s">
        <v>564</v>
      </c>
      <c r="C17" s="152">
        <f t="shared" si="0"/>
        <v>7</v>
      </c>
      <c r="D17" s="152">
        <f t="shared" si="1"/>
        <v>0</v>
      </c>
      <c r="E17" s="152">
        <f t="shared" si="2"/>
        <v>7</v>
      </c>
      <c r="F17" s="152">
        <f t="shared" si="3"/>
        <v>7</v>
      </c>
      <c r="G17" s="153">
        <v>0</v>
      </c>
      <c r="H17" s="153">
        <v>7</v>
      </c>
      <c r="I17" s="152">
        <f t="shared" si="4"/>
        <v>0</v>
      </c>
      <c r="J17" s="153">
        <v>0</v>
      </c>
      <c r="K17" s="153">
        <v>0</v>
      </c>
      <c r="L17" s="500" t="s">
        <v>606</v>
      </c>
      <c r="M17" s="500"/>
    </row>
    <row r="18" spans="1:13" customFormat="1" ht="15" thickBot="1">
      <c r="A18" s="202">
        <v>4610</v>
      </c>
      <c r="B18" s="294" t="s">
        <v>539</v>
      </c>
      <c r="C18" s="155">
        <f t="shared" si="0"/>
        <v>96</v>
      </c>
      <c r="D18" s="155">
        <f t="shared" si="1"/>
        <v>14</v>
      </c>
      <c r="E18" s="155">
        <f t="shared" si="2"/>
        <v>82</v>
      </c>
      <c r="F18" s="155">
        <f t="shared" si="3"/>
        <v>96</v>
      </c>
      <c r="G18" s="155">
        <v>14</v>
      </c>
      <c r="H18" s="155">
        <v>82</v>
      </c>
      <c r="I18" s="155">
        <f t="shared" si="4"/>
        <v>0</v>
      </c>
      <c r="J18" s="155">
        <v>0</v>
      </c>
      <c r="K18" s="155">
        <v>0</v>
      </c>
      <c r="L18" s="499" t="s">
        <v>548</v>
      </c>
      <c r="M18" s="499"/>
    </row>
    <row r="19" spans="1:13" customFormat="1" ht="15" thickBot="1">
      <c r="A19" s="201">
        <v>4620</v>
      </c>
      <c r="B19" s="296" t="s">
        <v>565</v>
      </c>
      <c r="C19" s="152">
        <f t="shared" si="0"/>
        <v>389</v>
      </c>
      <c r="D19" s="152">
        <f t="shared" si="1"/>
        <v>0</v>
      </c>
      <c r="E19" s="152">
        <f t="shared" si="2"/>
        <v>389</v>
      </c>
      <c r="F19" s="152">
        <f t="shared" si="3"/>
        <v>389</v>
      </c>
      <c r="G19" s="153">
        <v>0</v>
      </c>
      <c r="H19" s="153">
        <v>389</v>
      </c>
      <c r="I19" s="152">
        <f t="shared" si="4"/>
        <v>0</v>
      </c>
      <c r="J19" s="153">
        <v>0</v>
      </c>
      <c r="K19" s="153">
        <v>0</v>
      </c>
      <c r="L19" s="500" t="s">
        <v>605</v>
      </c>
      <c r="M19" s="500"/>
    </row>
    <row r="20" spans="1:13" customFormat="1" ht="15" thickBot="1">
      <c r="A20" s="202">
        <v>4631</v>
      </c>
      <c r="B20" s="294" t="s">
        <v>540</v>
      </c>
      <c r="C20" s="155">
        <f t="shared" si="0"/>
        <v>58</v>
      </c>
      <c r="D20" s="155">
        <f t="shared" si="1"/>
        <v>0</v>
      </c>
      <c r="E20" s="155">
        <f t="shared" si="2"/>
        <v>58</v>
      </c>
      <c r="F20" s="155">
        <f t="shared" si="3"/>
        <v>58</v>
      </c>
      <c r="G20" s="155">
        <v>0</v>
      </c>
      <c r="H20" s="155">
        <v>58</v>
      </c>
      <c r="I20" s="155">
        <f t="shared" si="4"/>
        <v>0</v>
      </c>
      <c r="J20" s="155">
        <v>0</v>
      </c>
      <c r="K20" s="155">
        <v>0</v>
      </c>
      <c r="L20" s="499" t="s">
        <v>549</v>
      </c>
      <c r="M20" s="499"/>
    </row>
    <row r="21" spans="1:13" customFormat="1" ht="15" thickBot="1">
      <c r="A21" s="201">
        <v>4632</v>
      </c>
      <c r="B21" s="296" t="s">
        <v>609</v>
      </c>
      <c r="C21" s="152">
        <f t="shared" si="0"/>
        <v>210</v>
      </c>
      <c r="D21" s="152">
        <f t="shared" si="1"/>
        <v>0</v>
      </c>
      <c r="E21" s="152">
        <f t="shared" si="2"/>
        <v>210</v>
      </c>
      <c r="F21" s="152">
        <f t="shared" si="3"/>
        <v>168</v>
      </c>
      <c r="G21" s="153">
        <v>0</v>
      </c>
      <c r="H21" s="153">
        <v>168</v>
      </c>
      <c r="I21" s="152">
        <f t="shared" si="4"/>
        <v>42</v>
      </c>
      <c r="J21" s="153">
        <v>0</v>
      </c>
      <c r="K21" s="153">
        <v>42</v>
      </c>
      <c r="L21" s="500" t="s">
        <v>604</v>
      </c>
      <c r="M21" s="500"/>
    </row>
    <row r="22" spans="1:13" customFormat="1" ht="27.75" thickBot="1">
      <c r="A22" s="202">
        <v>4641</v>
      </c>
      <c r="B22" s="294" t="s">
        <v>610</v>
      </c>
      <c r="C22" s="155">
        <f t="shared" si="0"/>
        <v>160</v>
      </c>
      <c r="D22" s="155">
        <f t="shared" si="1"/>
        <v>0</v>
      </c>
      <c r="E22" s="155">
        <f t="shared" si="2"/>
        <v>160</v>
      </c>
      <c r="F22" s="155">
        <f t="shared" si="3"/>
        <v>160</v>
      </c>
      <c r="G22" s="155">
        <v>0</v>
      </c>
      <c r="H22" s="155">
        <v>160</v>
      </c>
      <c r="I22" s="155">
        <f t="shared" si="4"/>
        <v>0</v>
      </c>
      <c r="J22" s="155">
        <v>0</v>
      </c>
      <c r="K22" s="155">
        <v>0</v>
      </c>
      <c r="L22" s="499" t="s">
        <v>603</v>
      </c>
      <c r="M22" s="499"/>
    </row>
    <row r="23" spans="1:13" customFormat="1" ht="19.149999999999999" customHeight="1" thickBot="1">
      <c r="A23" s="201">
        <v>4647</v>
      </c>
      <c r="B23" s="296" t="s">
        <v>611</v>
      </c>
      <c r="C23" s="152">
        <f t="shared" si="0"/>
        <v>175</v>
      </c>
      <c r="D23" s="152">
        <f t="shared" si="1"/>
        <v>17</v>
      </c>
      <c r="E23" s="152">
        <f t="shared" si="2"/>
        <v>158</v>
      </c>
      <c r="F23" s="152">
        <f t="shared" si="3"/>
        <v>175</v>
      </c>
      <c r="G23" s="153">
        <v>17</v>
      </c>
      <c r="H23" s="153">
        <v>158</v>
      </c>
      <c r="I23" s="152">
        <f t="shared" si="4"/>
        <v>0</v>
      </c>
      <c r="J23" s="153">
        <v>0</v>
      </c>
      <c r="K23" s="153">
        <v>0</v>
      </c>
      <c r="L23" s="500" t="s">
        <v>602</v>
      </c>
      <c r="M23" s="500"/>
    </row>
    <row r="24" spans="1:13" customFormat="1" ht="38.450000000000003" customHeight="1" thickBot="1">
      <c r="A24" s="202">
        <v>4648</v>
      </c>
      <c r="B24" s="294" t="s">
        <v>612</v>
      </c>
      <c r="C24" s="155">
        <f t="shared" si="0"/>
        <v>739</v>
      </c>
      <c r="D24" s="155">
        <f t="shared" si="1"/>
        <v>62</v>
      </c>
      <c r="E24" s="155">
        <f t="shared" si="2"/>
        <v>677</v>
      </c>
      <c r="F24" s="155">
        <f t="shared" si="3"/>
        <v>739</v>
      </c>
      <c r="G24" s="155">
        <v>62</v>
      </c>
      <c r="H24" s="155">
        <v>677</v>
      </c>
      <c r="I24" s="155">
        <f t="shared" si="4"/>
        <v>0</v>
      </c>
      <c r="J24" s="155">
        <v>0</v>
      </c>
      <c r="K24" s="155">
        <v>0</v>
      </c>
      <c r="L24" s="499" t="s">
        <v>601</v>
      </c>
      <c r="M24" s="499"/>
    </row>
    <row r="25" spans="1:13" customFormat="1" ht="18.75" thickBot="1">
      <c r="A25" s="201">
        <v>4652</v>
      </c>
      <c r="B25" s="296" t="s">
        <v>614</v>
      </c>
      <c r="C25" s="152">
        <f t="shared" si="0"/>
        <v>125</v>
      </c>
      <c r="D25" s="152">
        <f t="shared" si="1"/>
        <v>6</v>
      </c>
      <c r="E25" s="152">
        <f t="shared" si="2"/>
        <v>119</v>
      </c>
      <c r="F25" s="152">
        <f t="shared" si="3"/>
        <v>119</v>
      </c>
      <c r="G25" s="153">
        <v>6</v>
      </c>
      <c r="H25" s="153">
        <v>113</v>
      </c>
      <c r="I25" s="152">
        <f t="shared" si="4"/>
        <v>6</v>
      </c>
      <c r="J25" s="153">
        <v>0</v>
      </c>
      <c r="K25" s="153">
        <v>6</v>
      </c>
      <c r="L25" s="500" t="s">
        <v>599</v>
      </c>
      <c r="M25" s="500"/>
    </row>
    <row r="26" spans="1:13" customFormat="1" ht="15" thickBot="1">
      <c r="A26" s="202">
        <v>4653</v>
      </c>
      <c r="B26" s="294" t="s">
        <v>615</v>
      </c>
      <c r="C26" s="155">
        <f t="shared" si="0"/>
        <v>65</v>
      </c>
      <c r="D26" s="155">
        <f t="shared" si="1"/>
        <v>0</v>
      </c>
      <c r="E26" s="155">
        <f t="shared" si="2"/>
        <v>65</v>
      </c>
      <c r="F26" s="155">
        <f t="shared" si="3"/>
        <v>54</v>
      </c>
      <c r="G26" s="155">
        <v>0</v>
      </c>
      <c r="H26" s="155">
        <v>54</v>
      </c>
      <c r="I26" s="155">
        <f t="shared" si="4"/>
        <v>11</v>
      </c>
      <c r="J26" s="155">
        <v>0</v>
      </c>
      <c r="K26" s="155">
        <v>11</v>
      </c>
      <c r="L26" s="499" t="s">
        <v>598</v>
      </c>
      <c r="M26" s="499"/>
    </row>
    <row r="27" spans="1:13" customFormat="1" ht="15" thickBot="1">
      <c r="A27" s="201">
        <v>4659</v>
      </c>
      <c r="B27" s="296" t="s">
        <v>616</v>
      </c>
      <c r="C27" s="152">
        <f t="shared" si="0"/>
        <v>207</v>
      </c>
      <c r="D27" s="152">
        <f t="shared" si="1"/>
        <v>0</v>
      </c>
      <c r="E27" s="152">
        <f t="shared" si="2"/>
        <v>207</v>
      </c>
      <c r="F27" s="152">
        <f t="shared" si="3"/>
        <v>207</v>
      </c>
      <c r="G27" s="153">
        <v>0</v>
      </c>
      <c r="H27" s="153">
        <v>207</v>
      </c>
      <c r="I27" s="152">
        <f t="shared" si="4"/>
        <v>0</v>
      </c>
      <c r="J27" s="153">
        <v>0</v>
      </c>
      <c r="K27" s="153">
        <v>0</v>
      </c>
      <c r="L27" s="500" t="s">
        <v>550</v>
      </c>
      <c r="M27" s="500"/>
    </row>
    <row r="28" spans="1:13" customFormat="1" ht="19.149999999999999" customHeight="1" thickBot="1">
      <c r="A28" s="202">
        <v>4661</v>
      </c>
      <c r="B28" s="294" t="s">
        <v>617</v>
      </c>
      <c r="C28" s="155">
        <f t="shared" si="0"/>
        <v>24</v>
      </c>
      <c r="D28" s="155">
        <f t="shared" si="1"/>
        <v>0</v>
      </c>
      <c r="E28" s="155">
        <f t="shared" si="2"/>
        <v>24</v>
      </c>
      <c r="F28" s="155">
        <f t="shared" si="3"/>
        <v>24</v>
      </c>
      <c r="G28" s="155">
        <v>0</v>
      </c>
      <c r="H28" s="155">
        <v>24</v>
      </c>
      <c r="I28" s="155">
        <f t="shared" si="4"/>
        <v>0</v>
      </c>
      <c r="J28" s="155">
        <v>0</v>
      </c>
      <c r="K28" s="155">
        <v>0</v>
      </c>
      <c r="L28" s="499" t="s">
        <v>597</v>
      </c>
      <c r="M28" s="499"/>
    </row>
    <row r="29" spans="1:13" customFormat="1" ht="18.75" thickBot="1">
      <c r="A29" s="201">
        <v>4663</v>
      </c>
      <c r="B29" s="296" t="s">
        <v>618</v>
      </c>
      <c r="C29" s="152">
        <f t="shared" si="0"/>
        <v>512</v>
      </c>
      <c r="D29" s="152">
        <f t="shared" si="1"/>
        <v>0</v>
      </c>
      <c r="E29" s="152">
        <f t="shared" si="2"/>
        <v>512</v>
      </c>
      <c r="F29" s="152">
        <f t="shared" si="3"/>
        <v>512</v>
      </c>
      <c r="G29" s="153">
        <v>0</v>
      </c>
      <c r="H29" s="153">
        <v>512</v>
      </c>
      <c r="I29" s="152">
        <f t="shared" si="4"/>
        <v>0</v>
      </c>
      <c r="J29" s="153">
        <v>0</v>
      </c>
      <c r="K29" s="153">
        <v>0</v>
      </c>
      <c r="L29" s="500" t="s">
        <v>596</v>
      </c>
      <c r="M29" s="500"/>
    </row>
    <row r="30" spans="1:13" customFormat="1" ht="15" customHeight="1" thickBot="1">
      <c r="A30" s="202">
        <v>4669</v>
      </c>
      <c r="B30" s="294" t="s">
        <v>736</v>
      </c>
      <c r="C30" s="155">
        <f t="shared" si="0"/>
        <v>81</v>
      </c>
      <c r="D30" s="155">
        <f t="shared" si="1"/>
        <v>0</v>
      </c>
      <c r="E30" s="155">
        <f t="shared" si="2"/>
        <v>81</v>
      </c>
      <c r="F30" s="155">
        <f t="shared" si="3"/>
        <v>81</v>
      </c>
      <c r="G30" s="155">
        <v>0</v>
      </c>
      <c r="H30" s="155">
        <v>81</v>
      </c>
      <c r="I30" s="155">
        <f t="shared" si="4"/>
        <v>0</v>
      </c>
      <c r="J30" s="155">
        <v>0</v>
      </c>
      <c r="K30" s="155">
        <v>0</v>
      </c>
      <c r="L30" s="499" t="s">
        <v>737</v>
      </c>
      <c r="M30" s="499"/>
    </row>
    <row r="31" spans="1:13" customFormat="1" ht="15" thickBot="1">
      <c r="A31" s="201">
        <v>4691</v>
      </c>
      <c r="B31" s="296" t="s">
        <v>619</v>
      </c>
      <c r="C31" s="152">
        <f t="shared" si="0"/>
        <v>29</v>
      </c>
      <c r="D31" s="152">
        <f t="shared" si="1"/>
        <v>0</v>
      </c>
      <c r="E31" s="152">
        <f t="shared" si="2"/>
        <v>29</v>
      </c>
      <c r="F31" s="152">
        <f t="shared" si="3"/>
        <v>29</v>
      </c>
      <c r="G31" s="153">
        <v>0</v>
      </c>
      <c r="H31" s="153">
        <v>29</v>
      </c>
      <c r="I31" s="152">
        <f t="shared" si="4"/>
        <v>0</v>
      </c>
      <c r="J31" s="153">
        <v>0</v>
      </c>
      <c r="K31" s="153">
        <v>0</v>
      </c>
      <c r="L31" s="500" t="s">
        <v>595</v>
      </c>
      <c r="M31" s="500"/>
    </row>
    <row r="32" spans="1:13" customFormat="1" ht="20.25" customHeight="1" thickBot="1">
      <c r="A32" s="202">
        <v>4692</v>
      </c>
      <c r="B32" s="294" t="s">
        <v>620</v>
      </c>
      <c r="C32" s="155">
        <f t="shared" si="0"/>
        <v>81</v>
      </c>
      <c r="D32" s="155">
        <f t="shared" si="1"/>
        <v>0</v>
      </c>
      <c r="E32" s="155">
        <f t="shared" si="2"/>
        <v>81</v>
      </c>
      <c r="F32" s="155">
        <f t="shared" si="3"/>
        <v>76</v>
      </c>
      <c r="G32" s="155">
        <v>0</v>
      </c>
      <c r="H32" s="155">
        <v>76</v>
      </c>
      <c r="I32" s="155">
        <f t="shared" si="4"/>
        <v>5</v>
      </c>
      <c r="J32" s="155">
        <v>0</v>
      </c>
      <c r="K32" s="155">
        <v>5</v>
      </c>
      <c r="L32" s="499" t="s">
        <v>594</v>
      </c>
      <c r="M32" s="499"/>
    </row>
    <row r="33" spans="1:13" customFormat="1" ht="15" thickBot="1">
      <c r="A33" s="201">
        <v>4714</v>
      </c>
      <c r="B33" s="296" t="s">
        <v>544</v>
      </c>
      <c r="C33" s="152">
        <f t="shared" si="0"/>
        <v>5634</v>
      </c>
      <c r="D33" s="152">
        <f t="shared" si="1"/>
        <v>73</v>
      </c>
      <c r="E33" s="152">
        <f t="shared" si="2"/>
        <v>5561</v>
      </c>
      <c r="F33" s="152">
        <f t="shared" si="3"/>
        <v>5488</v>
      </c>
      <c r="G33" s="153">
        <v>0</v>
      </c>
      <c r="H33" s="153">
        <v>5488</v>
      </c>
      <c r="I33" s="152">
        <f t="shared" si="4"/>
        <v>146</v>
      </c>
      <c r="J33" s="153">
        <v>73</v>
      </c>
      <c r="K33" s="153">
        <v>73</v>
      </c>
      <c r="L33" s="500" t="s">
        <v>554</v>
      </c>
      <c r="M33" s="500"/>
    </row>
    <row r="34" spans="1:13" customFormat="1" ht="15" customHeight="1" thickBot="1">
      <c r="A34" s="202">
        <v>4719</v>
      </c>
      <c r="B34" s="294" t="s">
        <v>645</v>
      </c>
      <c r="C34" s="155">
        <f t="shared" si="0"/>
        <v>57</v>
      </c>
      <c r="D34" s="155">
        <f t="shared" si="1"/>
        <v>0</v>
      </c>
      <c r="E34" s="155">
        <f t="shared" si="2"/>
        <v>57</v>
      </c>
      <c r="F34" s="155">
        <f t="shared" si="3"/>
        <v>57</v>
      </c>
      <c r="G34" s="155">
        <v>0</v>
      </c>
      <c r="H34" s="155">
        <v>57</v>
      </c>
      <c r="I34" s="155">
        <f t="shared" si="4"/>
        <v>0</v>
      </c>
      <c r="J34" s="155">
        <v>0</v>
      </c>
      <c r="K34" s="155">
        <v>0</v>
      </c>
      <c r="L34" s="499" t="s">
        <v>593</v>
      </c>
      <c r="M34" s="499"/>
    </row>
    <row r="35" spans="1:13" customFormat="1" ht="15" thickBot="1">
      <c r="A35" s="201">
        <v>4720</v>
      </c>
      <c r="B35" s="296" t="s">
        <v>622</v>
      </c>
      <c r="C35" s="152">
        <f t="shared" si="0"/>
        <v>1390</v>
      </c>
      <c r="D35" s="152">
        <f t="shared" si="1"/>
        <v>0</v>
      </c>
      <c r="E35" s="152">
        <f t="shared" si="2"/>
        <v>1390</v>
      </c>
      <c r="F35" s="152">
        <f t="shared" si="3"/>
        <v>1390</v>
      </c>
      <c r="G35" s="153">
        <v>0</v>
      </c>
      <c r="H35" s="153">
        <v>1390</v>
      </c>
      <c r="I35" s="152">
        <f t="shared" si="4"/>
        <v>0</v>
      </c>
      <c r="J35" s="153">
        <v>0</v>
      </c>
      <c r="K35" s="153">
        <v>0</v>
      </c>
      <c r="L35" s="500" t="s">
        <v>592</v>
      </c>
      <c r="M35" s="500"/>
    </row>
    <row r="36" spans="1:13" customFormat="1" ht="15" thickBot="1">
      <c r="A36" s="202">
        <v>4722</v>
      </c>
      <c r="B36" s="294" t="s">
        <v>632</v>
      </c>
      <c r="C36" s="155">
        <f t="shared" si="0"/>
        <v>28</v>
      </c>
      <c r="D36" s="155">
        <f t="shared" si="1"/>
        <v>0</v>
      </c>
      <c r="E36" s="155">
        <f t="shared" si="2"/>
        <v>28</v>
      </c>
      <c r="F36" s="155">
        <f t="shared" si="3"/>
        <v>28</v>
      </c>
      <c r="G36" s="155">
        <v>0</v>
      </c>
      <c r="H36" s="155">
        <v>28</v>
      </c>
      <c r="I36" s="155">
        <f t="shared" si="4"/>
        <v>0</v>
      </c>
      <c r="J36" s="155">
        <v>0</v>
      </c>
      <c r="K36" s="155">
        <v>0</v>
      </c>
      <c r="L36" s="499" t="s">
        <v>591</v>
      </c>
      <c r="M36" s="499"/>
    </row>
    <row r="37" spans="1:13" customFormat="1" ht="15" thickBot="1">
      <c r="A37" s="201">
        <v>4723</v>
      </c>
      <c r="B37" s="296" t="s">
        <v>631</v>
      </c>
      <c r="C37" s="152">
        <f t="shared" si="0"/>
        <v>35</v>
      </c>
      <c r="D37" s="152">
        <f t="shared" si="1"/>
        <v>0</v>
      </c>
      <c r="E37" s="152">
        <f t="shared" si="2"/>
        <v>35</v>
      </c>
      <c r="F37" s="152">
        <f t="shared" si="3"/>
        <v>29</v>
      </c>
      <c r="G37" s="153">
        <v>0</v>
      </c>
      <c r="H37" s="153">
        <v>29</v>
      </c>
      <c r="I37" s="152">
        <f t="shared" si="4"/>
        <v>6</v>
      </c>
      <c r="J37" s="153">
        <v>0</v>
      </c>
      <c r="K37" s="153">
        <v>6</v>
      </c>
      <c r="L37" s="500" t="s">
        <v>590</v>
      </c>
      <c r="M37" s="500"/>
    </row>
    <row r="38" spans="1:13" customFormat="1" ht="15" thickBot="1">
      <c r="A38" s="202">
        <v>4724</v>
      </c>
      <c r="B38" s="294" t="s">
        <v>630</v>
      </c>
      <c r="C38" s="155">
        <f t="shared" si="0"/>
        <v>273</v>
      </c>
      <c r="D38" s="155">
        <f t="shared" si="1"/>
        <v>0</v>
      </c>
      <c r="E38" s="155">
        <f t="shared" si="2"/>
        <v>273</v>
      </c>
      <c r="F38" s="155">
        <f t="shared" si="3"/>
        <v>243</v>
      </c>
      <c r="G38" s="155">
        <v>0</v>
      </c>
      <c r="H38" s="155">
        <v>243</v>
      </c>
      <c r="I38" s="155">
        <f t="shared" si="4"/>
        <v>30</v>
      </c>
      <c r="J38" s="155">
        <v>0</v>
      </c>
      <c r="K38" s="155">
        <v>30</v>
      </c>
      <c r="L38" s="499" t="s">
        <v>589</v>
      </c>
      <c r="M38" s="499"/>
    </row>
    <row r="39" spans="1:13" customFormat="1" ht="15" thickBot="1">
      <c r="A39" s="201">
        <v>4725</v>
      </c>
      <c r="B39" s="296" t="s">
        <v>629</v>
      </c>
      <c r="C39" s="152">
        <f t="shared" si="0"/>
        <v>275</v>
      </c>
      <c r="D39" s="152">
        <f t="shared" si="1"/>
        <v>0</v>
      </c>
      <c r="E39" s="152">
        <f t="shared" si="2"/>
        <v>275</v>
      </c>
      <c r="F39" s="152">
        <f t="shared" si="3"/>
        <v>275</v>
      </c>
      <c r="G39" s="153">
        <v>0</v>
      </c>
      <c r="H39" s="153">
        <v>275</v>
      </c>
      <c r="I39" s="152">
        <f t="shared" si="4"/>
        <v>0</v>
      </c>
      <c r="J39" s="153">
        <v>0</v>
      </c>
      <c r="K39" s="153">
        <v>0</v>
      </c>
      <c r="L39" s="500" t="s">
        <v>588</v>
      </c>
      <c r="M39" s="500"/>
    </row>
    <row r="40" spans="1:13" customFormat="1" ht="15" thickBot="1">
      <c r="A40" s="202">
        <v>4726</v>
      </c>
      <c r="B40" s="294" t="s">
        <v>545</v>
      </c>
      <c r="C40" s="155">
        <f t="shared" si="0"/>
        <v>378</v>
      </c>
      <c r="D40" s="155">
        <f t="shared" si="1"/>
        <v>29</v>
      </c>
      <c r="E40" s="155">
        <f t="shared" si="2"/>
        <v>349</v>
      </c>
      <c r="F40" s="155">
        <f t="shared" si="3"/>
        <v>320</v>
      </c>
      <c r="G40" s="155">
        <v>0</v>
      </c>
      <c r="H40" s="155">
        <v>320</v>
      </c>
      <c r="I40" s="155">
        <f t="shared" si="4"/>
        <v>58</v>
      </c>
      <c r="J40" s="155">
        <v>29</v>
      </c>
      <c r="K40" s="155">
        <v>29</v>
      </c>
      <c r="L40" s="499" t="s">
        <v>555</v>
      </c>
      <c r="M40" s="499"/>
    </row>
    <row r="41" spans="1:13" customFormat="1" ht="15" thickBot="1">
      <c r="A41" s="201">
        <v>4727</v>
      </c>
      <c r="B41" s="296" t="s">
        <v>628</v>
      </c>
      <c r="C41" s="152">
        <f t="shared" si="0"/>
        <v>95</v>
      </c>
      <c r="D41" s="152">
        <f t="shared" si="1"/>
        <v>0</v>
      </c>
      <c r="E41" s="152">
        <f t="shared" si="2"/>
        <v>95</v>
      </c>
      <c r="F41" s="152">
        <f t="shared" si="3"/>
        <v>83</v>
      </c>
      <c r="G41" s="153">
        <v>0</v>
      </c>
      <c r="H41" s="153">
        <v>83</v>
      </c>
      <c r="I41" s="152">
        <f t="shared" si="4"/>
        <v>12</v>
      </c>
      <c r="J41" s="153">
        <v>0</v>
      </c>
      <c r="K41" s="153">
        <v>12</v>
      </c>
      <c r="L41" s="500" t="s">
        <v>587</v>
      </c>
      <c r="M41" s="500"/>
    </row>
    <row r="42" spans="1:13" customFormat="1" ht="15" thickBot="1">
      <c r="A42" s="202">
        <v>4728</v>
      </c>
      <c r="B42" s="294" t="s">
        <v>633</v>
      </c>
      <c r="C42" s="155">
        <f t="shared" si="0"/>
        <v>202</v>
      </c>
      <c r="D42" s="155">
        <f t="shared" si="1"/>
        <v>0</v>
      </c>
      <c r="E42" s="155">
        <f t="shared" si="2"/>
        <v>202</v>
      </c>
      <c r="F42" s="155">
        <f t="shared" si="3"/>
        <v>177</v>
      </c>
      <c r="G42" s="155">
        <v>0</v>
      </c>
      <c r="H42" s="155">
        <v>177</v>
      </c>
      <c r="I42" s="155">
        <f t="shared" si="4"/>
        <v>25</v>
      </c>
      <c r="J42" s="155">
        <v>0</v>
      </c>
      <c r="K42" s="155">
        <v>25</v>
      </c>
      <c r="L42" s="499" t="s">
        <v>586</v>
      </c>
      <c r="M42" s="499"/>
    </row>
    <row r="43" spans="1:13" customFormat="1" ht="15" customHeight="1" thickBot="1">
      <c r="A43" s="201">
        <v>4729</v>
      </c>
      <c r="B43" s="296" t="s">
        <v>642</v>
      </c>
      <c r="C43" s="152">
        <f t="shared" si="0"/>
        <v>150</v>
      </c>
      <c r="D43" s="152">
        <f t="shared" si="1"/>
        <v>0</v>
      </c>
      <c r="E43" s="152">
        <f t="shared" si="2"/>
        <v>150</v>
      </c>
      <c r="F43" s="152">
        <f t="shared" si="3"/>
        <v>150</v>
      </c>
      <c r="G43" s="153">
        <v>0</v>
      </c>
      <c r="H43" s="153">
        <v>150</v>
      </c>
      <c r="I43" s="152">
        <f t="shared" si="4"/>
        <v>0</v>
      </c>
      <c r="J43" s="153">
        <v>0</v>
      </c>
      <c r="K43" s="153">
        <v>0</v>
      </c>
      <c r="L43" s="500" t="s">
        <v>644</v>
      </c>
      <c r="M43" s="500"/>
    </row>
    <row r="44" spans="1:13" customFormat="1" ht="15" thickBot="1">
      <c r="A44" s="202">
        <v>4730</v>
      </c>
      <c r="B44" s="294" t="s">
        <v>627</v>
      </c>
      <c r="C44" s="155">
        <f t="shared" si="0"/>
        <v>21</v>
      </c>
      <c r="D44" s="155">
        <f t="shared" si="1"/>
        <v>0</v>
      </c>
      <c r="E44" s="155">
        <f t="shared" si="2"/>
        <v>21</v>
      </c>
      <c r="F44" s="155">
        <f t="shared" si="3"/>
        <v>19</v>
      </c>
      <c r="G44" s="155">
        <v>0</v>
      </c>
      <c r="H44" s="155">
        <v>19</v>
      </c>
      <c r="I44" s="155">
        <f t="shared" si="4"/>
        <v>2</v>
      </c>
      <c r="J44" s="155">
        <v>0</v>
      </c>
      <c r="K44" s="155">
        <v>2</v>
      </c>
      <c r="L44" s="499" t="s">
        <v>585</v>
      </c>
      <c r="M44" s="499"/>
    </row>
    <row r="45" spans="1:13" customFormat="1" ht="20.25" customHeight="1" thickBot="1">
      <c r="A45" s="201">
        <v>4741</v>
      </c>
      <c r="B45" s="296" t="s">
        <v>634</v>
      </c>
      <c r="C45" s="152">
        <f t="shared" si="0"/>
        <v>1628</v>
      </c>
      <c r="D45" s="152">
        <f t="shared" si="1"/>
        <v>58</v>
      </c>
      <c r="E45" s="152">
        <f t="shared" si="2"/>
        <v>1570</v>
      </c>
      <c r="F45" s="152">
        <f t="shared" si="3"/>
        <v>1628</v>
      </c>
      <c r="G45" s="153">
        <v>58</v>
      </c>
      <c r="H45" s="153">
        <v>1570</v>
      </c>
      <c r="I45" s="152">
        <f t="shared" si="4"/>
        <v>0</v>
      </c>
      <c r="J45" s="153">
        <v>0</v>
      </c>
      <c r="K45" s="153">
        <v>0</v>
      </c>
      <c r="L45" s="500" t="s">
        <v>584</v>
      </c>
      <c r="M45" s="500"/>
    </row>
    <row r="46" spans="1:13" customFormat="1" ht="20.25" customHeight="1" thickBot="1">
      <c r="A46" s="202">
        <v>4751</v>
      </c>
      <c r="B46" s="294" t="s">
        <v>626</v>
      </c>
      <c r="C46" s="155">
        <f t="shared" si="0"/>
        <v>4480</v>
      </c>
      <c r="D46" s="155">
        <f t="shared" si="1"/>
        <v>0</v>
      </c>
      <c r="E46" s="155">
        <f t="shared" si="2"/>
        <v>4480</v>
      </c>
      <c r="F46" s="155">
        <f t="shared" si="3"/>
        <v>4480</v>
      </c>
      <c r="G46" s="155">
        <v>0</v>
      </c>
      <c r="H46" s="155">
        <v>4480</v>
      </c>
      <c r="I46" s="155">
        <f t="shared" si="4"/>
        <v>0</v>
      </c>
      <c r="J46" s="155">
        <v>0</v>
      </c>
      <c r="K46" s="155">
        <v>0</v>
      </c>
      <c r="L46" s="499" t="s">
        <v>583</v>
      </c>
      <c r="M46" s="499"/>
    </row>
    <row r="47" spans="1:13" customFormat="1" ht="36.75" thickBot="1">
      <c r="A47" s="201">
        <v>4752</v>
      </c>
      <c r="B47" s="296" t="s">
        <v>625</v>
      </c>
      <c r="C47" s="152">
        <f t="shared" si="0"/>
        <v>4185</v>
      </c>
      <c r="D47" s="152">
        <f t="shared" si="1"/>
        <v>220</v>
      </c>
      <c r="E47" s="152">
        <f t="shared" si="2"/>
        <v>3965</v>
      </c>
      <c r="F47" s="152">
        <f t="shared" si="3"/>
        <v>4185</v>
      </c>
      <c r="G47" s="153">
        <v>220</v>
      </c>
      <c r="H47" s="153">
        <v>3965</v>
      </c>
      <c r="I47" s="152">
        <f t="shared" si="4"/>
        <v>0</v>
      </c>
      <c r="J47" s="153">
        <v>0</v>
      </c>
      <c r="K47" s="153">
        <v>0</v>
      </c>
      <c r="L47" s="500" t="s">
        <v>582</v>
      </c>
      <c r="M47" s="500"/>
    </row>
    <row r="48" spans="1:13" customFormat="1" ht="20.25" customHeight="1" thickBot="1">
      <c r="A48" s="202">
        <v>4753</v>
      </c>
      <c r="B48" s="294" t="s">
        <v>624</v>
      </c>
      <c r="C48" s="155">
        <f t="shared" si="0"/>
        <v>238</v>
      </c>
      <c r="D48" s="155">
        <f t="shared" si="1"/>
        <v>0</v>
      </c>
      <c r="E48" s="155">
        <f t="shared" si="2"/>
        <v>238</v>
      </c>
      <c r="F48" s="155">
        <f t="shared" si="3"/>
        <v>238</v>
      </c>
      <c r="G48" s="155">
        <v>0</v>
      </c>
      <c r="H48" s="155">
        <v>238</v>
      </c>
      <c r="I48" s="155">
        <f t="shared" si="4"/>
        <v>0</v>
      </c>
      <c r="J48" s="155">
        <v>0</v>
      </c>
      <c r="K48" s="155">
        <v>0</v>
      </c>
      <c r="L48" s="499" t="s">
        <v>581</v>
      </c>
      <c r="M48" s="499"/>
    </row>
    <row r="49" spans="1:13" customFormat="1" ht="15" thickBot="1">
      <c r="A49" s="201">
        <v>4754</v>
      </c>
      <c r="B49" s="296" t="s">
        <v>546</v>
      </c>
      <c r="C49" s="152">
        <f t="shared" si="0"/>
        <v>833</v>
      </c>
      <c r="D49" s="152">
        <f t="shared" si="1"/>
        <v>76</v>
      </c>
      <c r="E49" s="152">
        <f t="shared" si="2"/>
        <v>757</v>
      </c>
      <c r="F49" s="152">
        <f t="shared" si="3"/>
        <v>833</v>
      </c>
      <c r="G49" s="153">
        <v>76</v>
      </c>
      <c r="H49" s="153">
        <v>757</v>
      </c>
      <c r="I49" s="152">
        <f t="shared" si="4"/>
        <v>0</v>
      </c>
      <c r="J49" s="153">
        <v>0</v>
      </c>
      <c r="K49" s="153">
        <v>0</v>
      </c>
      <c r="L49" s="500" t="s">
        <v>556</v>
      </c>
      <c r="M49" s="500"/>
    </row>
    <row r="50" spans="1:13" customFormat="1" ht="18.75" thickBot="1">
      <c r="A50" s="202">
        <v>4755</v>
      </c>
      <c r="B50" s="294" t="s">
        <v>641</v>
      </c>
      <c r="C50" s="155">
        <f t="shared" si="0"/>
        <v>1883</v>
      </c>
      <c r="D50" s="155">
        <f t="shared" si="1"/>
        <v>0</v>
      </c>
      <c r="E50" s="155">
        <f t="shared" si="2"/>
        <v>1883</v>
      </c>
      <c r="F50" s="155">
        <f t="shared" si="3"/>
        <v>1883</v>
      </c>
      <c r="G50" s="155">
        <v>0</v>
      </c>
      <c r="H50" s="155">
        <v>1883</v>
      </c>
      <c r="I50" s="155">
        <f t="shared" si="4"/>
        <v>0</v>
      </c>
      <c r="J50" s="155">
        <v>0</v>
      </c>
      <c r="K50" s="155">
        <v>0</v>
      </c>
      <c r="L50" s="499" t="s">
        <v>580</v>
      </c>
      <c r="M50" s="499"/>
    </row>
    <row r="51" spans="1:13" customFormat="1" ht="15" thickBot="1">
      <c r="A51" s="201">
        <v>4756</v>
      </c>
      <c r="B51" s="296" t="s">
        <v>635</v>
      </c>
      <c r="C51" s="152">
        <f t="shared" si="0"/>
        <v>77</v>
      </c>
      <c r="D51" s="152">
        <f t="shared" si="1"/>
        <v>6</v>
      </c>
      <c r="E51" s="152">
        <f t="shared" si="2"/>
        <v>71</v>
      </c>
      <c r="F51" s="152">
        <f t="shared" si="3"/>
        <v>77</v>
      </c>
      <c r="G51" s="153">
        <v>6</v>
      </c>
      <c r="H51" s="153">
        <v>71</v>
      </c>
      <c r="I51" s="152">
        <f t="shared" si="4"/>
        <v>0</v>
      </c>
      <c r="J51" s="153">
        <v>0</v>
      </c>
      <c r="K51" s="153">
        <v>0</v>
      </c>
      <c r="L51" s="500" t="s">
        <v>579</v>
      </c>
      <c r="M51" s="500"/>
    </row>
    <row r="52" spans="1:13" customFormat="1" ht="20.25" customHeight="1" thickBot="1">
      <c r="A52" s="202">
        <v>4761</v>
      </c>
      <c r="B52" s="294" t="s">
        <v>636</v>
      </c>
      <c r="C52" s="155">
        <f t="shared" si="0"/>
        <v>433</v>
      </c>
      <c r="D52" s="155">
        <f t="shared" si="1"/>
        <v>0</v>
      </c>
      <c r="E52" s="155">
        <f t="shared" si="2"/>
        <v>433</v>
      </c>
      <c r="F52" s="155">
        <f t="shared" si="3"/>
        <v>379</v>
      </c>
      <c r="G52" s="155">
        <v>0</v>
      </c>
      <c r="H52" s="155">
        <v>379</v>
      </c>
      <c r="I52" s="155">
        <f t="shared" si="4"/>
        <v>54</v>
      </c>
      <c r="J52" s="155">
        <v>0</v>
      </c>
      <c r="K52" s="155">
        <v>54</v>
      </c>
      <c r="L52" s="499" t="s">
        <v>578</v>
      </c>
      <c r="M52" s="499"/>
    </row>
    <row r="53" spans="1:13" customFormat="1" ht="15" customHeight="1" thickBot="1">
      <c r="A53" s="201">
        <v>4762</v>
      </c>
      <c r="B53" s="296" t="s">
        <v>637</v>
      </c>
      <c r="C53" s="152">
        <f t="shared" si="0"/>
        <v>74</v>
      </c>
      <c r="D53" s="152">
        <f t="shared" si="1"/>
        <v>0</v>
      </c>
      <c r="E53" s="152">
        <f t="shared" si="2"/>
        <v>74</v>
      </c>
      <c r="F53" s="152">
        <f t="shared" si="3"/>
        <v>74</v>
      </c>
      <c r="G53" s="153">
        <v>0</v>
      </c>
      <c r="H53" s="153">
        <v>74</v>
      </c>
      <c r="I53" s="152">
        <f t="shared" si="4"/>
        <v>0</v>
      </c>
      <c r="J53" s="153">
        <v>0</v>
      </c>
      <c r="K53" s="153">
        <v>0</v>
      </c>
      <c r="L53" s="500" t="s">
        <v>577</v>
      </c>
      <c r="M53" s="500"/>
    </row>
    <row r="54" spans="1:13" customFormat="1" ht="20.25" customHeight="1" thickBot="1">
      <c r="A54" s="202">
        <v>4763</v>
      </c>
      <c r="B54" s="294" t="s">
        <v>638</v>
      </c>
      <c r="C54" s="155">
        <f t="shared" si="0"/>
        <v>251</v>
      </c>
      <c r="D54" s="155">
        <f t="shared" si="1"/>
        <v>0</v>
      </c>
      <c r="E54" s="155">
        <f t="shared" si="2"/>
        <v>251</v>
      </c>
      <c r="F54" s="155">
        <f t="shared" si="3"/>
        <v>251</v>
      </c>
      <c r="G54" s="155">
        <v>0</v>
      </c>
      <c r="H54" s="155">
        <v>251</v>
      </c>
      <c r="I54" s="155">
        <f t="shared" si="4"/>
        <v>0</v>
      </c>
      <c r="J54" s="155">
        <v>0</v>
      </c>
      <c r="K54" s="155">
        <v>0</v>
      </c>
      <c r="L54" s="499" t="s">
        <v>576</v>
      </c>
      <c r="M54" s="499"/>
    </row>
    <row r="55" spans="1:13" customFormat="1" ht="15" thickBot="1">
      <c r="A55" s="201">
        <v>4764</v>
      </c>
      <c r="B55" s="296" t="s">
        <v>623</v>
      </c>
      <c r="C55" s="152">
        <f t="shared" si="0"/>
        <v>169</v>
      </c>
      <c r="D55" s="152">
        <f t="shared" si="1"/>
        <v>0</v>
      </c>
      <c r="E55" s="152">
        <f t="shared" si="2"/>
        <v>169</v>
      </c>
      <c r="F55" s="152">
        <f t="shared" si="3"/>
        <v>169</v>
      </c>
      <c r="G55" s="153">
        <v>0</v>
      </c>
      <c r="H55" s="153">
        <v>169</v>
      </c>
      <c r="I55" s="152">
        <f t="shared" si="4"/>
        <v>0</v>
      </c>
      <c r="J55" s="153">
        <v>0</v>
      </c>
      <c r="K55" s="153">
        <v>0</v>
      </c>
      <c r="L55" s="500" t="s">
        <v>575</v>
      </c>
      <c r="M55" s="500"/>
    </row>
    <row r="56" spans="1:13" customFormat="1" ht="36.75" thickBot="1">
      <c r="A56" s="202">
        <v>4771</v>
      </c>
      <c r="B56" s="294" t="s">
        <v>639</v>
      </c>
      <c r="C56" s="155">
        <f t="shared" si="0"/>
        <v>801</v>
      </c>
      <c r="D56" s="155">
        <f t="shared" si="1"/>
        <v>0</v>
      </c>
      <c r="E56" s="155">
        <f t="shared" si="2"/>
        <v>801</v>
      </c>
      <c r="F56" s="155">
        <f t="shared" si="3"/>
        <v>801</v>
      </c>
      <c r="G56" s="155">
        <v>0</v>
      </c>
      <c r="H56" s="155">
        <v>801</v>
      </c>
      <c r="I56" s="155">
        <f t="shared" si="4"/>
        <v>0</v>
      </c>
      <c r="J56" s="155">
        <v>0</v>
      </c>
      <c r="K56" s="155">
        <v>0</v>
      </c>
      <c r="L56" s="499" t="s">
        <v>574</v>
      </c>
      <c r="M56" s="499"/>
    </row>
    <row r="57" spans="1:13" customFormat="1" ht="20.25" customHeight="1" thickBot="1">
      <c r="A57" s="201">
        <v>4772</v>
      </c>
      <c r="B57" s="296" t="s">
        <v>640</v>
      </c>
      <c r="C57" s="152">
        <f t="shared" si="0"/>
        <v>1503</v>
      </c>
      <c r="D57" s="152">
        <f t="shared" si="1"/>
        <v>0</v>
      </c>
      <c r="E57" s="152">
        <f t="shared" si="2"/>
        <v>1503</v>
      </c>
      <c r="F57" s="152">
        <f t="shared" si="3"/>
        <v>1336</v>
      </c>
      <c r="G57" s="153">
        <v>0</v>
      </c>
      <c r="H57" s="153">
        <v>1336</v>
      </c>
      <c r="I57" s="152">
        <f t="shared" si="4"/>
        <v>167</v>
      </c>
      <c r="J57" s="153">
        <v>0</v>
      </c>
      <c r="K57" s="153">
        <v>167</v>
      </c>
      <c r="L57" s="500" t="s">
        <v>573</v>
      </c>
      <c r="M57" s="500"/>
    </row>
    <row r="58" spans="1:13" customFormat="1" ht="15" thickBot="1">
      <c r="A58" s="202">
        <v>4774</v>
      </c>
      <c r="B58" s="294" t="s">
        <v>547</v>
      </c>
      <c r="C58" s="155">
        <f t="shared" si="0"/>
        <v>128</v>
      </c>
      <c r="D58" s="155">
        <f t="shared" si="1"/>
        <v>0</v>
      </c>
      <c r="E58" s="155">
        <f t="shared" si="2"/>
        <v>128</v>
      </c>
      <c r="F58" s="155">
        <f t="shared" si="3"/>
        <v>128</v>
      </c>
      <c r="G58" s="155">
        <v>0</v>
      </c>
      <c r="H58" s="155">
        <v>128</v>
      </c>
      <c r="I58" s="155">
        <f t="shared" si="4"/>
        <v>0</v>
      </c>
      <c r="J58" s="155">
        <v>0</v>
      </c>
      <c r="K58" s="155">
        <v>0</v>
      </c>
      <c r="L58" s="499" t="s">
        <v>557</v>
      </c>
      <c r="M58" s="499"/>
    </row>
    <row r="59" spans="1:13" customFormat="1" ht="20.25" customHeight="1" thickBot="1">
      <c r="A59" s="201">
        <v>4775</v>
      </c>
      <c r="B59" s="296" t="s">
        <v>569</v>
      </c>
      <c r="C59" s="152">
        <f t="shared" si="0"/>
        <v>975</v>
      </c>
      <c r="D59" s="152">
        <f t="shared" si="1"/>
        <v>0</v>
      </c>
      <c r="E59" s="152">
        <f t="shared" si="2"/>
        <v>975</v>
      </c>
      <c r="F59" s="152">
        <f t="shared" si="3"/>
        <v>585</v>
      </c>
      <c r="G59" s="153">
        <v>0</v>
      </c>
      <c r="H59" s="153">
        <v>585</v>
      </c>
      <c r="I59" s="152">
        <f t="shared" si="4"/>
        <v>390</v>
      </c>
      <c r="J59" s="153">
        <v>0</v>
      </c>
      <c r="K59" s="153">
        <v>390</v>
      </c>
      <c r="L59" s="500" t="s">
        <v>572</v>
      </c>
      <c r="M59" s="500"/>
    </row>
    <row r="60" spans="1:13" customFormat="1" ht="18.75" thickBot="1">
      <c r="A60" s="202">
        <v>4776</v>
      </c>
      <c r="B60" s="294" t="s">
        <v>568</v>
      </c>
      <c r="C60" s="155">
        <f t="shared" si="0"/>
        <v>384</v>
      </c>
      <c r="D60" s="155">
        <f t="shared" si="1"/>
        <v>0</v>
      </c>
      <c r="E60" s="155">
        <f t="shared" si="2"/>
        <v>384</v>
      </c>
      <c r="F60" s="155">
        <f t="shared" si="3"/>
        <v>352</v>
      </c>
      <c r="G60" s="155">
        <v>0</v>
      </c>
      <c r="H60" s="155">
        <v>352</v>
      </c>
      <c r="I60" s="155">
        <f t="shared" si="4"/>
        <v>32</v>
      </c>
      <c r="J60" s="155">
        <v>0</v>
      </c>
      <c r="K60" s="155">
        <v>32</v>
      </c>
      <c r="L60" s="499" t="s">
        <v>571</v>
      </c>
      <c r="M60" s="499"/>
    </row>
    <row r="61" spans="1:13" customFormat="1" ht="15" thickBot="1">
      <c r="A61" s="201">
        <v>4777</v>
      </c>
      <c r="B61" s="296" t="s">
        <v>567</v>
      </c>
      <c r="C61" s="152">
        <f t="shared" si="0"/>
        <v>56</v>
      </c>
      <c r="D61" s="152">
        <f t="shared" si="1"/>
        <v>0</v>
      </c>
      <c r="E61" s="152">
        <f t="shared" si="2"/>
        <v>56</v>
      </c>
      <c r="F61" s="152">
        <f t="shared" si="3"/>
        <v>56</v>
      </c>
      <c r="G61" s="153">
        <v>0</v>
      </c>
      <c r="H61" s="153">
        <v>56</v>
      </c>
      <c r="I61" s="152">
        <f t="shared" si="4"/>
        <v>0</v>
      </c>
      <c r="J61" s="153">
        <v>0</v>
      </c>
      <c r="K61" s="153">
        <v>0</v>
      </c>
      <c r="L61" s="500" t="s">
        <v>570</v>
      </c>
      <c r="M61" s="500"/>
    </row>
    <row r="62" spans="1:13" customFormat="1" ht="15" thickBot="1">
      <c r="A62" s="202">
        <v>4778</v>
      </c>
      <c r="B62" s="294" t="s">
        <v>725</v>
      </c>
      <c r="C62" s="155">
        <f t="shared" si="0"/>
        <v>6</v>
      </c>
      <c r="D62" s="155">
        <f t="shared" si="1"/>
        <v>0</v>
      </c>
      <c r="E62" s="155">
        <f t="shared" si="2"/>
        <v>6</v>
      </c>
      <c r="F62" s="155">
        <f t="shared" si="3"/>
        <v>6</v>
      </c>
      <c r="G62" s="155">
        <v>0</v>
      </c>
      <c r="H62" s="155">
        <v>6</v>
      </c>
      <c r="I62" s="155">
        <f t="shared" si="4"/>
        <v>0</v>
      </c>
      <c r="J62" s="155">
        <v>0</v>
      </c>
      <c r="K62" s="155">
        <v>0</v>
      </c>
      <c r="L62" s="499" t="s">
        <v>726</v>
      </c>
      <c r="M62" s="499"/>
    </row>
    <row r="63" spans="1:13" customFormat="1" ht="19.5" customHeight="1">
      <c r="A63" s="201">
        <v>4779</v>
      </c>
      <c r="B63" s="296" t="s">
        <v>566</v>
      </c>
      <c r="C63" s="317">
        <f t="shared" si="0"/>
        <v>471</v>
      </c>
      <c r="D63" s="317">
        <v>218</v>
      </c>
      <c r="E63" s="317">
        <f t="shared" si="2"/>
        <v>253</v>
      </c>
      <c r="F63" s="317">
        <f t="shared" si="3"/>
        <v>471</v>
      </c>
      <c r="G63" s="260">
        <v>218</v>
      </c>
      <c r="H63" s="260">
        <v>253</v>
      </c>
      <c r="I63" s="317">
        <f t="shared" si="4"/>
        <v>0</v>
      </c>
      <c r="J63" s="260">
        <v>0</v>
      </c>
      <c r="K63" s="260">
        <v>0</v>
      </c>
      <c r="L63" s="500" t="s">
        <v>643</v>
      </c>
      <c r="M63" s="500"/>
    </row>
    <row r="64" spans="1:13" ht="36" customHeight="1">
      <c r="A64" s="467" t="s">
        <v>207</v>
      </c>
      <c r="B64" s="467"/>
      <c r="C64" s="350">
        <f t="shared" ref="C64:J64" si="5">SUM(C13:C63)</f>
        <v>32037</v>
      </c>
      <c r="D64" s="349">
        <f t="shared" si="5"/>
        <v>779</v>
      </c>
      <c r="E64" s="349">
        <f t="shared" si="5"/>
        <v>31258</v>
      </c>
      <c r="F64" s="349">
        <f t="shared" si="5"/>
        <v>30914</v>
      </c>
      <c r="G64" s="349">
        <f t="shared" si="5"/>
        <v>677</v>
      </c>
      <c r="H64" s="349">
        <f t="shared" si="5"/>
        <v>30237</v>
      </c>
      <c r="I64" s="349">
        <f t="shared" si="5"/>
        <v>1123</v>
      </c>
      <c r="J64" s="349">
        <f t="shared" si="5"/>
        <v>102</v>
      </c>
      <c r="K64" s="349">
        <f>SUM(K13:K63)</f>
        <v>1021</v>
      </c>
      <c r="L64" s="468" t="s">
        <v>204</v>
      </c>
      <c r="M64" s="468"/>
    </row>
    <row r="65" spans="3:3" ht="15">
      <c r="C65" s="335"/>
    </row>
    <row r="66" spans="3:3">
      <c r="C66" s="336"/>
    </row>
  </sheetData>
  <mergeCells count="71">
    <mergeCell ref="A64:B64"/>
    <mergeCell ref="L64:M64"/>
    <mergeCell ref="L60:M60"/>
    <mergeCell ref="L62:M62"/>
    <mergeCell ref="L44:M44"/>
    <mergeCell ref="L48:M48"/>
    <mergeCell ref="L59:M59"/>
    <mergeCell ref="L61:M61"/>
    <mergeCell ref="L63:M63"/>
    <mergeCell ref="L57:M57"/>
    <mergeCell ref="L58:M58"/>
    <mergeCell ref="L49:M49"/>
    <mergeCell ref="L50:M50"/>
    <mergeCell ref="L51:M51"/>
    <mergeCell ref="L52:M52"/>
    <mergeCell ref="L53:M53"/>
    <mergeCell ref="L28:M28"/>
    <mergeCell ref="L29:M29"/>
    <mergeCell ref="L31:M31"/>
    <mergeCell ref="L32:M32"/>
    <mergeCell ref="L33:M33"/>
    <mergeCell ref="L30:M30"/>
    <mergeCell ref="L23:M23"/>
    <mergeCell ref="L24:M24"/>
    <mergeCell ref="L25:M25"/>
    <mergeCell ref="L26:M26"/>
    <mergeCell ref="L27:M27"/>
    <mergeCell ref="L22:M22"/>
    <mergeCell ref="F10:H10"/>
    <mergeCell ref="I10:K10"/>
    <mergeCell ref="L13:M13"/>
    <mergeCell ref="L14:M14"/>
    <mergeCell ref="L15:M15"/>
    <mergeCell ref="L16:M16"/>
    <mergeCell ref="L17:M17"/>
    <mergeCell ref="L18:M18"/>
    <mergeCell ref="L19:M19"/>
    <mergeCell ref="L20:M20"/>
    <mergeCell ref="L21:M21"/>
    <mergeCell ref="A7:M7"/>
    <mergeCell ref="A8:B8"/>
    <mergeCell ref="L8:M8"/>
    <mergeCell ref="A9:A12"/>
    <mergeCell ref="B9:B12"/>
    <mergeCell ref="C9:E9"/>
    <mergeCell ref="F9:H9"/>
    <mergeCell ref="I9:K9"/>
    <mergeCell ref="L9:M12"/>
    <mergeCell ref="C10:E10"/>
    <mergeCell ref="A6:M6"/>
    <mergeCell ref="A1:M1"/>
    <mergeCell ref="A2:M2"/>
    <mergeCell ref="A3:M3"/>
    <mergeCell ref="A4:M4"/>
    <mergeCell ref="A5:M5"/>
    <mergeCell ref="L34:M34"/>
    <mergeCell ref="L45:M45"/>
    <mergeCell ref="L46:M46"/>
    <mergeCell ref="L47:M47"/>
    <mergeCell ref="L56:M56"/>
    <mergeCell ref="L35:M35"/>
    <mergeCell ref="L54:M54"/>
    <mergeCell ref="L55:M55"/>
    <mergeCell ref="L36:M36"/>
    <mergeCell ref="L37:M37"/>
    <mergeCell ref="L38:M38"/>
    <mergeCell ref="L39:M39"/>
    <mergeCell ref="L40:M40"/>
    <mergeCell ref="L41:M41"/>
    <mergeCell ref="L42:M42"/>
    <mergeCell ref="L43:M43"/>
  </mergeCells>
  <printOptions horizontalCentered="1"/>
  <pageMargins left="0" right="0" top="0.19685039370078741" bottom="0" header="0.31496062992125984" footer="0.31496062992125984"/>
  <pageSetup paperSize="9" scale="85" orientation="landscape" r:id="rId1"/>
  <rowBreaks count="2" manualBreakCount="2">
    <brk id="35" max="12" man="1"/>
    <brk id="57" max="12"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M16"/>
  <sheetViews>
    <sheetView view="pageBreakPreview" zoomScale="80" zoomScaleSheetLayoutView="80" workbookViewId="0">
      <selection activeCell="L49" sqref="L49"/>
    </sheetView>
  </sheetViews>
  <sheetFormatPr defaultColWidth="9.125" defaultRowHeight="14.25"/>
  <cols>
    <col min="1" max="1" width="7.625" style="14" customWidth="1"/>
    <col min="2" max="2" width="25.625" style="7" customWidth="1"/>
    <col min="3" max="4" width="11.125" style="7" customWidth="1"/>
    <col min="5" max="8" width="8.75" style="7" customWidth="1"/>
    <col min="9" max="9" width="25.625" style="7" customWidth="1"/>
    <col min="10" max="10" width="7.625" style="7" customWidth="1"/>
    <col min="11" max="16384" width="9.125" style="7"/>
  </cols>
  <sheetData>
    <row r="1" spans="1:13" s="3" customFormat="1" ht="47.25" customHeight="1">
      <c r="A1" s="464"/>
      <c r="B1" s="464"/>
      <c r="C1" s="464"/>
      <c r="D1" s="464"/>
      <c r="E1" s="464"/>
      <c r="F1" s="464"/>
      <c r="G1" s="464"/>
      <c r="H1" s="464"/>
      <c r="I1" s="464"/>
      <c r="J1" s="464"/>
      <c r="K1" s="6"/>
      <c r="L1" s="6"/>
      <c r="M1" s="6"/>
    </row>
    <row r="2" spans="1:13" ht="18">
      <c r="A2" s="465" t="s">
        <v>418</v>
      </c>
      <c r="B2" s="465"/>
      <c r="C2" s="465"/>
      <c r="D2" s="465"/>
      <c r="E2" s="465"/>
      <c r="F2" s="465"/>
      <c r="G2" s="465"/>
      <c r="H2" s="465"/>
      <c r="I2" s="465"/>
      <c r="J2" s="465"/>
    </row>
    <row r="3" spans="1:13" ht="16.5" customHeight="1">
      <c r="A3" s="465" t="s">
        <v>102</v>
      </c>
      <c r="B3" s="465"/>
      <c r="C3" s="465"/>
      <c r="D3" s="465"/>
      <c r="E3" s="465"/>
      <c r="F3" s="465"/>
      <c r="G3" s="465"/>
      <c r="H3" s="465"/>
      <c r="I3" s="465"/>
      <c r="J3" s="465"/>
    </row>
    <row r="4" spans="1:13" ht="16.5" customHeight="1">
      <c r="A4" s="465" t="s">
        <v>654</v>
      </c>
      <c r="B4" s="465"/>
      <c r="C4" s="465"/>
      <c r="D4" s="465"/>
      <c r="E4" s="465"/>
      <c r="F4" s="465"/>
      <c r="G4" s="465"/>
      <c r="H4" s="465"/>
      <c r="I4" s="465"/>
      <c r="J4" s="465"/>
    </row>
    <row r="5" spans="1:13" ht="15.75">
      <c r="A5" s="463" t="s">
        <v>255</v>
      </c>
      <c r="B5" s="463"/>
      <c r="C5" s="463"/>
      <c r="D5" s="463"/>
      <c r="E5" s="463"/>
      <c r="F5" s="463"/>
      <c r="G5" s="463"/>
      <c r="H5" s="463"/>
      <c r="I5" s="463"/>
      <c r="J5" s="463"/>
    </row>
    <row r="6" spans="1:13" ht="15.75">
      <c r="A6" s="463" t="s">
        <v>419</v>
      </c>
      <c r="B6" s="463"/>
      <c r="C6" s="463"/>
      <c r="D6" s="463"/>
      <c r="E6" s="463"/>
      <c r="F6" s="463"/>
      <c r="G6" s="463"/>
      <c r="H6" s="463"/>
      <c r="I6" s="463"/>
      <c r="J6" s="463"/>
    </row>
    <row r="7" spans="1:13" ht="15.75">
      <c r="A7" s="463" t="s">
        <v>655</v>
      </c>
      <c r="B7" s="463"/>
      <c r="C7" s="463"/>
      <c r="D7" s="463"/>
      <c r="E7" s="463"/>
      <c r="F7" s="463"/>
      <c r="G7" s="463"/>
      <c r="H7" s="463"/>
      <c r="I7" s="463"/>
      <c r="J7" s="463"/>
    </row>
    <row r="8" spans="1:13" ht="15.75">
      <c r="A8" s="469" t="s">
        <v>662</v>
      </c>
      <c r="B8" s="469"/>
      <c r="C8" s="470">
        <v>2019</v>
      </c>
      <c r="D8" s="470"/>
      <c r="E8" s="470"/>
      <c r="F8" s="470"/>
      <c r="G8" s="470"/>
      <c r="H8" s="470"/>
      <c r="I8" s="471" t="s">
        <v>406</v>
      </c>
      <c r="J8" s="471"/>
    </row>
    <row r="9" spans="1:13" customFormat="1" ht="15.75" customHeight="1">
      <c r="A9" s="472" t="s">
        <v>442</v>
      </c>
      <c r="B9" s="475" t="s">
        <v>210</v>
      </c>
      <c r="C9" s="509" t="s">
        <v>226</v>
      </c>
      <c r="D9" s="509"/>
      <c r="E9" s="509"/>
      <c r="F9" s="509" t="s">
        <v>227</v>
      </c>
      <c r="G9" s="509"/>
      <c r="H9" s="509"/>
      <c r="I9" s="478" t="s">
        <v>215</v>
      </c>
      <c r="J9" s="478"/>
    </row>
    <row r="10" spans="1:13" customFormat="1" ht="19.5" customHeight="1">
      <c r="A10" s="473"/>
      <c r="B10" s="476"/>
      <c r="C10" s="510" t="s">
        <v>518</v>
      </c>
      <c r="D10" s="510"/>
      <c r="E10" s="510"/>
      <c r="F10" s="510" t="s">
        <v>228</v>
      </c>
      <c r="G10" s="510"/>
      <c r="H10" s="510"/>
      <c r="I10" s="481"/>
      <c r="J10" s="481"/>
    </row>
    <row r="11" spans="1:13" customFormat="1" ht="16.5" customHeight="1">
      <c r="A11" s="473"/>
      <c r="B11" s="476"/>
      <c r="C11" s="283" t="s">
        <v>204</v>
      </c>
      <c r="D11" s="283" t="s">
        <v>115</v>
      </c>
      <c r="E11" s="283" t="s">
        <v>201</v>
      </c>
      <c r="F11" s="283" t="s">
        <v>204</v>
      </c>
      <c r="G11" s="283" t="s">
        <v>115</v>
      </c>
      <c r="H11" s="283" t="s">
        <v>201</v>
      </c>
      <c r="I11" s="481"/>
      <c r="J11" s="481"/>
    </row>
    <row r="12" spans="1:13" customFormat="1" ht="17.25" customHeight="1">
      <c r="A12" s="474"/>
      <c r="B12" s="477"/>
      <c r="C12" s="278" t="s">
        <v>207</v>
      </c>
      <c r="D12" s="278" t="s">
        <v>225</v>
      </c>
      <c r="E12" s="278" t="s">
        <v>517</v>
      </c>
      <c r="F12" s="278" t="s">
        <v>207</v>
      </c>
      <c r="G12" s="278" t="s">
        <v>225</v>
      </c>
      <c r="H12" s="278" t="s">
        <v>517</v>
      </c>
      <c r="I12" s="482"/>
      <c r="J12" s="482"/>
    </row>
    <row r="13" spans="1:13" customFormat="1" ht="57" customHeight="1" thickBot="1">
      <c r="A13" s="51">
        <v>45</v>
      </c>
      <c r="B13" s="55" t="s">
        <v>533</v>
      </c>
      <c r="C13" s="191">
        <f>SUM(D13:E13)</f>
        <v>78696</v>
      </c>
      <c r="D13" s="57">
        <v>78696</v>
      </c>
      <c r="E13" s="57">
        <v>0</v>
      </c>
      <c r="F13" s="191">
        <f>SUM(G13:H13)</f>
        <v>1973</v>
      </c>
      <c r="G13" s="57">
        <v>1836</v>
      </c>
      <c r="H13" s="57">
        <v>137</v>
      </c>
      <c r="I13" s="484" t="s">
        <v>538</v>
      </c>
      <c r="J13" s="484"/>
    </row>
    <row r="14" spans="1:13" customFormat="1" ht="57" customHeight="1" thickBot="1">
      <c r="A14" s="53">
        <v>46</v>
      </c>
      <c r="B14" s="56" t="s">
        <v>534</v>
      </c>
      <c r="C14" s="189">
        <f>SUM(D14:E14)</f>
        <v>237391</v>
      </c>
      <c r="D14" s="58">
        <v>237322</v>
      </c>
      <c r="E14" s="58">
        <v>69</v>
      </c>
      <c r="F14" s="189">
        <f>SUM(G14:H14)</f>
        <v>2951</v>
      </c>
      <c r="G14" s="58">
        <v>2887</v>
      </c>
      <c r="H14" s="58">
        <v>64</v>
      </c>
      <c r="I14" s="462" t="s">
        <v>537</v>
      </c>
      <c r="J14" s="462"/>
    </row>
    <row r="15" spans="1:13" customFormat="1" ht="57" customHeight="1">
      <c r="A15" s="52">
        <v>47</v>
      </c>
      <c r="B15" s="64" t="s">
        <v>535</v>
      </c>
      <c r="C15" s="190">
        <f>SUM(D15:E15)</f>
        <v>961215</v>
      </c>
      <c r="D15" s="65">
        <v>961215</v>
      </c>
      <c r="E15" s="65">
        <v>0</v>
      </c>
      <c r="F15" s="190">
        <f>SUM(G15:H15)</f>
        <v>27113</v>
      </c>
      <c r="G15" s="65">
        <v>26191</v>
      </c>
      <c r="H15" s="65">
        <v>922</v>
      </c>
      <c r="I15" s="466" t="s">
        <v>536</v>
      </c>
      <c r="J15" s="466"/>
    </row>
    <row r="16" spans="1:13" customFormat="1" ht="57" customHeight="1">
      <c r="A16" s="467" t="s">
        <v>207</v>
      </c>
      <c r="B16" s="467"/>
      <c r="C16" s="79">
        <f t="shared" ref="C16:H16" si="0">SUM(C13:C15)</f>
        <v>1277302</v>
      </c>
      <c r="D16" s="79">
        <f t="shared" si="0"/>
        <v>1277233</v>
      </c>
      <c r="E16" s="79">
        <f t="shared" si="0"/>
        <v>69</v>
      </c>
      <c r="F16" s="79">
        <f t="shared" si="0"/>
        <v>32037</v>
      </c>
      <c r="G16" s="79">
        <f t="shared" si="0"/>
        <v>30914</v>
      </c>
      <c r="H16" s="79">
        <f t="shared" si="0"/>
        <v>1123</v>
      </c>
      <c r="I16" s="468" t="s">
        <v>204</v>
      </c>
      <c r="J16" s="468"/>
    </row>
  </sheetData>
  <mergeCells count="22">
    <mergeCell ref="I13:J13"/>
    <mergeCell ref="I14:J14"/>
    <mergeCell ref="I15:J15"/>
    <mergeCell ref="A16:B16"/>
    <mergeCell ref="I16:J16"/>
    <mergeCell ref="A7:J7"/>
    <mergeCell ref="A8:B8"/>
    <mergeCell ref="C8:H8"/>
    <mergeCell ref="I8:J8"/>
    <mergeCell ref="A9:A12"/>
    <mergeCell ref="B9:B12"/>
    <mergeCell ref="C9:E9"/>
    <mergeCell ref="F9:H9"/>
    <mergeCell ref="I9:J12"/>
    <mergeCell ref="C10:E10"/>
    <mergeCell ref="F10:H10"/>
    <mergeCell ref="A6:J6"/>
    <mergeCell ref="A1:J1"/>
    <mergeCell ref="A2:J2"/>
    <mergeCell ref="A3:J3"/>
    <mergeCell ref="A4:J4"/>
    <mergeCell ref="A5:J5"/>
  </mergeCells>
  <printOptions horizontalCentered="1" verticalCentered="1"/>
  <pageMargins left="0" right="0" top="0" bottom="0" header="0.31496062992125984" footer="0.31496062992125984"/>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M64"/>
  <sheetViews>
    <sheetView view="pageBreakPreview" zoomScaleSheetLayoutView="100" workbookViewId="0">
      <selection activeCell="L49" sqref="L49"/>
    </sheetView>
  </sheetViews>
  <sheetFormatPr defaultColWidth="9.125" defaultRowHeight="14.25"/>
  <cols>
    <col min="1" max="1" width="5.75" style="14" customWidth="1"/>
    <col min="2" max="2" width="40.75" style="7" customWidth="1"/>
    <col min="3" max="8" width="8.75" style="7" customWidth="1"/>
    <col min="9" max="9" width="40.75" style="7" customWidth="1"/>
    <col min="10" max="10" width="5.75" style="7" customWidth="1"/>
    <col min="11" max="16384" width="9.125" style="7"/>
  </cols>
  <sheetData>
    <row r="1" spans="1:13" s="3" customFormat="1" ht="28.5" customHeight="1">
      <c r="A1" s="464"/>
      <c r="B1" s="464"/>
      <c r="C1" s="464"/>
      <c r="D1" s="464"/>
      <c r="E1" s="464"/>
      <c r="F1" s="464"/>
      <c r="G1" s="464"/>
      <c r="H1" s="464"/>
      <c r="I1" s="464"/>
      <c r="J1" s="464"/>
      <c r="K1" s="6"/>
      <c r="L1" s="6"/>
      <c r="M1" s="6"/>
    </row>
    <row r="2" spans="1:13" ht="18">
      <c r="A2" s="465" t="s">
        <v>418</v>
      </c>
      <c r="B2" s="465"/>
      <c r="C2" s="465"/>
      <c r="D2" s="465"/>
      <c r="E2" s="465"/>
      <c r="F2" s="465"/>
      <c r="G2" s="465"/>
      <c r="H2" s="465"/>
      <c r="I2" s="465"/>
      <c r="J2" s="465"/>
    </row>
    <row r="3" spans="1:13" ht="16.5" customHeight="1">
      <c r="A3" s="465" t="s">
        <v>420</v>
      </c>
      <c r="B3" s="465"/>
      <c r="C3" s="465"/>
      <c r="D3" s="465"/>
      <c r="E3" s="465"/>
      <c r="F3" s="465"/>
      <c r="G3" s="465"/>
      <c r="H3" s="465"/>
      <c r="I3" s="465"/>
      <c r="J3" s="465"/>
    </row>
    <row r="4" spans="1:13" ht="16.5" customHeight="1">
      <c r="A4" s="465" t="s">
        <v>656</v>
      </c>
      <c r="B4" s="465"/>
      <c r="C4" s="465"/>
      <c r="D4" s="465"/>
      <c r="E4" s="465"/>
      <c r="F4" s="465"/>
      <c r="G4" s="465"/>
      <c r="H4" s="465"/>
      <c r="I4" s="465"/>
      <c r="J4" s="465"/>
    </row>
    <row r="5" spans="1:13" ht="15.75">
      <c r="A5" s="463" t="s">
        <v>255</v>
      </c>
      <c r="B5" s="463"/>
      <c r="C5" s="463"/>
      <c r="D5" s="463"/>
      <c r="E5" s="463"/>
      <c r="F5" s="463"/>
      <c r="G5" s="463"/>
      <c r="H5" s="463"/>
      <c r="I5" s="463"/>
      <c r="J5" s="463"/>
    </row>
    <row r="6" spans="1:13" ht="15.75">
      <c r="A6" s="463" t="s">
        <v>416</v>
      </c>
      <c r="B6" s="463"/>
      <c r="C6" s="463"/>
      <c r="D6" s="463"/>
      <c r="E6" s="463"/>
      <c r="F6" s="463"/>
      <c r="G6" s="463"/>
      <c r="H6" s="463"/>
      <c r="I6" s="463"/>
      <c r="J6" s="463"/>
    </row>
    <row r="7" spans="1:13" ht="15.75">
      <c r="A7" s="463" t="s">
        <v>657</v>
      </c>
      <c r="B7" s="463"/>
      <c r="C7" s="463"/>
      <c r="D7" s="463"/>
      <c r="E7" s="463"/>
      <c r="F7" s="463"/>
      <c r="G7" s="463"/>
      <c r="H7" s="463"/>
      <c r="I7" s="463"/>
      <c r="J7" s="463"/>
    </row>
    <row r="8" spans="1:13" ht="15.75">
      <c r="A8" s="469" t="s">
        <v>663</v>
      </c>
      <c r="B8" s="469"/>
      <c r="C8" s="470">
        <v>2019</v>
      </c>
      <c r="D8" s="470"/>
      <c r="E8" s="470">
        <v>2009</v>
      </c>
      <c r="F8" s="470"/>
      <c r="G8" s="470"/>
      <c r="H8" s="470"/>
      <c r="I8" s="471" t="s">
        <v>405</v>
      </c>
      <c r="J8" s="471"/>
    </row>
    <row r="9" spans="1:13" customFormat="1" ht="15.75" customHeight="1">
      <c r="A9" s="472" t="s">
        <v>442</v>
      </c>
      <c r="B9" s="475" t="s">
        <v>210</v>
      </c>
      <c r="C9" s="509" t="s">
        <v>226</v>
      </c>
      <c r="D9" s="509"/>
      <c r="E9" s="509"/>
      <c r="F9" s="509" t="s">
        <v>227</v>
      </c>
      <c r="G9" s="509"/>
      <c r="H9" s="509"/>
      <c r="I9" s="478" t="s">
        <v>215</v>
      </c>
      <c r="J9" s="478"/>
    </row>
    <row r="10" spans="1:13" customFormat="1" ht="19.5" customHeight="1">
      <c r="A10" s="473"/>
      <c r="B10" s="476"/>
      <c r="C10" s="510" t="s">
        <v>518</v>
      </c>
      <c r="D10" s="510"/>
      <c r="E10" s="510"/>
      <c r="F10" s="510" t="s">
        <v>228</v>
      </c>
      <c r="G10" s="510"/>
      <c r="H10" s="510"/>
      <c r="I10" s="481"/>
      <c r="J10" s="481"/>
    </row>
    <row r="11" spans="1:13" customFormat="1" ht="16.5" customHeight="1">
      <c r="A11" s="473"/>
      <c r="B11" s="476"/>
      <c r="C11" s="283" t="s">
        <v>204</v>
      </c>
      <c r="D11" s="283" t="s">
        <v>115</v>
      </c>
      <c r="E11" s="283" t="s">
        <v>201</v>
      </c>
      <c r="F11" s="283" t="s">
        <v>204</v>
      </c>
      <c r="G11" s="283" t="s">
        <v>115</v>
      </c>
      <c r="H11" s="283" t="s">
        <v>201</v>
      </c>
      <c r="I11" s="481"/>
      <c r="J11" s="481"/>
    </row>
    <row r="12" spans="1:13" customFormat="1" ht="17.25" customHeight="1">
      <c r="A12" s="474"/>
      <c r="B12" s="477"/>
      <c r="C12" s="278" t="s">
        <v>207</v>
      </c>
      <c r="D12" s="278" t="s">
        <v>225</v>
      </c>
      <c r="E12" s="278" t="s">
        <v>517</v>
      </c>
      <c r="F12" s="278" t="s">
        <v>207</v>
      </c>
      <c r="G12" s="278" t="s">
        <v>225</v>
      </c>
      <c r="H12" s="278" t="s">
        <v>517</v>
      </c>
      <c r="I12" s="482"/>
      <c r="J12" s="482"/>
    </row>
    <row r="13" spans="1:13" customFormat="1" ht="18">
      <c r="A13" s="204">
        <v>4511</v>
      </c>
      <c r="B13" s="292" t="s">
        <v>559</v>
      </c>
      <c r="C13" s="312">
        <f>SUM(D13:E13)</f>
        <v>7633</v>
      </c>
      <c r="D13" s="293">
        <v>7633</v>
      </c>
      <c r="E13" s="293">
        <v>0</v>
      </c>
      <c r="F13" s="312">
        <f>SUM(G13:H13)</f>
        <v>95</v>
      </c>
      <c r="G13" s="293">
        <v>95</v>
      </c>
      <c r="H13" s="309">
        <v>0</v>
      </c>
      <c r="I13" s="508" t="s">
        <v>558</v>
      </c>
      <c r="J13" s="508"/>
    </row>
    <row r="14" spans="1:13" customFormat="1" ht="18">
      <c r="A14" s="202">
        <v>4512</v>
      </c>
      <c r="B14" s="294" t="s">
        <v>560</v>
      </c>
      <c r="C14" s="295">
        <f t="shared" ref="C14:C63" si="0">SUM(D14:E14)</f>
        <v>8791</v>
      </c>
      <c r="D14" s="295">
        <v>8791</v>
      </c>
      <c r="E14" s="295">
        <v>0</v>
      </c>
      <c r="F14" s="295">
        <f t="shared" ref="F14:F63" si="1">SUM(G14:H14)</f>
        <v>444</v>
      </c>
      <c r="G14" s="295">
        <v>355</v>
      </c>
      <c r="H14" s="310">
        <v>89</v>
      </c>
      <c r="I14" s="499" t="s">
        <v>561</v>
      </c>
      <c r="J14" s="499"/>
    </row>
    <row r="15" spans="1:13" s="43" customFormat="1" ht="18">
      <c r="A15" s="201">
        <v>4531</v>
      </c>
      <c r="B15" s="296" t="s">
        <v>562</v>
      </c>
      <c r="C15" s="312">
        <f t="shared" si="0"/>
        <v>60645</v>
      </c>
      <c r="D15" s="297">
        <v>60645</v>
      </c>
      <c r="E15" s="297">
        <v>0</v>
      </c>
      <c r="F15" s="312">
        <f t="shared" si="1"/>
        <v>1366</v>
      </c>
      <c r="G15" s="297">
        <v>1322</v>
      </c>
      <c r="H15" s="311">
        <v>44</v>
      </c>
      <c r="I15" s="500" t="s">
        <v>608</v>
      </c>
      <c r="J15" s="500"/>
    </row>
    <row r="16" spans="1:13" customFormat="1">
      <c r="A16" s="202">
        <v>4532</v>
      </c>
      <c r="B16" s="294" t="s">
        <v>563</v>
      </c>
      <c r="C16" s="295">
        <f t="shared" si="0"/>
        <v>1459</v>
      </c>
      <c r="D16" s="295">
        <v>1459</v>
      </c>
      <c r="E16" s="295">
        <v>0</v>
      </c>
      <c r="F16" s="295">
        <f t="shared" si="1"/>
        <v>61</v>
      </c>
      <c r="G16" s="295">
        <v>57</v>
      </c>
      <c r="H16" s="310">
        <v>4</v>
      </c>
      <c r="I16" s="499" t="s">
        <v>607</v>
      </c>
      <c r="J16" s="499"/>
    </row>
    <row r="17" spans="1:13" s="43" customFormat="1" ht="18">
      <c r="A17" s="201">
        <v>4539</v>
      </c>
      <c r="B17" s="296" t="s">
        <v>564</v>
      </c>
      <c r="C17" s="312">
        <f t="shared" si="0"/>
        <v>168</v>
      </c>
      <c r="D17" s="297">
        <v>168</v>
      </c>
      <c r="E17" s="297">
        <v>0</v>
      </c>
      <c r="F17" s="312">
        <f t="shared" si="1"/>
        <v>7</v>
      </c>
      <c r="G17" s="297">
        <v>7</v>
      </c>
      <c r="H17" s="311">
        <v>0</v>
      </c>
      <c r="I17" s="500" t="s">
        <v>606</v>
      </c>
      <c r="J17" s="500"/>
    </row>
    <row r="18" spans="1:13" customFormat="1">
      <c r="A18" s="202">
        <v>4610</v>
      </c>
      <c r="B18" s="294" t="s">
        <v>539</v>
      </c>
      <c r="C18" s="295">
        <f t="shared" si="0"/>
        <v>7869</v>
      </c>
      <c r="D18" s="295">
        <v>7869</v>
      </c>
      <c r="E18" s="295">
        <v>0</v>
      </c>
      <c r="F18" s="295">
        <f t="shared" si="1"/>
        <v>96</v>
      </c>
      <c r="G18" s="295">
        <v>96</v>
      </c>
      <c r="H18" s="310">
        <v>0</v>
      </c>
      <c r="I18" s="499" t="s">
        <v>548</v>
      </c>
      <c r="J18" s="499"/>
    </row>
    <row r="19" spans="1:13" s="43" customFormat="1">
      <c r="A19" s="201">
        <v>4620</v>
      </c>
      <c r="B19" s="296" t="s">
        <v>565</v>
      </c>
      <c r="C19" s="312">
        <f t="shared" si="0"/>
        <v>6208</v>
      </c>
      <c r="D19" s="297">
        <v>6208</v>
      </c>
      <c r="E19" s="297">
        <v>0</v>
      </c>
      <c r="F19" s="312">
        <f t="shared" si="1"/>
        <v>389</v>
      </c>
      <c r="G19" s="297">
        <v>389</v>
      </c>
      <c r="H19" s="311">
        <v>0</v>
      </c>
      <c r="I19" s="500" t="s">
        <v>605</v>
      </c>
      <c r="J19" s="500"/>
    </row>
    <row r="20" spans="1:13" customFormat="1">
      <c r="A20" s="202">
        <v>4631</v>
      </c>
      <c r="B20" s="294" t="s">
        <v>540</v>
      </c>
      <c r="C20" s="295">
        <f t="shared" si="0"/>
        <v>2244</v>
      </c>
      <c r="D20" s="295">
        <v>2244</v>
      </c>
      <c r="E20" s="295">
        <v>0</v>
      </c>
      <c r="F20" s="295">
        <f t="shared" si="1"/>
        <v>58</v>
      </c>
      <c r="G20" s="295">
        <v>58</v>
      </c>
      <c r="H20" s="310">
        <v>0</v>
      </c>
      <c r="I20" s="499" t="s">
        <v>549</v>
      </c>
      <c r="J20" s="499"/>
    </row>
    <row r="21" spans="1:13" s="43" customFormat="1">
      <c r="A21" s="201">
        <v>4632</v>
      </c>
      <c r="B21" s="296" t="s">
        <v>609</v>
      </c>
      <c r="C21" s="312">
        <f t="shared" si="0"/>
        <v>5635</v>
      </c>
      <c r="D21" s="297">
        <v>5635</v>
      </c>
      <c r="E21" s="297">
        <v>0</v>
      </c>
      <c r="F21" s="312">
        <f t="shared" si="1"/>
        <v>210</v>
      </c>
      <c r="G21" s="297">
        <v>168</v>
      </c>
      <c r="H21" s="311">
        <v>42</v>
      </c>
      <c r="I21" s="500" t="s">
        <v>604</v>
      </c>
      <c r="J21" s="500"/>
    </row>
    <row r="22" spans="1:13" customFormat="1" ht="19.5" customHeight="1">
      <c r="A22" s="202">
        <v>4641</v>
      </c>
      <c r="B22" s="294" t="s">
        <v>610</v>
      </c>
      <c r="C22" s="295">
        <f t="shared" si="0"/>
        <v>3840</v>
      </c>
      <c r="D22" s="295">
        <v>3840</v>
      </c>
      <c r="E22" s="295">
        <v>0</v>
      </c>
      <c r="F22" s="295">
        <f t="shared" si="1"/>
        <v>160</v>
      </c>
      <c r="G22" s="295">
        <v>160</v>
      </c>
      <c r="H22" s="310">
        <v>0</v>
      </c>
      <c r="I22" s="499" t="s">
        <v>603</v>
      </c>
      <c r="J22" s="499"/>
    </row>
    <row r="23" spans="1:13" s="43" customFormat="1" ht="18">
      <c r="A23" s="201">
        <v>4647</v>
      </c>
      <c r="B23" s="296" t="s">
        <v>611</v>
      </c>
      <c r="C23" s="312">
        <f t="shared" si="0"/>
        <v>8434</v>
      </c>
      <c r="D23" s="297">
        <v>8434</v>
      </c>
      <c r="E23" s="297">
        <v>0</v>
      </c>
      <c r="F23" s="312">
        <f t="shared" si="1"/>
        <v>175</v>
      </c>
      <c r="G23" s="297">
        <v>175</v>
      </c>
      <c r="H23" s="311">
        <v>0</v>
      </c>
      <c r="I23" s="500" t="s">
        <v>602</v>
      </c>
      <c r="J23" s="500"/>
    </row>
    <row r="24" spans="1:13" customFormat="1" ht="39" customHeight="1">
      <c r="A24" s="202">
        <v>4648</v>
      </c>
      <c r="B24" s="294" t="s">
        <v>612</v>
      </c>
      <c r="C24" s="295">
        <f t="shared" si="0"/>
        <v>125210</v>
      </c>
      <c r="D24" s="295">
        <v>125210</v>
      </c>
      <c r="E24" s="295">
        <v>0</v>
      </c>
      <c r="F24" s="295">
        <f t="shared" si="1"/>
        <v>739</v>
      </c>
      <c r="G24" s="295">
        <v>739</v>
      </c>
      <c r="H24" s="310">
        <v>0</v>
      </c>
      <c r="I24" s="499" t="s">
        <v>601</v>
      </c>
      <c r="J24" s="499"/>
    </row>
    <row r="25" spans="1:13" s="43" customFormat="1">
      <c r="A25" s="201">
        <v>4652</v>
      </c>
      <c r="B25" s="296" t="s">
        <v>614</v>
      </c>
      <c r="C25" s="312">
        <f t="shared" si="0"/>
        <v>8929</v>
      </c>
      <c r="D25" s="297">
        <v>8929</v>
      </c>
      <c r="E25" s="297">
        <v>0</v>
      </c>
      <c r="F25" s="312">
        <f t="shared" si="1"/>
        <v>125</v>
      </c>
      <c r="G25" s="297">
        <v>119</v>
      </c>
      <c r="H25" s="311">
        <v>6</v>
      </c>
      <c r="I25" s="500" t="s">
        <v>599</v>
      </c>
      <c r="J25" s="500"/>
    </row>
    <row r="26" spans="1:13" customFormat="1">
      <c r="A26" s="202">
        <v>4653</v>
      </c>
      <c r="B26" s="294" t="s">
        <v>615</v>
      </c>
      <c r="C26" s="295">
        <f t="shared" si="0"/>
        <v>2532</v>
      </c>
      <c r="D26" s="295">
        <v>2532</v>
      </c>
      <c r="E26" s="295">
        <v>0</v>
      </c>
      <c r="F26" s="295">
        <f t="shared" si="1"/>
        <v>65</v>
      </c>
      <c r="G26" s="295">
        <v>54</v>
      </c>
      <c r="H26" s="310">
        <v>11</v>
      </c>
      <c r="I26" s="499" t="s">
        <v>598</v>
      </c>
      <c r="J26" s="499"/>
    </row>
    <row r="27" spans="1:13" s="43" customFormat="1">
      <c r="A27" s="201">
        <v>4659</v>
      </c>
      <c r="B27" s="296" t="s">
        <v>616</v>
      </c>
      <c r="C27" s="312">
        <f t="shared" si="0"/>
        <v>14897</v>
      </c>
      <c r="D27" s="297">
        <v>14897</v>
      </c>
      <c r="E27" s="297">
        <v>0</v>
      </c>
      <c r="F27" s="312">
        <f t="shared" si="1"/>
        <v>207</v>
      </c>
      <c r="G27" s="297">
        <v>207</v>
      </c>
      <c r="H27" s="311">
        <v>0</v>
      </c>
      <c r="I27" s="500" t="s">
        <v>550</v>
      </c>
      <c r="J27" s="500"/>
    </row>
    <row r="28" spans="1:13" customFormat="1">
      <c r="A28" s="202">
        <v>4661</v>
      </c>
      <c r="B28" s="294" t="s">
        <v>617</v>
      </c>
      <c r="C28" s="295">
        <f t="shared" si="0"/>
        <v>821</v>
      </c>
      <c r="D28" s="295">
        <v>821</v>
      </c>
      <c r="E28" s="295">
        <v>0</v>
      </c>
      <c r="F28" s="295">
        <f t="shared" si="1"/>
        <v>24</v>
      </c>
      <c r="G28" s="295">
        <v>24</v>
      </c>
      <c r="H28" s="310">
        <v>0</v>
      </c>
      <c r="I28" s="499" t="s">
        <v>597</v>
      </c>
      <c r="J28" s="499"/>
    </row>
    <row r="29" spans="1:13" s="43" customFormat="1" ht="18">
      <c r="A29" s="201">
        <v>4663</v>
      </c>
      <c r="B29" s="296" t="s">
        <v>618</v>
      </c>
      <c r="C29" s="312">
        <f t="shared" si="0"/>
        <v>41493</v>
      </c>
      <c r="D29" s="297">
        <v>41493</v>
      </c>
      <c r="E29" s="297">
        <v>0</v>
      </c>
      <c r="F29" s="312">
        <f t="shared" si="1"/>
        <v>512</v>
      </c>
      <c r="G29" s="297">
        <v>512</v>
      </c>
      <c r="H29" s="311">
        <v>0</v>
      </c>
      <c r="I29" s="500" t="s">
        <v>596</v>
      </c>
      <c r="J29" s="500"/>
    </row>
    <row r="30" spans="1:13" customFormat="1">
      <c r="A30" s="202">
        <v>4669</v>
      </c>
      <c r="B30" s="294" t="s">
        <v>736</v>
      </c>
      <c r="C30" s="295">
        <f t="shared" si="0"/>
        <v>2560</v>
      </c>
      <c r="D30" s="295">
        <v>2560</v>
      </c>
      <c r="E30" s="295">
        <v>0</v>
      </c>
      <c r="F30" s="295">
        <f t="shared" si="1"/>
        <v>81</v>
      </c>
      <c r="G30" s="295">
        <v>81</v>
      </c>
      <c r="H30" s="310">
        <v>0</v>
      </c>
      <c r="I30" s="499" t="s">
        <v>737</v>
      </c>
      <c r="J30" s="499"/>
      <c r="L30" s="7"/>
      <c r="M30" s="7"/>
    </row>
    <row r="31" spans="1:13" customFormat="1">
      <c r="A31" s="201">
        <v>4691</v>
      </c>
      <c r="B31" s="296" t="s">
        <v>619</v>
      </c>
      <c r="C31" s="312">
        <f t="shared" si="0"/>
        <v>2332</v>
      </c>
      <c r="D31" s="297">
        <v>2332</v>
      </c>
      <c r="E31" s="297">
        <v>0</v>
      </c>
      <c r="F31" s="312">
        <f t="shared" si="1"/>
        <v>29</v>
      </c>
      <c r="G31" s="297">
        <v>29</v>
      </c>
      <c r="H31" s="311">
        <v>0</v>
      </c>
      <c r="I31" s="500" t="s">
        <v>595</v>
      </c>
      <c r="J31" s="500"/>
    </row>
    <row r="32" spans="1:13" s="43" customFormat="1" ht="18">
      <c r="A32" s="202">
        <v>4692</v>
      </c>
      <c r="B32" s="294" t="s">
        <v>620</v>
      </c>
      <c r="C32" s="295">
        <f t="shared" si="0"/>
        <v>4386</v>
      </c>
      <c r="D32" s="295">
        <v>4317</v>
      </c>
      <c r="E32" s="295">
        <v>69</v>
      </c>
      <c r="F32" s="295">
        <f t="shared" si="1"/>
        <v>81</v>
      </c>
      <c r="G32" s="295">
        <v>76</v>
      </c>
      <c r="H32" s="310">
        <v>5</v>
      </c>
      <c r="I32" s="499" t="s">
        <v>594</v>
      </c>
      <c r="J32" s="499"/>
    </row>
    <row r="33" spans="1:10" customFormat="1">
      <c r="A33" s="201">
        <v>4714</v>
      </c>
      <c r="B33" s="296" t="s">
        <v>544</v>
      </c>
      <c r="C33" s="312">
        <f t="shared" si="0"/>
        <v>179398</v>
      </c>
      <c r="D33" s="297">
        <v>179398</v>
      </c>
      <c r="E33" s="297">
        <v>0</v>
      </c>
      <c r="F33" s="312">
        <f t="shared" si="1"/>
        <v>5634</v>
      </c>
      <c r="G33" s="297">
        <v>5488</v>
      </c>
      <c r="H33" s="311">
        <v>146</v>
      </c>
      <c r="I33" s="500" t="s">
        <v>554</v>
      </c>
      <c r="J33" s="500"/>
    </row>
    <row r="34" spans="1:10" s="43" customFormat="1">
      <c r="A34" s="202">
        <v>4719</v>
      </c>
      <c r="B34" s="294" t="s">
        <v>645</v>
      </c>
      <c r="C34" s="295">
        <f t="shared" si="0"/>
        <v>1120</v>
      </c>
      <c r="D34" s="295">
        <v>1120</v>
      </c>
      <c r="E34" s="295">
        <v>0</v>
      </c>
      <c r="F34" s="295">
        <f t="shared" si="1"/>
        <v>57</v>
      </c>
      <c r="G34" s="295">
        <v>57</v>
      </c>
      <c r="H34" s="310">
        <v>0</v>
      </c>
      <c r="I34" s="499" t="s">
        <v>593</v>
      </c>
      <c r="J34" s="499"/>
    </row>
    <row r="35" spans="1:10" customFormat="1">
      <c r="A35" s="201">
        <v>4720</v>
      </c>
      <c r="B35" s="296" t="s">
        <v>622</v>
      </c>
      <c r="C35" s="312">
        <f t="shared" si="0"/>
        <v>24218</v>
      </c>
      <c r="D35" s="297">
        <v>24218</v>
      </c>
      <c r="E35" s="297">
        <v>0</v>
      </c>
      <c r="F35" s="312">
        <f t="shared" si="1"/>
        <v>1390</v>
      </c>
      <c r="G35" s="297">
        <v>1390</v>
      </c>
      <c r="H35" s="311">
        <v>0</v>
      </c>
      <c r="I35" s="500" t="s">
        <v>592</v>
      </c>
      <c r="J35" s="500"/>
    </row>
    <row r="36" spans="1:10" s="43" customFormat="1">
      <c r="A36" s="202">
        <v>4722</v>
      </c>
      <c r="B36" s="294" t="s">
        <v>632</v>
      </c>
      <c r="C36" s="295">
        <f t="shared" si="0"/>
        <v>1915</v>
      </c>
      <c r="D36" s="295">
        <v>1915</v>
      </c>
      <c r="E36" s="295">
        <v>0</v>
      </c>
      <c r="F36" s="295">
        <f t="shared" si="1"/>
        <v>28</v>
      </c>
      <c r="G36" s="295">
        <v>28</v>
      </c>
      <c r="H36" s="310">
        <v>0</v>
      </c>
      <c r="I36" s="499" t="s">
        <v>591</v>
      </c>
      <c r="J36" s="499"/>
    </row>
    <row r="37" spans="1:10" customFormat="1">
      <c r="A37" s="201">
        <v>4723</v>
      </c>
      <c r="B37" s="296" t="s">
        <v>631</v>
      </c>
      <c r="C37" s="312">
        <f t="shared" si="0"/>
        <v>1003</v>
      </c>
      <c r="D37" s="297">
        <v>1003</v>
      </c>
      <c r="E37" s="297">
        <v>0</v>
      </c>
      <c r="F37" s="312">
        <f t="shared" si="1"/>
        <v>35</v>
      </c>
      <c r="G37" s="297">
        <v>29</v>
      </c>
      <c r="H37" s="311">
        <v>6</v>
      </c>
      <c r="I37" s="500" t="s">
        <v>590</v>
      </c>
      <c r="J37" s="500"/>
    </row>
    <row r="38" spans="1:10" s="43" customFormat="1">
      <c r="A38" s="202">
        <v>4724</v>
      </c>
      <c r="B38" s="294" t="s">
        <v>630</v>
      </c>
      <c r="C38" s="295">
        <f t="shared" si="0"/>
        <v>6443</v>
      </c>
      <c r="D38" s="295">
        <v>6443</v>
      </c>
      <c r="E38" s="295">
        <v>0</v>
      </c>
      <c r="F38" s="295">
        <f t="shared" si="1"/>
        <v>273</v>
      </c>
      <c r="G38" s="295">
        <v>243</v>
      </c>
      <c r="H38" s="310">
        <v>30</v>
      </c>
      <c r="I38" s="499" t="s">
        <v>589</v>
      </c>
      <c r="J38" s="499"/>
    </row>
    <row r="39" spans="1:10" customFormat="1">
      <c r="A39" s="201">
        <v>4725</v>
      </c>
      <c r="B39" s="296" t="s">
        <v>629</v>
      </c>
      <c r="C39" s="312">
        <f t="shared" si="0"/>
        <v>9488</v>
      </c>
      <c r="D39" s="297">
        <v>9488</v>
      </c>
      <c r="E39" s="297">
        <v>0</v>
      </c>
      <c r="F39" s="312">
        <f t="shared" si="1"/>
        <v>275</v>
      </c>
      <c r="G39" s="297">
        <v>275</v>
      </c>
      <c r="H39" s="311">
        <v>0</v>
      </c>
      <c r="I39" s="500" t="s">
        <v>588</v>
      </c>
      <c r="J39" s="500"/>
    </row>
    <row r="40" spans="1:10" s="43" customFormat="1">
      <c r="A40" s="202">
        <v>4726</v>
      </c>
      <c r="B40" s="294" t="s">
        <v>545</v>
      </c>
      <c r="C40" s="295">
        <f t="shared" si="0"/>
        <v>9721</v>
      </c>
      <c r="D40" s="295">
        <v>9721</v>
      </c>
      <c r="E40" s="295">
        <v>0</v>
      </c>
      <c r="F40" s="295">
        <f t="shared" si="1"/>
        <v>378</v>
      </c>
      <c r="G40" s="295">
        <v>320</v>
      </c>
      <c r="H40" s="310">
        <v>58</v>
      </c>
      <c r="I40" s="499" t="s">
        <v>555</v>
      </c>
      <c r="J40" s="499"/>
    </row>
    <row r="41" spans="1:10" customFormat="1">
      <c r="A41" s="201">
        <v>4727</v>
      </c>
      <c r="B41" s="296" t="s">
        <v>628</v>
      </c>
      <c r="C41" s="312">
        <f t="shared" si="0"/>
        <v>2397</v>
      </c>
      <c r="D41" s="297">
        <v>2397</v>
      </c>
      <c r="E41" s="297">
        <v>0</v>
      </c>
      <c r="F41" s="312">
        <f t="shared" si="1"/>
        <v>95</v>
      </c>
      <c r="G41" s="297">
        <v>83</v>
      </c>
      <c r="H41" s="311">
        <v>12</v>
      </c>
      <c r="I41" s="500" t="s">
        <v>587</v>
      </c>
      <c r="J41" s="500"/>
    </row>
    <row r="42" spans="1:10" s="43" customFormat="1">
      <c r="A42" s="202">
        <v>4728</v>
      </c>
      <c r="B42" s="294" t="s">
        <v>633</v>
      </c>
      <c r="C42" s="295">
        <f t="shared" si="0"/>
        <v>5580</v>
      </c>
      <c r="D42" s="295">
        <v>5580</v>
      </c>
      <c r="E42" s="295">
        <v>0</v>
      </c>
      <c r="F42" s="295">
        <f t="shared" si="1"/>
        <v>202</v>
      </c>
      <c r="G42" s="295">
        <v>177</v>
      </c>
      <c r="H42" s="310">
        <v>25</v>
      </c>
      <c r="I42" s="499" t="s">
        <v>586</v>
      </c>
      <c r="J42" s="499"/>
    </row>
    <row r="43" spans="1:10" customFormat="1">
      <c r="A43" s="201">
        <v>4729</v>
      </c>
      <c r="B43" s="296" t="s">
        <v>642</v>
      </c>
      <c r="C43" s="312">
        <f t="shared" si="0"/>
        <v>8940</v>
      </c>
      <c r="D43" s="297">
        <v>8940</v>
      </c>
      <c r="E43" s="297">
        <v>0</v>
      </c>
      <c r="F43" s="312">
        <f t="shared" si="1"/>
        <v>150</v>
      </c>
      <c r="G43" s="297">
        <v>150</v>
      </c>
      <c r="H43" s="311">
        <v>0</v>
      </c>
      <c r="I43" s="500" t="s">
        <v>644</v>
      </c>
      <c r="J43" s="500"/>
    </row>
    <row r="44" spans="1:10" s="43" customFormat="1">
      <c r="A44" s="202">
        <v>4730</v>
      </c>
      <c r="B44" s="294" t="s">
        <v>627</v>
      </c>
      <c r="C44" s="295">
        <f t="shared" si="0"/>
        <v>926</v>
      </c>
      <c r="D44" s="295">
        <v>926</v>
      </c>
      <c r="E44" s="295">
        <v>0</v>
      </c>
      <c r="F44" s="295">
        <f t="shared" si="1"/>
        <v>21</v>
      </c>
      <c r="G44" s="295">
        <v>19</v>
      </c>
      <c r="H44" s="310">
        <v>2</v>
      </c>
      <c r="I44" s="499" t="s">
        <v>585</v>
      </c>
      <c r="J44" s="499"/>
    </row>
    <row r="45" spans="1:10" customFormat="1" ht="19.5" customHeight="1">
      <c r="A45" s="201">
        <v>4741</v>
      </c>
      <c r="B45" s="296" t="s">
        <v>634</v>
      </c>
      <c r="C45" s="312">
        <f t="shared" si="0"/>
        <v>43329</v>
      </c>
      <c r="D45" s="297">
        <v>43329</v>
      </c>
      <c r="E45" s="297">
        <v>0</v>
      </c>
      <c r="F45" s="312">
        <f t="shared" si="1"/>
        <v>1628</v>
      </c>
      <c r="G45" s="297">
        <v>1628</v>
      </c>
      <c r="H45" s="311">
        <v>0</v>
      </c>
      <c r="I45" s="500" t="s">
        <v>584</v>
      </c>
      <c r="J45" s="500"/>
    </row>
    <row r="46" spans="1:10" s="43" customFormat="1" ht="19.5" customHeight="1">
      <c r="A46" s="202">
        <v>4751</v>
      </c>
      <c r="B46" s="294" t="s">
        <v>626</v>
      </c>
      <c r="C46" s="295">
        <f t="shared" si="0"/>
        <v>86375</v>
      </c>
      <c r="D46" s="295">
        <v>86375</v>
      </c>
      <c r="E46" s="295">
        <v>0</v>
      </c>
      <c r="F46" s="295">
        <f t="shared" si="1"/>
        <v>4480</v>
      </c>
      <c r="G46" s="295">
        <v>4480</v>
      </c>
      <c r="H46" s="310">
        <v>0</v>
      </c>
      <c r="I46" s="499" t="s">
        <v>583</v>
      </c>
      <c r="J46" s="499"/>
    </row>
    <row r="47" spans="1:10" customFormat="1" ht="29.25" customHeight="1">
      <c r="A47" s="201">
        <v>4752</v>
      </c>
      <c r="B47" s="296" t="s">
        <v>625</v>
      </c>
      <c r="C47" s="312">
        <f t="shared" si="0"/>
        <v>225447</v>
      </c>
      <c r="D47" s="297">
        <v>225447</v>
      </c>
      <c r="E47" s="297">
        <v>0</v>
      </c>
      <c r="F47" s="312">
        <f t="shared" si="1"/>
        <v>4185</v>
      </c>
      <c r="G47" s="297">
        <v>4185</v>
      </c>
      <c r="H47" s="311">
        <v>0</v>
      </c>
      <c r="I47" s="500" t="s">
        <v>582</v>
      </c>
      <c r="J47" s="500"/>
    </row>
    <row r="48" spans="1:10" s="43" customFormat="1" ht="18">
      <c r="A48" s="202">
        <v>4753</v>
      </c>
      <c r="B48" s="294" t="s">
        <v>624</v>
      </c>
      <c r="C48" s="295">
        <f t="shared" si="0"/>
        <v>15708</v>
      </c>
      <c r="D48" s="295">
        <v>15708</v>
      </c>
      <c r="E48" s="295">
        <v>0</v>
      </c>
      <c r="F48" s="295">
        <f t="shared" si="1"/>
        <v>238</v>
      </c>
      <c r="G48" s="295">
        <v>238</v>
      </c>
      <c r="H48" s="310">
        <v>0</v>
      </c>
      <c r="I48" s="499" t="s">
        <v>581</v>
      </c>
      <c r="J48" s="499"/>
    </row>
    <row r="49" spans="1:10" customFormat="1">
      <c r="A49" s="201">
        <v>4754</v>
      </c>
      <c r="B49" s="296" t="s">
        <v>546</v>
      </c>
      <c r="C49" s="312">
        <f t="shared" si="0"/>
        <v>33779</v>
      </c>
      <c r="D49" s="297">
        <v>33779</v>
      </c>
      <c r="E49" s="297">
        <v>0</v>
      </c>
      <c r="F49" s="312">
        <f t="shared" si="1"/>
        <v>833</v>
      </c>
      <c r="G49" s="297">
        <v>833</v>
      </c>
      <c r="H49" s="311">
        <v>0</v>
      </c>
      <c r="I49" s="500" t="s">
        <v>556</v>
      </c>
      <c r="J49" s="500"/>
    </row>
    <row r="50" spans="1:10" s="43" customFormat="1">
      <c r="A50" s="202">
        <v>4755</v>
      </c>
      <c r="B50" s="294" t="s">
        <v>641</v>
      </c>
      <c r="C50" s="295">
        <f t="shared" si="0"/>
        <v>65181</v>
      </c>
      <c r="D50" s="295">
        <v>65181</v>
      </c>
      <c r="E50" s="295">
        <v>0</v>
      </c>
      <c r="F50" s="295">
        <f t="shared" si="1"/>
        <v>1883</v>
      </c>
      <c r="G50" s="295">
        <v>1883</v>
      </c>
      <c r="H50" s="310">
        <v>0</v>
      </c>
      <c r="I50" s="499" t="s">
        <v>580</v>
      </c>
      <c r="J50" s="499"/>
    </row>
    <row r="51" spans="1:10" customFormat="1">
      <c r="A51" s="201">
        <v>4756</v>
      </c>
      <c r="B51" s="296" t="s">
        <v>635</v>
      </c>
      <c r="C51" s="312">
        <f t="shared" si="0"/>
        <v>3753</v>
      </c>
      <c r="D51" s="297">
        <v>3753</v>
      </c>
      <c r="E51" s="297">
        <v>0</v>
      </c>
      <c r="F51" s="312">
        <f t="shared" si="1"/>
        <v>77</v>
      </c>
      <c r="G51" s="297">
        <v>77</v>
      </c>
      <c r="H51" s="311">
        <v>0</v>
      </c>
      <c r="I51" s="500" t="s">
        <v>579</v>
      </c>
      <c r="J51" s="500"/>
    </row>
    <row r="52" spans="1:10" s="43" customFormat="1" ht="14.25" customHeight="1">
      <c r="A52" s="202">
        <v>4761</v>
      </c>
      <c r="B52" s="294" t="s">
        <v>636</v>
      </c>
      <c r="C52" s="295">
        <f t="shared" si="0"/>
        <v>2935</v>
      </c>
      <c r="D52" s="295">
        <v>2935</v>
      </c>
      <c r="E52" s="295">
        <v>0</v>
      </c>
      <c r="F52" s="295">
        <f t="shared" si="1"/>
        <v>433</v>
      </c>
      <c r="G52" s="295">
        <v>379</v>
      </c>
      <c r="H52" s="310">
        <v>54</v>
      </c>
      <c r="I52" s="499" t="s">
        <v>578</v>
      </c>
      <c r="J52" s="499"/>
    </row>
    <row r="53" spans="1:10" customFormat="1">
      <c r="A53" s="201">
        <v>4762</v>
      </c>
      <c r="B53" s="296" t="s">
        <v>637</v>
      </c>
      <c r="C53" s="312">
        <f t="shared" si="0"/>
        <v>3285</v>
      </c>
      <c r="D53" s="297">
        <v>3285</v>
      </c>
      <c r="E53" s="297">
        <v>0</v>
      </c>
      <c r="F53" s="312">
        <f t="shared" si="1"/>
        <v>74</v>
      </c>
      <c r="G53" s="297">
        <v>74</v>
      </c>
      <c r="H53" s="311">
        <v>0</v>
      </c>
      <c r="I53" s="500" t="s">
        <v>577</v>
      </c>
      <c r="J53" s="500"/>
    </row>
    <row r="54" spans="1:10" s="43" customFormat="1" ht="19.5" customHeight="1">
      <c r="A54" s="202">
        <v>4763</v>
      </c>
      <c r="B54" s="294" t="s">
        <v>638</v>
      </c>
      <c r="C54" s="295">
        <f t="shared" si="0"/>
        <v>10821</v>
      </c>
      <c r="D54" s="295">
        <v>10821</v>
      </c>
      <c r="E54" s="295">
        <v>0</v>
      </c>
      <c r="F54" s="295">
        <f t="shared" si="1"/>
        <v>251</v>
      </c>
      <c r="G54" s="295">
        <v>251</v>
      </c>
      <c r="H54" s="310">
        <v>0</v>
      </c>
      <c r="I54" s="499" t="s">
        <v>576</v>
      </c>
      <c r="J54" s="499"/>
    </row>
    <row r="55" spans="1:10" customFormat="1">
      <c r="A55" s="201">
        <v>4764</v>
      </c>
      <c r="B55" s="296" t="s">
        <v>623</v>
      </c>
      <c r="C55" s="312">
        <f t="shared" si="0"/>
        <v>5476</v>
      </c>
      <c r="D55" s="297">
        <v>5476</v>
      </c>
      <c r="E55" s="297">
        <v>0</v>
      </c>
      <c r="F55" s="312">
        <f t="shared" si="1"/>
        <v>169</v>
      </c>
      <c r="G55" s="297">
        <v>169</v>
      </c>
      <c r="H55" s="311">
        <v>0</v>
      </c>
      <c r="I55" s="500" t="s">
        <v>575</v>
      </c>
      <c r="J55" s="500"/>
    </row>
    <row r="56" spans="1:10" s="43" customFormat="1" ht="29.25" customHeight="1">
      <c r="A56" s="202">
        <v>4771</v>
      </c>
      <c r="B56" s="294" t="s">
        <v>639</v>
      </c>
      <c r="C56" s="295">
        <f t="shared" si="0"/>
        <v>21659</v>
      </c>
      <c r="D56" s="295">
        <v>21659</v>
      </c>
      <c r="E56" s="295">
        <v>0</v>
      </c>
      <c r="F56" s="295">
        <f t="shared" si="1"/>
        <v>801</v>
      </c>
      <c r="G56" s="295">
        <v>801</v>
      </c>
      <c r="H56" s="310">
        <v>0</v>
      </c>
      <c r="I56" s="499" t="s">
        <v>574</v>
      </c>
      <c r="J56" s="499"/>
    </row>
    <row r="57" spans="1:10" customFormat="1" ht="19.5" customHeight="1">
      <c r="A57" s="201">
        <v>4772</v>
      </c>
      <c r="B57" s="296" t="s">
        <v>640</v>
      </c>
      <c r="C57" s="312">
        <f t="shared" si="0"/>
        <v>124248</v>
      </c>
      <c r="D57" s="297">
        <v>124248</v>
      </c>
      <c r="E57" s="297">
        <v>0</v>
      </c>
      <c r="F57" s="312">
        <f t="shared" si="1"/>
        <v>1503</v>
      </c>
      <c r="G57" s="297">
        <v>1336</v>
      </c>
      <c r="H57" s="311">
        <v>167</v>
      </c>
      <c r="I57" s="500" t="s">
        <v>573</v>
      </c>
      <c r="J57" s="500"/>
    </row>
    <row r="58" spans="1:10" s="43" customFormat="1">
      <c r="A58" s="202">
        <v>4774</v>
      </c>
      <c r="B58" s="294" t="s">
        <v>547</v>
      </c>
      <c r="C58" s="295">
        <f t="shared" si="0"/>
        <v>2560</v>
      </c>
      <c r="D58" s="295">
        <v>2560</v>
      </c>
      <c r="E58" s="295">
        <v>0</v>
      </c>
      <c r="F58" s="295">
        <f t="shared" si="1"/>
        <v>128</v>
      </c>
      <c r="G58" s="295">
        <v>128</v>
      </c>
      <c r="H58" s="310">
        <v>0</v>
      </c>
      <c r="I58" s="499" t="s">
        <v>557</v>
      </c>
      <c r="J58" s="499"/>
    </row>
    <row r="59" spans="1:10" customFormat="1" ht="19.5" customHeight="1">
      <c r="A59" s="201">
        <v>4775</v>
      </c>
      <c r="B59" s="296" t="s">
        <v>569</v>
      </c>
      <c r="C59" s="312">
        <f t="shared" si="0"/>
        <v>24570</v>
      </c>
      <c r="D59" s="297">
        <v>24570</v>
      </c>
      <c r="E59" s="297">
        <v>0</v>
      </c>
      <c r="F59" s="312">
        <f t="shared" si="1"/>
        <v>975</v>
      </c>
      <c r="G59" s="297">
        <v>585</v>
      </c>
      <c r="H59" s="311">
        <v>390</v>
      </c>
      <c r="I59" s="500" t="s">
        <v>572</v>
      </c>
      <c r="J59" s="500"/>
    </row>
    <row r="60" spans="1:10" s="43" customFormat="1" ht="18">
      <c r="A60" s="202">
        <v>4776</v>
      </c>
      <c r="B60" s="294" t="s">
        <v>568</v>
      </c>
      <c r="C60" s="295">
        <f t="shared" si="0"/>
        <v>5775</v>
      </c>
      <c r="D60" s="295">
        <v>5775</v>
      </c>
      <c r="E60" s="295">
        <v>0</v>
      </c>
      <c r="F60" s="295">
        <f t="shared" si="1"/>
        <v>384</v>
      </c>
      <c r="G60" s="295">
        <v>352</v>
      </c>
      <c r="H60" s="310">
        <v>32</v>
      </c>
      <c r="I60" s="499" t="s">
        <v>571</v>
      </c>
      <c r="J60" s="499"/>
    </row>
    <row r="61" spans="1:10" customFormat="1">
      <c r="A61" s="201">
        <v>4777</v>
      </c>
      <c r="B61" s="296" t="s">
        <v>567</v>
      </c>
      <c r="C61" s="312">
        <f t="shared" si="0"/>
        <v>1344</v>
      </c>
      <c r="D61" s="297">
        <v>1344</v>
      </c>
      <c r="E61" s="297">
        <v>0</v>
      </c>
      <c r="F61" s="312">
        <f t="shared" si="1"/>
        <v>56</v>
      </c>
      <c r="G61" s="297">
        <v>56</v>
      </c>
      <c r="H61" s="311">
        <v>0</v>
      </c>
      <c r="I61" s="500" t="s">
        <v>570</v>
      </c>
      <c r="J61" s="500"/>
    </row>
    <row r="62" spans="1:10" s="43" customFormat="1" ht="19.149999999999999" customHeight="1">
      <c r="A62" s="202">
        <v>4778</v>
      </c>
      <c r="B62" s="294" t="s">
        <v>725</v>
      </c>
      <c r="C62" s="295">
        <f t="shared" si="0"/>
        <v>336</v>
      </c>
      <c r="D62" s="295">
        <v>336</v>
      </c>
      <c r="E62" s="295">
        <v>0</v>
      </c>
      <c r="F62" s="295">
        <f t="shared" si="1"/>
        <v>6</v>
      </c>
      <c r="G62" s="295">
        <v>6</v>
      </c>
      <c r="H62" s="310">
        <v>0</v>
      </c>
      <c r="I62" s="499" t="s">
        <v>726</v>
      </c>
      <c r="J62" s="499"/>
    </row>
    <row r="63" spans="1:10" customFormat="1" ht="18">
      <c r="A63" s="201">
        <v>4779</v>
      </c>
      <c r="B63" s="296" t="s">
        <v>566</v>
      </c>
      <c r="C63" s="312">
        <f t="shared" si="0"/>
        <v>33484</v>
      </c>
      <c r="D63" s="297">
        <v>33484</v>
      </c>
      <c r="E63" s="297">
        <v>0</v>
      </c>
      <c r="F63" s="312">
        <f t="shared" si="1"/>
        <v>471</v>
      </c>
      <c r="G63" s="297">
        <v>471</v>
      </c>
      <c r="H63" s="311">
        <v>0</v>
      </c>
      <c r="I63" s="500" t="s">
        <v>643</v>
      </c>
      <c r="J63" s="500"/>
    </row>
    <row r="64" spans="1:10" ht="42.6" customHeight="1">
      <c r="A64" s="467" t="s">
        <v>207</v>
      </c>
      <c r="B64" s="467"/>
      <c r="C64" s="313">
        <f t="shared" ref="C64:H64" si="2">SUM(C13:C63)</f>
        <v>1277300</v>
      </c>
      <c r="D64" s="313">
        <f t="shared" si="2"/>
        <v>1277231</v>
      </c>
      <c r="E64" s="313">
        <f t="shared" si="2"/>
        <v>69</v>
      </c>
      <c r="F64" s="313">
        <f t="shared" si="2"/>
        <v>32037</v>
      </c>
      <c r="G64" s="313">
        <f t="shared" si="2"/>
        <v>30914</v>
      </c>
      <c r="H64" s="313">
        <f t="shared" si="2"/>
        <v>1123</v>
      </c>
      <c r="I64" s="468" t="s">
        <v>204</v>
      </c>
      <c r="J64" s="468"/>
    </row>
  </sheetData>
  <mergeCells count="70">
    <mergeCell ref="I60:J60"/>
    <mergeCell ref="I61:J61"/>
    <mergeCell ref="I63:J63"/>
    <mergeCell ref="A64:B64"/>
    <mergeCell ref="I64:J64"/>
    <mergeCell ref="I62:J62"/>
    <mergeCell ref="I59:J59"/>
    <mergeCell ref="I48:J48"/>
    <mergeCell ref="I49:J49"/>
    <mergeCell ref="I50:J50"/>
    <mergeCell ref="I51:J51"/>
    <mergeCell ref="I52:J52"/>
    <mergeCell ref="I53:J53"/>
    <mergeCell ref="I54:J54"/>
    <mergeCell ref="I55:J55"/>
    <mergeCell ref="I56:J56"/>
    <mergeCell ref="I57:J57"/>
    <mergeCell ref="I58:J58"/>
    <mergeCell ref="I47:J47"/>
    <mergeCell ref="I36:J36"/>
    <mergeCell ref="I37:J37"/>
    <mergeCell ref="I38:J38"/>
    <mergeCell ref="I39:J39"/>
    <mergeCell ref="I40:J40"/>
    <mergeCell ref="I41:J41"/>
    <mergeCell ref="I42:J42"/>
    <mergeCell ref="I43:J43"/>
    <mergeCell ref="I44:J44"/>
    <mergeCell ref="I45:J45"/>
    <mergeCell ref="I46:J46"/>
    <mergeCell ref="I35:J35"/>
    <mergeCell ref="I24:J24"/>
    <mergeCell ref="I25:J25"/>
    <mergeCell ref="I26:J26"/>
    <mergeCell ref="I27:J27"/>
    <mergeCell ref="I28:J28"/>
    <mergeCell ref="I29:J29"/>
    <mergeCell ref="I31:J31"/>
    <mergeCell ref="I32:J32"/>
    <mergeCell ref="I33:J33"/>
    <mergeCell ref="I34:J34"/>
    <mergeCell ref="I30:J30"/>
    <mergeCell ref="I23:J23"/>
    <mergeCell ref="F10:H10"/>
    <mergeCell ref="I13:J13"/>
    <mergeCell ref="I14:J14"/>
    <mergeCell ref="I15:J15"/>
    <mergeCell ref="I16:J16"/>
    <mergeCell ref="I17:J17"/>
    <mergeCell ref="I18:J18"/>
    <mergeCell ref="I19:J19"/>
    <mergeCell ref="I20:J20"/>
    <mergeCell ref="I21:J21"/>
    <mergeCell ref="I22:J22"/>
    <mergeCell ref="A6:J6"/>
    <mergeCell ref="A1:J1"/>
    <mergeCell ref="A2:J2"/>
    <mergeCell ref="A3:J3"/>
    <mergeCell ref="A4:J4"/>
    <mergeCell ref="A5:J5"/>
    <mergeCell ref="A7:J7"/>
    <mergeCell ref="A8:B8"/>
    <mergeCell ref="C8:H8"/>
    <mergeCell ref="I8:J8"/>
    <mergeCell ref="A9:A12"/>
    <mergeCell ref="B9:B12"/>
    <mergeCell ref="C9:E9"/>
    <mergeCell ref="F9:H9"/>
    <mergeCell ref="I9:J12"/>
    <mergeCell ref="C10:E10"/>
  </mergeCells>
  <printOptions horizontalCentered="1"/>
  <pageMargins left="0" right="0" top="0.19685039370078741" bottom="0" header="0.31496062992125984" footer="0.31496062992125984"/>
  <pageSetup paperSize="9" scale="85" orientation="landscape" r:id="rId1"/>
  <rowBreaks count="1" manualBreakCount="1">
    <brk id="40" max="9"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sheetPr>
  <dimension ref="A1:M32"/>
  <sheetViews>
    <sheetView view="pageBreakPreview" zoomScaleSheetLayoutView="100" workbookViewId="0">
      <selection activeCell="L49" sqref="L49"/>
    </sheetView>
  </sheetViews>
  <sheetFormatPr defaultColWidth="9.125" defaultRowHeight="14.25"/>
  <cols>
    <col min="1" max="1" width="7.625" style="14" customWidth="1"/>
    <col min="2" max="2" width="25.625" style="14" customWidth="1"/>
    <col min="3" max="8" width="8.625" style="7" customWidth="1"/>
    <col min="9" max="9" width="25.625" style="7" customWidth="1"/>
    <col min="10" max="10" width="7.625" style="7" customWidth="1"/>
    <col min="11" max="13" width="10.75" style="7" customWidth="1"/>
    <col min="14" max="14" width="31.75" style="7" customWidth="1"/>
    <col min="15" max="15" width="12.75" style="7" customWidth="1"/>
    <col min="16" max="16384" width="9.125" style="7"/>
  </cols>
  <sheetData>
    <row r="1" spans="1:13" s="3" customFormat="1" ht="47.25" customHeight="1">
      <c r="A1" s="464"/>
      <c r="B1" s="464"/>
      <c r="C1" s="464"/>
      <c r="D1" s="464"/>
      <c r="E1" s="464"/>
      <c r="F1" s="464"/>
      <c r="G1" s="464"/>
      <c r="H1" s="464"/>
      <c r="I1" s="464"/>
      <c r="J1" s="464"/>
      <c r="K1" s="6"/>
      <c r="L1" s="6"/>
      <c r="M1" s="6"/>
    </row>
    <row r="2" spans="1:13" ht="18">
      <c r="A2" s="465" t="s">
        <v>253</v>
      </c>
      <c r="B2" s="465"/>
      <c r="C2" s="465"/>
      <c r="D2" s="465"/>
      <c r="E2" s="465"/>
      <c r="F2" s="465"/>
      <c r="G2" s="465"/>
      <c r="H2" s="465"/>
      <c r="I2" s="465"/>
      <c r="J2" s="465"/>
    </row>
    <row r="3" spans="1:13" ht="16.5" customHeight="1">
      <c r="A3" s="465" t="s">
        <v>102</v>
      </c>
      <c r="B3" s="465"/>
      <c r="C3" s="465"/>
      <c r="D3" s="465"/>
      <c r="E3" s="465"/>
      <c r="F3" s="465"/>
      <c r="G3" s="465"/>
      <c r="H3" s="465"/>
      <c r="I3" s="465"/>
      <c r="J3" s="465"/>
    </row>
    <row r="4" spans="1:13" ht="15.75">
      <c r="A4" s="463" t="s">
        <v>254</v>
      </c>
      <c r="B4" s="463"/>
      <c r="C4" s="463"/>
      <c r="D4" s="463"/>
      <c r="E4" s="463"/>
      <c r="F4" s="463"/>
      <c r="G4" s="463"/>
      <c r="H4" s="463"/>
      <c r="I4" s="463"/>
      <c r="J4" s="463"/>
    </row>
    <row r="5" spans="1:13" ht="15.75">
      <c r="A5" s="463" t="s">
        <v>416</v>
      </c>
      <c r="B5" s="463"/>
      <c r="C5" s="463"/>
      <c r="D5" s="463"/>
      <c r="E5" s="463"/>
      <c r="F5" s="463"/>
      <c r="G5" s="463"/>
      <c r="H5" s="463"/>
      <c r="I5" s="463"/>
      <c r="J5" s="463"/>
    </row>
    <row r="6" spans="1:13" ht="16.5" customHeight="1">
      <c r="A6" s="511" t="s">
        <v>664</v>
      </c>
      <c r="B6" s="511"/>
      <c r="C6" s="470">
        <v>2019</v>
      </c>
      <c r="D6" s="470"/>
      <c r="E6" s="470"/>
      <c r="F6" s="470"/>
      <c r="G6" s="470"/>
      <c r="H6" s="470"/>
      <c r="I6" s="486" t="s">
        <v>196</v>
      </c>
      <c r="J6" s="486"/>
      <c r="K6" s="44"/>
    </row>
    <row r="7" spans="1:13" customFormat="1" ht="15.75" customHeight="1">
      <c r="A7" s="512" t="s">
        <v>247</v>
      </c>
      <c r="B7" s="504"/>
      <c r="C7" s="509" t="s">
        <v>226</v>
      </c>
      <c r="D7" s="509"/>
      <c r="E7" s="509"/>
      <c r="F7" s="509" t="s">
        <v>227</v>
      </c>
      <c r="G7" s="509"/>
      <c r="H7" s="509"/>
      <c r="I7" s="478" t="s">
        <v>248</v>
      </c>
      <c r="J7" s="478"/>
    </row>
    <row r="8" spans="1:13" customFormat="1" ht="29.25" customHeight="1">
      <c r="A8" s="513"/>
      <c r="B8" s="505"/>
      <c r="C8" s="514" t="s">
        <v>518</v>
      </c>
      <c r="D8" s="515"/>
      <c r="E8" s="506"/>
      <c r="F8" s="514" t="s">
        <v>228</v>
      </c>
      <c r="G8" s="515"/>
      <c r="H8" s="506"/>
      <c r="I8" s="481"/>
      <c r="J8" s="481"/>
    </row>
    <row r="9" spans="1:13" s="66" customFormat="1" ht="28.5" customHeight="1">
      <c r="A9" s="513"/>
      <c r="B9" s="505"/>
      <c r="C9" s="283" t="s">
        <v>204</v>
      </c>
      <c r="D9" s="283" t="s">
        <v>249</v>
      </c>
      <c r="E9" s="283" t="s">
        <v>250</v>
      </c>
      <c r="F9" s="283" t="s">
        <v>204</v>
      </c>
      <c r="G9" s="283" t="s">
        <v>219</v>
      </c>
      <c r="H9" s="283" t="s">
        <v>220</v>
      </c>
      <c r="I9" s="481"/>
      <c r="J9" s="481"/>
    </row>
    <row r="10" spans="1:13" s="66" customFormat="1" ht="28.5" customHeight="1">
      <c r="A10" s="514"/>
      <c r="B10" s="506"/>
      <c r="C10" s="278" t="s">
        <v>207</v>
      </c>
      <c r="D10" s="278" t="s">
        <v>251</v>
      </c>
      <c r="E10" s="278" t="s">
        <v>252</v>
      </c>
      <c r="F10" s="278" t="s">
        <v>207</v>
      </c>
      <c r="G10" s="278" t="s">
        <v>221</v>
      </c>
      <c r="H10" s="278" t="s">
        <v>222</v>
      </c>
      <c r="I10" s="482"/>
      <c r="J10" s="482"/>
    </row>
    <row r="11" spans="1:13" customFormat="1" ht="26.25" customHeight="1" thickBot="1">
      <c r="A11" s="516" t="s">
        <v>229</v>
      </c>
      <c r="B11" s="516"/>
      <c r="C11" s="84">
        <f t="shared" ref="C11:C19" si="0">SUM(D11:E11)</f>
        <v>223220</v>
      </c>
      <c r="D11" s="67">
        <v>579</v>
      </c>
      <c r="E11" s="67">
        <v>222641</v>
      </c>
      <c r="F11" s="84">
        <f t="shared" ref="F11:F19" si="1">SUM(G11:H11)</f>
        <v>1204</v>
      </c>
      <c r="G11" s="67">
        <v>31</v>
      </c>
      <c r="H11" s="67">
        <v>1173</v>
      </c>
      <c r="I11" s="517" t="s">
        <v>520</v>
      </c>
      <c r="J11" s="517"/>
    </row>
    <row r="12" spans="1:13" customFormat="1" ht="30" customHeight="1" thickBot="1">
      <c r="A12" s="518" t="s">
        <v>231</v>
      </c>
      <c r="B12" s="518"/>
      <c r="C12" s="189">
        <f t="shared" si="0"/>
        <v>0</v>
      </c>
      <c r="D12" s="58">
        <v>0</v>
      </c>
      <c r="E12" s="58">
        <v>0</v>
      </c>
      <c r="F12" s="189">
        <f t="shared" si="1"/>
        <v>1480</v>
      </c>
      <c r="G12" s="58">
        <v>102</v>
      </c>
      <c r="H12" s="58">
        <v>1378</v>
      </c>
      <c r="I12" s="462" t="s">
        <v>519</v>
      </c>
      <c r="J12" s="462"/>
    </row>
    <row r="13" spans="1:13" customFormat="1" ht="32.25" customHeight="1" thickBot="1">
      <c r="A13" s="516" t="s">
        <v>233</v>
      </c>
      <c r="B13" s="516"/>
      <c r="C13" s="84">
        <f t="shared" si="0"/>
        <v>205683</v>
      </c>
      <c r="D13" s="67">
        <v>8546</v>
      </c>
      <c r="E13" s="67">
        <v>197137</v>
      </c>
      <c r="F13" s="84">
        <f t="shared" si="1"/>
        <v>2842</v>
      </c>
      <c r="G13" s="67">
        <v>6</v>
      </c>
      <c r="H13" s="67">
        <v>2836</v>
      </c>
      <c r="I13" s="517" t="s">
        <v>234</v>
      </c>
      <c r="J13" s="517"/>
    </row>
    <row r="14" spans="1:13" customFormat="1" ht="23.25" customHeight="1" thickBot="1">
      <c r="A14" s="518" t="s">
        <v>235</v>
      </c>
      <c r="B14" s="518"/>
      <c r="C14" s="189">
        <f t="shared" si="0"/>
        <v>153546</v>
      </c>
      <c r="D14" s="58">
        <v>7878</v>
      </c>
      <c r="E14" s="58">
        <v>145668</v>
      </c>
      <c r="F14" s="189">
        <f t="shared" si="1"/>
        <v>2588</v>
      </c>
      <c r="G14" s="58">
        <v>90</v>
      </c>
      <c r="H14" s="58">
        <v>2498</v>
      </c>
      <c r="I14" s="462" t="s">
        <v>521</v>
      </c>
      <c r="J14" s="462"/>
    </row>
    <row r="15" spans="1:13" customFormat="1" ht="39.75" customHeight="1" thickBot="1">
      <c r="A15" s="516" t="s">
        <v>237</v>
      </c>
      <c r="B15" s="516"/>
      <c r="C15" s="84">
        <f t="shared" si="0"/>
        <v>277690</v>
      </c>
      <c r="D15" s="67">
        <v>42500</v>
      </c>
      <c r="E15" s="67">
        <v>235190</v>
      </c>
      <c r="F15" s="84">
        <f t="shared" si="1"/>
        <v>6663</v>
      </c>
      <c r="G15" s="67">
        <v>427</v>
      </c>
      <c r="H15" s="67">
        <v>6236</v>
      </c>
      <c r="I15" s="517" t="s">
        <v>522</v>
      </c>
      <c r="J15" s="517"/>
    </row>
    <row r="16" spans="1:13" customFormat="1" ht="26.25" customHeight="1" thickBot="1">
      <c r="A16" s="518" t="s">
        <v>239</v>
      </c>
      <c r="B16" s="518"/>
      <c r="C16" s="189">
        <f t="shared" si="0"/>
        <v>28007</v>
      </c>
      <c r="D16" s="58">
        <v>27</v>
      </c>
      <c r="E16" s="58">
        <v>27980</v>
      </c>
      <c r="F16" s="189">
        <f t="shared" si="1"/>
        <v>1557</v>
      </c>
      <c r="G16" s="58">
        <v>0</v>
      </c>
      <c r="H16" s="58">
        <v>1557</v>
      </c>
      <c r="I16" s="462" t="s">
        <v>523</v>
      </c>
      <c r="J16" s="462"/>
    </row>
    <row r="17" spans="1:10" customFormat="1" ht="36" customHeight="1" thickBot="1">
      <c r="A17" s="516" t="s">
        <v>241</v>
      </c>
      <c r="B17" s="516"/>
      <c r="C17" s="84">
        <f t="shared" si="0"/>
        <v>86497</v>
      </c>
      <c r="D17" s="67">
        <v>872</v>
      </c>
      <c r="E17" s="67">
        <v>85625</v>
      </c>
      <c r="F17" s="84">
        <f t="shared" si="1"/>
        <v>1912</v>
      </c>
      <c r="G17" s="67">
        <v>0</v>
      </c>
      <c r="H17" s="67">
        <v>1912</v>
      </c>
      <c r="I17" s="517" t="s">
        <v>242</v>
      </c>
      <c r="J17" s="517"/>
    </row>
    <row r="18" spans="1:10" customFormat="1" ht="30.75" customHeight="1" thickBot="1">
      <c r="A18" s="518" t="s">
        <v>243</v>
      </c>
      <c r="B18" s="518"/>
      <c r="C18" s="189">
        <f t="shared" si="0"/>
        <v>106971</v>
      </c>
      <c r="D18" s="58">
        <v>9004</v>
      </c>
      <c r="E18" s="58">
        <v>97967</v>
      </c>
      <c r="F18" s="189">
        <f t="shared" si="1"/>
        <v>4822</v>
      </c>
      <c r="G18" s="58">
        <v>109</v>
      </c>
      <c r="H18" s="58">
        <v>4713</v>
      </c>
      <c r="I18" s="462" t="s">
        <v>244</v>
      </c>
      <c r="J18" s="462"/>
    </row>
    <row r="19" spans="1:10" customFormat="1" ht="32.25" customHeight="1">
      <c r="A19" s="519" t="s">
        <v>245</v>
      </c>
      <c r="B19" s="519"/>
      <c r="C19" s="85">
        <f t="shared" si="0"/>
        <v>195687</v>
      </c>
      <c r="D19" s="68">
        <v>14990</v>
      </c>
      <c r="E19" s="68">
        <v>180697</v>
      </c>
      <c r="F19" s="93">
        <f t="shared" si="1"/>
        <v>8969</v>
      </c>
      <c r="G19" s="68">
        <v>14</v>
      </c>
      <c r="H19" s="68">
        <v>8955</v>
      </c>
      <c r="I19" s="520" t="s">
        <v>246</v>
      </c>
      <c r="J19" s="520"/>
    </row>
    <row r="20" spans="1:10" customFormat="1" ht="39" customHeight="1">
      <c r="A20" s="467" t="s">
        <v>207</v>
      </c>
      <c r="B20" s="467"/>
      <c r="C20" s="79">
        <f t="shared" ref="C20:H20" si="2">SUM(C11:C19)</f>
        <v>1277301</v>
      </c>
      <c r="D20" s="79">
        <f t="shared" si="2"/>
        <v>84396</v>
      </c>
      <c r="E20" s="79">
        <f t="shared" si="2"/>
        <v>1192905</v>
      </c>
      <c r="F20" s="98">
        <f t="shared" si="2"/>
        <v>32037</v>
      </c>
      <c r="G20" s="79">
        <f t="shared" si="2"/>
        <v>779</v>
      </c>
      <c r="H20" s="79">
        <f t="shared" si="2"/>
        <v>31258</v>
      </c>
      <c r="I20" s="468" t="s">
        <v>204</v>
      </c>
      <c r="J20" s="468"/>
    </row>
    <row r="21" spans="1:10" ht="15">
      <c r="C21" s="159"/>
      <c r="F21" s="159"/>
    </row>
    <row r="22" spans="1:10" ht="15">
      <c r="B22" s="7"/>
      <c r="C22" s="159"/>
      <c r="F22" s="159"/>
    </row>
    <row r="23" spans="1:10" ht="15">
      <c r="B23" s="7"/>
      <c r="C23" s="159"/>
      <c r="F23" s="159"/>
    </row>
    <row r="24" spans="1:10" ht="15">
      <c r="B24" s="7"/>
      <c r="C24" s="159"/>
      <c r="F24" s="159"/>
    </row>
    <row r="25" spans="1:10">
      <c r="B25" s="7"/>
    </row>
    <row r="26" spans="1:10">
      <c r="B26" s="7"/>
    </row>
    <row r="27" spans="1:10">
      <c r="B27" s="7"/>
    </row>
    <row r="28" spans="1:10">
      <c r="B28" s="7"/>
    </row>
    <row r="29" spans="1:10">
      <c r="B29" s="7"/>
    </row>
    <row r="30" spans="1:10">
      <c r="B30" s="7"/>
    </row>
    <row r="31" spans="1:10">
      <c r="B31" s="7"/>
    </row>
    <row r="32" spans="1:10">
      <c r="B32" s="7"/>
    </row>
  </sheetData>
  <mergeCells count="34">
    <mergeCell ref="A20:B20"/>
    <mergeCell ref="I20:J20"/>
    <mergeCell ref="A17:B17"/>
    <mergeCell ref="I17:J17"/>
    <mergeCell ref="A18:B18"/>
    <mergeCell ref="I18:J18"/>
    <mergeCell ref="A19:B19"/>
    <mergeCell ref="I19:J19"/>
    <mergeCell ref="A14:B14"/>
    <mergeCell ref="I14:J14"/>
    <mergeCell ref="A15:B15"/>
    <mergeCell ref="I15:J15"/>
    <mergeCell ref="A16:B16"/>
    <mergeCell ref="I16:J16"/>
    <mergeCell ref="A11:B11"/>
    <mergeCell ref="I11:J11"/>
    <mergeCell ref="A12:B12"/>
    <mergeCell ref="I12:J12"/>
    <mergeCell ref="A13:B13"/>
    <mergeCell ref="I13:J13"/>
    <mergeCell ref="A7:B10"/>
    <mergeCell ref="C7:E7"/>
    <mergeCell ref="F7:H7"/>
    <mergeCell ref="I7:J10"/>
    <mergeCell ref="C8:E8"/>
    <mergeCell ref="F8:H8"/>
    <mergeCell ref="A6:B6"/>
    <mergeCell ref="C6:H6"/>
    <mergeCell ref="I6:J6"/>
    <mergeCell ref="A1:J1"/>
    <mergeCell ref="A2:J2"/>
    <mergeCell ref="A3:J3"/>
    <mergeCell ref="A4:J4"/>
    <mergeCell ref="A5:J5"/>
  </mergeCells>
  <printOptions horizontalCentered="1" verticalCentered="1"/>
  <pageMargins left="0" right="0" top="0" bottom="0" header="0.3" footer="0.3"/>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IS22"/>
  <sheetViews>
    <sheetView view="pageBreakPreview" topLeftCell="A4" zoomScaleSheetLayoutView="100" workbookViewId="0">
      <selection activeCell="L49" sqref="L49"/>
    </sheetView>
  </sheetViews>
  <sheetFormatPr defaultColWidth="9.125" defaultRowHeight="14.25"/>
  <cols>
    <col min="1" max="1" width="7.625" style="14" customWidth="1"/>
    <col min="2" max="2" width="21.625" style="7" customWidth="1"/>
    <col min="3" max="10" width="8.75" style="7" customWidth="1"/>
    <col min="11" max="11" width="21.625" style="7" customWidth="1"/>
    <col min="12" max="12" width="7.625" style="7" customWidth="1"/>
    <col min="13" max="16384" width="9.125" style="7"/>
  </cols>
  <sheetData>
    <row r="1" spans="1:253" s="3" customFormat="1" ht="47.25" customHeight="1">
      <c r="A1" s="464"/>
      <c r="B1" s="464"/>
      <c r="C1" s="464"/>
      <c r="D1" s="464"/>
      <c r="E1" s="464"/>
      <c r="F1" s="464"/>
      <c r="G1" s="464"/>
      <c r="H1" s="464"/>
      <c r="I1" s="464"/>
      <c r="J1" s="464"/>
      <c r="K1" s="464"/>
      <c r="L1" s="464"/>
    </row>
    <row r="2" spans="1:253" ht="21.75" customHeight="1">
      <c r="A2" s="465" t="s">
        <v>440</v>
      </c>
      <c r="B2" s="465"/>
      <c r="C2" s="465"/>
      <c r="D2" s="465"/>
      <c r="E2" s="465"/>
      <c r="F2" s="465"/>
      <c r="G2" s="465"/>
      <c r="H2" s="465"/>
      <c r="I2" s="465"/>
      <c r="J2" s="465"/>
      <c r="K2" s="465"/>
      <c r="L2" s="465"/>
    </row>
    <row r="3" spans="1:253" ht="21.75" customHeight="1">
      <c r="A3" s="465" t="s">
        <v>102</v>
      </c>
      <c r="B3" s="465"/>
      <c r="C3" s="465"/>
      <c r="D3" s="465"/>
      <c r="E3" s="465"/>
      <c r="F3" s="465"/>
      <c r="G3" s="465"/>
      <c r="H3" s="465"/>
      <c r="I3" s="465"/>
      <c r="J3" s="465"/>
      <c r="K3" s="465"/>
      <c r="L3" s="465"/>
    </row>
    <row r="4" spans="1:253" ht="21.75" customHeight="1">
      <c r="A4" s="465" t="s">
        <v>654</v>
      </c>
      <c r="B4" s="465"/>
      <c r="C4" s="465"/>
      <c r="D4" s="465"/>
      <c r="E4" s="465"/>
      <c r="F4" s="465"/>
      <c r="G4" s="465"/>
      <c r="H4" s="465"/>
      <c r="I4" s="465"/>
      <c r="J4" s="465"/>
      <c r="K4" s="465"/>
      <c r="L4" s="465"/>
    </row>
    <row r="5" spans="1:253" ht="15.75" customHeight="1">
      <c r="A5" s="463" t="s">
        <v>277</v>
      </c>
      <c r="B5" s="463"/>
      <c r="C5" s="463"/>
      <c r="D5" s="463"/>
      <c r="E5" s="463"/>
      <c r="F5" s="463"/>
      <c r="G5" s="463"/>
      <c r="H5" s="463"/>
      <c r="I5" s="463"/>
      <c r="J5" s="463"/>
      <c r="K5" s="463"/>
      <c r="L5" s="463"/>
    </row>
    <row r="6" spans="1:253" ht="15.75" customHeight="1">
      <c r="A6" s="463" t="s">
        <v>416</v>
      </c>
      <c r="B6" s="463"/>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3"/>
      <c r="BO6" s="463"/>
      <c r="BP6" s="463"/>
      <c r="BQ6" s="463"/>
      <c r="BR6" s="463"/>
      <c r="BS6" s="463"/>
      <c r="BT6" s="463"/>
      <c r="BU6" s="463"/>
      <c r="BV6" s="463"/>
      <c r="BW6" s="463"/>
      <c r="BX6" s="463"/>
      <c r="BY6" s="463"/>
      <c r="BZ6" s="463"/>
      <c r="CA6" s="463"/>
      <c r="CB6" s="463"/>
      <c r="CC6" s="463"/>
      <c r="CD6" s="463"/>
      <c r="CE6" s="463"/>
      <c r="CF6" s="463"/>
      <c r="CG6" s="463"/>
      <c r="CH6" s="463"/>
      <c r="CI6" s="463"/>
      <c r="CJ6" s="463"/>
      <c r="CK6" s="463"/>
      <c r="CL6" s="463"/>
      <c r="CM6" s="463"/>
      <c r="CN6" s="463"/>
      <c r="CO6" s="463"/>
      <c r="CP6" s="463"/>
      <c r="CQ6" s="463"/>
      <c r="CR6" s="463"/>
      <c r="CS6" s="463"/>
      <c r="CT6" s="463"/>
      <c r="CU6" s="463"/>
      <c r="CV6" s="463"/>
      <c r="CW6" s="463"/>
      <c r="CX6" s="463"/>
      <c r="CY6" s="463"/>
      <c r="CZ6" s="463"/>
      <c r="DA6" s="463"/>
      <c r="DB6" s="463"/>
      <c r="DC6" s="463"/>
      <c r="DD6" s="463"/>
      <c r="DE6" s="463"/>
      <c r="DF6" s="463"/>
      <c r="DG6" s="463"/>
      <c r="DH6" s="463"/>
      <c r="DI6" s="463"/>
      <c r="DJ6" s="463"/>
      <c r="DK6" s="463"/>
      <c r="DL6" s="463"/>
      <c r="DM6" s="463"/>
      <c r="DN6" s="463"/>
      <c r="DO6" s="463"/>
      <c r="DP6" s="463"/>
      <c r="DQ6" s="463"/>
      <c r="DR6" s="463"/>
      <c r="DS6" s="463"/>
      <c r="DT6" s="463"/>
      <c r="DU6" s="463"/>
      <c r="DV6" s="463"/>
      <c r="DW6" s="463"/>
      <c r="DX6" s="463"/>
      <c r="DY6" s="463"/>
      <c r="DZ6" s="463"/>
      <c r="EA6" s="463"/>
      <c r="EB6" s="463"/>
      <c r="EC6" s="463"/>
      <c r="ED6" s="463"/>
      <c r="EE6" s="463"/>
      <c r="EF6" s="463"/>
      <c r="EG6" s="463"/>
      <c r="EH6" s="463"/>
      <c r="EI6" s="463"/>
      <c r="EJ6" s="463"/>
      <c r="EK6" s="463"/>
      <c r="EL6" s="463"/>
      <c r="EM6" s="463"/>
      <c r="EN6" s="463"/>
      <c r="EO6" s="463"/>
      <c r="EP6" s="463"/>
      <c r="EQ6" s="463"/>
      <c r="ER6" s="463"/>
      <c r="ES6" s="463"/>
      <c r="ET6" s="463"/>
      <c r="EU6" s="463"/>
      <c r="EV6" s="463"/>
      <c r="EW6" s="463"/>
      <c r="EX6" s="463"/>
      <c r="EY6" s="463"/>
      <c r="EZ6" s="463"/>
      <c r="FA6" s="463"/>
      <c r="FB6" s="463"/>
      <c r="FC6" s="463"/>
      <c r="FD6" s="463"/>
      <c r="FE6" s="463"/>
      <c r="FF6" s="463"/>
      <c r="FG6" s="463"/>
      <c r="FH6" s="463"/>
      <c r="FI6" s="463"/>
      <c r="FJ6" s="463"/>
      <c r="FK6" s="463"/>
      <c r="FL6" s="463"/>
      <c r="FM6" s="463"/>
      <c r="FN6" s="463"/>
      <c r="FO6" s="463"/>
      <c r="FP6" s="463"/>
      <c r="FQ6" s="463"/>
      <c r="FR6" s="463"/>
      <c r="FS6" s="463"/>
      <c r="FT6" s="463"/>
      <c r="FU6" s="463"/>
      <c r="FV6" s="463"/>
      <c r="FW6" s="463"/>
      <c r="FX6" s="463"/>
      <c r="FY6" s="463"/>
      <c r="FZ6" s="463"/>
      <c r="GA6" s="463"/>
      <c r="GB6" s="463"/>
      <c r="GC6" s="463"/>
      <c r="GD6" s="463"/>
      <c r="GE6" s="463"/>
      <c r="GF6" s="463"/>
      <c r="GG6" s="463"/>
      <c r="GH6" s="463"/>
      <c r="GI6" s="463"/>
      <c r="GJ6" s="463"/>
      <c r="GK6" s="463"/>
      <c r="GL6" s="463"/>
      <c r="GM6" s="463"/>
      <c r="GN6" s="463"/>
      <c r="GO6" s="463"/>
      <c r="GP6" s="463"/>
      <c r="GQ6" s="463"/>
      <c r="GR6" s="463"/>
      <c r="GS6" s="463"/>
      <c r="GT6" s="463"/>
      <c r="GU6" s="463"/>
      <c r="GV6" s="463"/>
      <c r="GW6" s="463"/>
      <c r="GX6" s="463"/>
      <c r="GY6" s="463"/>
      <c r="GZ6" s="463"/>
      <c r="HA6" s="463"/>
      <c r="HB6" s="463"/>
      <c r="HC6" s="463"/>
      <c r="HD6" s="463"/>
      <c r="HE6" s="463"/>
      <c r="HF6" s="463"/>
      <c r="HG6" s="463"/>
      <c r="HH6" s="463"/>
      <c r="HI6" s="463"/>
      <c r="HJ6" s="463"/>
      <c r="HK6" s="463"/>
      <c r="HL6" s="463"/>
      <c r="HM6" s="463"/>
      <c r="HN6" s="463"/>
      <c r="HO6" s="463"/>
      <c r="HP6" s="463"/>
      <c r="HQ6" s="463"/>
      <c r="HR6" s="463"/>
      <c r="HS6" s="463"/>
      <c r="HT6" s="463"/>
      <c r="HU6" s="463"/>
      <c r="HV6" s="463"/>
      <c r="HW6" s="463"/>
      <c r="HX6" s="463"/>
      <c r="HY6" s="463"/>
      <c r="HZ6" s="463"/>
      <c r="IA6" s="463"/>
      <c r="IB6" s="463"/>
      <c r="IC6" s="463"/>
      <c r="ID6" s="463"/>
      <c r="IE6" s="463"/>
      <c r="IF6" s="463"/>
      <c r="IG6" s="463"/>
      <c r="IH6" s="463"/>
      <c r="II6" s="463"/>
      <c r="IJ6" s="463"/>
      <c r="IK6" s="463"/>
      <c r="IL6" s="463"/>
      <c r="IM6" s="463"/>
      <c r="IN6" s="463"/>
      <c r="IO6" s="463"/>
      <c r="IP6" s="463"/>
      <c r="IQ6" s="463"/>
      <c r="IR6" s="463"/>
      <c r="IS6" s="463"/>
    </row>
    <row r="7" spans="1:253" ht="15.75" customHeight="1">
      <c r="A7" s="463" t="s">
        <v>655</v>
      </c>
      <c r="B7" s="463"/>
      <c r="C7" s="463"/>
      <c r="D7" s="463"/>
      <c r="E7" s="463"/>
      <c r="F7" s="463"/>
      <c r="G7" s="463"/>
      <c r="H7" s="463"/>
      <c r="I7" s="463"/>
      <c r="J7" s="463"/>
      <c r="K7" s="463"/>
      <c r="L7" s="463"/>
      <c r="M7" s="274"/>
      <c r="N7" s="274"/>
      <c r="O7" s="274"/>
      <c r="P7" s="274"/>
      <c r="Q7" s="274"/>
      <c r="R7" s="274"/>
      <c r="S7" s="274"/>
      <c r="T7" s="274"/>
      <c r="U7" s="274"/>
      <c r="V7" s="274"/>
      <c r="W7" s="274"/>
      <c r="X7" s="274"/>
      <c r="Y7" s="274"/>
      <c r="Z7" s="274"/>
      <c r="AA7" s="274"/>
      <c r="AB7" s="274"/>
      <c r="AC7" s="274"/>
      <c r="AD7" s="274"/>
      <c r="AE7" s="274"/>
      <c r="AF7" s="274"/>
      <c r="AG7" s="274"/>
      <c r="AH7" s="274"/>
      <c r="AI7" s="274"/>
      <c r="AJ7" s="274"/>
      <c r="AK7" s="274"/>
      <c r="AL7" s="274"/>
      <c r="AM7" s="274"/>
      <c r="AN7" s="274"/>
      <c r="AO7" s="274"/>
      <c r="AP7" s="274"/>
      <c r="AQ7" s="274"/>
      <c r="AR7" s="274"/>
      <c r="AS7" s="274"/>
      <c r="AT7" s="274"/>
      <c r="AU7" s="274"/>
      <c r="AV7" s="274"/>
      <c r="AW7" s="274"/>
      <c r="AX7" s="274"/>
      <c r="AY7" s="274"/>
      <c r="AZ7" s="274"/>
      <c r="BA7" s="274"/>
      <c r="BB7" s="274"/>
      <c r="BC7" s="274"/>
      <c r="BD7" s="274"/>
      <c r="BE7" s="274"/>
      <c r="BF7" s="274"/>
      <c r="BG7" s="274"/>
      <c r="BH7" s="274"/>
      <c r="BI7" s="274"/>
      <c r="BJ7" s="274"/>
      <c r="BK7" s="274"/>
      <c r="BL7" s="274"/>
      <c r="BM7" s="274"/>
      <c r="BN7" s="274"/>
      <c r="BO7" s="274"/>
      <c r="BP7" s="274"/>
      <c r="BQ7" s="274"/>
      <c r="BR7" s="274"/>
      <c r="BS7" s="274"/>
      <c r="BT7" s="274"/>
      <c r="BU7" s="274"/>
      <c r="BV7" s="274"/>
      <c r="BW7" s="274"/>
      <c r="BX7" s="274"/>
      <c r="BY7" s="274"/>
      <c r="BZ7" s="274"/>
      <c r="CA7" s="274"/>
      <c r="CB7" s="274"/>
      <c r="CC7" s="274"/>
      <c r="CD7" s="274"/>
      <c r="CE7" s="274"/>
      <c r="CF7" s="274"/>
      <c r="CG7" s="274"/>
      <c r="CH7" s="274"/>
      <c r="CI7" s="274"/>
      <c r="CJ7" s="274"/>
      <c r="CK7" s="274"/>
      <c r="CL7" s="274"/>
      <c r="CM7" s="274"/>
      <c r="CN7" s="274"/>
      <c r="CO7" s="274"/>
      <c r="CP7" s="274"/>
      <c r="CQ7" s="274"/>
      <c r="CR7" s="274"/>
      <c r="CS7" s="274"/>
      <c r="CT7" s="274"/>
      <c r="CU7" s="274"/>
      <c r="CV7" s="274"/>
      <c r="CW7" s="274"/>
      <c r="CX7" s="274"/>
      <c r="CY7" s="274"/>
      <c r="CZ7" s="274"/>
      <c r="DA7" s="274"/>
      <c r="DB7" s="274"/>
      <c r="DC7" s="274"/>
      <c r="DD7" s="274"/>
      <c r="DE7" s="274"/>
      <c r="DF7" s="274"/>
      <c r="DG7" s="274"/>
      <c r="DH7" s="274"/>
      <c r="DI7" s="274"/>
      <c r="DJ7" s="274"/>
      <c r="DK7" s="274"/>
      <c r="DL7" s="274"/>
      <c r="DM7" s="274"/>
      <c r="DN7" s="274"/>
      <c r="DO7" s="274"/>
      <c r="DP7" s="274"/>
      <c r="DQ7" s="274"/>
      <c r="DR7" s="274"/>
      <c r="DS7" s="274"/>
      <c r="DT7" s="274"/>
      <c r="DU7" s="274"/>
      <c r="DV7" s="274"/>
      <c r="DW7" s="274"/>
      <c r="DX7" s="274"/>
      <c r="DY7" s="274"/>
      <c r="DZ7" s="274"/>
      <c r="EA7" s="274"/>
      <c r="EB7" s="274"/>
      <c r="EC7" s="274"/>
      <c r="ED7" s="274"/>
      <c r="EE7" s="274"/>
      <c r="EF7" s="274"/>
      <c r="EG7" s="274"/>
      <c r="EH7" s="274"/>
      <c r="EI7" s="274"/>
      <c r="EJ7" s="274"/>
      <c r="EK7" s="274"/>
      <c r="EL7" s="274"/>
      <c r="EM7" s="274"/>
      <c r="EN7" s="274"/>
      <c r="EO7" s="274"/>
      <c r="EP7" s="274"/>
      <c r="EQ7" s="274"/>
      <c r="ER7" s="274"/>
      <c r="ES7" s="274"/>
      <c r="ET7" s="274"/>
      <c r="EU7" s="274"/>
      <c r="EV7" s="274"/>
      <c r="EW7" s="274"/>
      <c r="EX7" s="274"/>
      <c r="EY7" s="274"/>
      <c r="EZ7" s="274"/>
      <c r="FA7" s="274"/>
      <c r="FB7" s="274"/>
      <c r="FC7" s="274"/>
      <c r="FD7" s="274"/>
      <c r="FE7" s="274"/>
      <c r="FF7" s="274"/>
      <c r="FG7" s="274"/>
      <c r="FH7" s="274"/>
      <c r="FI7" s="274"/>
      <c r="FJ7" s="274"/>
      <c r="FK7" s="274"/>
      <c r="FL7" s="274"/>
      <c r="FM7" s="274"/>
      <c r="FN7" s="274"/>
      <c r="FO7" s="274"/>
      <c r="FP7" s="274"/>
      <c r="FQ7" s="274"/>
      <c r="FR7" s="274"/>
      <c r="FS7" s="274"/>
      <c r="FT7" s="274"/>
      <c r="FU7" s="274"/>
      <c r="FV7" s="274"/>
      <c r="FW7" s="274"/>
      <c r="FX7" s="274"/>
      <c r="FY7" s="274"/>
      <c r="FZ7" s="274"/>
      <c r="GA7" s="274"/>
      <c r="GB7" s="274"/>
      <c r="GC7" s="274"/>
      <c r="GD7" s="274"/>
      <c r="GE7" s="274"/>
      <c r="GF7" s="274"/>
      <c r="GG7" s="274"/>
      <c r="GH7" s="274"/>
      <c r="GI7" s="274"/>
      <c r="GJ7" s="274"/>
      <c r="GK7" s="274"/>
      <c r="GL7" s="274"/>
      <c r="GM7" s="274"/>
      <c r="GN7" s="274"/>
      <c r="GO7" s="274"/>
      <c r="GP7" s="274"/>
      <c r="GQ7" s="274"/>
      <c r="GR7" s="274"/>
      <c r="GS7" s="274"/>
      <c r="GT7" s="274"/>
      <c r="GU7" s="274"/>
      <c r="GV7" s="274"/>
      <c r="GW7" s="274"/>
      <c r="GX7" s="274"/>
      <c r="GY7" s="274"/>
      <c r="GZ7" s="274"/>
      <c r="HA7" s="274"/>
      <c r="HB7" s="274"/>
      <c r="HC7" s="274"/>
      <c r="HD7" s="274"/>
      <c r="HE7" s="274"/>
      <c r="HF7" s="274"/>
      <c r="HG7" s="274"/>
      <c r="HH7" s="274"/>
      <c r="HI7" s="274"/>
      <c r="HJ7" s="274"/>
      <c r="HK7" s="274"/>
      <c r="HL7" s="274"/>
      <c r="HM7" s="274"/>
      <c r="HN7" s="274"/>
      <c r="HO7" s="274"/>
      <c r="HP7" s="274"/>
      <c r="HQ7" s="274"/>
      <c r="HR7" s="274"/>
      <c r="HS7" s="274"/>
      <c r="HT7" s="274"/>
      <c r="HU7" s="274"/>
      <c r="HV7" s="274"/>
      <c r="HW7" s="274"/>
      <c r="HX7" s="274"/>
      <c r="HY7" s="274"/>
      <c r="HZ7" s="274"/>
      <c r="IA7" s="274"/>
      <c r="IB7" s="274"/>
      <c r="IC7" s="274"/>
      <c r="ID7" s="274"/>
      <c r="IE7" s="274"/>
      <c r="IF7" s="274"/>
      <c r="IG7" s="274"/>
      <c r="IH7" s="274"/>
      <c r="II7" s="274"/>
      <c r="IJ7" s="274"/>
      <c r="IK7" s="274"/>
      <c r="IL7" s="274"/>
      <c r="IM7" s="274"/>
      <c r="IN7" s="274"/>
      <c r="IO7" s="274"/>
      <c r="IP7" s="274"/>
      <c r="IQ7" s="274"/>
      <c r="IR7" s="274"/>
      <c r="IS7" s="274"/>
    </row>
    <row r="8" spans="1:253" ht="16.5" customHeight="1">
      <c r="A8" s="469" t="s">
        <v>665</v>
      </c>
      <c r="B8" s="469"/>
      <c r="C8" s="470">
        <v>2019</v>
      </c>
      <c r="D8" s="470"/>
      <c r="E8" s="470"/>
      <c r="F8" s="470"/>
      <c r="G8" s="470"/>
      <c r="H8" s="470"/>
      <c r="I8" s="470"/>
      <c r="J8" s="470"/>
      <c r="K8" s="486" t="s">
        <v>407</v>
      </c>
      <c r="L8" s="486"/>
    </row>
    <row r="9" spans="1:253" ht="38.25">
      <c r="A9" s="478" t="s">
        <v>444</v>
      </c>
      <c r="B9" s="475" t="s">
        <v>210</v>
      </c>
      <c r="C9" s="281" t="s">
        <v>256</v>
      </c>
      <c r="D9" s="281" t="s">
        <v>257</v>
      </c>
      <c r="E9" s="281" t="s">
        <v>269</v>
      </c>
      <c r="F9" s="281" t="s">
        <v>270</v>
      </c>
      <c r="G9" s="281" t="s">
        <v>734</v>
      </c>
      <c r="H9" s="281" t="s">
        <v>105</v>
      </c>
      <c r="I9" s="281" t="s">
        <v>106</v>
      </c>
      <c r="J9" s="281" t="s">
        <v>271</v>
      </c>
      <c r="K9" s="478" t="s">
        <v>215</v>
      </c>
      <c r="L9" s="478"/>
    </row>
    <row r="10" spans="1:253" ht="48" customHeight="1">
      <c r="A10" s="482"/>
      <c r="B10" s="477"/>
      <c r="C10" s="86" t="s">
        <v>207</v>
      </c>
      <c r="D10" s="278" t="s">
        <v>272</v>
      </c>
      <c r="E10" s="278" t="s">
        <v>273</v>
      </c>
      <c r="F10" s="278" t="s">
        <v>274</v>
      </c>
      <c r="G10" s="278" t="s">
        <v>191</v>
      </c>
      <c r="H10" s="278" t="s">
        <v>107</v>
      </c>
      <c r="I10" s="278" t="s">
        <v>421</v>
      </c>
      <c r="J10" s="278" t="s">
        <v>275</v>
      </c>
      <c r="K10" s="482"/>
      <c r="L10" s="482"/>
    </row>
    <row r="11" spans="1:253" customFormat="1" ht="83.25" customHeight="1" thickBot="1">
      <c r="A11" s="51">
        <v>45</v>
      </c>
      <c r="B11" s="55" t="s">
        <v>533</v>
      </c>
      <c r="C11" s="191">
        <f>SUM(D11:J11)</f>
        <v>23260</v>
      </c>
      <c r="D11" s="57">
        <v>1558</v>
      </c>
      <c r="E11" s="57">
        <v>485</v>
      </c>
      <c r="F11" s="57">
        <v>1305</v>
      </c>
      <c r="G11" s="57">
        <v>1188</v>
      </c>
      <c r="H11" s="57">
        <v>13650</v>
      </c>
      <c r="I11" s="57">
        <v>5022</v>
      </c>
      <c r="J11" s="57">
        <v>52</v>
      </c>
      <c r="K11" s="484" t="s">
        <v>538</v>
      </c>
      <c r="L11" s="484"/>
    </row>
    <row r="12" spans="1:253" customFormat="1" ht="83.25" customHeight="1" thickBot="1">
      <c r="A12" s="53">
        <v>46</v>
      </c>
      <c r="B12" s="56" t="s">
        <v>534</v>
      </c>
      <c r="C12" s="189">
        <f t="shared" ref="C12:C13" si="0">SUM(D12:J12)</f>
        <v>14174</v>
      </c>
      <c r="D12" s="58">
        <v>4289</v>
      </c>
      <c r="E12" s="58">
        <v>1369</v>
      </c>
      <c r="F12" s="58">
        <v>560</v>
      </c>
      <c r="G12" s="58">
        <v>458</v>
      </c>
      <c r="H12" s="58">
        <v>1674</v>
      </c>
      <c r="I12" s="58">
        <v>5440</v>
      </c>
      <c r="J12" s="58">
        <v>384</v>
      </c>
      <c r="K12" s="462" t="s">
        <v>537</v>
      </c>
      <c r="L12" s="462"/>
    </row>
    <row r="13" spans="1:253" customFormat="1" ht="83.25" customHeight="1">
      <c r="A13" s="52">
        <v>47</v>
      </c>
      <c r="B13" s="64" t="s">
        <v>535</v>
      </c>
      <c r="C13" s="190">
        <f t="shared" si="0"/>
        <v>189929</v>
      </c>
      <c r="D13" s="65">
        <v>6173</v>
      </c>
      <c r="E13" s="65">
        <v>15466</v>
      </c>
      <c r="F13" s="65">
        <v>9020</v>
      </c>
      <c r="G13" s="65">
        <v>21939</v>
      </c>
      <c r="H13" s="65">
        <v>59589</v>
      </c>
      <c r="I13" s="65">
        <v>52395</v>
      </c>
      <c r="J13" s="65">
        <v>25347</v>
      </c>
      <c r="K13" s="466" t="s">
        <v>536</v>
      </c>
      <c r="L13" s="466"/>
    </row>
    <row r="14" spans="1:253" customFormat="1" ht="57" customHeight="1">
      <c r="A14" s="467" t="s">
        <v>207</v>
      </c>
      <c r="B14" s="467"/>
      <c r="C14" s="301">
        <f t="shared" ref="C14:J14" si="1">SUM(C11:C13)</f>
        <v>227363</v>
      </c>
      <c r="D14" s="280">
        <f t="shared" si="1"/>
        <v>12020</v>
      </c>
      <c r="E14" s="280">
        <f t="shared" si="1"/>
        <v>17320</v>
      </c>
      <c r="F14" s="280">
        <f>SUM(F11:F13)</f>
        <v>10885</v>
      </c>
      <c r="G14" s="280">
        <f>SUM(G11:G13)</f>
        <v>23585</v>
      </c>
      <c r="H14" s="280">
        <f t="shared" si="1"/>
        <v>74913</v>
      </c>
      <c r="I14" s="280">
        <f t="shared" si="1"/>
        <v>62857</v>
      </c>
      <c r="J14" s="280">
        <f t="shared" si="1"/>
        <v>25783</v>
      </c>
      <c r="K14" s="468" t="s">
        <v>204</v>
      </c>
      <c r="L14" s="468"/>
    </row>
    <row r="17" spans="1:1">
      <c r="A17" s="7"/>
    </row>
    <row r="18" spans="1:1">
      <c r="A18" s="7"/>
    </row>
    <row r="19" spans="1:1">
      <c r="A19" s="7"/>
    </row>
    <row r="20" spans="1:1">
      <c r="A20" s="7"/>
    </row>
    <row r="21" spans="1:1">
      <c r="A21" s="7"/>
    </row>
    <row r="22" spans="1:1">
      <c r="A22" s="7"/>
    </row>
  </sheetData>
  <mergeCells count="39">
    <mergeCell ref="A14:B14"/>
    <mergeCell ref="K14:L14"/>
    <mergeCell ref="A9:A10"/>
    <mergeCell ref="B9:B10"/>
    <mergeCell ref="K9:L10"/>
    <mergeCell ref="K11:L11"/>
    <mergeCell ref="K12:L12"/>
    <mergeCell ref="K13:L13"/>
    <mergeCell ref="HR6:IC6"/>
    <mergeCell ref="ID6:IO6"/>
    <mergeCell ref="IP6:IS6"/>
    <mergeCell ref="A7:L7"/>
    <mergeCell ref="A8:B8"/>
    <mergeCell ref="C8:J8"/>
    <mergeCell ref="K8:L8"/>
    <mergeCell ref="EX6:FI6"/>
    <mergeCell ref="FJ6:FU6"/>
    <mergeCell ref="FV6:GG6"/>
    <mergeCell ref="GH6:GS6"/>
    <mergeCell ref="GT6:HE6"/>
    <mergeCell ref="HF6:HQ6"/>
    <mergeCell ref="CD6:CO6"/>
    <mergeCell ref="CP6:DA6"/>
    <mergeCell ref="DB6:DM6"/>
    <mergeCell ref="DN6:DY6"/>
    <mergeCell ref="DZ6:EK6"/>
    <mergeCell ref="EL6:EW6"/>
    <mergeCell ref="M6:U6"/>
    <mergeCell ref="V6:AG6"/>
    <mergeCell ref="AH6:AS6"/>
    <mergeCell ref="AT6:BE6"/>
    <mergeCell ref="BF6:BQ6"/>
    <mergeCell ref="BR6:CC6"/>
    <mergeCell ref="A6:L6"/>
    <mergeCell ref="A1:L1"/>
    <mergeCell ref="A2:L2"/>
    <mergeCell ref="A3:L3"/>
    <mergeCell ref="A4:L4"/>
    <mergeCell ref="A5:L5"/>
  </mergeCells>
  <printOptions horizontalCentered="1" verticalCentered="1"/>
  <pageMargins left="0" right="0" top="0" bottom="0" header="0.3" footer="0.3"/>
  <pageSetup paperSize="9" scale="9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L69"/>
  <sheetViews>
    <sheetView view="pageBreakPreview" topLeftCell="A2" zoomScale="90" zoomScaleSheetLayoutView="90" workbookViewId="0">
      <selection activeCell="L49" sqref="L49"/>
    </sheetView>
  </sheetViews>
  <sheetFormatPr defaultColWidth="9.125" defaultRowHeight="14.25"/>
  <cols>
    <col min="1" max="1" width="5.75" style="14" customWidth="1"/>
    <col min="2" max="2" width="35.75" style="7" customWidth="1"/>
    <col min="3" max="10" width="7.75" style="7" customWidth="1"/>
    <col min="11" max="11" width="35.75" style="7" customWidth="1"/>
    <col min="12" max="12" width="5.75" style="7" customWidth="1"/>
    <col min="13" max="16384" width="9.125" style="7"/>
  </cols>
  <sheetData>
    <row r="1" spans="1:12" s="3" customFormat="1" ht="11.25" customHeight="1">
      <c r="A1" s="464"/>
      <c r="B1" s="464"/>
      <c r="C1" s="464"/>
      <c r="D1" s="464"/>
      <c r="E1" s="464"/>
      <c r="F1" s="464"/>
      <c r="G1" s="464"/>
      <c r="H1" s="464"/>
      <c r="I1" s="464"/>
      <c r="J1" s="464"/>
      <c r="K1" s="464"/>
      <c r="L1" s="464"/>
    </row>
    <row r="2" spans="1:12" ht="16.5" customHeight="1">
      <c r="A2" s="465" t="s">
        <v>276</v>
      </c>
      <c r="B2" s="465"/>
      <c r="C2" s="465"/>
      <c r="D2" s="465"/>
      <c r="E2" s="465"/>
      <c r="F2" s="465"/>
      <c r="G2" s="465"/>
      <c r="H2" s="465"/>
      <c r="I2" s="465"/>
      <c r="J2" s="465"/>
      <c r="K2" s="465"/>
      <c r="L2" s="465"/>
    </row>
    <row r="3" spans="1:12" ht="18">
      <c r="A3" s="465" t="s">
        <v>102</v>
      </c>
      <c r="B3" s="465"/>
      <c r="C3" s="465"/>
      <c r="D3" s="465"/>
      <c r="E3" s="465"/>
      <c r="F3" s="465"/>
      <c r="G3" s="465"/>
      <c r="H3" s="465"/>
      <c r="I3" s="465"/>
      <c r="J3" s="465"/>
      <c r="K3" s="465"/>
      <c r="L3" s="465"/>
    </row>
    <row r="4" spans="1:12" ht="18">
      <c r="A4" s="465" t="s">
        <v>656</v>
      </c>
      <c r="B4" s="465"/>
      <c r="C4" s="465"/>
      <c r="D4" s="465"/>
      <c r="E4" s="465"/>
      <c r="F4" s="465"/>
      <c r="G4" s="465"/>
      <c r="H4" s="465"/>
      <c r="I4" s="465"/>
      <c r="J4" s="465"/>
      <c r="K4" s="465"/>
      <c r="L4" s="465"/>
    </row>
    <row r="5" spans="1:12" ht="15.75">
      <c r="A5" s="463" t="s">
        <v>277</v>
      </c>
      <c r="B5" s="463"/>
      <c r="C5" s="463"/>
      <c r="D5" s="463"/>
      <c r="E5" s="463"/>
      <c r="F5" s="463"/>
      <c r="G5" s="463"/>
      <c r="H5" s="463"/>
      <c r="I5" s="463"/>
      <c r="J5" s="463"/>
      <c r="K5" s="463"/>
      <c r="L5" s="463"/>
    </row>
    <row r="6" spans="1:12" ht="15.75">
      <c r="A6" s="463" t="s">
        <v>416</v>
      </c>
      <c r="B6" s="463"/>
      <c r="C6" s="463"/>
      <c r="D6" s="463"/>
      <c r="E6" s="463"/>
      <c r="F6" s="463"/>
      <c r="G6" s="463"/>
      <c r="H6" s="463"/>
      <c r="I6" s="463"/>
      <c r="J6" s="463"/>
      <c r="K6" s="463"/>
      <c r="L6" s="463"/>
    </row>
    <row r="7" spans="1:12" ht="15.75">
      <c r="A7" s="463" t="s">
        <v>657</v>
      </c>
      <c r="B7" s="463"/>
      <c r="C7" s="463"/>
      <c r="D7" s="463"/>
      <c r="E7" s="463"/>
      <c r="F7" s="463"/>
      <c r="G7" s="463"/>
      <c r="H7" s="463"/>
      <c r="I7" s="463"/>
      <c r="J7" s="463"/>
      <c r="K7" s="463"/>
      <c r="L7" s="463"/>
    </row>
    <row r="8" spans="1:12" ht="16.5" customHeight="1">
      <c r="A8" s="469" t="s">
        <v>666</v>
      </c>
      <c r="B8" s="469"/>
      <c r="C8" s="521">
        <v>2019</v>
      </c>
      <c r="D8" s="521"/>
      <c r="E8" s="521"/>
      <c r="F8" s="521">
        <v>2009</v>
      </c>
      <c r="G8" s="521"/>
      <c r="H8" s="521"/>
      <c r="I8" s="521"/>
      <c r="J8" s="521"/>
      <c r="K8" s="486" t="s">
        <v>422</v>
      </c>
      <c r="L8" s="486"/>
    </row>
    <row r="9" spans="1:12" ht="37.9" customHeight="1">
      <c r="A9" s="478" t="s">
        <v>444</v>
      </c>
      <c r="B9" s="475" t="s">
        <v>210</v>
      </c>
      <c r="C9" s="266" t="s">
        <v>256</v>
      </c>
      <c r="D9" s="266" t="s">
        <v>257</v>
      </c>
      <c r="E9" s="266" t="s">
        <v>269</v>
      </c>
      <c r="F9" s="266" t="s">
        <v>270</v>
      </c>
      <c r="G9" s="266" t="s">
        <v>734</v>
      </c>
      <c r="H9" s="266" t="s">
        <v>105</v>
      </c>
      <c r="I9" s="266" t="s">
        <v>106</v>
      </c>
      <c r="J9" s="266" t="s">
        <v>271</v>
      </c>
      <c r="K9" s="522" t="s">
        <v>215</v>
      </c>
      <c r="L9" s="523"/>
    </row>
    <row r="10" spans="1:12" ht="43.9" customHeight="1">
      <c r="A10" s="482"/>
      <c r="B10" s="477"/>
      <c r="C10" s="86" t="s">
        <v>207</v>
      </c>
      <c r="D10" s="278" t="s">
        <v>272</v>
      </c>
      <c r="E10" s="278" t="s">
        <v>273</v>
      </c>
      <c r="F10" s="278" t="s">
        <v>274</v>
      </c>
      <c r="G10" s="278" t="s">
        <v>191</v>
      </c>
      <c r="H10" s="278" t="s">
        <v>107</v>
      </c>
      <c r="I10" s="278" t="s">
        <v>421</v>
      </c>
      <c r="J10" s="278" t="s">
        <v>275</v>
      </c>
      <c r="K10" s="524"/>
      <c r="L10" s="525"/>
    </row>
    <row r="11" spans="1:12" customFormat="1" ht="18">
      <c r="A11" s="204">
        <v>4511</v>
      </c>
      <c r="B11" s="292" t="s">
        <v>559</v>
      </c>
      <c r="C11" s="161">
        <f>SUM(D11:J11)</f>
        <v>132</v>
      </c>
      <c r="D11" s="293">
        <v>19</v>
      </c>
      <c r="E11" s="68">
        <v>0</v>
      </c>
      <c r="F11" s="68">
        <v>0</v>
      </c>
      <c r="G11" s="68">
        <v>47</v>
      </c>
      <c r="H11" s="68">
        <v>66</v>
      </c>
      <c r="I11" s="68">
        <v>0</v>
      </c>
      <c r="J11" s="68">
        <v>0</v>
      </c>
      <c r="K11" s="508" t="s">
        <v>558</v>
      </c>
      <c r="L11" s="508"/>
    </row>
    <row r="12" spans="1:12" customFormat="1" ht="18">
      <c r="A12" s="202">
        <v>4512</v>
      </c>
      <c r="B12" s="294" t="s">
        <v>560</v>
      </c>
      <c r="C12" s="146">
        <f t="shared" ref="C12:C68" si="0">SUM(D12:J12)</f>
        <v>1591</v>
      </c>
      <c r="D12" s="146">
        <v>1000</v>
      </c>
      <c r="E12" s="146">
        <v>201</v>
      </c>
      <c r="F12" s="146">
        <v>0</v>
      </c>
      <c r="G12" s="146">
        <v>0</v>
      </c>
      <c r="H12" s="146">
        <v>290</v>
      </c>
      <c r="I12" s="146">
        <v>100</v>
      </c>
      <c r="J12" s="146">
        <v>0</v>
      </c>
      <c r="K12" s="499" t="s">
        <v>561</v>
      </c>
      <c r="L12" s="499"/>
    </row>
    <row r="13" spans="1:12" customFormat="1" ht="18">
      <c r="A13" s="201">
        <v>4519</v>
      </c>
      <c r="B13" s="296" t="s">
        <v>722</v>
      </c>
      <c r="C13" s="161">
        <f t="shared" si="0"/>
        <v>0</v>
      </c>
      <c r="D13" s="297">
        <v>0</v>
      </c>
      <c r="E13" s="60">
        <v>0</v>
      </c>
      <c r="F13" s="60">
        <v>0</v>
      </c>
      <c r="G13" s="60">
        <v>0</v>
      </c>
      <c r="H13" s="60">
        <v>0</v>
      </c>
      <c r="I13" s="60">
        <v>0</v>
      </c>
      <c r="J13" s="60">
        <v>0</v>
      </c>
      <c r="K13" s="500" t="s">
        <v>723</v>
      </c>
      <c r="L13" s="500"/>
    </row>
    <row r="14" spans="1:12" customFormat="1" ht="18">
      <c r="A14" s="202">
        <v>4531</v>
      </c>
      <c r="B14" s="294" t="s">
        <v>562</v>
      </c>
      <c r="C14" s="146">
        <f t="shared" si="0"/>
        <v>20543</v>
      </c>
      <c r="D14" s="146">
        <v>528</v>
      </c>
      <c r="E14" s="146">
        <v>279</v>
      </c>
      <c r="F14" s="146">
        <v>884</v>
      </c>
      <c r="G14" s="146">
        <v>1125</v>
      </c>
      <c r="H14" s="146">
        <v>13146</v>
      </c>
      <c r="I14" s="146">
        <v>4581</v>
      </c>
      <c r="J14" s="146">
        <v>0</v>
      </c>
      <c r="K14" s="499" t="s">
        <v>608</v>
      </c>
      <c r="L14" s="499"/>
    </row>
    <row r="15" spans="1:12" customFormat="1" ht="18">
      <c r="A15" s="201">
        <v>4532</v>
      </c>
      <c r="B15" s="296" t="s">
        <v>563</v>
      </c>
      <c r="C15" s="161">
        <f t="shared" si="0"/>
        <v>986</v>
      </c>
      <c r="D15" s="297">
        <v>9</v>
      </c>
      <c r="E15" s="60">
        <v>5</v>
      </c>
      <c r="F15" s="60">
        <v>421</v>
      </c>
      <c r="G15" s="60">
        <v>16</v>
      </c>
      <c r="H15" s="60">
        <v>142</v>
      </c>
      <c r="I15" s="60">
        <v>341</v>
      </c>
      <c r="J15" s="60">
        <v>52</v>
      </c>
      <c r="K15" s="500" t="s">
        <v>607</v>
      </c>
      <c r="L15" s="500"/>
    </row>
    <row r="16" spans="1:12" customFormat="1" ht="18">
      <c r="A16" s="202">
        <v>4539</v>
      </c>
      <c r="B16" s="294" t="s">
        <v>564</v>
      </c>
      <c r="C16" s="146">
        <f t="shared" si="0"/>
        <v>8</v>
      </c>
      <c r="D16" s="146">
        <v>2</v>
      </c>
      <c r="E16" s="146">
        <v>0</v>
      </c>
      <c r="F16" s="146">
        <v>0</v>
      </c>
      <c r="G16" s="146">
        <v>0</v>
      </c>
      <c r="H16" s="146">
        <v>6</v>
      </c>
      <c r="I16" s="146">
        <v>0</v>
      </c>
      <c r="J16" s="146">
        <v>0</v>
      </c>
      <c r="K16" s="499" t="s">
        <v>606</v>
      </c>
      <c r="L16" s="499"/>
    </row>
    <row r="17" spans="1:12" customFormat="1">
      <c r="A17" s="201">
        <v>4610</v>
      </c>
      <c r="B17" s="296" t="s">
        <v>539</v>
      </c>
      <c r="C17" s="161">
        <f t="shared" si="0"/>
        <v>7</v>
      </c>
      <c r="D17" s="297">
        <v>7</v>
      </c>
      <c r="E17" s="60">
        <v>0</v>
      </c>
      <c r="F17" s="60">
        <v>0</v>
      </c>
      <c r="G17" s="60">
        <v>0</v>
      </c>
      <c r="H17" s="60">
        <v>0</v>
      </c>
      <c r="I17" s="60">
        <v>0</v>
      </c>
      <c r="J17" s="60">
        <v>0</v>
      </c>
      <c r="K17" s="500" t="s">
        <v>548</v>
      </c>
      <c r="L17" s="500"/>
    </row>
    <row r="18" spans="1:12" customFormat="1">
      <c r="A18" s="202">
        <v>4620</v>
      </c>
      <c r="B18" s="294" t="s">
        <v>565</v>
      </c>
      <c r="C18" s="146">
        <f t="shared" si="0"/>
        <v>291</v>
      </c>
      <c r="D18" s="146">
        <v>0</v>
      </c>
      <c r="E18" s="146">
        <v>0</v>
      </c>
      <c r="F18" s="146">
        <v>0</v>
      </c>
      <c r="G18" s="146">
        <v>97</v>
      </c>
      <c r="H18" s="146">
        <v>194</v>
      </c>
      <c r="I18" s="146">
        <v>0</v>
      </c>
      <c r="J18" s="146">
        <v>0</v>
      </c>
      <c r="K18" s="499" t="s">
        <v>605</v>
      </c>
      <c r="L18" s="499"/>
    </row>
    <row r="19" spans="1:12" customFormat="1">
      <c r="A19" s="201">
        <v>4631</v>
      </c>
      <c r="B19" s="296" t="s">
        <v>540</v>
      </c>
      <c r="C19" s="161">
        <f t="shared" si="0"/>
        <v>1936</v>
      </c>
      <c r="D19" s="297">
        <v>325</v>
      </c>
      <c r="E19" s="60">
        <v>39</v>
      </c>
      <c r="F19" s="60">
        <v>113</v>
      </c>
      <c r="G19" s="60">
        <v>8</v>
      </c>
      <c r="H19" s="60">
        <v>465</v>
      </c>
      <c r="I19" s="60">
        <v>790</v>
      </c>
      <c r="J19" s="60">
        <v>196</v>
      </c>
      <c r="K19" s="500" t="s">
        <v>549</v>
      </c>
      <c r="L19" s="500"/>
    </row>
    <row r="20" spans="1:12" customFormat="1">
      <c r="A20" s="202">
        <v>4632</v>
      </c>
      <c r="B20" s="294" t="s">
        <v>609</v>
      </c>
      <c r="C20" s="146">
        <f t="shared" si="0"/>
        <v>1096</v>
      </c>
      <c r="D20" s="146">
        <v>33</v>
      </c>
      <c r="E20" s="146">
        <v>59</v>
      </c>
      <c r="F20" s="146">
        <v>0</v>
      </c>
      <c r="G20" s="146">
        <v>77</v>
      </c>
      <c r="H20" s="146">
        <v>52</v>
      </c>
      <c r="I20" s="146">
        <v>821</v>
      </c>
      <c r="J20" s="146">
        <v>54</v>
      </c>
      <c r="K20" s="499" t="s">
        <v>604</v>
      </c>
      <c r="L20" s="499"/>
    </row>
    <row r="21" spans="1:12" customFormat="1" ht="27">
      <c r="A21" s="201">
        <v>4641</v>
      </c>
      <c r="B21" s="296" t="s">
        <v>610</v>
      </c>
      <c r="C21" s="161">
        <f t="shared" si="0"/>
        <v>192</v>
      </c>
      <c r="D21" s="297">
        <v>0</v>
      </c>
      <c r="E21" s="60">
        <v>0</v>
      </c>
      <c r="F21" s="60">
        <v>0</v>
      </c>
      <c r="G21" s="60">
        <v>0</v>
      </c>
      <c r="H21" s="60">
        <v>192</v>
      </c>
      <c r="I21" s="60">
        <v>0</v>
      </c>
      <c r="J21" s="60">
        <v>0</v>
      </c>
      <c r="K21" s="500" t="s">
        <v>603</v>
      </c>
      <c r="L21" s="500"/>
    </row>
    <row r="22" spans="1:12" customFormat="1" ht="19.5" customHeight="1">
      <c r="A22" s="202">
        <v>4647</v>
      </c>
      <c r="B22" s="294" t="s">
        <v>611</v>
      </c>
      <c r="C22" s="146">
        <f t="shared" si="0"/>
        <v>702</v>
      </c>
      <c r="D22" s="146">
        <v>9</v>
      </c>
      <c r="E22" s="146">
        <v>62</v>
      </c>
      <c r="F22" s="146">
        <v>21</v>
      </c>
      <c r="G22" s="146">
        <v>44</v>
      </c>
      <c r="H22" s="146">
        <v>63</v>
      </c>
      <c r="I22" s="146">
        <v>490</v>
      </c>
      <c r="J22" s="146">
        <v>13</v>
      </c>
      <c r="K22" s="499" t="s">
        <v>602</v>
      </c>
      <c r="L22" s="499"/>
    </row>
    <row r="23" spans="1:12" customFormat="1" ht="36">
      <c r="A23" s="201">
        <v>4648</v>
      </c>
      <c r="B23" s="296" t="s">
        <v>612</v>
      </c>
      <c r="C23" s="161">
        <f t="shared" si="0"/>
        <v>2477</v>
      </c>
      <c r="D23" s="297">
        <v>463</v>
      </c>
      <c r="E23" s="60">
        <v>150</v>
      </c>
      <c r="F23" s="60">
        <v>136</v>
      </c>
      <c r="G23" s="60">
        <v>0</v>
      </c>
      <c r="H23" s="60">
        <v>189</v>
      </c>
      <c r="I23" s="60">
        <v>1418</v>
      </c>
      <c r="J23" s="60">
        <v>121</v>
      </c>
      <c r="K23" s="500" t="s">
        <v>601</v>
      </c>
      <c r="L23" s="500"/>
    </row>
    <row r="24" spans="1:12" customFormat="1" ht="29.25" customHeight="1">
      <c r="A24" s="202">
        <v>4649</v>
      </c>
      <c r="B24" s="294" t="s">
        <v>729</v>
      </c>
      <c r="C24" s="146">
        <f t="shared" si="0"/>
        <v>0</v>
      </c>
      <c r="D24" s="146">
        <v>0</v>
      </c>
      <c r="E24" s="146">
        <v>0</v>
      </c>
      <c r="F24" s="146">
        <v>0</v>
      </c>
      <c r="G24" s="146">
        <v>0</v>
      </c>
      <c r="H24" s="146">
        <v>0</v>
      </c>
      <c r="I24" s="146">
        <v>0</v>
      </c>
      <c r="J24" s="146">
        <v>0</v>
      </c>
      <c r="K24" s="499" t="s">
        <v>730</v>
      </c>
      <c r="L24" s="499"/>
    </row>
    <row r="25" spans="1:12" customFormat="1" ht="18">
      <c r="A25" s="201">
        <v>4651</v>
      </c>
      <c r="B25" s="296" t="s">
        <v>613</v>
      </c>
      <c r="C25" s="161">
        <f t="shared" si="0"/>
        <v>0</v>
      </c>
      <c r="D25" s="297">
        <v>0</v>
      </c>
      <c r="E25" s="60">
        <v>0</v>
      </c>
      <c r="F25" s="60">
        <v>0</v>
      </c>
      <c r="G25" s="60">
        <v>0</v>
      </c>
      <c r="H25" s="60">
        <v>0</v>
      </c>
      <c r="I25" s="60">
        <v>0</v>
      </c>
      <c r="J25" s="60">
        <v>0</v>
      </c>
      <c r="K25" s="500" t="s">
        <v>600</v>
      </c>
      <c r="L25" s="500"/>
    </row>
    <row r="26" spans="1:12" customFormat="1" ht="18">
      <c r="A26" s="202">
        <v>4652</v>
      </c>
      <c r="B26" s="294" t="s">
        <v>614</v>
      </c>
      <c r="C26" s="146">
        <f t="shared" si="0"/>
        <v>621</v>
      </c>
      <c r="D26" s="146">
        <v>33</v>
      </c>
      <c r="E26" s="146">
        <v>207</v>
      </c>
      <c r="F26" s="146">
        <v>50</v>
      </c>
      <c r="G26" s="146">
        <v>37</v>
      </c>
      <c r="H26" s="146">
        <v>99</v>
      </c>
      <c r="I26" s="146">
        <v>195</v>
      </c>
      <c r="J26" s="146">
        <v>0</v>
      </c>
      <c r="K26" s="499" t="s">
        <v>599</v>
      </c>
      <c r="L26" s="499"/>
    </row>
    <row r="27" spans="1:12" customFormat="1">
      <c r="A27" s="201">
        <v>4653</v>
      </c>
      <c r="B27" s="296" t="s">
        <v>615</v>
      </c>
      <c r="C27" s="161">
        <f t="shared" si="0"/>
        <v>320</v>
      </c>
      <c r="D27" s="297">
        <v>6</v>
      </c>
      <c r="E27" s="60">
        <v>30</v>
      </c>
      <c r="F27" s="60">
        <v>15</v>
      </c>
      <c r="G27" s="60">
        <v>3</v>
      </c>
      <c r="H27" s="60">
        <v>59</v>
      </c>
      <c r="I27" s="60">
        <v>207</v>
      </c>
      <c r="J27" s="60">
        <v>0</v>
      </c>
      <c r="K27" s="500" t="s">
        <v>598</v>
      </c>
      <c r="L27" s="500"/>
    </row>
    <row r="28" spans="1:12" customFormat="1">
      <c r="A28" s="202">
        <v>4659</v>
      </c>
      <c r="B28" s="294" t="s">
        <v>616</v>
      </c>
      <c r="C28" s="146">
        <f t="shared" si="0"/>
        <v>1990</v>
      </c>
      <c r="D28" s="146">
        <v>739</v>
      </c>
      <c r="E28" s="146">
        <v>0</v>
      </c>
      <c r="F28" s="146">
        <v>0</v>
      </c>
      <c r="G28" s="146">
        <v>0</v>
      </c>
      <c r="H28" s="146">
        <v>83</v>
      </c>
      <c r="I28" s="146">
        <v>1168</v>
      </c>
      <c r="J28" s="146">
        <v>0</v>
      </c>
      <c r="K28" s="499" t="s">
        <v>550</v>
      </c>
      <c r="L28" s="499"/>
    </row>
    <row r="29" spans="1:12" customFormat="1" ht="18">
      <c r="A29" s="201">
        <v>4661</v>
      </c>
      <c r="B29" s="296" t="s">
        <v>617</v>
      </c>
      <c r="C29" s="161">
        <f t="shared" si="0"/>
        <v>231</v>
      </c>
      <c r="D29" s="297">
        <v>62</v>
      </c>
      <c r="E29" s="60">
        <v>11</v>
      </c>
      <c r="F29" s="60">
        <v>47</v>
      </c>
      <c r="G29" s="60">
        <v>0</v>
      </c>
      <c r="H29" s="60">
        <v>54</v>
      </c>
      <c r="I29" s="60">
        <v>57</v>
      </c>
      <c r="J29" s="60">
        <v>0</v>
      </c>
      <c r="K29" s="500" t="s">
        <v>597</v>
      </c>
      <c r="L29" s="500"/>
    </row>
    <row r="30" spans="1:12" customFormat="1">
      <c r="A30" s="202">
        <v>4662</v>
      </c>
      <c r="B30" s="294" t="s">
        <v>541</v>
      </c>
      <c r="C30" s="146">
        <f t="shared" si="0"/>
        <v>0</v>
      </c>
      <c r="D30" s="146">
        <v>0</v>
      </c>
      <c r="E30" s="146">
        <v>0</v>
      </c>
      <c r="F30" s="146">
        <v>0</v>
      </c>
      <c r="G30" s="146">
        <v>0</v>
      </c>
      <c r="H30" s="146">
        <v>0</v>
      </c>
      <c r="I30" s="146">
        <v>0</v>
      </c>
      <c r="J30" s="146">
        <v>0</v>
      </c>
      <c r="K30" s="499" t="s">
        <v>551</v>
      </c>
      <c r="L30" s="499"/>
    </row>
    <row r="31" spans="1:12" customFormat="1" ht="18">
      <c r="A31" s="201">
        <v>4663</v>
      </c>
      <c r="B31" s="296" t="s">
        <v>618</v>
      </c>
      <c r="C31" s="161">
        <f t="shared" si="0"/>
        <v>3907</v>
      </c>
      <c r="D31" s="297">
        <v>2540</v>
      </c>
      <c r="E31" s="60">
        <v>728</v>
      </c>
      <c r="F31" s="60">
        <v>167</v>
      </c>
      <c r="G31" s="60">
        <v>85</v>
      </c>
      <c r="H31" s="60">
        <v>170</v>
      </c>
      <c r="I31" s="60">
        <v>217</v>
      </c>
      <c r="J31" s="60">
        <v>0</v>
      </c>
      <c r="K31" s="500" t="s">
        <v>596</v>
      </c>
      <c r="L31" s="500"/>
    </row>
    <row r="32" spans="1:12" customFormat="1" ht="15" customHeight="1">
      <c r="A32" s="202">
        <v>4669</v>
      </c>
      <c r="B32" s="294" t="s">
        <v>736</v>
      </c>
      <c r="C32" s="146">
        <f t="shared" si="0"/>
        <v>0</v>
      </c>
      <c r="D32" s="146">
        <v>0</v>
      </c>
      <c r="E32" s="146">
        <v>0</v>
      </c>
      <c r="F32" s="146">
        <v>0</v>
      </c>
      <c r="G32" s="146">
        <v>0</v>
      </c>
      <c r="H32" s="146">
        <v>0</v>
      </c>
      <c r="I32" s="146">
        <v>0</v>
      </c>
      <c r="J32" s="146">
        <v>0</v>
      </c>
      <c r="K32" s="499" t="s">
        <v>737</v>
      </c>
      <c r="L32" s="499"/>
    </row>
    <row r="33" spans="1:12" customFormat="1">
      <c r="A33" s="201">
        <v>4690</v>
      </c>
      <c r="B33" s="296" t="s">
        <v>542</v>
      </c>
      <c r="C33" s="161">
        <f t="shared" si="0"/>
        <v>77</v>
      </c>
      <c r="D33" s="297">
        <v>0</v>
      </c>
      <c r="E33" s="60">
        <v>18</v>
      </c>
      <c r="F33" s="60">
        <v>0</v>
      </c>
      <c r="G33" s="60">
        <v>11</v>
      </c>
      <c r="H33" s="60">
        <v>21</v>
      </c>
      <c r="I33" s="60">
        <v>27</v>
      </c>
      <c r="J33" s="60">
        <v>0</v>
      </c>
      <c r="K33" s="500" t="s">
        <v>552</v>
      </c>
      <c r="L33" s="500"/>
    </row>
    <row r="34" spans="1:12" customFormat="1">
      <c r="A34" s="202">
        <v>4691</v>
      </c>
      <c r="B34" s="294" t="s">
        <v>619</v>
      </c>
      <c r="C34" s="146">
        <f t="shared" si="0"/>
        <v>145</v>
      </c>
      <c r="D34" s="146">
        <v>71</v>
      </c>
      <c r="E34" s="146">
        <v>10</v>
      </c>
      <c r="F34" s="146">
        <v>5</v>
      </c>
      <c r="G34" s="146">
        <v>16</v>
      </c>
      <c r="H34" s="146">
        <v>32</v>
      </c>
      <c r="I34" s="146">
        <v>11</v>
      </c>
      <c r="J34" s="146">
        <v>0</v>
      </c>
      <c r="K34" s="499" t="s">
        <v>595</v>
      </c>
      <c r="L34" s="499"/>
    </row>
    <row r="35" spans="1:12" customFormat="1" ht="19.149999999999999" customHeight="1">
      <c r="A35" s="201">
        <v>4692</v>
      </c>
      <c r="B35" s="296" t="s">
        <v>620</v>
      </c>
      <c r="C35" s="161">
        <f t="shared" si="0"/>
        <v>180</v>
      </c>
      <c r="D35" s="297">
        <v>0</v>
      </c>
      <c r="E35" s="60">
        <v>56</v>
      </c>
      <c r="F35" s="60">
        <v>6</v>
      </c>
      <c r="G35" s="60">
        <v>78</v>
      </c>
      <c r="H35" s="60">
        <v>0</v>
      </c>
      <c r="I35" s="60">
        <v>40</v>
      </c>
      <c r="J35" s="60">
        <v>0</v>
      </c>
      <c r="K35" s="500" t="s">
        <v>594</v>
      </c>
      <c r="L35" s="500"/>
    </row>
    <row r="36" spans="1:12" customFormat="1">
      <c r="A36" s="202">
        <v>4712</v>
      </c>
      <c r="B36" s="294" t="s">
        <v>543</v>
      </c>
      <c r="C36" s="146">
        <f t="shared" si="0"/>
        <v>0</v>
      </c>
      <c r="D36" s="146">
        <v>0</v>
      </c>
      <c r="E36" s="146">
        <v>0</v>
      </c>
      <c r="F36" s="146">
        <v>0</v>
      </c>
      <c r="G36" s="146">
        <v>0</v>
      </c>
      <c r="H36" s="146">
        <v>0</v>
      </c>
      <c r="I36" s="146">
        <v>0</v>
      </c>
      <c r="J36" s="146">
        <v>0</v>
      </c>
      <c r="K36" s="499" t="s">
        <v>553</v>
      </c>
      <c r="L36" s="499"/>
    </row>
    <row r="37" spans="1:12" customFormat="1">
      <c r="A37" s="201">
        <v>4714</v>
      </c>
      <c r="B37" s="296" t="s">
        <v>544</v>
      </c>
      <c r="C37" s="161">
        <f t="shared" si="0"/>
        <v>27205</v>
      </c>
      <c r="D37" s="297">
        <v>3454</v>
      </c>
      <c r="E37" s="60">
        <v>2389</v>
      </c>
      <c r="F37" s="60">
        <v>621</v>
      </c>
      <c r="G37" s="60">
        <v>2528</v>
      </c>
      <c r="H37" s="60">
        <v>10763</v>
      </c>
      <c r="I37" s="60">
        <v>3952</v>
      </c>
      <c r="J37" s="60">
        <v>3498</v>
      </c>
      <c r="K37" s="500" t="s">
        <v>554</v>
      </c>
      <c r="L37" s="500"/>
    </row>
    <row r="38" spans="1:12" customFormat="1" ht="13.9" customHeight="1">
      <c r="A38" s="202">
        <v>4719</v>
      </c>
      <c r="B38" s="294" t="s">
        <v>645</v>
      </c>
      <c r="C38" s="146">
        <f t="shared" si="0"/>
        <v>224</v>
      </c>
      <c r="D38" s="146">
        <v>0</v>
      </c>
      <c r="E38" s="146">
        <v>0</v>
      </c>
      <c r="F38" s="146">
        <v>0</v>
      </c>
      <c r="G38" s="146">
        <v>224</v>
      </c>
      <c r="H38" s="146">
        <v>0</v>
      </c>
      <c r="I38" s="146">
        <v>0</v>
      </c>
      <c r="J38" s="146">
        <v>0</v>
      </c>
      <c r="K38" s="499" t="s">
        <v>593</v>
      </c>
      <c r="L38" s="499"/>
    </row>
    <row r="39" spans="1:12" customFormat="1">
      <c r="A39" s="201">
        <v>4720</v>
      </c>
      <c r="B39" s="296" t="s">
        <v>622</v>
      </c>
      <c r="C39" s="161">
        <f t="shared" si="0"/>
        <v>6313</v>
      </c>
      <c r="D39" s="297">
        <v>216</v>
      </c>
      <c r="E39" s="60">
        <v>441</v>
      </c>
      <c r="F39" s="60">
        <v>580</v>
      </c>
      <c r="G39" s="60">
        <v>846</v>
      </c>
      <c r="H39" s="60">
        <v>1374</v>
      </c>
      <c r="I39" s="60">
        <v>2574</v>
      </c>
      <c r="J39" s="60">
        <v>282</v>
      </c>
      <c r="K39" s="500" t="s">
        <v>592</v>
      </c>
      <c r="L39" s="500"/>
    </row>
    <row r="40" spans="1:12" customFormat="1">
      <c r="A40" s="202">
        <v>4722</v>
      </c>
      <c r="B40" s="294" t="s">
        <v>632</v>
      </c>
      <c r="C40" s="146">
        <f t="shared" si="0"/>
        <v>104</v>
      </c>
      <c r="D40" s="146">
        <v>4</v>
      </c>
      <c r="E40" s="146">
        <v>5</v>
      </c>
      <c r="F40" s="146">
        <v>0</v>
      </c>
      <c r="G40" s="146">
        <v>0</v>
      </c>
      <c r="H40" s="146">
        <v>0</v>
      </c>
      <c r="I40" s="146">
        <v>81</v>
      </c>
      <c r="J40" s="146">
        <v>14</v>
      </c>
      <c r="K40" s="499" t="s">
        <v>591</v>
      </c>
      <c r="L40" s="499"/>
    </row>
    <row r="41" spans="1:12" customFormat="1">
      <c r="A41" s="201">
        <v>4723</v>
      </c>
      <c r="B41" s="296" t="s">
        <v>631</v>
      </c>
      <c r="C41" s="161">
        <f t="shared" si="0"/>
        <v>212</v>
      </c>
      <c r="D41" s="297">
        <v>0</v>
      </c>
      <c r="E41" s="60">
        <v>11</v>
      </c>
      <c r="F41" s="60">
        <v>20</v>
      </c>
      <c r="G41" s="60">
        <v>11</v>
      </c>
      <c r="H41" s="60">
        <v>34</v>
      </c>
      <c r="I41" s="60">
        <v>136</v>
      </c>
      <c r="J41" s="60">
        <v>0</v>
      </c>
      <c r="K41" s="500" t="s">
        <v>590</v>
      </c>
      <c r="L41" s="500"/>
    </row>
    <row r="42" spans="1:12" customFormat="1">
      <c r="A42" s="202">
        <v>4724</v>
      </c>
      <c r="B42" s="294" t="s">
        <v>630</v>
      </c>
      <c r="C42" s="146">
        <f t="shared" si="0"/>
        <v>4437</v>
      </c>
      <c r="D42" s="146">
        <v>0</v>
      </c>
      <c r="E42" s="146">
        <v>189</v>
      </c>
      <c r="F42" s="146">
        <v>271</v>
      </c>
      <c r="G42" s="146">
        <v>1357</v>
      </c>
      <c r="H42" s="146">
        <v>1219</v>
      </c>
      <c r="I42" s="146">
        <v>906</v>
      </c>
      <c r="J42" s="146">
        <v>495</v>
      </c>
      <c r="K42" s="499" t="s">
        <v>589</v>
      </c>
      <c r="L42" s="499"/>
    </row>
    <row r="43" spans="1:12" customFormat="1">
      <c r="A43" s="201">
        <v>4725</v>
      </c>
      <c r="B43" s="296" t="s">
        <v>629</v>
      </c>
      <c r="C43" s="161">
        <f t="shared" si="0"/>
        <v>1089</v>
      </c>
      <c r="D43" s="297">
        <v>0</v>
      </c>
      <c r="E43" s="60">
        <v>0</v>
      </c>
      <c r="F43" s="60">
        <v>0</v>
      </c>
      <c r="G43" s="60">
        <v>0</v>
      </c>
      <c r="H43" s="60">
        <v>0</v>
      </c>
      <c r="I43" s="60">
        <v>0</v>
      </c>
      <c r="J43" s="60">
        <v>1089</v>
      </c>
      <c r="K43" s="500" t="s">
        <v>588</v>
      </c>
      <c r="L43" s="500"/>
    </row>
    <row r="44" spans="1:12" customFormat="1">
      <c r="A44" s="202">
        <v>4726</v>
      </c>
      <c r="B44" s="294" t="s">
        <v>545</v>
      </c>
      <c r="C44" s="146">
        <f t="shared" si="0"/>
        <v>2608</v>
      </c>
      <c r="D44" s="146">
        <v>273</v>
      </c>
      <c r="E44" s="146">
        <v>257</v>
      </c>
      <c r="F44" s="146">
        <v>0</v>
      </c>
      <c r="G44" s="146">
        <v>17</v>
      </c>
      <c r="H44" s="146">
        <v>437</v>
      </c>
      <c r="I44" s="146">
        <v>152</v>
      </c>
      <c r="J44" s="146">
        <v>1472</v>
      </c>
      <c r="K44" s="499" t="s">
        <v>555</v>
      </c>
      <c r="L44" s="499"/>
    </row>
    <row r="45" spans="1:12" customFormat="1">
      <c r="A45" s="201">
        <v>4727</v>
      </c>
      <c r="B45" s="296" t="s">
        <v>628</v>
      </c>
      <c r="C45" s="161">
        <f t="shared" si="0"/>
        <v>341</v>
      </c>
      <c r="D45" s="297">
        <v>61</v>
      </c>
      <c r="E45" s="60">
        <v>53</v>
      </c>
      <c r="F45" s="60">
        <v>18</v>
      </c>
      <c r="G45" s="60">
        <v>0</v>
      </c>
      <c r="H45" s="60">
        <v>127</v>
      </c>
      <c r="I45" s="60">
        <v>0</v>
      </c>
      <c r="J45" s="60">
        <v>82</v>
      </c>
      <c r="K45" s="500" t="s">
        <v>587</v>
      </c>
      <c r="L45" s="500"/>
    </row>
    <row r="46" spans="1:12" customFormat="1">
      <c r="A46" s="202">
        <v>4728</v>
      </c>
      <c r="B46" s="294" t="s">
        <v>633</v>
      </c>
      <c r="C46" s="146">
        <f t="shared" si="0"/>
        <v>1942</v>
      </c>
      <c r="D46" s="146">
        <v>0</v>
      </c>
      <c r="E46" s="146">
        <v>51</v>
      </c>
      <c r="F46" s="146">
        <v>1010</v>
      </c>
      <c r="G46" s="146">
        <v>283</v>
      </c>
      <c r="H46" s="146">
        <v>472</v>
      </c>
      <c r="I46" s="146">
        <v>101</v>
      </c>
      <c r="J46" s="146">
        <v>25</v>
      </c>
      <c r="K46" s="499" t="s">
        <v>586</v>
      </c>
      <c r="L46" s="499"/>
    </row>
    <row r="47" spans="1:12" customFormat="1" ht="13.9" customHeight="1">
      <c r="A47" s="201">
        <v>4729</v>
      </c>
      <c r="B47" s="296" t="s">
        <v>642</v>
      </c>
      <c r="C47" s="161">
        <f t="shared" si="0"/>
        <v>313</v>
      </c>
      <c r="D47" s="297">
        <v>0</v>
      </c>
      <c r="E47" s="60">
        <v>15</v>
      </c>
      <c r="F47" s="60">
        <v>0</v>
      </c>
      <c r="G47" s="60">
        <v>30</v>
      </c>
      <c r="H47" s="60">
        <v>268</v>
      </c>
      <c r="I47" s="60">
        <v>0</v>
      </c>
      <c r="J47" s="60">
        <v>0</v>
      </c>
      <c r="K47" s="500" t="s">
        <v>644</v>
      </c>
      <c r="L47" s="500"/>
    </row>
    <row r="48" spans="1:12" customFormat="1">
      <c r="A48" s="202">
        <v>4730</v>
      </c>
      <c r="B48" s="294" t="s">
        <v>627</v>
      </c>
      <c r="C48" s="146">
        <f t="shared" si="0"/>
        <v>253</v>
      </c>
      <c r="D48" s="146">
        <v>54</v>
      </c>
      <c r="E48" s="146">
        <v>17</v>
      </c>
      <c r="F48" s="146">
        <v>18</v>
      </c>
      <c r="G48" s="146">
        <v>73</v>
      </c>
      <c r="H48" s="146">
        <v>88</v>
      </c>
      <c r="I48" s="146">
        <v>3</v>
      </c>
      <c r="J48" s="146">
        <v>0</v>
      </c>
      <c r="K48" s="499" t="s">
        <v>585</v>
      </c>
      <c r="L48" s="499"/>
    </row>
    <row r="49" spans="1:12" customFormat="1" ht="19.149999999999999" customHeight="1">
      <c r="A49" s="201">
        <v>4741</v>
      </c>
      <c r="B49" s="296" t="s">
        <v>634</v>
      </c>
      <c r="C49" s="161">
        <f t="shared" si="0"/>
        <v>16572</v>
      </c>
      <c r="D49" s="297">
        <v>0</v>
      </c>
      <c r="E49" s="60">
        <v>670</v>
      </c>
      <c r="F49" s="60">
        <v>1027</v>
      </c>
      <c r="G49" s="60">
        <v>10770</v>
      </c>
      <c r="H49" s="60">
        <v>2368</v>
      </c>
      <c r="I49" s="60">
        <v>1504</v>
      </c>
      <c r="J49" s="60">
        <v>233</v>
      </c>
      <c r="K49" s="500" t="s">
        <v>584</v>
      </c>
      <c r="L49" s="500"/>
    </row>
    <row r="50" spans="1:12" customFormat="1">
      <c r="A50" s="202">
        <v>4742</v>
      </c>
      <c r="B50" s="294" t="s">
        <v>706</v>
      </c>
      <c r="C50" s="146">
        <f t="shared" si="0"/>
        <v>0</v>
      </c>
      <c r="D50" s="146">
        <v>0</v>
      </c>
      <c r="E50" s="146">
        <v>0</v>
      </c>
      <c r="F50" s="146">
        <v>0</v>
      </c>
      <c r="G50" s="146">
        <v>0</v>
      </c>
      <c r="H50" s="146">
        <v>0</v>
      </c>
      <c r="I50" s="146">
        <v>0</v>
      </c>
      <c r="J50" s="146">
        <v>0</v>
      </c>
      <c r="K50" s="499" t="s">
        <v>705</v>
      </c>
      <c r="L50" s="499"/>
    </row>
    <row r="51" spans="1:12" customFormat="1" ht="19.149999999999999" customHeight="1">
      <c r="A51" s="201">
        <v>4751</v>
      </c>
      <c r="B51" s="296" t="s">
        <v>626</v>
      </c>
      <c r="C51" s="161">
        <f t="shared" si="0"/>
        <v>18272</v>
      </c>
      <c r="D51" s="297">
        <v>326</v>
      </c>
      <c r="E51" s="60">
        <v>888</v>
      </c>
      <c r="F51" s="60">
        <v>1788</v>
      </c>
      <c r="G51" s="60">
        <v>1474</v>
      </c>
      <c r="H51" s="60">
        <v>5962</v>
      </c>
      <c r="I51" s="60">
        <v>4474</v>
      </c>
      <c r="J51" s="60">
        <v>3360</v>
      </c>
      <c r="K51" s="500" t="s">
        <v>583</v>
      </c>
      <c r="L51" s="500"/>
    </row>
    <row r="52" spans="1:12" customFormat="1" ht="36">
      <c r="A52" s="202">
        <v>4752</v>
      </c>
      <c r="B52" s="294" t="s">
        <v>625</v>
      </c>
      <c r="C52" s="146">
        <f t="shared" si="0"/>
        <v>37957</v>
      </c>
      <c r="D52" s="146">
        <v>0</v>
      </c>
      <c r="E52" s="146">
        <v>1323</v>
      </c>
      <c r="F52" s="146">
        <v>0</v>
      </c>
      <c r="G52" s="146">
        <v>3306</v>
      </c>
      <c r="H52" s="146">
        <v>12895</v>
      </c>
      <c r="I52" s="146">
        <v>20323</v>
      </c>
      <c r="J52" s="146">
        <v>110</v>
      </c>
      <c r="K52" s="499" t="s">
        <v>582</v>
      </c>
      <c r="L52" s="499"/>
    </row>
    <row r="53" spans="1:12" customFormat="1" ht="19.149999999999999" customHeight="1">
      <c r="A53" s="201">
        <v>4753</v>
      </c>
      <c r="B53" s="296" t="s">
        <v>624</v>
      </c>
      <c r="C53" s="161">
        <f t="shared" si="0"/>
        <v>342</v>
      </c>
      <c r="D53" s="297">
        <v>30</v>
      </c>
      <c r="E53" s="60">
        <v>83</v>
      </c>
      <c r="F53" s="60">
        <v>0</v>
      </c>
      <c r="G53" s="60">
        <v>80</v>
      </c>
      <c r="H53" s="60">
        <v>89</v>
      </c>
      <c r="I53" s="60">
        <v>0</v>
      </c>
      <c r="J53" s="60">
        <v>60</v>
      </c>
      <c r="K53" s="500" t="s">
        <v>581</v>
      </c>
      <c r="L53" s="500"/>
    </row>
    <row r="54" spans="1:12" customFormat="1">
      <c r="A54" s="202">
        <v>4754</v>
      </c>
      <c r="B54" s="294" t="s">
        <v>546</v>
      </c>
      <c r="C54" s="146">
        <f t="shared" si="0"/>
        <v>6230</v>
      </c>
      <c r="D54" s="146">
        <v>0</v>
      </c>
      <c r="E54" s="146">
        <v>962</v>
      </c>
      <c r="F54" s="146">
        <v>0</v>
      </c>
      <c r="G54" s="146">
        <v>0</v>
      </c>
      <c r="H54" s="146">
        <v>1120</v>
      </c>
      <c r="I54" s="146">
        <v>3563</v>
      </c>
      <c r="J54" s="146">
        <v>585</v>
      </c>
      <c r="K54" s="499" t="s">
        <v>556</v>
      </c>
      <c r="L54" s="499"/>
    </row>
    <row r="55" spans="1:12" customFormat="1" ht="18">
      <c r="A55" s="201">
        <v>4755</v>
      </c>
      <c r="B55" s="296" t="s">
        <v>641</v>
      </c>
      <c r="C55" s="161">
        <f t="shared" si="0"/>
        <v>7814</v>
      </c>
      <c r="D55" s="297">
        <v>0</v>
      </c>
      <c r="E55" s="60">
        <v>3124</v>
      </c>
      <c r="F55" s="60">
        <v>0</v>
      </c>
      <c r="G55" s="60">
        <v>0</v>
      </c>
      <c r="H55" s="60">
        <v>252</v>
      </c>
      <c r="I55" s="60">
        <v>4076</v>
      </c>
      <c r="J55" s="60">
        <v>362</v>
      </c>
      <c r="K55" s="500" t="s">
        <v>580</v>
      </c>
      <c r="L55" s="500"/>
    </row>
    <row r="56" spans="1:12" customFormat="1">
      <c r="A56" s="202">
        <v>4756</v>
      </c>
      <c r="B56" s="294" t="s">
        <v>635</v>
      </c>
      <c r="C56" s="146">
        <f t="shared" si="0"/>
        <v>430</v>
      </c>
      <c r="D56" s="146">
        <v>286</v>
      </c>
      <c r="E56" s="146">
        <v>22</v>
      </c>
      <c r="F56" s="146">
        <v>0</v>
      </c>
      <c r="G56" s="146">
        <v>27</v>
      </c>
      <c r="H56" s="146">
        <v>54</v>
      </c>
      <c r="I56" s="146">
        <v>41</v>
      </c>
      <c r="J56" s="146">
        <v>0</v>
      </c>
      <c r="K56" s="499" t="s">
        <v>579</v>
      </c>
      <c r="L56" s="499"/>
    </row>
    <row r="57" spans="1:12" customFormat="1" ht="19.149999999999999" customHeight="1">
      <c r="A57" s="201">
        <v>4761</v>
      </c>
      <c r="B57" s="296" t="s">
        <v>636</v>
      </c>
      <c r="C57" s="161">
        <f t="shared" si="0"/>
        <v>33678</v>
      </c>
      <c r="D57" s="297">
        <v>5</v>
      </c>
      <c r="E57" s="60">
        <v>1096</v>
      </c>
      <c r="F57" s="60">
        <v>0</v>
      </c>
      <c r="G57" s="60">
        <v>0</v>
      </c>
      <c r="H57" s="60">
        <v>16275</v>
      </c>
      <c r="I57" s="60">
        <v>5425</v>
      </c>
      <c r="J57" s="60">
        <v>10877</v>
      </c>
      <c r="K57" s="500" t="s">
        <v>578</v>
      </c>
      <c r="L57" s="500"/>
    </row>
    <row r="58" spans="1:12" customFormat="1" ht="14.25" customHeight="1">
      <c r="A58" s="202">
        <v>4762</v>
      </c>
      <c r="B58" s="294" t="s">
        <v>637</v>
      </c>
      <c r="C58" s="146">
        <f t="shared" si="0"/>
        <v>237</v>
      </c>
      <c r="D58" s="146">
        <v>0</v>
      </c>
      <c r="E58" s="146">
        <v>18</v>
      </c>
      <c r="F58" s="146">
        <v>0</v>
      </c>
      <c r="G58" s="146">
        <v>0</v>
      </c>
      <c r="H58" s="146">
        <v>219</v>
      </c>
      <c r="I58" s="146">
        <v>0</v>
      </c>
      <c r="J58" s="146">
        <v>0</v>
      </c>
      <c r="K58" s="499" t="s">
        <v>577</v>
      </c>
      <c r="L58" s="499"/>
    </row>
    <row r="59" spans="1:12" customFormat="1" ht="19.5" customHeight="1">
      <c r="A59" s="201">
        <v>4763</v>
      </c>
      <c r="B59" s="296" t="s">
        <v>638</v>
      </c>
      <c r="C59" s="161">
        <f t="shared" si="0"/>
        <v>628</v>
      </c>
      <c r="D59" s="297">
        <v>0</v>
      </c>
      <c r="E59" s="60">
        <v>71</v>
      </c>
      <c r="F59" s="60">
        <v>0</v>
      </c>
      <c r="G59" s="60">
        <v>57</v>
      </c>
      <c r="H59" s="60">
        <v>482</v>
      </c>
      <c r="I59" s="60">
        <v>0</v>
      </c>
      <c r="J59" s="60">
        <v>18</v>
      </c>
      <c r="K59" s="500" t="s">
        <v>576</v>
      </c>
      <c r="L59" s="500"/>
    </row>
    <row r="60" spans="1:12" customFormat="1">
      <c r="A60" s="202">
        <v>4764</v>
      </c>
      <c r="B60" s="294" t="s">
        <v>623</v>
      </c>
      <c r="C60" s="146">
        <f t="shared" si="0"/>
        <v>190</v>
      </c>
      <c r="D60" s="146">
        <v>0</v>
      </c>
      <c r="E60" s="146">
        <v>14</v>
      </c>
      <c r="F60" s="146">
        <v>0</v>
      </c>
      <c r="G60" s="146">
        <v>0</v>
      </c>
      <c r="H60" s="146">
        <v>135</v>
      </c>
      <c r="I60" s="146">
        <v>0</v>
      </c>
      <c r="J60" s="146">
        <v>41</v>
      </c>
      <c r="K60" s="499" t="s">
        <v>575</v>
      </c>
      <c r="L60" s="499"/>
    </row>
    <row r="61" spans="1:12" customFormat="1" ht="36">
      <c r="A61" s="201">
        <v>4771</v>
      </c>
      <c r="B61" s="296" t="s">
        <v>639</v>
      </c>
      <c r="C61" s="161">
        <f t="shared" si="0"/>
        <v>3316</v>
      </c>
      <c r="D61" s="297">
        <v>513</v>
      </c>
      <c r="E61" s="60">
        <v>881</v>
      </c>
      <c r="F61" s="60">
        <v>160</v>
      </c>
      <c r="G61" s="60">
        <v>0</v>
      </c>
      <c r="H61" s="60">
        <v>1442</v>
      </c>
      <c r="I61" s="60">
        <v>0</v>
      </c>
      <c r="J61" s="60">
        <v>320</v>
      </c>
      <c r="K61" s="500" t="s">
        <v>574</v>
      </c>
      <c r="L61" s="500"/>
    </row>
    <row r="62" spans="1:12" customFormat="1" ht="19.149999999999999" customHeight="1">
      <c r="A62" s="202">
        <v>4772</v>
      </c>
      <c r="B62" s="294" t="s">
        <v>640</v>
      </c>
      <c r="C62" s="146">
        <f t="shared" si="0"/>
        <v>5426</v>
      </c>
      <c r="D62" s="146">
        <v>334</v>
      </c>
      <c r="E62" s="146">
        <v>1519</v>
      </c>
      <c r="F62" s="146">
        <v>0</v>
      </c>
      <c r="G62" s="146">
        <v>334</v>
      </c>
      <c r="H62" s="146">
        <v>787</v>
      </c>
      <c r="I62" s="146">
        <v>2285</v>
      </c>
      <c r="J62" s="146">
        <v>167</v>
      </c>
      <c r="K62" s="499" t="s">
        <v>573</v>
      </c>
      <c r="L62" s="499"/>
    </row>
    <row r="63" spans="1:12" customFormat="1" ht="19.149999999999999" customHeight="1">
      <c r="A63" s="201">
        <v>4774</v>
      </c>
      <c r="B63" s="296" t="s">
        <v>547</v>
      </c>
      <c r="C63" s="161">
        <f t="shared" si="0"/>
        <v>316</v>
      </c>
      <c r="D63" s="297">
        <v>0</v>
      </c>
      <c r="E63" s="60">
        <v>15</v>
      </c>
      <c r="F63" s="60">
        <v>0</v>
      </c>
      <c r="G63" s="60">
        <v>28</v>
      </c>
      <c r="H63" s="60">
        <v>141</v>
      </c>
      <c r="I63" s="60">
        <v>87</v>
      </c>
      <c r="J63" s="60">
        <v>45</v>
      </c>
      <c r="K63" s="500" t="s">
        <v>557</v>
      </c>
      <c r="L63" s="500"/>
    </row>
    <row r="64" spans="1:12" customFormat="1" ht="19.149999999999999" customHeight="1">
      <c r="A64" s="202">
        <v>4775</v>
      </c>
      <c r="B64" s="294" t="s">
        <v>569</v>
      </c>
      <c r="C64" s="146">
        <f t="shared" si="0"/>
        <v>4091</v>
      </c>
      <c r="D64" s="146">
        <v>583</v>
      </c>
      <c r="E64" s="146">
        <v>616</v>
      </c>
      <c r="F64" s="146">
        <v>0</v>
      </c>
      <c r="G64" s="146">
        <v>0</v>
      </c>
      <c r="H64" s="146">
        <v>1190</v>
      </c>
      <c r="I64" s="146">
        <v>0</v>
      </c>
      <c r="J64" s="146">
        <v>1702</v>
      </c>
      <c r="K64" s="499" t="s">
        <v>572</v>
      </c>
      <c r="L64" s="499"/>
    </row>
    <row r="65" spans="1:12" customFormat="1" ht="27">
      <c r="A65" s="201">
        <v>4776</v>
      </c>
      <c r="B65" s="296" t="s">
        <v>568</v>
      </c>
      <c r="C65" s="161">
        <f t="shared" si="0"/>
        <v>2811</v>
      </c>
      <c r="D65" s="297">
        <v>0</v>
      </c>
      <c r="E65" s="60">
        <v>157</v>
      </c>
      <c r="F65" s="60">
        <v>407</v>
      </c>
      <c r="G65" s="60">
        <v>359</v>
      </c>
      <c r="H65" s="60">
        <v>465</v>
      </c>
      <c r="I65" s="60">
        <v>1091</v>
      </c>
      <c r="J65" s="60">
        <v>332</v>
      </c>
      <c r="K65" s="500" t="s">
        <v>571</v>
      </c>
      <c r="L65" s="500"/>
    </row>
    <row r="66" spans="1:12">
      <c r="A66" s="202">
        <v>4777</v>
      </c>
      <c r="B66" s="294" t="s">
        <v>567</v>
      </c>
      <c r="C66" s="146">
        <f t="shared" si="0"/>
        <v>187</v>
      </c>
      <c r="D66" s="146">
        <v>34</v>
      </c>
      <c r="E66" s="146">
        <v>56</v>
      </c>
      <c r="F66" s="146">
        <v>0</v>
      </c>
      <c r="G66" s="146">
        <v>0</v>
      </c>
      <c r="H66" s="146">
        <v>97</v>
      </c>
      <c r="I66" s="146">
        <v>0</v>
      </c>
      <c r="J66" s="146">
        <v>0</v>
      </c>
      <c r="K66" s="499" t="s">
        <v>570</v>
      </c>
      <c r="L66" s="499"/>
    </row>
    <row r="67" spans="1:12">
      <c r="A67" s="201">
        <v>4778</v>
      </c>
      <c r="B67" s="296" t="s">
        <v>725</v>
      </c>
      <c r="C67" s="161">
        <f t="shared" si="0"/>
        <v>65</v>
      </c>
      <c r="D67" s="297">
        <v>0</v>
      </c>
      <c r="E67" s="60">
        <v>1</v>
      </c>
      <c r="F67" s="60">
        <v>12</v>
      </c>
      <c r="G67" s="60">
        <v>23</v>
      </c>
      <c r="H67" s="60">
        <v>27</v>
      </c>
      <c r="I67" s="60">
        <v>2</v>
      </c>
      <c r="J67" s="60">
        <v>0</v>
      </c>
      <c r="K67" s="500" t="s">
        <v>726</v>
      </c>
      <c r="L67" s="500"/>
    </row>
    <row r="68" spans="1:12" ht="19.149999999999999" customHeight="1">
      <c r="A68" s="202">
        <v>4779</v>
      </c>
      <c r="B68" s="294" t="s">
        <v>566</v>
      </c>
      <c r="C68" s="146">
        <f t="shared" si="0"/>
        <v>6324</v>
      </c>
      <c r="D68" s="146">
        <v>0</v>
      </c>
      <c r="E68" s="146">
        <v>521</v>
      </c>
      <c r="F68" s="146">
        <v>3087</v>
      </c>
      <c r="G68" s="146">
        <v>111</v>
      </c>
      <c r="H68" s="146">
        <v>806</v>
      </c>
      <c r="I68" s="146">
        <v>1621</v>
      </c>
      <c r="J68" s="146">
        <v>178</v>
      </c>
      <c r="K68" s="499" t="s">
        <v>643</v>
      </c>
      <c r="L68" s="499"/>
    </row>
    <row r="69" spans="1:12" ht="28.9" customHeight="1">
      <c r="A69" s="467" t="s">
        <v>207</v>
      </c>
      <c r="B69" s="467"/>
      <c r="C69" s="338">
        <f t="shared" ref="C69:I69" si="1">SUM(C11:C68)</f>
        <v>227359</v>
      </c>
      <c r="D69" s="338">
        <f t="shared" si="1"/>
        <v>12019</v>
      </c>
      <c r="E69" s="338">
        <f t="shared" si="1"/>
        <v>17320</v>
      </c>
      <c r="F69" s="338">
        <f t="shared" si="1"/>
        <v>10884</v>
      </c>
      <c r="G69" s="338">
        <f t="shared" si="1"/>
        <v>23582</v>
      </c>
      <c r="H69" s="338">
        <f t="shared" si="1"/>
        <v>74911</v>
      </c>
      <c r="I69" s="338">
        <f t="shared" si="1"/>
        <v>62860</v>
      </c>
      <c r="J69" s="338">
        <f>SUM(J11:J68)</f>
        <v>25783</v>
      </c>
      <c r="K69" s="468" t="s">
        <v>204</v>
      </c>
      <c r="L69" s="468"/>
    </row>
  </sheetData>
  <mergeCells count="73">
    <mergeCell ref="K64:L64"/>
    <mergeCell ref="K65:L65"/>
    <mergeCell ref="K66:L66"/>
    <mergeCell ref="K68:L68"/>
    <mergeCell ref="A69:B69"/>
    <mergeCell ref="K69:L69"/>
    <mergeCell ref="K67:L67"/>
    <mergeCell ref="K63:L63"/>
    <mergeCell ref="K52:L52"/>
    <mergeCell ref="K53:L53"/>
    <mergeCell ref="K54:L54"/>
    <mergeCell ref="K55:L55"/>
    <mergeCell ref="K56:L56"/>
    <mergeCell ref="K57:L57"/>
    <mergeCell ref="K58:L58"/>
    <mergeCell ref="K59:L59"/>
    <mergeCell ref="K60:L60"/>
    <mergeCell ref="K61:L61"/>
    <mergeCell ref="K62:L62"/>
    <mergeCell ref="K51:L51"/>
    <mergeCell ref="K39:L39"/>
    <mergeCell ref="K40:L40"/>
    <mergeCell ref="K41:L41"/>
    <mergeCell ref="K42:L42"/>
    <mergeCell ref="K43:L43"/>
    <mergeCell ref="K44:L44"/>
    <mergeCell ref="K45:L45"/>
    <mergeCell ref="K46:L46"/>
    <mergeCell ref="K47:L47"/>
    <mergeCell ref="K48:L48"/>
    <mergeCell ref="K49:L49"/>
    <mergeCell ref="K50:L50"/>
    <mergeCell ref="K23:L23"/>
    <mergeCell ref="K11:L11"/>
    <mergeCell ref="K12:L12"/>
    <mergeCell ref="K14:L14"/>
    <mergeCell ref="K15:L15"/>
    <mergeCell ref="K16:L16"/>
    <mergeCell ref="K17:L17"/>
    <mergeCell ref="K18:L18"/>
    <mergeCell ref="K19:L19"/>
    <mergeCell ref="K20:L20"/>
    <mergeCell ref="K21:L21"/>
    <mergeCell ref="K22:L22"/>
    <mergeCell ref="K13:L13"/>
    <mergeCell ref="A7:L7"/>
    <mergeCell ref="A8:B8"/>
    <mergeCell ref="C8:J8"/>
    <mergeCell ref="K8:L8"/>
    <mergeCell ref="A9:A10"/>
    <mergeCell ref="B9:B10"/>
    <mergeCell ref="K9:L10"/>
    <mergeCell ref="A6:L6"/>
    <mergeCell ref="A1:L1"/>
    <mergeCell ref="A2:L2"/>
    <mergeCell ref="A3:L3"/>
    <mergeCell ref="A4:L4"/>
    <mergeCell ref="A5:L5"/>
    <mergeCell ref="K24:L24"/>
    <mergeCell ref="K25:L25"/>
    <mergeCell ref="K30:L30"/>
    <mergeCell ref="K36:L36"/>
    <mergeCell ref="K38:L38"/>
    <mergeCell ref="K26:L26"/>
    <mergeCell ref="K27:L27"/>
    <mergeCell ref="K28:L28"/>
    <mergeCell ref="K29:L29"/>
    <mergeCell ref="K31:L31"/>
    <mergeCell ref="K33:L33"/>
    <mergeCell ref="K34:L34"/>
    <mergeCell ref="K35:L35"/>
    <mergeCell ref="K37:L37"/>
    <mergeCell ref="K32:L32"/>
  </mergeCells>
  <printOptions horizontalCentered="1"/>
  <pageMargins left="0" right="0" top="0.19685039370078741" bottom="0" header="0.31496062992125984" footer="0.31496062992125984"/>
  <pageSetup paperSize="9" scale="90" orientation="landscape" r:id="rId1"/>
  <rowBreaks count="2" manualBreakCount="2">
    <brk id="33" max="11" man="1"/>
    <brk id="57" max="11"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IU20"/>
  <sheetViews>
    <sheetView view="pageBreakPreview" zoomScale="90" zoomScaleSheetLayoutView="90" workbookViewId="0">
      <selection activeCell="L49" sqref="L49"/>
    </sheetView>
  </sheetViews>
  <sheetFormatPr defaultColWidth="9.125" defaultRowHeight="14.25"/>
  <cols>
    <col min="1" max="1" width="7.625" style="14" customWidth="1"/>
    <col min="2" max="2" width="20.625" style="7" customWidth="1"/>
    <col min="3" max="12" width="9.625" style="7" customWidth="1"/>
    <col min="13" max="13" width="20.625" style="7" customWidth="1"/>
    <col min="14" max="14" width="7.625" style="7" customWidth="1"/>
    <col min="15" max="16384" width="9.125" style="7"/>
  </cols>
  <sheetData>
    <row r="1" spans="1:255" s="3" customFormat="1" ht="47.25" customHeight="1">
      <c r="A1" s="464"/>
      <c r="B1" s="464"/>
      <c r="C1" s="464"/>
      <c r="D1" s="464"/>
      <c r="E1" s="464"/>
      <c r="F1" s="464"/>
      <c r="G1" s="464"/>
      <c r="H1" s="464"/>
      <c r="I1" s="464"/>
      <c r="J1" s="464"/>
      <c r="K1" s="464"/>
      <c r="L1" s="464"/>
      <c r="M1" s="464"/>
      <c r="N1" s="464"/>
    </row>
    <row r="2" spans="1:255" ht="16.5" customHeight="1">
      <c r="A2" s="465" t="s">
        <v>368</v>
      </c>
      <c r="B2" s="465"/>
      <c r="C2" s="465"/>
      <c r="D2" s="465"/>
      <c r="E2" s="465"/>
      <c r="F2" s="465"/>
      <c r="G2" s="465"/>
      <c r="H2" s="465"/>
      <c r="I2" s="465"/>
      <c r="J2" s="465"/>
      <c r="K2" s="465"/>
      <c r="L2" s="465"/>
      <c r="M2" s="465"/>
      <c r="N2" s="465"/>
    </row>
    <row r="3" spans="1:255" ht="18" customHeight="1">
      <c r="A3" s="465" t="s">
        <v>102</v>
      </c>
      <c r="B3" s="465"/>
      <c r="C3" s="465"/>
      <c r="D3" s="465"/>
      <c r="E3" s="465"/>
      <c r="F3" s="465"/>
      <c r="G3" s="465"/>
      <c r="H3" s="465"/>
      <c r="I3" s="465"/>
      <c r="J3" s="465"/>
      <c r="K3" s="465"/>
      <c r="L3" s="465"/>
      <c r="M3" s="465"/>
      <c r="N3" s="465"/>
      <c r="O3" s="465"/>
      <c r="P3" s="465"/>
      <c r="Q3" s="465"/>
      <c r="R3" s="465"/>
      <c r="S3" s="465"/>
      <c r="T3" s="465"/>
      <c r="U3" s="465"/>
      <c r="V3" s="465"/>
      <c r="W3" s="465"/>
      <c r="X3" s="465"/>
      <c r="Y3" s="465"/>
      <c r="Z3" s="465"/>
      <c r="AA3" s="465"/>
      <c r="AB3" s="465"/>
      <c r="AC3" s="465"/>
      <c r="AD3" s="465"/>
      <c r="AE3" s="465"/>
      <c r="AF3" s="465"/>
      <c r="AG3" s="465"/>
      <c r="AH3" s="465"/>
      <c r="AI3" s="465"/>
      <c r="AJ3" s="465"/>
      <c r="AK3" s="465"/>
      <c r="AL3" s="465"/>
      <c r="AM3" s="465"/>
      <c r="AN3" s="465"/>
      <c r="AO3" s="465"/>
      <c r="AP3" s="465"/>
      <c r="AQ3" s="465"/>
      <c r="AR3" s="465"/>
      <c r="AS3" s="465"/>
      <c r="AT3" s="465"/>
      <c r="AU3" s="465"/>
      <c r="AV3" s="465"/>
      <c r="AW3" s="465"/>
      <c r="AX3" s="465"/>
      <c r="AY3" s="465"/>
      <c r="AZ3" s="465"/>
      <c r="BA3" s="465"/>
      <c r="BB3" s="465"/>
      <c r="BC3" s="465"/>
      <c r="BD3" s="465"/>
      <c r="BE3" s="465"/>
      <c r="BF3" s="465"/>
      <c r="BG3" s="465"/>
      <c r="BH3" s="465"/>
      <c r="BI3" s="465"/>
      <c r="BJ3" s="465"/>
      <c r="BK3" s="465"/>
      <c r="BL3" s="465"/>
      <c r="BM3" s="465"/>
      <c r="BN3" s="465"/>
      <c r="BO3" s="465"/>
      <c r="BP3" s="465"/>
      <c r="BQ3" s="465"/>
      <c r="BR3" s="465"/>
      <c r="BS3" s="465"/>
      <c r="BT3" s="465"/>
      <c r="BU3" s="465"/>
      <c r="BV3" s="465"/>
      <c r="BW3" s="465"/>
      <c r="BX3" s="465"/>
      <c r="BY3" s="465"/>
      <c r="BZ3" s="465"/>
      <c r="CA3" s="465"/>
      <c r="CB3" s="465"/>
      <c r="CC3" s="465"/>
      <c r="CD3" s="465"/>
      <c r="CE3" s="465"/>
      <c r="CF3" s="465"/>
      <c r="CG3" s="465"/>
      <c r="CH3" s="465"/>
      <c r="CI3" s="465"/>
      <c r="CJ3" s="465"/>
      <c r="CK3" s="465"/>
      <c r="CL3" s="465"/>
      <c r="CM3" s="465"/>
      <c r="CN3" s="465"/>
      <c r="CO3" s="465"/>
      <c r="CP3" s="465"/>
      <c r="CQ3" s="465"/>
      <c r="CR3" s="465"/>
      <c r="CS3" s="465"/>
      <c r="CT3" s="465"/>
      <c r="CU3" s="465"/>
      <c r="CV3" s="465"/>
      <c r="CW3" s="465"/>
      <c r="CX3" s="465"/>
      <c r="CY3" s="465"/>
      <c r="CZ3" s="465"/>
      <c r="DA3" s="465"/>
      <c r="DB3" s="465"/>
      <c r="DC3" s="465"/>
      <c r="DD3" s="465"/>
      <c r="DE3" s="465"/>
      <c r="DF3" s="465"/>
      <c r="DG3" s="465"/>
      <c r="DH3" s="465"/>
      <c r="DI3" s="465"/>
      <c r="DJ3" s="465"/>
      <c r="DK3" s="465"/>
      <c r="DL3" s="465"/>
      <c r="DM3" s="465"/>
      <c r="DN3" s="465"/>
      <c r="DO3" s="465"/>
      <c r="DP3" s="465"/>
      <c r="DQ3" s="465"/>
      <c r="DR3" s="465"/>
      <c r="DS3" s="465"/>
      <c r="DT3" s="465"/>
      <c r="DU3" s="465"/>
      <c r="DV3" s="465"/>
      <c r="DW3" s="465"/>
      <c r="DX3" s="465"/>
      <c r="DY3" s="465"/>
      <c r="DZ3" s="465"/>
      <c r="EA3" s="465"/>
      <c r="EB3" s="465"/>
      <c r="EC3" s="465"/>
      <c r="ED3" s="465"/>
      <c r="EE3" s="465"/>
      <c r="EF3" s="465"/>
      <c r="EG3" s="465"/>
      <c r="EH3" s="465"/>
      <c r="EI3" s="465"/>
      <c r="EJ3" s="465"/>
      <c r="EK3" s="465"/>
      <c r="EL3" s="465"/>
      <c r="EM3" s="465"/>
      <c r="EN3" s="465"/>
      <c r="EO3" s="465"/>
      <c r="EP3" s="465"/>
      <c r="EQ3" s="465"/>
      <c r="ER3" s="465"/>
      <c r="ES3" s="465"/>
      <c r="ET3" s="465"/>
      <c r="EU3" s="465"/>
      <c r="EV3" s="465"/>
      <c r="EW3" s="465"/>
      <c r="EX3" s="465"/>
      <c r="EY3" s="465"/>
      <c r="EZ3" s="465"/>
      <c r="FA3" s="465"/>
      <c r="FB3" s="465"/>
      <c r="FC3" s="465"/>
      <c r="FD3" s="465"/>
      <c r="FE3" s="465"/>
      <c r="FF3" s="465"/>
      <c r="FG3" s="465"/>
      <c r="FH3" s="465"/>
      <c r="FI3" s="465"/>
      <c r="FJ3" s="465"/>
      <c r="FK3" s="465"/>
      <c r="FL3" s="465"/>
      <c r="FM3" s="465"/>
      <c r="FN3" s="465"/>
      <c r="FO3" s="465"/>
      <c r="FP3" s="465"/>
      <c r="FQ3" s="465"/>
      <c r="FR3" s="465"/>
      <c r="FS3" s="465"/>
      <c r="FT3" s="465"/>
      <c r="FU3" s="465"/>
      <c r="FV3" s="465"/>
      <c r="FW3" s="465"/>
      <c r="FX3" s="465"/>
      <c r="FY3" s="465"/>
      <c r="FZ3" s="465"/>
      <c r="GA3" s="465"/>
      <c r="GB3" s="465"/>
      <c r="GC3" s="465"/>
      <c r="GD3" s="465"/>
      <c r="GE3" s="465"/>
      <c r="GF3" s="465"/>
      <c r="GG3" s="465"/>
      <c r="GH3" s="465"/>
      <c r="GI3" s="465"/>
      <c r="GJ3" s="465"/>
      <c r="GK3" s="465"/>
      <c r="GL3" s="465"/>
      <c r="GM3" s="465"/>
      <c r="GN3" s="465"/>
      <c r="GO3" s="465"/>
      <c r="GP3" s="465"/>
      <c r="GQ3" s="465"/>
      <c r="GR3" s="465"/>
      <c r="GS3" s="465"/>
      <c r="GT3" s="465"/>
      <c r="GU3" s="465"/>
      <c r="GV3" s="465"/>
      <c r="GW3" s="465"/>
      <c r="GX3" s="465"/>
      <c r="GY3" s="465"/>
      <c r="GZ3" s="465"/>
      <c r="HA3" s="465"/>
      <c r="HB3" s="465"/>
      <c r="HC3" s="465"/>
      <c r="HD3" s="465"/>
      <c r="HE3" s="465"/>
      <c r="HF3" s="465"/>
      <c r="HG3" s="465"/>
      <c r="HH3" s="465"/>
      <c r="HI3" s="465"/>
      <c r="HJ3" s="465"/>
      <c r="HK3" s="465"/>
      <c r="HL3" s="465"/>
      <c r="HM3" s="465"/>
      <c r="HN3" s="465"/>
      <c r="HO3" s="465"/>
      <c r="HP3" s="465"/>
      <c r="HQ3" s="465"/>
      <c r="HR3" s="465"/>
      <c r="HS3" s="465"/>
      <c r="HT3" s="465"/>
      <c r="HU3" s="465"/>
      <c r="HV3" s="465"/>
      <c r="HW3" s="465"/>
      <c r="HX3" s="465"/>
      <c r="HY3" s="465"/>
      <c r="HZ3" s="465"/>
      <c r="IA3" s="465"/>
      <c r="IB3" s="465"/>
      <c r="IC3" s="465"/>
      <c r="ID3" s="465"/>
      <c r="IE3" s="465"/>
      <c r="IF3" s="465"/>
      <c r="IG3" s="465"/>
      <c r="IH3" s="465"/>
      <c r="II3" s="465"/>
      <c r="IJ3" s="465"/>
      <c r="IK3" s="465"/>
      <c r="IL3" s="465"/>
      <c r="IM3" s="465"/>
      <c r="IN3" s="465"/>
      <c r="IO3" s="465"/>
      <c r="IP3" s="465"/>
      <c r="IQ3" s="465"/>
      <c r="IR3" s="465"/>
      <c r="IS3" s="465"/>
      <c r="IT3" s="465"/>
      <c r="IU3" s="465"/>
    </row>
    <row r="4" spans="1:255" ht="18" customHeight="1">
      <c r="A4" s="272"/>
      <c r="B4" s="272"/>
      <c r="C4" s="272"/>
      <c r="D4" s="465" t="s">
        <v>654</v>
      </c>
      <c r="E4" s="465"/>
      <c r="F4" s="465"/>
      <c r="G4" s="465"/>
      <c r="H4" s="465"/>
      <c r="I4" s="465"/>
      <c r="J4" s="465"/>
      <c r="K4" s="465"/>
      <c r="L4" s="465"/>
      <c r="M4" s="465"/>
      <c r="N4" s="465"/>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c r="BA4" s="272"/>
      <c r="BB4" s="272"/>
      <c r="BC4" s="272"/>
      <c r="BD4" s="272"/>
      <c r="BE4" s="272"/>
      <c r="BF4" s="272"/>
      <c r="BG4" s="272"/>
      <c r="BH4" s="272"/>
      <c r="BI4" s="272"/>
      <c r="BJ4" s="272"/>
      <c r="BK4" s="272"/>
      <c r="BL4" s="272"/>
      <c r="BM4" s="272"/>
      <c r="BN4" s="272"/>
      <c r="BO4" s="272"/>
      <c r="BP4" s="272"/>
      <c r="BQ4" s="272"/>
      <c r="BR4" s="272"/>
      <c r="BS4" s="272"/>
      <c r="BT4" s="272"/>
      <c r="BU4" s="272"/>
      <c r="BV4" s="272"/>
      <c r="BW4" s="272"/>
      <c r="BX4" s="272"/>
      <c r="BY4" s="272"/>
      <c r="BZ4" s="272"/>
      <c r="CA4" s="272"/>
      <c r="CB4" s="272"/>
      <c r="CC4" s="272"/>
      <c r="CD4" s="272"/>
      <c r="CE4" s="272"/>
      <c r="CF4" s="272"/>
      <c r="CG4" s="272"/>
      <c r="CH4" s="272"/>
      <c r="CI4" s="272"/>
      <c r="CJ4" s="272"/>
      <c r="CK4" s="272"/>
      <c r="CL4" s="272"/>
      <c r="CM4" s="272"/>
      <c r="CN4" s="272"/>
      <c r="CO4" s="272"/>
      <c r="CP4" s="272"/>
      <c r="CQ4" s="272"/>
      <c r="CR4" s="272"/>
      <c r="CS4" s="272"/>
      <c r="CT4" s="272"/>
      <c r="CU4" s="272"/>
      <c r="CV4" s="272"/>
      <c r="CW4" s="272"/>
      <c r="CX4" s="272"/>
      <c r="CY4" s="272"/>
      <c r="CZ4" s="272"/>
      <c r="DA4" s="272"/>
      <c r="DB4" s="272"/>
      <c r="DC4" s="272"/>
      <c r="DD4" s="272"/>
      <c r="DE4" s="272"/>
      <c r="DF4" s="272"/>
      <c r="DG4" s="272"/>
      <c r="DH4" s="272"/>
      <c r="DI4" s="272"/>
      <c r="DJ4" s="272"/>
      <c r="DK4" s="272"/>
      <c r="DL4" s="272"/>
      <c r="DM4" s="272"/>
      <c r="DN4" s="272"/>
      <c r="DO4" s="272"/>
      <c r="DP4" s="272"/>
      <c r="DQ4" s="272"/>
      <c r="DR4" s="272"/>
      <c r="DS4" s="272"/>
      <c r="DT4" s="272"/>
      <c r="DU4" s="272"/>
      <c r="DV4" s="272"/>
      <c r="DW4" s="272"/>
      <c r="DX4" s="272"/>
      <c r="DY4" s="272"/>
      <c r="DZ4" s="272"/>
      <c r="EA4" s="272"/>
      <c r="EB4" s="272"/>
      <c r="EC4" s="272"/>
      <c r="ED4" s="272"/>
      <c r="EE4" s="272"/>
      <c r="EF4" s="272"/>
      <c r="EG4" s="272"/>
      <c r="EH4" s="272"/>
      <c r="EI4" s="272"/>
      <c r="EJ4" s="272"/>
      <c r="EK4" s="272"/>
      <c r="EL4" s="272"/>
      <c r="EM4" s="272"/>
      <c r="EN4" s="272"/>
      <c r="EO4" s="272"/>
      <c r="EP4" s="272"/>
      <c r="EQ4" s="272"/>
      <c r="ER4" s="272"/>
      <c r="ES4" s="272"/>
      <c r="ET4" s="272"/>
      <c r="EU4" s="272"/>
      <c r="EV4" s="272"/>
      <c r="EW4" s="272"/>
      <c r="EX4" s="272"/>
      <c r="EY4" s="272"/>
      <c r="EZ4" s="272"/>
      <c r="FA4" s="272"/>
      <c r="FB4" s="272"/>
      <c r="FC4" s="272"/>
      <c r="FD4" s="272"/>
      <c r="FE4" s="272"/>
      <c r="FF4" s="272"/>
      <c r="FG4" s="272"/>
      <c r="FH4" s="272"/>
      <c r="FI4" s="272"/>
      <c r="FJ4" s="272"/>
      <c r="FK4" s="272"/>
      <c r="FL4" s="272"/>
      <c r="FM4" s="272"/>
      <c r="FN4" s="272"/>
      <c r="FO4" s="272"/>
      <c r="FP4" s="272"/>
      <c r="FQ4" s="272"/>
      <c r="FR4" s="272"/>
      <c r="FS4" s="272"/>
      <c r="FT4" s="272"/>
      <c r="FU4" s="272"/>
      <c r="FV4" s="272"/>
      <c r="FW4" s="272"/>
      <c r="FX4" s="272"/>
      <c r="FY4" s="272"/>
      <c r="FZ4" s="272"/>
      <c r="GA4" s="272"/>
      <c r="GB4" s="272"/>
      <c r="GC4" s="272"/>
      <c r="GD4" s="272"/>
      <c r="GE4" s="272"/>
      <c r="GF4" s="272"/>
      <c r="GG4" s="272"/>
      <c r="GH4" s="272"/>
      <c r="GI4" s="272"/>
      <c r="GJ4" s="272"/>
      <c r="GK4" s="272"/>
      <c r="GL4" s="272"/>
      <c r="GM4" s="272"/>
      <c r="GN4" s="272"/>
      <c r="GO4" s="272"/>
      <c r="GP4" s="272"/>
      <c r="GQ4" s="272"/>
      <c r="GR4" s="272"/>
      <c r="GS4" s="272"/>
      <c r="GT4" s="272"/>
      <c r="GU4" s="272"/>
      <c r="GV4" s="272"/>
      <c r="GW4" s="272"/>
      <c r="GX4" s="272"/>
      <c r="GY4" s="272"/>
      <c r="GZ4" s="272"/>
      <c r="HA4" s="272"/>
      <c r="HB4" s="272"/>
      <c r="HC4" s="272"/>
      <c r="HD4" s="272"/>
      <c r="HE4" s="272"/>
      <c r="HF4" s="272"/>
      <c r="HG4" s="272"/>
      <c r="HH4" s="272"/>
      <c r="HI4" s="272"/>
      <c r="HJ4" s="272"/>
      <c r="HK4" s="272"/>
      <c r="HL4" s="272"/>
      <c r="HM4" s="272"/>
      <c r="HN4" s="272"/>
      <c r="HO4" s="272"/>
      <c r="HP4" s="272"/>
      <c r="HQ4" s="272"/>
      <c r="HR4" s="272"/>
      <c r="HS4" s="272"/>
      <c r="HT4" s="272"/>
      <c r="HU4" s="272"/>
      <c r="HV4" s="272"/>
      <c r="HW4" s="272"/>
      <c r="HX4" s="272"/>
      <c r="HY4" s="272"/>
      <c r="HZ4" s="272"/>
      <c r="IA4" s="272"/>
      <c r="IB4" s="272"/>
      <c r="IC4" s="272"/>
      <c r="ID4" s="272"/>
      <c r="IE4" s="272"/>
      <c r="IF4" s="272"/>
      <c r="IG4" s="272"/>
      <c r="IH4" s="272"/>
      <c r="II4" s="272"/>
      <c r="IJ4" s="272"/>
      <c r="IK4" s="272"/>
      <c r="IL4" s="272"/>
      <c r="IM4" s="272"/>
      <c r="IN4" s="272"/>
      <c r="IO4" s="272"/>
      <c r="IP4" s="272"/>
      <c r="IQ4" s="272"/>
      <c r="IR4" s="272"/>
      <c r="IS4" s="272"/>
      <c r="IT4" s="272"/>
      <c r="IU4" s="272"/>
    </row>
    <row r="5" spans="1:255" ht="15.75" customHeight="1">
      <c r="A5" s="463" t="s">
        <v>369</v>
      </c>
      <c r="B5" s="463"/>
      <c r="C5" s="463"/>
      <c r="D5" s="463"/>
      <c r="E5" s="463"/>
      <c r="F5" s="463"/>
      <c r="G5" s="463"/>
      <c r="H5" s="463"/>
      <c r="I5" s="463"/>
      <c r="J5" s="463"/>
      <c r="K5" s="463"/>
      <c r="L5" s="463"/>
      <c r="M5" s="463"/>
      <c r="N5" s="463"/>
    </row>
    <row r="6" spans="1:255" ht="15.75" customHeight="1">
      <c r="A6" s="463" t="s">
        <v>416</v>
      </c>
      <c r="B6" s="463"/>
      <c r="C6" s="463"/>
      <c r="D6" s="463"/>
      <c r="E6" s="463"/>
      <c r="F6" s="463"/>
      <c r="G6" s="463"/>
      <c r="H6" s="463"/>
      <c r="I6" s="463"/>
      <c r="J6" s="463"/>
      <c r="K6" s="463"/>
      <c r="L6" s="463"/>
      <c r="M6" s="463"/>
      <c r="N6" s="463"/>
    </row>
    <row r="7" spans="1:255" ht="15.75" customHeight="1">
      <c r="A7" s="463" t="s">
        <v>655</v>
      </c>
      <c r="B7" s="463"/>
      <c r="C7" s="463"/>
      <c r="D7" s="463"/>
      <c r="E7" s="463"/>
      <c r="F7" s="463"/>
      <c r="G7" s="463"/>
      <c r="H7" s="463"/>
      <c r="I7" s="463"/>
      <c r="J7" s="463"/>
      <c r="K7" s="463"/>
      <c r="L7" s="463"/>
      <c r="M7" s="463"/>
      <c r="N7" s="463"/>
    </row>
    <row r="8" spans="1:255" ht="15.75" customHeight="1">
      <c r="A8" s="469" t="s">
        <v>667</v>
      </c>
      <c r="B8" s="469"/>
      <c r="C8" s="470">
        <v>2019</v>
      </c>
      <c r="D8" s="470"/>
      <c r="E8" s="470"/>
      <c r="F8" s="470"/>
      <c r="G8" s="470"/>
      <c r="H8" s="470"/>
      <c r="I8" s="470"/>
      <c r="J8" s="470"/>
      <c r="K8" s="470"/>
      <c r="L8" s="470"/>
      <c r="M8" s="471" t="s">
        <v>423</v>
      </c>
      <c r="N8" s="471"/>
    </row>
    <row r="9" spans="1:255" ht="46.5" customHeight="1">
      <c r="A9" s="478" t="s">
        <v>444</v>
      </c>
      <c r="B9" s="475" t="s">
        <v>210</v>
      </c>
      <c r="C9" s="281" t="s">
        <v>256</v>
      </c>
      <c r="D9" s="281" t="s">
        <v>307</v>
      </c>
      <c r="E9" s="281" t="s">
        <v>308</v>
      </c>
      <c r="F9" s="281" t="s">
        <v>309</v>
      </c>
      <c r="G9" s="281" t="s">
        <v>310</v>
      </c>
      <c r="H9" s="281" t="s">
        <v>311</v>
      </c>
      <c r="I9" s="281" t="s">
        <v>312</v>
      </c>
      <c r="J9" s="281" t="s">
        <v>313</v>
      </c>
      <c r="K9" s="281" t="s">
        <v>314</v>
      </c>
      <c r="L9" s="281" t="s">
        <v>176</v>
      </c>
      <c r="M9" s="478" t="s">
        <v>215</v>
      </c>
      <c r="N9" s="478"/>
    </row>
    <row r="10" spans="1:255" ht="59.25" customHeight="1">
      <c r="A10" s="482"/>
      <c r="B10" s="477"/>
      <c r="C10" s="86" t="s">
        <v>207</v>
      </c>
      <c r="D10" s="278" t="s">
        <v>315</v>
      </c>
      <c r="E10" s="278" t="s">
        <v>74</v>
      </c>
      <c r="F10" s="278" t="s">
        <v>366</v>
      </c>
      <c r="G10" s="278" t="s">
        <v>367</v>
      </c>
      <c r="H10" s="278" t="s">
        <v>355</v>
      </c>
      <c r="I10" s="278" t="s">
        <v>75</v>
      </c>
      <c r="J10" s="278" t="s">
        <v>76</v>
      </c>
      <c r="K10" s="278" t="s">
        <v>77</v>
      </c>
      <c r="L10" s="278" t="s">
        <v>365</v>
      </c>
      <c r="M10" s="482"/>
      <c r="N10" s="482"/>
    </row>
    <row r="11" spans="1:255" customFormat="1" ht="77.25" customHeight="1" thickBot="1">
      <c r="A11" s="51">
        <v>45</v>
      </c>
      <c r="B11" s="55" t="s">
        <v>533</v>
      </c>
      <c r="C11" s="191">
        <f>SUM(D11:L11)</f>
        <v>59690</v>
      </c>
      <c r="D11" s="57">
        <v>10311</v>
      </c>
      <c r="E11" s="57">
        <v>41780</v>
      </c>
      <c r="F11" s="57">
        <v>0</v>
      </c>
      <c r="G11" s="57">
        <v>0</v>
      </c>
      <c r="H11" s="57">
        <v>1762</v>
      </c>
      <c r="I11" s="57">
        <v>0</v>
      </c>
      <c r="J11" s="57">
        <v>3266</v>
      </c>
      <c r="K11" s="57">
        <v>1451</v>
      </c>
      <c r="L11" s="57">
        <v>1120</v>
      </c>
      <c r="M11" s="484" t="s">
        <v>538</v>
      </c>
      <c r="N11" s="484"/>
    </row>
    <row r="12" spans="1:255" customFormat="1" ht="77.25" customHeight="1" thickBot="1">
      <c r="A12" s="53">
        <v>46</v>
      </c>
      <c r="B12" s="56" t="s">
        <v>534</v>
      </c>
      <c r="C12" s="189">
        <f>SUM(D12:L12)</f>
        <v>68119</v>
      </c>
      <c r="D12" s="58">
        <v>7674</v>
      </c>
      <c r="E12" s="58">
        <v>52461</v>
      </c>
      <c r="F12" s="58">
        <v>167</v>
      </c>
      <c r="G12" s="58">
        <v>397</v>
      </c>
      <c r="H12" s="58">
        <v>2374</v>
      </c>
      <c r="I12" s="58">
        <v>390</v>
      </c>
      <c r="J12" s="58">
        <v>460</v>
      </c>
      <c r="K12" s="58">
        <v>2939</v>
      </c>
      <c r="L12" s="58">
        <v>1257</v>
      </c>
      <c r="M12" s="462" t="s">
        <v>537</v>
      </c>
      <c r="N12" s="462"/>
    </row>
    <row r="13" spans="1:255" customFormat="1" ht="77.25" customHeight="1">
      <c r="A13" s="52">
        <v>47</v>
      </c>
      <c r="B13" s="64" t="s">
        <v>535</v>
      </c>
      <c r="C13" s="190">
        <f>SUM(D13:L13)</f>
        <v>753891</v>
      </c>
      <c r="D13" s="65">
        <v>86542</v>
      </c>
      <c r="E13" s="65">
        <v>625477</v>
      </c>
      <c r="F13" s="65">
        <v>9310</v>
      </c>
      <c r="G13" s="65">
        <v>1060</v>
      </c>
      <c r="H13" s="65">
        <v>3503</v>
      </c>
      <c r="I13" s="65">
        <v>199</v>
      </c>
      <c r="J13" s="65">
        <v>2842</v>
      </c>
      <c r="K13" s="65">
        <v>15813</v>
      </c>
      <c r="L13" s="65">
        <v>9145</v>
      </c>
      <c r="M13" s="466" t="s">
        <v>536</v>
      </c>
      <c r="N13" s="466"/>
    </row>
    <row r="14" spans="1:255" ht="50.25" customHeight="1">
      <c r="A14" s="467" t="s">
        <v>207</v>
      </c>
      <c r="B14" s="467"/>
      <c r="C14" s="280">
        <f t="shared" ref="C14:J14" si="0">SUM(C11:C13)</f>
        <v>881700</v>
      </c>
      <c r="D14" s="280">
        <f t="shared" si="0"/>
        <v>104527</v>
      </c>
      <c r="E14" s="280">
        <f t="shared" si="0"/>
        <v>719718</v>
      </c>
      <c r="F14" s="280">
        <f t="shared" si="0"/>
        <v>9477</v>
      </c>
      <c r="G14" s="280">
        <f t="shared" si="0"/>
        <v>1457</v>
      </c>
      <c r="H14" s="280">
        <f t="shared" si="0"/>
        <v>7639</v>
      </c>
      <c r="I14" s="280">
        <f t="shared" si="0"/>
        <v>589</v>
      </c>
      <c r="J14" s="280">
        <f t="shared" si="0"/>
        <v>6568</v>
      </c>
      <c r="K14" s="280">
        <f>SUM(K11:K13)</f>
        <v>20203</v>
      </c>
      <c r="L14" s="280">
        <f>SUM(L11:L13)</f>
        <v>11522</v>
      </c>
      <c r="M14" s="468" t="s">
        <v>204</v>
      </c>
      <c r="N14" s="468"/>
    </row>
    <row r="15" spans="1:255" ht="15" customHeight="1">
      <c r="A15" s="526"/>
      <c r="B15" s="526"/>
      <c r="C15" s="526"/>
      <c r="D15" s="526"/>
      <c r="E15" s="526"/>
      <c r="F15" s="526"/>
      <c r="I15" s="72"/>
      <c r="J15" s="527"/>
      <c r="K15" s="527"/>
      <c r="L15" s="527"/>
      <c r="M15" s="527"/>
      <c r="N15" s="527"/>
    </row>
    <row r="16" spans="1:255">
      <c r="A16" s="7"/>
    </row>
    <row r="17" spans="1:12" ht="16.5">
      <c r="A17" s="7"/>
      <c r="C17" s="137"/>
      <c r="D17" s="137"/>
      <c r="E17" s="137"/>
      <c r="F17" s="137"/>
      <c r="G17" s="137"/>
      <c r="H17" s="137"/>
      <c r="I17" s="137"/>
      <c r="J17" s="137"/>
      <c r="K17" s="137"/>
      <c r="L17" s="137"/>
    </row>
    <row r="18" spans="1:12">
      <c r="A18" s="7"/>
    </row>
    <row r="19" spans="1:12">
      <c r="A19" s="7"/>
    </row>
    <row r="20" spans="1:12">
      <c r="A20" s="7"/>
    </row>
  </sheetData>
  <mergeCells count="38">
    <mergeCell ref="A15:F15"/>
    <mergeCell ref="J15:N15"/>
    <mergeCell ref="A7:N7"/>
    <mergeCell ref="A8:B8"/>
    <mergeCell ref="C8:L8"/>
    <mergeCell ref="M8:N8"/>
    <mergeCell ref="A9:A10"/>
    <mergeCell ref="B9:B10"/>
    <mergeCell ref="M9:N10"/>
    <mergeCell ref="M11:N11"/>
    <mergeCell ref="M12:N12"/>
    <mergeCell ref="M13:N13"/>
    <mergeCell ref="A14:B14"/>
    <mergeCell ref="M14:N14"/>
    <mergeCell ref="HP3:IC3"/>
    <mergeCell ref="ID3:IQ3"/>
    <mergeCell ref="IR3:IU3"/>
    <mergeCell ref="D4:N4"/>
    <mergeCell ref="A5:N5"/>
    <mergeCell ref="GN3:HA3"/>
    <mergeCell ref="HB3:HO3"/>
    <mergeCell ref="A6:N6"/>
    <mergeCell ref="EJ3:EW3"/>
    <mergeCell ref="EX3:FK3"/>
    <mergeCell ref="FL3:FY3"/>
    <mergeCell ref="FZ3:GM3"/>
    <mergeCell ref="BD3:BQ3"/>
    <mergeCell ref="BR3:CE3"/>
    <mergeCell ref="CF3:CS3"/>
    <mergeCell ref="CT3:DG3"/>
    <mergeCell ref="DH3:DU3"/>
    <mergeCell ref="DV3:EI3"/>
    <mergeCell ref="AP3:BC3"/>
    <mergeCell ref="A1:N1"/>
    <mergeCell ref="A2:N2"/>
    <mergeCell ref="A3:N3"/>
    <mergeCell ref="O3:AA3"/>
    <mergeCell ref="AB3:AO3"/>
  </mergeCells>
  <printOptions horizontalCentered="1" verticalCentered="1"/>
  <pageMargins left="0" right="0" top="0" bottom="0" header="0.31496062992125984" footer="0.31496062992125984"/>
  <pageSetup paperSize="9" scale="8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sheetPr>
  <dimension ref="A1:IT69"/>
  <sheetViews>
    <sheetView view="pageBreakPreview" topLeftCell="A4" zoomScale="80" zoomScaleSheetLayoutView="80" workbookViewId="0">
      <selection activeCell="L49" sqref="L49"/>
    </sheetView>
  </sheetViews>
  <sheetFormatPr defaultColWidth="9.125" defaultRowHeight="14.25"/>
  <cols>
    <col min="1" max="1" width="5.75" style="14" customWidth="1"/>
    <col min="2" max="2" width="35.75" style="7" customWidth="1"/>
    <col min="3" max="12" width="9.25" style="7" customWidth="1"/>
    <col min="13" max="13" width="35.75" style="7" customWidth="1"/>
    <col min="14" max="14" width="5.75" style="7" customWidth="1"/>
    <col min="15" max="16384" width="9.125" style="7"/>
  </cols>
  <sheetData>
    <row r="1" spans="1:254" s="3" customFormat="1" ht="15">
      <c r="A1" s="464"/>
      <c r="B1" s="464"/>
      <c r="C1" s="464"/>
      <c r="D1" s="464"/>
      <c r="E1" s="464"/>
      <c r="F1" s="464"/>
      <c r="G1" s="464"/>
      <c r="H1" s="464"/>
      <c r="I1" s="464"/>
      <c r="J1" s="464"/>
      <c r="K1" s="464"/>
      <c r="L1" s="464"/>
      <c r="M1" s="464"/>
      <c r="N1" s="464"/>
    </row>
    <row r="2" spans="1:254" ht="18">
      <c r="A2" s="465" t="s">
        <v>368</v>
      </c>
      <c r="B2" s="465"/>
      <c r="C2" s="465"/>
      <c r="D2" s="465"/>
      <c r="E2" s="465"/>
      <c r="F2" s="465"/>
      <c r="G2" s="465"/>
      <c r="H2" s="465"/>
      <c r="I2" s="465"/>
      <c r="J2" s="465"/>
      <c r="K2" s="465"/>
      <c r="L2" s="465"/>
      <c r="M2" s="465"/>
      <c r="N2" s="465"/>
    </row>
    <row r="3" spans="1:254" ht="18">
      <c r="A3" s="465" t="s">
        <v>102</v>
      </c>
      <c r="B3" s="465"/>
      <c r="C3" s="465"/>
      <c r="D3" s="465"/>
      <c r="E3" s="465"/>
      <c r="F3" s="465"/>
      <c r="G3" s="465"/>
      <c r="H3" s="465"/>
      <c r="I3" s="465"/>
      <c r="J3" s="465"/>
      <c r="K3" s="465"/>
      <c r="L3" s="465"/>
      <c r="M3" s="465"/>
      <c r="N3" s="465"/>
      <c r="O3" s="465"/>
      <c r="P3" s="465"/>
      <c r="Q3" s="465"/>
      <c r="R3" s="465"/>
      <c r="S3" s="465"/>
      <c r="T3" s="465"/>
      <c r="U3" s="465"/>
      <c r="V3" s="465"/>
      <c r="W3" s="465"/>
      <c r="X3" s="465"/>
      <c r="Y3" s="465"/>
      <c r="Z3" s="465"/>
      <c r="AA3" s="465"/>
      <c r="AB3" s="465"/>
      <c r="AC3" s="465"/>
      <c r="AD3" s="465"/>
      <c r="AE3" s="465"/>
      <c r="AF3" s="465"/>
      <c r="AG3" s="465"/>
      <c r="AH3" s="465"/>
      <c r="AI3" s="465"/>
      <c r="AJ3" s="465"/>
      <c r="AK3" s="465"/>
      <c r="AL3" s="465"/>
      <c r="AM3" s="465"/>
      <c r="AN3" s="465"/>
      <c r="AO3" s="465"/>
      <c r="AP3" s="465"/>
      <c r="AQ3" s="465"/>
      <c r="AR3" s="465"/>
      <c r="AS3" s="465"/>
      <c r="AT3" s="465"/>
      <c r="AU3" s="465"/>
      <c r="AV3" s="465"/>
      <c r="AW3" s="465"/>
      <c r="AX3" s="465"/>
      <c r="AY3" s="465"/>
      <c r="AZ3" s="465"/>
      <c r="BA3" s="465"/>
      <c r="BB3" s="465"/>
      <c r="BC3" s="465"/>
      <c r="BD3" s="465"/>
      <c r="BE3" s="465"/>
      <c r="BF3" s="465"/>
      <c r="BG3" s="465"/>
      <c r="BH3" s="465"/>
      <c r="BI3" s="465"/>
      <c r="BJ3" s="465"/>
      <c r="BK3" s="465"/>
      <c r="BL3" s="465"/>
      <c r="BM3" s="465"/>
      <c r="BN3" s="465"/>
      <c r="BO3" s="465"/>
      <c r="BP3" s="465"/>
      <c r="BQ3" s="465"/>
      <c r="BR3" s="465"/>
      <c r="BS3" s="465"/>
      <c r="BT3" s="465"/>
      <c r="BU3" s="465"/>
      <c r="BV3" s="465"/>
      <c r="BW3" s="465"/>
      <c r="BX3" s="465"/>
      <c r="BY3" s="465"/>
      <c r="BZ3" s="465"/>
      <c r="CA3" s="465"/>
      <c r="CB3" s="465"/>
      <c r="CC3" s="465"/>
      <c r="CD3" s="465"/>
      <c r="CE3" s="465"/>
      <c r="CF3" s="465"/>
      <c r="CG3" s="465"/>
      <c r="CH3" s="465"/>
      <c r="CI3" s="465"/>
      <c r="CJ3" s="465"/>
      <c r="CK3" s="465"/>
      <c r="CL3" s="465"/>
      <c r="CM3" s="465"/>
      <c r="CN3" s="465"/>
      <c r="CO3" s="465"/>
      <c r="CP3" s="465"/>
      <c r="CQ3" s="465"/>
      <c r="CR3" s="465"/>
      <c r="CS3" s="465"/>
      <c r="CT3" s="465"/>
      <c r="CU3" s="465"/>
      <c r="CV3" s="465"/>
      <c r="CW3" s="465"/>
      <c r="CX3" s="465"/>
      <c r="CY3" s="465"/>
      <c r="CZ3" s="465"/>
      <c r="DA3" s="465"/>
      <c r="DB3" s="465"/>
      <c r="DC3" s="465"/>
      <c r="DD3" s="465"/>
      <c r="DE3" s="465"/>
      <c r="DF3" s="465"/>
      <c r="DG3" s="465"/>
      <c r="DH3" s="465"/>
      <c r="DI3" s="465"/>
      <c r="DJ3" s="465"/>
      <c r="DK3" s="465"/>
      <c r="DL3" s="465"/>
      <c r="DM3" s="465"/>
      <c r="DN3" s="465"/>
      <c r="DO3" s="465"/>
      <c r="DP3" s="465"/>
      <c r="DQ3" s="465"/>
      <c r="DR3" s="465"/>
      <c r="DS3" s="465"/>
      <c r="DT3" s="465"/>
      <c r="DU3" s="465"/>
      <c r="DV3" s="465"/>
      <c r="DW3" s="465"/>
      <c r="DX3" s="465"/>
      <c r="DY3" s="465"/>
      <c r="DZ3" s="465"/>
      <c r="EA3" s="465"/>
      <c r="EB3" s="465"/>
      <c r="EC3" s="465"/>
      <c r="ED3" s="465"/>
      <c r="EE3" s="465"/>
      <c r="EF3" s="465"/>
      <c r="EG3" s="465"/>
      <c r="EH3" s="465"/>
      <c r="EI3" s="465"/>
      <c r="EJ3" s="465"/>
      <c r="EK3" s="465"/>
      <c r="EL3" s="465"/>
      <c r="EM3" s="465"/>
      <c r="EN3" s="465"/>
      <c r="EO3" s="465"/>
      <c r="EP3" s="465"/>
      <c r="EQ3" s="465"/>
      <c r="ER3" s="465"/>
      <c r="ES3" s="465"/>
      <c r="ET3" s="465"/>
      <c r="EU3" s="465"/>
      <c r="EV3" s="465"/>
      <c r="EW3" s="465"/>
      <c r="EX3" s="465"/>
      <c r="EY3" s="465"/>
      <c r="EZ3" s="465"/>
      <c r="FA3" s="465"/>
      <c r="FB3" s="465"/>
      <c r="FC3" s="465"/>
      <c r="FD3" s="465"/>
      <c r="FE3" s="465"/>
      <c r="FF3" s="465"/>
      <c r="FG3" s="465"/>
      <c r="FH3" s="465"/>
      <c r="FI3" s="465"/>
      <c r="FJ3" s="465"/>
      <c r="FK3" s="465"/>
      <c r="FL3" s="465"/>
      <c r="FM3" s="465"/>
      <c r="FN3" s="465"/>
      <c r="FO3" s="465"/>
      <c r="FP3" s="465"/>
      <c r="FQ3" s="465"/>
      <c r="FR3" s="465"/>
      <c r="FS3" s="465"/>
      <c r="FT3" s="465"/>
      <c r="FU3" s="465"/>
      <c r="FV3" s="465"/>
      <c r="FW3" s="465"/>
      <c r="FX3" s="465"/>
      <c r="FY3" s="465"/>
      <c r="FZ3" s="465"/>
      <c r="GA3" s="465"/>
      <c r="GB3" s="465"/>
      <c r="GC3" s="465"/>
      <c r="GD3" s="465"/>
      <c r="GE3" s="465"/>
      <c r="GF3" s="465"/>
      <c r="GG3" s="465"/>
      <c r="GH3" s="465"/>
      <c r="GI3" s="465"/>
      <c r="GJ3" s="465"/>
      <c r="GK3" s="465"/>
      <c r="GL3" s="465"/>
      <c r="GM3" s="465"/>
      <c r="GN3" s="465"/>
      <c r="GO3" s="465"/>
      <c r="GP3" s="465"/>
      <c r="GQ3" s="465"/>
      <c r="GR3" s="465"/>
      <c r="GS3" s="465"/>
      <c r="GT3" s="465"/>
      <c r="GU3" s="465"/>
      <c r="GV3" s="465"/>
      <c r="GW3" s="465"/>
      <c r="GX3" s="465"/>
      <c r="GY3" s="465"/>
      <c r="GZ3" s="465"/>
      <c r="HA3" s="465"/>
      <c r="HB3" s="465"/>
      <c r="HC3" s="465"/>
      <c r="HD3" s="465"/>
      <c r="HE3" s="465"/>
      <c r="HF3" s="465"/>
      <c r="HG3" s="465"/>
      <c r="HH3" s="465"/>
      <c r="HI3" s="465"/>
      <c r="HJ3" s="465"/>
      <c r="HK3" s="465"/>
      <c r="HL3" s="465"/>
      <c r="HM3" s="465"/>
      <c r="HN3" s="465"/>
      <c r="HO3" s="465"/>
      <c r="HP3" s="465"/>
      <c r="HQ3" s="465"/>
      <c r="HR3" s="465"/>
      <c r="HS3" s="465"/>
      <c r="HT3" s="465"/>
      <c r="HU3" s="465"/>
      <c r="HV3" s="465"/>
      <c r="HW3" s="465"/>
      <c r="HX3" s="465"/>
      <c r="HY3" s="465"/>
      <c r="HZ3" s="465"/>
      <c r="IA3" s="465"/>
      <c r="IB3" s="465"/>
      <c r="IC3" s="465"/>
      <c r="ID3" s="465"/>
      <c r="IE3" s="465"/>
      <c r="IF3" s="465"/>
      <c r="IG3" s="465"/>
      <c r="IH3" s="465"/>
      <c r="II3" s="465"/>
      <c r="IJ3" s="465"/>
      <c r="IK3" s="465"/>
      <c r="IL3" s="465"/>
      <c r="IM3" s="465"/>
      <c r="IN3" s="465"/>
      <c r="IO3" s="465"/>
      <c r="IP3" s="465"/>
      <c r="IQ3" s="465"/>
      <c r="IR3" s="465"/>
      <c r="IS3" s="465"/>
      <c r="IT3" s="465"/>
    </row>
    <row r="4" spans="1:254" ht="18">
      <c r="A4" s="465" t="s">
        <v>656</v>
      </c>
      <c r="B4" s="465"/>
      <c r="C4" s="465"/>
      <c r="D4" s="465"/>
      <c r="E4" s="465"/>
      <c r="F4" s="465"/>
      <c r="G4" s="465"/>
      <c r="H4" s="465"/>
      <c r="I4" s="465"/>
      <c r="J4" s="465"/>
      <c r="K4" s="465"/>
      <c r="L4" s="465"/>
      <c r="M4" s="465"/>
      <c r="N4" s="465"/>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c r="BA4" s="272"/>
      <c r="BB4" s="272"/>
      <c r="BC4" s="272"/>
      <c r="BD4" s="272"/>
      <c r="BE4" s="272"/>
      <c r="BF4" s="272"/>
      <c r="BG4" s="272"/>
      <c r="BH4" s="272"/>
      <c r="BI4" s="272"/>
      <c r="BJ4" s="272"/>
      <c r="BK4" s="272"/>
      <c r="BL4" s="272"/>
      <c r="BM4" s="272"/>
      <c r="BN4" s="272"/>
      <c r="BO4" s="272"/>
      <c r="BP4" s="272"/>
      <c r="BQ4" s="272"/>
      <c r="BR4" s="272"/>
      <c r="BS4" s="272"/>
      <c r="BT4" s="272"/>
      <c r="BU4" s="272"/>
      <c r="BV4" s="272"/>
      <c r="BW4" s="272"/>
      <c r="BX4" s="272"/>
      <c r="BY4" s="272"/>
      <c r="BZ4" s="272"/>
      <c r="CA4" s="272"/>
      <c r="CB4" s="272"/>
      <c r="CC4" s="272"/>
      <c r="CD4" s="272"/>
      <c r="CE4" s="272"/>
      <c r="CF4" s="272"/>
      <c r="CG4" s="272"/>
      <c r="CH4" s="272"/>
      <c r="CI4" s="272"/>
      <c r="CJ4" s="272"/>
      <c r="CK4" s="272"/>
      <c r="CL4" s="272"/>
      <c r="CM4" s="272"/>
      <c r="CN4" s="272"/>
      <c r="CO4" s="272"/>
      <c r="CP4" s="272"/>
      <c r="CQ4" s="272"/>
      <c r="CR4" s="272"/>
      <c r="CS4" s="272"/>
      <c r="CT4" s="272"/>
      <c r="CU4" s="272"/>
      <c r="CV4" s="272"/>
      <c r="CW4" s="272"/>
      <c r="CX4" s="272"/>
      <c r="CY4" s="272"/>
      <c r="CZ4" s="272"/>
      <c r="DA4" s="272"/>
      <c r="DB4" s="272"/>
      <c r="DC4" s="272"/>
      <c r="DD4" s="272"/>
      <c r="DE4" s="272"/>
      <c r="DF4" s="272"/>
      <c r="DG4" s="272"/>
      <c r="DH4" s="272"/>
      <c r="DI4" s="272"/>
      <c r="DJ4" s="272"/>
      <c r="DK4" s="272"/>
      <c r="DL4" s="272"/>
      <c r="DM4" s="272"/>
      <c r="DN4" s="272"/>
      <c r="DO4" s="272"/>
      <c r="DP4" s="272"/>
      <c r="DQ4" s="272"/>
      <c r="DR4" s="272"/>
      <c r="DS4" s="272"/>
      <c r="DT4" s="272"/>
      <c r="DU4" s="272"/>
      <c r="DV4" s="272"/>
      <c r="DW4" s="272"/>
      <c r="DX4" s="272"/>
      <c r="DY4" s="272"/>
      <c r="DZ4" s="272"/>
      <c r="EA4" s="272"/>
      <c r="EB4" s="272"/>
      <c r="EC4" s="272"/>
      <c r="ED4" s="272"/>
      <c r="EE4" s="272"/>
      <c r="EF4" s="272"/>
      <c r="EG4" s="272"/>
      <c r="EH4" s="272"/>
      <c r="EI4" s="272"/>
      <c r="EJ4" s="272"/>
      <c r="EK4" s="272"/>
      <c r="EL4" s="272"/>
      <c r="EM4" s="272"/>
      <c r="EN4" s="272"/>
      <c r="EO4" s="272"/>
      <c r="EP4" s="272"/>
      <c r="EQ4" s="272"/>
      <c r="ER4" s="272"/>
      <c r="ES4" s="272"/>
      <c r="ET4" s="272"/>
      <c r="EU4" s="272"/>
      <c r="EV4" s="272"/>
      <c r="EW4" s="272"/>
      <c r="EX4" s="272"/>
      <c r="EY4" s="272"/>
      <c r="EZ4" s="272"/>
      <c r="FA4" s="272"/>
      <c r="FB4" s="272"/>
      <c r="FC4" s="272"/>
      <c r="FD4" s="272"/>
      <c r="FE4" s="272"/>
      <c r="FF4" s="272"/>
      <c r="FG4" s="272"/>
      <c r="FH4" s="272"/>
      <c r="FI4" s="272"/>
      <c r="FJ4" s="272"/>
      <c r="FK4" s="272"/>
      <c r="FL4" s="272"/>
      <c r="FM4" s="272"/>
      <c r="FN4" s="272"/>
      <c r="FO4" s="272"/>
      <c r="FP4" s="272"/>
      <c r="FQ4" s="272"/>
      <c r="FR4" s="272"/>
      <c r="FS4" s="272"/>
      <c r="FT4" s="272"/>
      <c r="FU4" s="272"/>
      <c r="FV4" s="272"/>
      <c r="FW4" s="272"/>
      <c r="FX4" s="272"/>
      <c r="FY4" s="272"/>
      <c r="FZ4" s="272"/>
      <c r="GA4" s="272"/>
      <c r="GB4" s="272"/>
      <c r="GC4" s="272"/>
      <c r="GD4" s="272"/>
      <c r="GE4" s="272"/>
      <c r="GF4" s="272"/>
      <c r="GG4" s="272"/>
      <c r="GH4" s="272"/>
      <c r="GI4" s="272"/>
      <c r="GJ4" s="272"/>
      <c r="GK4" s="272"/>
      <c r="GL4" s="272"/>
      <c r="GM4" s="272"/>
      <c r="GN4" s="272"/>
      <c r="GO4" s="272"/>
      <c r="GP4" s="272"/>
      <c r="GQ4" s="272"/>
      <c r="GR4" s="272"/>
      <c r="GS4" s="272"/>
      <c r="GT4" s="272"/>
      <c r="GU4" s="272"/>
      <c r="GV4" s="272"/>
      <c r="GW4" s="272"/>
      <c r="GX4" s="272"/>
      <c r="GY4" s="272"/>
      <c r="GZ4" s="272"/>
      <c r="HA4" s="272"/>
      <c r="HB4" s="272"/>
      <c r="HC4" s="272"/>
      <c r="HD4" s="272"/>
      <c r="HE4" s="272"/>
      <c r="HF4" s="272"/>
      <c r="HG4" s="272"/>
      <c r="HH4" s="272"/>
      <c r="HI4" s="272"/>
      <c r="HJ4" s="272"/>
      <c r="HK4" s="272"/>
      <c r="HL4" s="272"/>
      <c r="HM4" s="272"/>
      <c r="HN4" s="272"/>
      <c r="HO4" s="272"/>
      <c r="HP4" s="272"/>
      <c r="HQ4" s="272"/>
      <c r="HR4" s="272"/>
      <c r="HS4" s="272"/>
      <c r="HT4" s="272"/>
      <c r="HU4" s="272"/>
      <c r="HV4" s="272"/>
      <c r="HW4" s="272"/>
      <c r="HX4" s="272"/>
      <c r="HY4" s="272"/>
      <c r="HZ4" s="272"/>
      <c r="IA4" s="272"/>
      <c r="IB4" s="272"/>
      <c r="IC4" s="272"/>
      <c r="ID4" s="272"/>
      <c r="IE4" s="272"/>
      <c r="IF4" s="272"/>
      <c r="IG4" s="272"/>
      <c r="IH4" s="272"/>
      <c r="II4" s="272"/>
      <c r="IJ4" s="272"/>
      <c r="IK4" s="272"/>
      <c r="IL4" s="272"/>
      <c r="IM4" s="272"/>
      <c r="IN4" s="272"/>
      <c r="IO4" s="272"/>
      <c r="IP4" s="272"/>
      <c r="IQ4" s="272"/>
      <c r="IR4" s="272"/>
      <c r="IS4" s="272"/>
      <c r="IT4" s="272"/>
    </row>
    <row r="5" spans="1:254" ht="15.75">
      <c r="A5" s="463" t="s">
        <v>369</v>
      </c>
      <c r="B5" s="463"/>
      <c r="C5" s="463"/>
      <c r="D5" s="463"/>
      <c r="E5" s="463"/>
      <c r="F5" s="463"/>
      <c r="G5" s="463"/>
      <c r="H5" s="463"/>
      <c r="I5" s="463"/>
      <c r="J5" s="463"/>
      <c r="K5" s="463"/>
      <c r="L5" s="463"/>
      <c r="M5" s="463"/>
      <c r="N5" s="463"/>
    </row>
    <row r="6" spans="1:254" ht="15.75">
      <c r="A6" s="463" t="s">
        <v>416</v>
      </c>
      <c r="B6" s="463"/>
      <c r="C6" s="463"/>
      <c r="D6" s="463"/>
      <c r="E6" s="463"/>
      <c r="F6" s="463"/>
      <c r="G6" s="463"/>
      <c r="H6" s="463"/>
      <c r="I6" s="463"/>
      <c r="J6" s="463"/>
      <c r="K6" s="463"/>
      <c r="L6" s="463"/>
      <c r="M6" s="463"/>
      <c r="N6" s="463"/>
    </row>
    <row r="7" spans="1:254" ht="15.75">
      <c r="A7" s="463" t="s">
        <v>657</v>
      </c>
      <c r="B7" s="463"/>
      <c r="C7" s="463"/>
      <c r="D7" s="463"/>
      <c r="E7" s="463"/>
      <c r="F7" s="463"/>
      <c r="G7" s="463"/>
      <c r="H7" s="463"/>
      <c r="I7" s="463"/>
      <c r="J7" s="463"/>
      <c r="K7" s="463"/>
      <c r="L7" s="463"/>
      <c r="M7" s="463"/>
      <c r="N7" s="463"/>
    </row>
    <row r="8" spans="1:254" ht="15.75">
      <c r="A8" s="469" t="s">
        <v>668</v>
      </c>
      <c r="B8" s="469"/>
      <c r="C8" s="470">
        <v>2019</v>
      </c>
      <c r="D8" s="470"/>
      <c r="E8" s="470"/>
      <c r="F8" s="470"/>
      <c r="G8" s="470"/>
      <c r="H8" s="470"/>
      <c r="I8" s="470"/>
      <c r="J8" s="470"/>
      <c r="K8" s="470"/>
      <c r="L8" s="470"/>
      <c r="M8" s="471" t="s">
        <v>424</v>
      </c>
      <c r="N8" s="471"/>
    </row>
    <row r="9" spans="1:254" ht="36">
      <c r="A9" s="478" t="s">
        <v>444</v>
      </c>
      <c r="B9" s="475" t="s">
        <v>210</v>
      </c>
      <c r="C9" s="281" t="s">
        <v>256</v>
      </c>
      <c r="D9" s="265" t="s">
        <v>307</v>
      </c>
      <c r="E9" s="265" t="s">
        <v>308</v>
      </c>
      <c r="F9" s="265" t="s">
        <v>309</v>
      </c>
      <c r="G9" s="265" t="s">
        <v>310</v>
      </c>
      <c r="H9" s="265" t="s">
        <v>311</v>
      </c>
      <c r="I9" s="265" t="s">
        <v>312</v>
      </c>
      <c r="J9" s="265" t="s">
        <v>313</v>
      </c>
      <c r="K9" s="265" t="s">
        <v>314</v>
      </c>
      <c r="L9" s="265" t="s">
        <v>176</v>
      </c>
      <c r="M9" s="522" t="s">
        <v>215</v>
      </c>
      <c r="N9" s="523"/>
    </row>
    <row r="10" spans="1:254" ht="67.5">
      <c r="A10" s="482"/>
      <c r="B10" s="477"/>
      <c r="C10" s="86" t="s">
        <v>207</v>
      </c>
      <c r="D10" s="278" t="s">
        <v>315</v>
      </c>
      <c r="E10" s="278" t="s">
        <v>74</v>
      </c>
      <c r="F10" s="278" t="s">
        <v>366</v>
      </c>
      <c r="G10" s="278" t="s">
        <v>367</v>
      </c>
      <c r="H10" s="278" t="s">
        <v>355</v>
      </c>
      <c r="I10" s="278" t="s">
        <v>75</v>
      </c>
      <c r="J10" s="278" t="s">
        <v>76</v>
      </c>
      <c r="K10" s="278" t="s">
        <v>77</v>
      </c>
      <c r="L10" s="278" t="s">
        <v>365</v>
      </c>
      <c r="M10" s="524"/>
      <c r="N10" s="525"/>
    </row>
    <row r="11" spans="1:254" s="46" customFormat="1" ht="18.75" thickBot="1">
      <c r="A11" s="204">
        <v>4511</v>
      </c>
      <c r="B11" s="292" t="s">
        <v>559</v>
      </c>
      <c r="C11" s="191">
        <f>SUM(D11:L11)</f>
        <v>5466</v>
      </c>
      <c r="D11" s="68">
        <v>219</v>
      </c>
      <c r="E11" s="68">
        <v>5208</v>
      </c>
      <c r="F11" s="68">
        <v>0</v>
      </c>
      <c r="G11" s="68">
        <v>0</v>
      </c>
      <c r="H11" s="68">
        <v>0</v>
      </c>
      <c r="I11" s="68">
        <v>0</v>
      </c>
      <c r="J11" s="68">
        <v>0</v>
      </c>
      <c r="K11" s="68">
        <v>39</v>
      </c>
      <c r="L11" s="68">
        <v>0</v>
      </c>
      <c r="M11" s="508" t="s">
        <v>558</v>
      </c>
      <c r="N11" s="508"/>
    </row>
    <row r="12" spans="1:254" s="46" customFormat="1" ht="18.75" thickBot="1">
      <c r="A12" s="202">
        <v>4512</v>
      </c>
      <c r="B12" s="294" t="s">
        <v>560</v>
      </c>
      <c r="C12" s="359">
        <f t="shared" ref="C12:C68" si="0">SUM(D12:L12)</f>
        <v>21526</v>
      </c>
      <c r="D12" s="146">
        <v>1793</v>
      </c>
      <c r="E12" s="146">
        <v>19110</v>
      </c>
      <c r="F12" s="146">
        <v>0</v>
      </c>
      <c r="G12" s="146">
        <v>0</v>
      </c>
      <c r="H12" s="146">
        <v>0</v>
      </c>
      <c r="I12" s="146">
        <v>0</v>
      </c>
      <c r="J12" s="146">
        <v>0</v>
      </c>
      <c r="K12" s="146">
        <v>419</v>
      </c>
      <c r="L12" s="146">
        <v>204</v>
      </c>
      <c r="M12" s="499" t="s">
        <v>561</v>
      </c>
      <c r="N12" s="499"/>
    </row>
    <row r="13" spans="1:254" s="46" customFormat="1" ht="18.75" thickBot="1">
      <c r="A13" s="201">
        <v>4519</v>
      </c>
      <c r="B13" s="296" t="s">
        <v>722</v>
      </c>
      <c r="C13" s="191">
        <f t="shared" si="0"/>
        <v>0</v>
      </c>
      <c r="D13" s="60">
        <v>0</v>
      </c>
      <c r="E13" s="60">
        <v>0</v>
      </c>
      <c r="F13" s="60">
        <v>0</v>
      </c>
      <c r="G13" s="60">
        <v>0</v>
      </c>
      <c r="H13" s="60">
        <v>0</v>
      </c>
      <c r="I13" s="60">
        <v>0</v>
      </c>
      <c r="J13" s="60">
        <v>0</v>
      </c>
      <c r="K13" s="60">
        <v>0</v>
      </c>
      <c r="L13" s="60">
        <v>0</v>
      </c>
      <c r="M13" s="500" t="s">
        <v>723</v>
      </c>
      <c r="N13" s="500"/>
    </row>
    <row r="14" spans="1:254" s="46" customFormat="1" ht="18.75" thickBot="1">
      <c r="A14" s="202">
        <v>4531</v>
      </c>
      <c r="B14" s="294" t="s">
        <v>562</v>
      </c>
      <c r="C14" s="359">
        <f t="shared" si="0"/>
        <v>30157</v>
      </c>
      <c r="D14" s="146">
        <v>7741</v>
      </c>
      <c r="E14" s="146">
        <v>15616</v>
      </c>
      <c r="F14" s="146">
        <v>0</v>
      </c>
      <c r="G14" s="146">
        <v>0</v>
      </c>
      <c r="H14" s="146">
        <v>1664</v>
      </c>
      <c r="I14" s="146">
        <v>0</v>
      </c>
      <c r="J14" s="146">
        <v>3266</v>
      </c>
      <c r="K14" s="146">
        <v>972</v>
      </c>
      <c r="L14" s="146">
        <v>898</v>
      </c>
      <c r="M14" s="499" t="s">
        <v>608</v>
      </c>
      <c r="N14" s="499"/>
    </row>
    <row r="15" spans="1:254" s="46" customFormat="1" ht="18.75" thickBot="1">
      <c r="A15" s="201">
        <v>4532</v>
      </c>
      <c r="B15" s="296" t="s">
        <v>563</v>
      </c>
      <c r="C15" s="191">
        <f t="shared" si="0"/>
        <v>2278</v>
      </c>
      <c r="D15" s="60">
        <v>558</v>
      </c>
      <c r="E15" s="60">
        <v>1594</v>
      </c>
      <c r="F15" s="60">
        <v>0</v>
      </c>
      <c r="G15" s="60">
        <v>0</v>
      </c>
      <c r="H15" s="60">
        <v>97</v>
      </c>
      <c r="I15" s="60">
        <v>0</v>
      </c>
      <c r="J15" s="60">
        <v>0</v>
      </c>
      <c r="K15" s="60">
        <v>20</v>
      </c>
      <c r="L15" s="60">
        <v>9</v>
      </c>
      <c r="M15" s="500" t="s">
        <v>607</v>
      </c>
      <c r="N15" s="500"/>
    </row>
    <row r="16" spans="1:254" s="46" customFormat="1" ht="18.75" thickBot="1">
      <c r="A16" s="202">
        <v>4539</v>
      </c>
      <c r="B16" s="294" t="s">
        <v>564</v>
      </c>
      <c r="C16" s="359">
        <f t="shared" si="0"/>
        <v>261</v>
      </c>
      <c r="D16" s="146">
        <v>0</v>
      </c>
      <c r="E16" s="146">
        <v>252</v>
      </c>
      <c r="F16" s="146">
        <v>0</v>
      </c>
      <c r="G16" s="146">
        <v>0</v>
      </c>
      <c r="H16" s="146">
        <v>0</v>
      </c>
      <c r="I16" s="146">
        <v>0</v>
      </c>
      <c r="J16" s="146">
        <v>0</v>
      </c>
      <c r="K16" s="146">
        <v>0</v>
      </c>
      <c r="L16" s="146">
        <v>9</v>
      </c>
      <c r="M16" s="499" t="s">
        <v>606</v>
      </c>
      <c r="N16" s="499"/>
    </row>
    <row r="17" spans="1:14" s="46" customFormat="1" ht="15" thickBot="1">
      <c r="A17" s="201">
        <v>4610</v>
      </c>
      <c r="B17" s="296" t="s">
        <v>539</v>
      </c>
      <c r="C17" s="191">
        <f t="shared" si="0"/>
        <v>45</v>
      </c>
      <c r="D17" s="60">
        <v>45</v>
      </c>
      <c r="E17" s="60">
        <v>0</v>
      </c>
      <c r="F17" s="60">
        <v>0</v>
      </c>
      <c r="G17" s="60">
        <v>0</v>
      </c>
      <c r="H17" s="60">
        <v>0</v>
      </c>
      <c r="I17" s="60">
        <v>0</v>
      </c>
      <c r="J17" s="60">
        <v>0</v>
      </c>
      <c r="K17" s="60">
        <v>0</v>
      </c>
      <c r="L17" s="60">
        <v>0</v>
      </c>
      <c r="M17" s="500" t="s">
        <v>548</v>
      </c>
      <c r="N17" s="500"/>
    </row>
    <row r="18" spans="1:14" s="46" customFormat="1" ht="15" thickBot="1">
      <c r="A18" s="202">
        <v>4620</v>
      </c>
      <c r="B18" s="294" t="s">
        <v>565</v>
      </c>
      <c r="C18" s="359">
        <f t="shared" si="0"/>
        <v>757</v>
      </c>
      <c r="D18" s="146">
        <v>0</v>
      </c>
      <c r="E18" s="146">
        <v>0</v>
      </c>
      <c r="F18" s="146">
        <v>0</v>
      </c>
      <c r="G18" s="146">
        <v>0</v>
      </c>
      <c r="H18" s="146">
        <v>0</v>
      </c>
      <c r="I18" s="146">
        <v>323</v>
      </c>
      <c r="J18" s="146">
        <v>194</v>
      </c>
      <c r="K18" s="146">
        <v>78</v>
      </c>
      <c r="L18" s="146">
        <v>162</v>
      </c>
      <c r="M18" s="499" t="s">
        <v>605</v>
      </c>
      <c r="N18" s="499"/>
    </row>
    <row r="19" spans="1:14" s="46" customFormat="1" ht="15" thickBot="1">
      <c r="A19" s="201">
        <v>4631</v>
      </c>
      <c r="B19" s="296" t="s">
        <v>540</v>
      </c>
      <c r="C19" s="191">
        <f t="shared" si="0"/>
        <v>3366</v>
      </c>
      <c r="D19" s="60">
        <v>0</v>
      </c>
      <c r="E19" s="60">
        <v>196</v>
      </c>
      <c r="F19" s="60">
        <v>0</v>
      </c>
      <c r="G19" s="60">
        <v>0</v>
      </c>
      <c r="H19" s="60">
        <v>2019</v>
      </c>
      <c r="I19" s="60">
        <v>0</v>
      </c>
      <c r="J19" s="60">
        <v>0</v>
      </c>
      <c r="K19" s="60">
        <v>673</v>
      </c>
      <c r="L19" s="60">
        <v>478</v>
      </c>
      <c r="M19" s="500" t="s">
        <v>549</v>
      </c>
      <c r="N19" s="500"/>
    </row>
    <row r="20" spans="1:14" s="46" customFormat="1" ht="15" thickBot="1">
      <c r="A20" s="202">
        <v>4632</v>
      </c>
      <c r="B20" s="294" t="s">
        <v>609</v>
      </c>
      <c r="C20" s="359">
        <f t="shared" si="0"/>
        <v>8852</v>
      </c>
      <c r="D20" s="146">
        <v>459</v>
      </c>
      <c r="E20" s="146">
        <v>7566</v>
      </c>
      <c r="F20" s="146">
        <v>0</v>
      </c>
      <c r="G20" s="146">
        <v>0</v>
      </c>
      <c r="H20" s="146">
        <v>230</v>
      </c>
      <c r="I20" s="146">
        <v>0</v>
      </c>
      <c r="J20" s="146">
        <v>0</v>
      </c>
      <c r="K20" s="146">
        <v>538</v>
      </c>
      <c r="L20" s="146">
        <v>59</v>
      </c>
      <c r="M20" s="499" t="s">
        <v>604</v>
      </c>
      <c r="N20" s="499"/>
    </row>
    <row r="21" spans="1:14" s="46" customFormat="1" ht="27.75" thickBot="1">
      <c r="A21" s="201">
        <v>4641</v>
      </c>
      <c r="B21" s="296" t="s">
        <v>610</v>
      </c>
      <c r="C21" s="191">
        <f t="shared" si="0"/>
        <v>9632</v>
      </c>
      <c r="D21" s="60">
        <v>32</v>
      </c>
      <c r="E21" s="60">
        <v>9600</v>
      </c>
      <c r="F21" s="60">
        <v>0</v>
      </c>
      <c r="G21" s="60">
        <v>0</v>
      </c>
      <c r="H21" s="60">
        <v>0</v>
      </c>
      <c r="I21" s="60">
        <v>0</v>
      </c>
      <c r="J21" s="60">
        <v>0</v>
      </c>
      <c r="K21" s="60">
        <v>0</v>
      </c>
      <c r="L21" s="60">
        <v>0</v>
      </c>
      <c r="M21" s="500" t="s">
        <v>603</v>
      </c>
      <c r="N21" s="500"/>
    </row>
    <row r="22" spans="1:14" s="46" customFormat="1" ht="18.75" thickBot="1">
      <c r="A22" s="202">
        <v>4647</v>
      </c>
      <c r="B22" s="294" t="s">
        <v>611</v>
      </c>
      <c r="C22" s="359">
        <f t="shared" si="0"/>
        <v>2897</v>
      </c>
      <c r="D22" s="146">
        <v>316</v>
      </c>
      <c r="E22" s="146">
        <v>2000</v>
      </c>
      <c r="F22" s="146">
        <v>135</v>
      </c>
      <c r="G22" s="146">
        <v>0</v>
      </c>
      <c r="H22" s="146">
        <v>87</v>
      </c>
      <c r="I22" s="146">
        <v>66</v>
      </c>
      <c r="J22" s="146">
        <v>0</v>
      </c>
      <c r="K22" s="146">
        <v>232</v>
      </c>
      <c r="L22" s="146">
        <v>61</v>
      </c>
      <c r="M22" s="499" t="s">
        <v>602</v>
      </c>
      <c r="N22" s="499"/>
    </row>
    <row r="23" spans="1:14" s="46" customFormat="1" ht="36.75" thickBot="1">
      <c r="A23" s="201">
        <v>4648</v>
      </c>
      <c r="B23" s="296" t="s">
        <v>612</v>
      </c>
      <c r="C23" s="191">
        <f t="shared" si="0"/>
        <v>21911</v>
      </c>
      <c r="D23" s="60">
        <v>2915</v>
      </c>
      <c r="E23" s="60">
        <v>17945</v>
      </c>
      <c r="F23" s="60">
        <v>0</v>
      </c>
      <c r="G23" s="60">
        <v>0</v>
      </c>
      <c r="H23" s="60">
        <v>0</v>
      </c>
      <c r="I23" s="60">
        <v>0</v>
      </c>
      <c r="J23" s="60">
        <v>0</v>
      </c>
      <c r="K23" s="60">
        <v>686</v>
      </c>
      <c r="L23" s="60">
        <v>365</v>
      </c>
      <c r="M23" s="500" t="s">
        <v>601</v>
      </c>
      <c r="N23" s="500"/>
    </row>
    <row r="24" spans="1:14" s="46" customFormat="1" ht="27.75" thickBot="1">
      <c r="A24" s="202">
        <v>4649</v>
      </c>
      <c r="B24" s="294" t="s">
        <v>729</v>
      </c>
      <c r="C24" s="359">
        <f t="shared" si="0"/>
        <v>0</v>
      </c>
      <c r="D24" s="146">
        <v>0</v>
      </c>
      <c r="E24" s="146">
        <v>0</v>
      </c>
      <c r="F24" s="146">
        <v>0</v>
      </c>
      <c r="G24" s="146">
        <v>0</v>
      </c>
      <c r="H24" s="146">
        <v>0</v>
      </c>
      <c r="I24" s="146">
        <v>0</v>
      </c>
      <c r="J24" s="146">
        <v>0</v>
      </c>
      <c r="K24" s="146">
        <v>0</v>
      </c>
      <c r="L24" s="146">
        <v>0</v>
      </c>
      <c r="M24" s="499" t="s">
        <v>730</v>
      </c>
      <c r="N24" s="499"/>
    </row>
    <row r="25" spans="1:14" s="46" customFormat="1" ht="18.75" thickBot="1">
      <c r="A25" s="201">
        <v>4651</v>
      </c>
      <c r="B25" s="296" t="s">
        <v>613</v>
      </c>
      <c r="C25" s="191">
        <f t="shared" si="0"/>
        <v>0</v>
      </c>
      <c r="D25" s="60">
        <v>0</v>
      </c>
      <c r="E25" s="60">
        <v>0</v>
      </c>
      <c r="F25" s="60">
        <v>0</v>
      </c>
      <c r="G25" s="60">
        <v>0</v>
      </c>
      <c r="H25" s="60">
        <v>0</v>
      </c>
      <c r="I25" s="60">
        <v>0</v>
      </c>
      <c r="J25" s="60">
        <v>0</v>
      </c>
      <c r="K25" s="60">
        <v>0</v>
      </c>
      <c r="L25" s="60">
        <v>0</v>
      </c>
      <c r="M25" s="500" t="s">
        <v>600</v>
      </c>
      <c r="N25" s="500"/>
    </row>
    <row r="26" spans="1:14" s="46" customFormat="1" ht="18.75" thickBot="1">
      <c r="A26" s="202">
        <v>4652</v>
      </c>
      <c r="B26" s="294" t="s">
        <v>614</v>
      </c>
      <c r="C26" s="359">
        <f t="shared" si="0"/>
        <v>1453</v>
      </c>
      <c r="D26" s="146">
        <v>160</v>
      </c>
      <c r="E26" s="146">
        <v>1093</v>
      </c>
      <c r="F26" s="146">
        <v>19</v>
      </c>
      <c r="G26" s="146">
        <v>0</v>
      </c>
      <c r="H26" s="146">
        <v>18</v>
      </c>
      <c r="I26" s="146">
        <v>0</v>
      </c>
      <c r="J26" s="146">
        <v>4</v>
      </c>
      <c r="K26" s="146">
        <v>101</v>
      </c>
      <c r="L26" s="146">
        <v>58</v>
      </c>
      <c r="M26" s="499" t="s">
        <v>599</v>
      </c>
      <c r="N26" s="499"/>
    </row>
    <row r="27" spans="1:14" s="46" customFormat="1" ht="15" thickBot="1">
      <c r="A27" s="201">
        <v>4653</v>
      </c>
      <c r="B27" s="296" t="s">
        <v>615</v>
      </c>
      <c r="C27" s="191">
        <f t="shared" si="0"/>
        <v>4115</v>
      </c>
      <c r="D27" s="60">
        <v>256</v>
      </c>
      <c r="E27" s="60">
        <v>3653</v>
      </c>
      <c r="F27" s="60">
        <v>0</v>
      </c>
      <c r="G27" s="60">
        <v>0</v>
      </c>
      <c r="H27" s="60">
        <v>0</v>
      </c>
      <c r="I27" s="60">
        <v>0</v>
      </c>
      <c r="J27" s="60">
        <v>160</v>
      </c>
      <c r="K27" s="60">
        <v>46</v>
      </c>
      <c r="L27" s="60">
        <v>0</v>
      </c>
      <c r="M27" s="500" t="s">
        <v>598</v>
      </c>
      <c r="N27" s="500"/>
    </row>
    <row r="28" spans="1:14" s="46" customFormat="1" ht="15" thickBot="1">
      <c r="A28" s="202">
        <v>4659</v>
      </c>
      <c r="B28" s="294" t="s">
        <v>616</v>
      </c>
      <c r="C28" s="359">
        <f t="shared" si="0"/>
        <v>4920</v>
      </c>
      <c r="D28" s="146">
        <v>0</v>
      </c>
      <c r="E28" s="146">
        <v>4920</v>
      </c>
      <c r="F28" s="146">
        <v>0</v>
      </c>
      <c r="G28" s="146">
        <v>0</v>
      </c>
      <c r="H28" s="146">
        <v>0</v>
      </c>
      <c r="I28" s="146">
        <v>0</v>
      </c>
      <c r="J28" s="146">
        <v>0</v>
      </c>
      <c r="K28" s="146">
        <v>0</v>
      </c>
      <c r="L28" s="146">
        <v>0</v>
      </c>
      <c r="M28" s="499" t="s">
        <v>550</v>
      </c>
      <c r="N28" s="499"/>
    </row>
    <row r="29" spans="1:14" s="46" customFormat="1" ht="18.75" thickBot="1">
      <c r="A29" s="201">
        <v>4661</v>
      </c>
      <c r="B29" s="296" t="s">
        <v>617</v>
      </c>
      <c r="C29" s="191">
        <f t="shared" si="0"/>
        <v>1701</v>
      </c>
      <c r="D29" s="60">
        <v>276</v>
      </c>
      <c r="E29" s="60">
        <v>897</v>
      </c>
      <c r="F29" s="60">
        <v>0</v>
      </c>
      <c r="G29" s="60">
        <v>397</v>
      </c>
      <c r="H29" s="60">
        <v>0</v>
      </c>
      <c r="I29" s="60">
        <v>0</v>
      </c>
      <c r="J29" s="60">
        <v>92</v>
      </c>
      <c r="K29" s="60">
        <v>39</v>
      </c>
      <c r="L29" s="60">
        <v>0</v>
      </c>
      <c r="M29" s="500" t="s">
        <v>597</v>
      </c>
      <c r="N29" s="500"/>
    </row>
    <row r="30" spans="1:14" s="46" customFormat="1" ht="15" thickBot="1">
      <c r="A30" s="202">
        <v>4662</v>
      </c>
      <c r="B30" s="294" t="s">
        <v>541</v>
      </c>
      <c r="C30" s="359">
        <f t="shared" si="0"/>
        <v>0</v>
      </c>
      <c r="D30" s="146">
        <v>0</v>
      </c>
      <c r="E30" s="146">
        <v>0</v>
      </c>
      <c r="F30" s="146">
        <v>0</v>
      </c>
      <c r="G30" s="146">
        <v>0</v>
      </c>
      <c r="H30" s="146">
        <v>0</v>
      </c>
      <c r="I30" s="146">
        <v>0</v>
      </c>
      <c r="J30" s="146">
        <v>0</v>
      </c>
      <c r="K30" s="146">
        <v>0</v>
      </c>
      <c r="L30" s="146">
        <v>0</v>
      </c>
      <c r="M30" s="499" t="s">
        <v>551</v>
      </c>
      <c r="N30" s="499"/>
    </row>
    <row r="31" spans="1:14" s="46" customFormat="1" ht="18.75" thickBot="1">
      <c r="A31" s="201">
        <v>4663</v>
      </c>
      <c r="B31" s="296" t="s">
        <v>618</v>
      </c>
      <c r="C31" s="191">
        <f t="shared" si="0"/>
        <v>2837</v>
      </c>
      <c r="D31" s="60">
        <v>1666</v>
      </c>
      <c r="E31" s="60">
        <v>745</v>
      </c>
      <c r="F31" s="60">
        <v>0</v>
      </c>
      <c r="G31" s="60">
        <v>0</v>
      </c>
      <c r="H31" s="60">
        <v>0</v>
      </c>
      <c r="I31" s="60">
        <v>0</v>
      </c>
      <c r="J31" s="60">
        <v>0</v>
      </c>
      <c r="K31" s="60">
        <v>426</v>
      </c>
      <c r="L31" s="60">
        <v>0</v>
      </c>
      <c r="M31" s="500" t="s">
        <v>596</v>
      </c>
      <c r="N31" s="500"/>
    </row>
    <row r="32" spans="1:14" customFormat="1" ht="14.45" customHeight="1" thickBot="1">
      <c r="A32" s="202">
        <v>4669</v>
      </c>
      <c r="B32" s="294" t="s">
        <v>736</v>
      </c>
      <c r="C32" s="359">
        <f t="shared" si="0"/>
        <v>0</v>
      </c>
      <c r="D32" s="146">
        <v>0</v>
      </c>
      <c r="E32" s="146">
        <v>0</v>
      </c>
      <c r="F32" s="146">
        <v>0</v>
      </c>
      <c r="G32" s="146">
        <v>0</v>
      </c>
      <c r="H32" s="146">
        <v>0</v>
      </c>
      <c r="I32" s="146">
        <v>0</v>
      </c>
      <c r="J32" s="146">
        <v>0</v>
      </c>
      <c r="K32" s="146">
        <v>0</v>
      </c>
      <c r="L32" s="146">
        <v>0</v>
      </c>
      <c r="M32" s="499" t="s">
        <v>737</v>
      </c>
      <c r="N32" s="499"/>
    </row>
    <row r="33" spans="1:14" s="46" customFormat="1" ht="15" thickBot="1">
      <c r="A33" s="201">
        <v>4690</v>
      </c>
      <c r="B33" s="296" t="s">
        <v>542</v>
      </c>
      <c r="C33" s="191">
        <f t="shared" si="0"/>
        <v>968</v>
      </c>
      <c r="D33" s="60">
        <v>27</v>
      </c>
      <c r="E33" s="60">
        <v>853</v>
      </c>
      <c r="F33" s="60">
        <v>0</v>
      </c>
      <c r="G33" s="60">
        <v>0</v>
      </c>
      <c r="H33" s="60">
        <v>0</v>
      </c>
      <c r="I33" s="60">
        <v>0</v>
      </c>
      <c r="J33" s="60">
        <v>0</v>
      </c>
      <c r="K33" s="60">
        <v>44</v>
      </c>
      <c r="L33" s="60">
        <v>44</v>
      </c>
      <c r="M33" s="500" t="s">
        <v>552</v>
      </c>
      <c r="N33" s="500"/>
    </row>
    <row r="34" spans="1:14" s="46" customFormat="1" ht="15" thickBot="1">
      <c r="A34" s="202">
        <v>4691</v>
      </c>
      <c r="B34" s="294" t="s">
        <v>619</v>
      </c>
      <c r="C34" s="359">
        <f t="shared" si="0"/>
        <v>1014</v>
      </c>
      <c r="D34" s="146">
        <v>80</v>
      </c>
      <c r="E34" s="146">
        <v>851</v>
      </c>
      <c r="F34" s="146">
        <v>0</v>
      </c>
      <c r="G34" s="146">
        <v>0</v>
      </c>
      <c r="H34" s="146">
        <v>15</v>
      </c>
      <c r="I34" s="146">
        <v>0</v>
      </c>
      <c r="J34" s="146">
        <v>9</v>
      </c>
      <c r="K34" s="146">
        <v>30</v>
      </c>
      <c r="L34" s="146">
        <v>29</v>
      </c>
      <c r="M34" s="499" t="s">
        <v>595</v>
      </c>
      <c r="N34" s="499"/>
    </row>
    <row r="35" spans="1:14" s="46" customFormat="1" ht="20.25" customHeight="1" thickBot="1">
      <c r="A35" s="201">
        <v>4692</v>
      </c>
      <c r="B35" s="296" t="s">
        <v>620</v>
      </c>
      <c r="C35" s="191">
        <f t="shared" si="0"/>
        <v>3650</v>
      </c>
      <c r="D35" s="60">
        <v>1441</v>
      </c>
      <c r="E35" s="60">
        <v>2142</v>
      </c>
      <c r="F35" s="60">
        <v>14</v>
      </c>
      <c r="G35" s="60">
        <v>0</v>
      </c>
      <c r="H35" s="60">
        <v>7</v>
      </c>
      <c r="I35" s="60">
        <v>0</v>
      </c>
      <c r="J35" s="60">
        <v>0</v>
      </c>
      <c r="K35" s="60">
        <v>46</v>
      </c>
      <c r="L35" s="60">
        <v>0</v>
      </c>
      <c r="M35" s="500" t="s">
        <v>594</v>
      </c>
      <c r="N35" s="500"/>
    </row>
    <row r="36" spans="1:14" s="46" customFormat="1" ht="15" thickBot="1">
      <c r="A36" s="202">
        <v>4712</v>
      </c>
      <c r="B36" s="294" t="s">
        <v>543</v>
      </c>
      <c r="C36" s="359">
        <f t="shared" si="0"/>
        <v>0</v>
      </c>
      <c r="D36" s="146">
        <v>0</v>
      </c>
      <c r="E36" s="146">
        <v>0</v>
      </c>
      <c r="F36" s="146">
        <v>0</v>
      </c>
      <c r="G36" s="146">
        <v>0</v>
      </c>
      <c r="H36" s="146">
        <v>0</v>
      </c>
      <c r="I36" s="146">
        <v>0</v>
      </c>
      <c r="J36" s="146">
        <v>0</v>
      </c>
      <c r="K36" s="146">
        <v>0</v>
      </c>
      <c r="L36" s="146">
        <v>0</v>
      </c>
      <c r="M36" s="499" t="s">
        <v>553</v>
      </c>
      <c r="N36" s="499"/>
    </row>
    <row r="37" spans="1:14" customFormat="1" ht="15" thickBot="1">
      <c r="A37" s="201">
        <v>4714</v>
      </c>
      <c r="B37" s="296" t="s">
        <v>544</v>
      </c>
      <c r="C37" s="191">
        <f t="shared" si="0"/>
        <v>82976</v>
      </c>
      <c r="D37" s="60">
        <v>6743</v>
      </c>
      <c r="E37" s="60">
        <v>72538</v>
      </c>
      <c r="F37" s="60">
        <v>0</v>
      </c>
      <c r="G37" s="60">
        <v>0</v>
      </c>
      <c r="H37" s="60">
        <v>329</v>
      </c>
      <c r="I37" s="60">
        <v>0</v>
      </c>
      <c r="J37" s="60">
        <v>805</v>
      </c>
      <c r="K37" s="60">
        <v>878</v>
      </c>
      <c r="L37" s="60">
        <v>1683</v>
      </c>
      <c r="M37" s="500" t="s">
        <v>554</v>
      </c>
      <c r="N37" s="500"/>
    </row>
    <row r="38" spans="1:14" s="46" customFormat="1" ht="15" customHeight="1" thickBot="1">
      <c r="A38" s="202">
        <v>4719</v>
      </c>
      <c r="B38" s="294" t="s">
        <v>645</v>
      </c>
      <c r="C38" s="359">
        <f t="shared" si="0"/>
        <v>1475</v>
      </c>
      <c r="D38" s="146">
        <v>0</v>
      </c>
      <c r="E38" s="146">
        <v>1344</v>
      </c>
      <c r="F38" s="146">
        <v>0</v>
      </c>
      <c r="G38" s="146">
        <v>0</v>
      </c>
      <c r="H38" s="146">
        <v>0</v>
      </c>
      <c r="I38" s="146">
        <v>0</v>
      </c>
      <c r="J38" s="146">
        <v>19</v>
      </c>
      <c r="K38" s="146">
        <v>0</v>
      </c>
      <c r="L38" s="146">
        <v>112</v>
      </c>
      <c r="M38" s="499" t="s">
        <v>593</v>
      </c>
      <c r="N38" s="499"/>
    </row>
    <row r="39" spans="1:14" s="46" customFormat="1" ht="15" thickBot="1">
      <c r="A39" s="201">
        <v>4720</v>
      </c>
      <c r="B39" s="296" t="s">
        <v>622</v>
      </c>
      <c r="C39" s="191">
        <f t="shared" si="0"/>
        <v>22185</v>
      </c>
      <c r="D39" s="60">
        <v>670</v>
      </c>
      <c r="E39" s="60">
        <v>19131</v>
      </c>
      <c r="F39" s="60">
        <v>265</v>
      </c>
      <c r="G39" s="60">
        <v>66</v>
      </c>
      <c r="H39" s="60">
        <v>643</v>
      </c>
      <c r="I39" s="60">
        <v>199</v>
      </c>
      <c r="J39" s="60">
        <v>100</v>
      </c>
      <c r="K39" s="60">
        <v>514</v>
      </c>
      <c r="L39" s="60">
        <v>597</v>
      </c>
      <c r="M39" s="500" t="s">
        <v>592</v>
      </c>
      <c r="N39" s="500"/>
    </row>
    <row r="40" spans="1:14" s="46" customFormat="1" ht="15" thickBot="1">
      <c r="A40" s="202">
        <v>4722</v>
      </c>
      <c r="B40" s="294" t="s">
        <v>632</v>
      </c>
      <c r="C40" s="359">
        <f t="shared" si="0"/>
        <v>1046</v>
      </c>
      <c r="D40" s="146">
        <v>103</v>
      </c>
      <c r="E40" s="146">
        <v>924</v>
      </c>
      <c r="F40" s="146">
        <v>0</v>
      </c>
      <c r="G40" s="146">
        <v>0</v>
      </c>
      <c r="H40" s="146">
        <v>0</v>
      </c>
      <c r="I40" s="146">
        <v>0</v>
      </c>
      <c r="J40" s="146">
        <v>0</v>
      </c>
      <c r="K40" s="146">
        <v>19</v>
      </c>
      <c r="L40" s="146">
        <v>0</v>
      </c>
      <c r="M40" s="499" t="s">
        <v>591</v>
      </c>
      <c r="N40" s="499"/>
    </row>
    <row r="41" spans="1:14" s="46" customFormat="1" ht="15" thickBot="1">
      <c r="A41" s="201">
        <v>4723</v>
      </c>
      <c r="B41" s="296" t="s">
        <v>631</v>
      </c>
      <c r="C41" s="191">
        <f t="shared" si="0"/>
        <v>0</v>
      </c>
      <c r="D41" s="60">
        <v>0</v>
      </c>
      <c r="E41" s="60">
        <v>0</v>
      </c>
      <c r="F41" s="60">
        <v>0</v>
      </c>
      <c r="G41" s="60">
        <v>0</v>
      </c>
      <c r="H41" s="60">
        <v>0</v>
      </c>
      <c r="I41" s="60">
        <v>0</v>
      </c>
      <c r="J41" s="60">
        <v>0</v>
      </c>
      <c r="K41" s="60">
        <v>0</v>
      </c>
      <c r="L41" s="60">
        <v>0</v>
      </c>
      <c r="M41" s="500" t="s">
        <v>590</v>
      </c>
      <c r="N41" s="500"/>
    </row>
    <row r="42" spans="1:14" s="46" customFormat="1" ht="15" thickBot="1">
      <c r="A42" s="202">
        <v>4724</v>
      </c>
      <c r="B42" s="294" t="s">
        <v>630</v>
      </c>
      <c r="C42" s="359">
        <f t="shared" si="0"/>
        <v>4529</v>
      </c>
      <c r="D42" s="146">
        <v>121</v>
      </c>
      <c r="E42" s="146">
        <v>3804</v>
      </c>
      <c r="F42" s="146">
        <v>0</v>
      </c>
      <c r="G42" s="146">
        <v>0</v>
      </c>
      <c r="H42" s="146">
        <v>0</v>
      </c>
      <c r="I42" s="146">
        <v>0</v>
      </c>
      <c r="J42" s="146">
        <v>152</v>
      </c>
      <c r="K42" s="146">
        <v>452</v>
      </c>
      <c r="L42" s="146">
        <v>0</v>
      </c>
      <c r="M42" s="499" t="s">
        <v>589</v>
      </c>
      <c r="N42" s="499"/>
    </row>
    <row r="43" spans="1:14" s="46" customFormat="1" ht="15" thickBot="1">
      <c r="A43" s="201">
        <v>4725</v>
      </c>
      <c r="B43" s="296" t="s">
        <v>629</v>
      </c>
      <c r="C43" s="191">
        <f t="shared" si="0"/>
        <v>1650</v>
      </c>
      <c r="D43" s="60">
        <v>0</v>
      </c>
      <c r="E43" s="60">
        <v>1650</v>
      </c>
      <c r="F43" s="60">
        <v>0</v>
      </c>
      <c r="G43" s="60">
        <v>0</v>
      </c>
      <c r="H43" s="60">
        <v>0</v>
      </c>
      <c r="I43" s="60">
        <v>0</v>
      </c>
      <c r="J43" s="60">
        <v>0</v>
      </c>
      <c r="K43" s="60">
        <v>0</v>
      </c>
      <c r="L43" s="60">
        <v>0</v>
      </c>
      <c r="M43" s="500" t="s">
        <v>588</v>
      </c>
      <c r="N43" s="500"/>
    </row>
    <row r="44" spans="1:14" s="46" customFormat="1" ht="15" thickBot="1">
      <c r="A44" s="202">
        <v>4726</v>
      </c>
      <c r="B44" s="294" t="s">
        <v>545</v>
      </c>
      <c r="C44" s="359">
        <f t="shared" si="0"/>
        <v>12104</v>
      </c>
      <c r="D44" s="146">
        <v>472</v>
      </c>
      <c r="E44" s="146">
        <v>11545</v>
      </c>
      <c r="F44" s="146">
        <v>0</v>
      </c>
      <c r="G44" s="146">
        <v>0</v>
      </c>
      <c r="H44" s="146">
        <v>0</v>
      </c>
      <c r="I44" s="146">
        <v>0</v>
      </c>
      <c r="J44" s="146">
        <v>0</v>
      </c>
      <c r="K44" s="146">
        <v>87</v>
      </c>
      <c r="L44" s="146">
        <v>0</v>
      </c>
      <c r="M44" s="499" t="s">
        <v>555</v>
      </c>
      <c r="N44" s="499"/>
    </row>
    <row r="45" spans="1:14" s="46" customFormat="1" ht="15" thickBot="1">
      <c r="A45" s="201">
        <v>4727</v>
      </c>
      <c r="B45" s="296" t="s">
        <v>628</v>
      </c>
      <c r="C45" s="191">
        <f t="shared" si="0"/>
        <v>1432</v>
      </c>
      <c r="D45" s="60">
        <v>103</v>
      </c>
      <c r="E45" s="60">
        <v>1199</v>
      </c>
      <c r="F45" s="60">
        <v>0</v>
      </c>
      <c r="G45" s="60">
        <v>0</v>
      </c>
      <c r="H45" s="60">
        <v>0</v>
      </c>
      <c r="I45" s="60">
        <v>0</v>
      </c>
      <c r="J45" s="60">
        <v>71</v>
      </c>
      <c r="K45" s="60">
        <v>59</v>
      </c>
      <c r="L45" s="60">
        <v>0</v>
      </c>
      <c r="M45" s="500" t="s">
        <v>587</v>
      </c>
      <c r="N45" s="500"/>
    </row>
    <row r="46" spans="1:14" ht="15" thickBot="1">
      <c r="A46" s="202">
        <v>4728</v>
      </c>
      <c r="B46" s="294" t="s">
        <v>633</v>
      </c>
      <c r="C46" s="359">
        <f t="shared" si="0"/>
        <v>3768</v>
      </c>
      <c r="D46" s="146">
        <v>152</v>
      </c>
      <c r="E46" s="146">
        <v>3272</v>
      </c>
      <c r="F46" s="146">
        <v>0</v>
      </c>
      <c r="G46" s="146">
        <v>0</v>
      </c>
      <c r="H46" s="146">
        <v>91</v>
      </c>
      <c r="I46" s="146">
        <v>0</v>
      </c>
      <c r="J46" s="146">
        <v>101</v>
      </c>
      <c r="K46" s="146">
        <v>76</v>
      </c>
      <c r="L46" s="146">
        <v>76</v>
      </c>
      <c r="M46" s="499" t="s">
        <v>586</v>
      </c>
      <c r="N46" s="499"/>
    </row>
    <row r="47" spans="1:14" ht="15" customHeight="1" thickBot="1">
      <c r="A47" s="201">
        <v>4729</v>
      </c>
      <c r="B47" s="296" t="s">
        <v>642</v>
      </c>
      <c r="C47" s="191">
        <f t="shared" si="0"/>
        <v>745</v>
      </c>
      <c r="D47" s="60">
        <v>30</v>
      </c>
      <c r="E47" s="60">
        <v>715</v>
      </c>
      <c r="F47" s="60">
        <v>0</v>
      </c>
      <c r="G47" s="60">
        <v>0</v>
      </c>
      <c r="H47" s="60">
        <v>0</v>
      </c>
      <c r="I47" s="60">
        <v>0</v>
      </c>
      <c r="J47" s="60">
        <v>0</v>
      </c>
      <c r="K47" s="60">
        <v>0</v>
      </c>
      <c r="L47" s="60">
        <v>0</v>
      </c>
      <c r="M47" s="500" t="s">
        <v>644</v>
      </c>
      <c r="N47" s="500"/>
    </row>
    <row r="48" spans="1:14" ht="15" thickBot="1">
      <c r="A48" s="202">
        <v>4730</v>
      </c>
      <c r="B48" s="294" t="s">
        <v>627</v>
      </c>
      <c r="C48" s="359">
        <f t="shared" si="0"/>
        <v>75</v>
      </c>
      <c r="D48" s="146">
        <v>16</v>
      </c>
      <c r="E48" s="146">
        <v>0</v>
      </c>
      <c r="F48" s="146">
        <v>0</v>
      </c>
      <c r="G48" s="146">
        <v>0</v>
      </c>
      <c r="H48" s="146">
        <v>8</v>
      </c>
      <c r="I48" s="146">
        <v>0</v>
      </c>
      <c r="J48" s="146">
        <v>22</v>
      </c>
      <c r="K48" s="146">
        <v>12</v>
      </c>
      <c r="L48" s="146">
        <v>17</v>
      </c>
      <c r="M48" s="499" t="s">
        <v>585</v>
      </c>
      <c r="N48" s="499"/>
    </row>
    <row r="49" spans="1:14" ht="20.25" customHeight="1" thickBot="1">
      <c r="A49" s="201">
        <v>4741</v>
      </c>
      <c r="B49" s="296" t="s">
        <v>634</v>
      </c>
      <c r="C49" s="191">
        <f t="shared" si="0"/>
        <v>41488</v>
      </c>
      <c r="D49" s="60">
        <v>1504</v>
      </c>
      <c r="E49" s="60">
        <v>34971</v>
      </c>
      <c r="F49" s="60">
        <v>0</v>
      </c>
      <c r="G49" s="60">
        <v>0</v>
      </c>
      <c r="H49" s="60">
        <v>332</v>
      </c>
      <c r="I49" s="60">
        <v>0</v>
      </c>
      <c r="J49" s="60">
        <v>0</v>
      </c>
      <c r="K49" s="60">
        <v>4541</v>
      </c>
      <c r="L49" s="60">
        <v>140</v>
      </c>
      <c r="M49" s="500" t="s">
        <v>584</v>
      </c>
      <c r="N49" s="500"/>
    </row>
    <row r="50" spans="1:14" ht="15" thickBot="1">
      <c r="A50" s="202">
        <v>4742</v>
      </c>
      <c r="B50" s="294" t="s">
        <v>706</v>
      </c>
      <c r="C50" s="359">
        <f t="shared" si="0"/>
        <v>0</v>
      </c>
      <c r="D50" s="146">
        <v>0</v>
      </c>
      <c r="E50" s="146">
        <v>0</v>
      </c>
      <c r="F50" s="146">
        <v>0</v>
      </c>
      <c r="G50" s="146">
        <v>0</v>
      </c>
      <c r="H50" s="146">
        <v>0</v>
      </c>
      <c r="I50" s="146">
        <v>0</v>
      </c>
      <c r="J50" s="146">
        <v>0</v>
      </c>
      <c r="K50" s="146">
        <v>0</v>
      </c>
      <c r="L50" s="146">
        <v>0</v>
      </c>
      <c r="M50" s="499" t="s">
        <v>705</v>
      </c>
      <c r="N50" s="499"/>
    </row>
    <row r="51" spans="1:14" ht="20.25" customHeight="1" thickBot="1">
      <c r="A51" s="201">
        <v>4751</v>
      </c>
      <c r="B51" s="296" t="s">
        <v>626</v>
      </c>
      <c r="C51" s="191">
        <f t="shared" si="0"/>
        <v>188924</v>
      </c>
      <c r="D51" s="60">
        <v>22104</v>
      </c>
      <c r="E51" s="60">
        <v>166571</v>
      </c>
      <c r="F51" s="60">
        <v>0</v>
      </c>
      <c r="G51" s="60">
        <v>0</v>
      </c>
      <c r="H51" s="60">
        <v>9</v>
      </c>
      <c r="I51" s="60">
        <v>0</v>
      </c>
      <c r="J51" s="60">
        <v>48</v>
      </c>
      <c r="K51" s="60">
        <v>0</v>
      </c>
      <c r="L51" s="60">
        <v>192</v>
      </c>
      <c r="M51" s="500" t="s">
        <v>583</v>
      </c>
      <c r="N51" s="500"/>
    </row>
    <row r="52" spans="1:14" ht="36.75" thickBot="1">
      <c r="A52" s="202">
        <v>4752</v>
      </c>
      <c r="B52" s="294" t="s">
        <v>625</v>
      </c>
      <c r="C52" s="359">
        <f t="shared" si="0"/>
        <v>112591</v>
      </c>
      <c r="D52" s="146">
        <v>6789</v>
      </c>
      <c r="E52" s="146">
        <v>96985</v>
      </c>
      <c r="F52" s="146">
        <v>0</v>
      </c>
      <c r="G52" s="146">
        <v>0</v>
      </c>
      <c r="H52" s="146">
        <v>0</v>
      </c>
      <c r="I52" s="146">
        <v>0</v>
      </c>
      <c r="J52" s="146">
        <v>1102</v>
      </c>
      <c r="K52" s="146">
        <v>5511</v>
      </c>
      <c r="L52" s="146">
        <v>2204</v>
      </c>
      <c r="M52" s="499" t="s">
        <v>582</v>
      </c>
      <c r="N52" s="499"/>
    </row>
    <row r="53" spans="1:14" ht="20.25" customHeight="1" thickBot="1">
      <c r="A53" s="201">
        <v>4753</v>
      </c>
      <c r="B53" s="296" t="s">
        <v>624</v>
      </c>
      <c r="C53" s="191">
        <f t="shared" si="0"/>
        <v>7710</v>
      </c>
      <c r="D53" s="60">
        <v>0</v>
      </c>
      <c r="E53" s="60">
        <v>143</v>
      </c>
      <c r="F53" s="60">
        <v>7567</v>
      </c>
      <c r="G53" s="60">
        <v>0</v>
      </c>
      <c r="H53" s="60">
        <v>0</v>
      </c>
      <c r="I53" s="60">
        <v>0</v>
      </c>
      <c r="J53" s="60">
        <v>0</v>
      </c>
      <c r="K53" s="60">
        <v>0</v>
      </c>
      <c r="L53" s="60">
        <v>0</v>
      </c>
      <c r="M53" s="500" t="s">
        <v>581</v>
      </c>
      <c r="N53" s="500"/>
    </row>
    <row r="54" spans="1:14" ht="15" thickBot="1">
      <c r="A54" s="202">
        <v>4754</v>
      </c>
      <c r="B54" s="294" t="s">
        <v>546</v>
      </c>
      <c r="C54" s="359">
        <f t="shared" si="0"/>
        <v>61474</v>
      </c>
      <c r="D54" s="146">
        <v>1607</v>
      </c>
      <c r="E54" s="146">
        <v>56387</v>
      </c>
      <c r="F54" s="146">
        <v>0</v>
      </c>
      <c r="G54" s="146">
        <v>609</v>
      </c>
      <c r="H54" s="146">
        <v>0</v>
      </c>
      <c r="I54" s="146">
        <v>0</v>
      </c>
      <c r="J54" s="146">
        <v>0</v>
      </c>
      <c r="K54" s="146">
        <v>1578</v>
      </c>
      <c r="L54" s="146">
        <v>1293</v>
      </c>
      <c r="M54" s="499" t="s">
        <v>556</v>
      </c>
      <c r="N54" s="499"/>
    </row>
    <row r="55" spans="1:14" ht="18.75" thickBot="1">
      <c r="A55" s="201">
        <v>4755</v>
      </c>
      <c r="B55" s="296" t="s">
        <v>641</v>
      </c>
      <c r="C55" s="191">
        <f t="shared" si="0"/>
        <v>20895</v>
      </c>
      <c r="D55" s="60">
        <v>1217</v>
      </c>
      <c r="E55" s="60">
        <v>18598</v>
      </c>
      <c r="F55" s="60">
        <v>0</v>
      </c>
      <c r="G55" s="60">
        <v>0</v>
      </c>
      <c r="H55" s="60">
        <v>0</v>
      </c>
      <c r="I55" s="60">
        <v>0</v>
      </c>
      <c r="J55" s="60">
        <v>0</v>
      </c>
      <c r="K55" s="60">
        <v>645</v>
      </c>
      <c r="L55" s="60">
        <v>435</v>
      </c>
      <c r="M55" s="500" t="s">
        <v>580</v>
      </c>
      <c r="N55" s="500"/>
    </row>
    <row r="56" spans="1:14" ht="15" thickBot="1">
      <c r="A56" s="202">
        <v>4756</v>
      </c>
      <c r="B56" s="294" t="s">
        <v>635</v>
      </c>
      <c r="C56" s="359">
        <f t="shared" si="0"/>
        <v>5594</v>
      </c>
      <c r="D56" s="146">
        <v>172</v>
      </c>
      <c r="E56" s="146">
        <v>5360</v>
      </c>
      <c r="F56" s="146">
        <v>7</v>
      </c>
      <c r="G56" s="146">
        <v>0</v>
      </c>
      <c r="H56" s="146">
        <v>2</v>
      </c>
      <c r="I56" s="146">
        <v>0</v>
      </c>
      <c r="J56" s="146">
        <v>0</v>
      </c>
      <c r="K56" s="146">
        <v>0</v>
      </c>
      <c r="L56" s="146">
        <v>53</v>
      </c>
      <c r="M56" s="499" t="s">
        <v>579</v>
      </c>
      <c r="N56" s="499"/>
    </row>
    <row r="57" spans="1:14" ht="20.25" customHeight="1" thickBot="1">
      <c r="A57" s="201">
        <v>4761</v>
      </c>
      <c r="B57" s="296" t="s">
        <v>636</v>
      </c>
      <c r="C57" s="191">
        <f t="shared" si="0"/>
        <v>36971</v>
      </c>
      <c r="D57" s="60">
        <v>54</v>
      </c>
      <c r="E57" s="60">
        <v>35533</v>
      </c>
      <c r="F57" s="60">
        <v>109</v>
      </c>
      <c r="G57" s="60">
        <v>0</v>
      </c>
      <c r="H57" s="60">
        <v>163</v>
      </c>
      <c r="I57" s="60">
        <v>0</v>
      </c>
      <c r="J57" s="60">
        <v>0</v>
      </c>
      <c r="K57" s="60">
        <v>841</v>
      </c>
      <c r="L57" s="60">
        <v>271</v>
      </c>
      <c r="M57" s="500" t="s">
        <v>578</v>
      </c>
      <c r="N57" s="500"/>
    </row>
    <row r="58" spans="1:14" ht="15" customHeight="1" thickBot="1">
      <c r="A58" s="202">
        <v>4762</v>
      </c>
      <c r="B58" s="294" t="s">
        <v>637</v>
      </c>
      <c r="C58" s="359">
        <f t="shared" si="0"/>
        <v>6616</v>
      </c>
      <c r="D58" s="146">
        <v>46</v>
      </c>
      <c r="E58" s="146">
        <v>6570</v>
      </c>
      <c r="F58" s="146">
        <v>0</v>
      </c>
      <c r="G58" s="146">
        <v>0</v>
      </c>
      <c r="H58" s="146">
        <v>0</v>
      </c>
      <c r="I58" s="146">
        <v>0</v>
      </c>
      <c r="J58" s="146">
        <v>0</v>
      </c>
      <c r="K58" s="146">
        <v>0</v>
      </c>
      <c r="L58" s="146">
        <v>0</v>
      </c>
      <c r="M58" s="499" t="s">
        <v>577</v>
      </c>
      <c r="N58" s="499"/>
    </row>
    <row r="59" spans="1:14" ht="20.25" customHeight="1" thickBot="1">
      <c r="A59" s="201">
        <v>4763</v>
      </c>
      <c r="B59" s="296" t="s">
        <v>638</v>
      </c>
      <c r="C59" s="191">
        <f t="shared" si="0"/>
        <v>10259</v>
      </c>
      <c r="D59" s="60">
        <v>9</v>
      </c>
      <c r="E59" s="60">
        <v>9643</v>
      </c>
      <c r="F59" s="60">
        <v>0</v>
      </c>
      <c r="G59" s="60">
        <v>0</v>
      </c>
      <c r="H59" s="60">
        <v>0</v>
      </c>
      <c r="I59" s="60">
        <v>0</v>
      </c>
      <c r="J59" s="60">
        <v>0</v>
      </c>
      <c r="K59" s="60">
        <v>71</v>
      </c>
      <c r="L59" s="60">
        <v>536</v>
      </c>
      <c r="M59" s="500" t="s">
        <v>576</v>
      </c>
      <c r="N59" s="500"/>
    </row>
    <row r="60" spans="1:14" ht="15" thickBot="1">
      <c r="A60" s="202">
        <v>4764</v>
      </c>
      <c r="B60" s="294" t="s">
        <v>623</v>
      </c>
      <c r="C60" s="359">
        <f t="shared" si="0"/>
        <v>7456</v>
      </c>
      <c r="D60" s="146">
        <v>0</v>
      </c>
      <c r="E60" s="146">
        <v>7436</v>
      </c>
      <c r="F60" s="146">
        <v>0</v>
      </c>
      <c r="G60" s="146">
        <v>0</v>
      </c>
      <c r="H60" s="146">
        <v>0</v>
      </c>
      <c r="I60" s="146">
        <v>0</v>
      </c>
      <c r="J60" s="146">
        <v>0</v>
      </c>
      <c r="K60" s="146">
        <v>0</v>
      </c>
      <c r="L60" s="146">
        <v>20</v>
      </c>
      <c r="M60" s="499" t="s">
        <v>575</v>
      </c>
      <c r="N60" s="499"/>
    </row>
    <row r="61" spans="1:14" ht="36.75" thickBot="1">
      <c r="A61" s="201">
        <v>4771</v>
      </c>
      <c r="B61" s="296" t="s">
        <v>639</v>
      </c>
      <c r="C61" s="191">
        <f t="shared" si="0"/>
        <v>29397</v>
      </c>
      <c r="D61" s="60">
        <v>401</v>
      </c>
      <c r="E61" s="60">
        <v>27875</v>
      </c>
      <c r="F61" s="60">
        <v>1041</v>
      </c>
      <c r="G61" s="60">
        <v>0</v>
      </c>
      <c r="H61" s="60">
        <v>0</v>
      </c>
      <c r="I61" s="60">
        <v>0</v>
      </c>
      <c r="J61" s="60">
        <v>80</v>
      </c>
      <c r="K61" s="60">
        <v>0</v>
      </c>
      <c r="L61" s="60">
        <v>0</v>
      </c>
      <c r="M61" s="500" t="s">
        <v>574</v>
      </c>
      <c r="N61" s="500"/>
    </row>
    <row r="62" spans="1:14" ht="20.25" customHeight="1" thickBot="1">
      <c r="A62" s="202">
        <v>4772</v>
      </c>
      <c r="B62" s="294" t="s">
        <v>640</v>
      </c>
      <c r="C62" s="359">
        <f t="shared" si="0"/>
        <v>79175</v>
      </c>
      <c r="D62" s="146">
        <v>40351</v>
      </c>
      <c r="E62" s="146">
        <v>36072</v>
      </c>
      <c r="F62" s="146">
        <v>0</v>
      </c>
      <c r="G62" s="146">
        <v>0</v>
      </c>
      <c r="H62" s="146">
        <v>1670</v>
      </c>
      <c r="I62" s="146">
        <v>0</v>
      </c>
      <c r="J62" s="146">
        <v>0</v>
      </c>
      <c r="K62" s="146">
        <v>0</v>
      </c>
      <c r="L62" s="146">
        <v>1082</v>
      </c>
      <c r="M62" s="499" t="s">
        <v>573</v>
      </c>
      <c r="N62" s="499"/>
    </row>
    <row r="63" spans="1:14" ht="15" thickBot="1">
      <c r="A63" s="201">
        <v>4774</v>
      </c>
      <c r="B63" s="296" t="s">
        <v>547</v>
      </c>
      <c r="C63" s="191">
        <f t="shared" si="0"/>
        <v>1984</v>
      </c>
      <c r="D63" s="60">
        <v>32</v>
      </c>
      <c r="E63" s="60">
        <v>1843</v>
      </c>
      <c r="F63" s="60">
        <v>64</v>
      </c>
      <c r="G63" s="60">
        <v>0</v>
      </c>
      <c r="H63" s="60">
        <v>0</v>
      </c>
      <c r="I63" s="60">
        <v>0</v>
      </c>
      <c r="J63" s="60">
        <v>0</v>
      </c>
      <c r="K63" s="60">
        <v>45</v>
      </c>
      <c r="L63" s="60">
        <v>0</v>
      </c>
      <c r="M63" s="500" t="s">
        <v>557</v>
      </c>
      <c r="N63" s="500"/>
    </row>
    <row r="64" spans="1:14" ht="20.25" customHeight="1" thickBot="1">
      <c r="A64" s="202">
        <v>4775</v>
      </c>
      <c r="B64" s="294" t="s">
        <v>569</v>
      </c>
      <c r="C64" s="359">
        <f t="shared" si="0"/>
        <v>3054</v>
      </c>
      <c r="D64" s="146">
        <v>3044</v>
      </c>
      <c r="E64" s="146">
        <v>0</v>
      </c>
      <c r="F64" s="146">
        <v>0</v>
      </c>
      <c r="G64" s="146">
        <v>0</v>
      </c>
      <c r="H64" s="146">
        <v>10</v>
      </c>
      <c r="I64" s="146">
        <v>0</v>
      </c>
      <c r="J64" s="146">
        <v>0</v>
      </c>
      <c r="K64" s="146">
        <v>0</v>
      </c>
      <c r="L64" s="146">
        <v>0</v>
      </c>
      <c r="M64" s="499" t="s">
        <v>572</v>
      </c>
      <c r="N64" s="499"/>
    </row>
    <row r="65" spans="1:14" ht="27.75" thickBot="1">
      <c r="A65" s="201">
        <v>4776</v>
      </c>
      <c r="B65" s="296" t="s">
        <v>568</v>
      </c>
      <c r="C65" s="191">
        <f t="shared" si="0"/>
        <v>6440</v>
      </c>
      <c r="D65" s="60">
        <v>298</v>
      </c>
      <c r="E65" s="60">
        <v>4492</v>
      </c>
      <c r="F65" s="60">
        <v>257</v>
      </c>
      <c r="G65" s="60">
        <v>385</v>
      </c>
      <c r="H65" s="60">
        <v>225</v>
      </c>
      <c r="I65" s="60">
        <v>0</v>
      </c>
      <c r="J65" s="60">
        <v>343</v>
      </c>
      <c r="K65" s="60">
        <v>212</v>
      </c>
      <c r="L65" s="60">
        <v>228</v>
      </c>
      <c r="M65" s="500" t="s">
        <v>571</v>
      </c>
      <c r="N65" s="500"/>
    </row>
    <row r="66" spans="1:14" ht="15" thickBot="1">
      <c r="A66" s="202">
        <v>4777</v>
      </c>
      <c r="B66" s="294" t="s">
        <v>567</v>
      </c>
      <c r="C66" s="359">
        <f t="shared" si="0"/>
        <v>129</v>
      </c>
      <c r="D66" s="146">
        <v>17</v>
      </c>
      <c r="E66" s="146">
        <v>0</v>
      </c>
      <c r="F66" s="146">
        <v>0</v>
      </c>
      <c r="G66" s="146">
        <v>0</v>
      </c>
      <c r="H66" s="146">
        <v>0</v>
      </c>
      <c r="I66" s="146">
        <v>0</v>
      </c>
      <c r="J66" s="146">
        <v>0</v>
      </c>
      <c r="K66" s="146">
        <v>112</v>
      </c>
      <c r="L66" s="146">
        <v>0</v>
      </c>
      <c r="M66" s="499" t="s">
        <v>570</v>
      </c>
      <c r="N66" s="499"/>
    </row>
    <row r="67" spans="1:14" ht="15" thickBot="1">
      <c r="A67" s="201">
        <v>4778</v>
      </c>
      <c r="B67" s="296" t="s">
        <v>725</v>
      </c>
      <c r="C67" s="191">
        <f t="shared" si="0"/>
        <v>908</v>
      </c>
      <c r="D67" s="60">
        <v>31</v>
      </c>
      <c r="E67" s="60">
        <v>877</v>
      </c>
      <c r="F67" s="60">
        <v>0</v>
      </c>
      <c r="G67" s="60">
        <v>0</v>
      </c>
      <c r="H67" s="60">
        <v>0</v>
      </c>
      <c r="I67" s="60">
        <v>0</v>
      </c>
      <c r="J67" s="60">
        <v>0</v>
      </c>
      <c r="K67" s="60">
        <v>0</v>
      </c>
      <c r="L67" s="60">
        <v>0</v>
      </c>
      <c r="M67" s="500" t="s">
        <v>726</v>
      </c>
      <c r="N67" s="500"/>
    </row>
    <row r="68" spans="1:14" ht="19.5" customHeight="1">
      <c r="A68" s="202">
        <v>4779</v>
      </c>
      <c r="B68" s="294" t="s">
        <v>566</v>
      </c>
      <c r="C68" s="402">
        <f t="shared" si="0"/>
        <v>845</v>
      </c>
      <c r="D68" s="146">
        <v>457</v>
      </c>
      <c r="E68" s="146">
        <v>0</v>
      </c>
      <c r="F68" s="146">
        <v>0</v>
      </c>
      <c r="G68" s="146">
        <v>0</v>
      </c>
      <c r="H68" s="146">
        <v>22</v>
      </c>
      <c r="I68" s="146">
        <v>0</v>
      </c>
      <c r="J68" s="146">
        <v>0</v>
      </c>
      <c r="K68" s="146">
        <v>160</v>
      </c>
      <c r="L68" s="146">
        <v>206</v>
      </c>
      <c r="M68" s="499" t="s">
        <v>643</v>
      </c>
      <c r="N68" s="499"/>
    </row>
    <row r="69" spans="1:14" ht="25.15" customHeight="1">
      <c r="A69" s="467" t="s">
        <v>207</v>
      </c>
      <c r="B69" s="467"/>
      <c r="C69" s="401">
        <f t="shared" ref="C69:L69" si="1">SUM(C11:C68)</f>
        <v>881701</v>
      </c>
      <c r="D69" s="338">
        <f t="shared" si="1"/>
        <v>104527</v>
      </c>
      <c r="E69" s="338">
        <f t="shared" si="1"/>
        <v>719719</v>
      </c>
      <c r="F69" s="338">
        <f t="shared" si="1"/>
        <v>9478</v>
      </c>
      <c r="G69" s="338">
        <f t="shared" si="1"/>
        <v>1457</v>
      </c>
      <c r="H69" s="338">
        <f t="shared" si="1"/>
        <v>7641</v>
      </c>
      <c r="I69" s="338">
        <f t="shared" si="1"/>
        <v>588</v>
      </c>
      <c r="J69" s="338">
        <f t="shared" si="1"/>
        <v>6568</v>
      </c>
      <c r="K69" s="338">
        <f t="shared" si="1"/>
        <v>20202</v>
      </c>
      <c r="L69" s="338">
        <f t="shared" si="1"/>
        <v>11521</v>
      </c>
      <c r="M69" s="468" t="s">
        <v>204</v>
      </c>
      <c r="N69" s="468"/>
    </row>
  </sheetData>
  <mergeCells count="91">
    <mergeCell ref="A69:B69"/>
    <mergeCell ref="M69:N69"/>
    <mergeCell ref="M56:N56"/>
    <mergeCell ref="M57:N57"/>
    <mergeCell ref="M58:N58"/>
    <mergeCell ref="M59:N59"/>
    <mergeCell ref="M60:N60"/>
    <mergeCell ref="M61:N61"/>
    <mergeCell ref="M62:N62"/>
    <mergeCell ref="M63:N63"/>
    <mergeCell ref="M64:N64"/>
    <mergeCell ref="M65:N65"/>
    <mergeCell ref="M66:N66"/>
    <mergeCell ref="M67:N67"/>
    <mergeCell ref="M68:N68"/>
    <mergeCell ref="M55:N55"/>
    <mergeCell ref="M45:N45"/>
    <mergeCell ref="M46:N46"/>
    <mergeCell ref="M47:N47"/>
    <mergeCell ref="M48:N48"/>
    <mergeCell ref="M49:N49"/>
    <mergeCell ref="M50:N50"/>
    <mergeCell ref="M51:N51"/>
    <mergeCell ref="M52:N52"/>
    <mergeCell ref="M53:N53"/>
    <mergeCell ref="M54:N54"/>
    <mergeCell ref="M44:N44"/>
    <mergeCell ref="M33:N33"/>
    <mergeCell ref="M34:N34"/>
    <mergeCell ref="M35:N35"/>
    <mergeCell ref="M36:N36"/>
    <mergeCell ref="M37:N37"/>
    <mergeCell ref="M38:N38"/>
    <mergeCell ref="M39:N39"/>
    <mergeCell ref="M40:N40"/>
    <mergeCell ref="M41:N41"/>
    <mergeCell ref="M42:N42"/>
    <mergeCell ref="M43:N43"/>
    <mergeCell ref="M19:N19"/>
    <mergeCell ref="M20:N20"/>
    <mergeCell ref="M21:N21"/>
    <mergeCell ref="M31:N31"/>
    <mergeCell ref="M23:N23"/>
    <mergeCell ref="M24:N24"/>
    <mergeCell ref="M25:N25"/>
    <mergeCell ref="M26:N26"/>
    <mergeCell ref="M27:N27"/>
    <mergeCell ref="M28:N28"/>
    <mergeCell ref="M29:N29"/>
    <mergeCell ref="M30:N30"/>
    <mergeCell ref="M14:N14"/>
    <mergeCell ref="M15:N15"/>
    <mergeCell ref="M16:N16"/>
    <mergeCell ref="M17:N17"/>
    <mergeCell ref="M18:N18"/>
    <mergeCell ref="HO3:IB3"/>
    <mergeCell ref="IC3:IP3"/>
    <mergeCell ref="IQ3:IT3"/>
    <mergeCell ref="A4:N4"/>
    <mergeCell ref="A5:N5"/>
    <mergeCell ref="GM3:GZ3"/>
    <mergeCell ref="HA3:HN3"/>
    <mergeCell ref="FY3:GL3"/>
    <mergeCell ref="BC3:BP3"/>
    <mergeCell ref="BQ3:CD3"/>
    <mergeCell ref="CE3:CR3"/>
    <mergeCell ref="CS3:DF3"/>
    <mergeCell ref="DG3:DT3"/>
    <mergeCell ref="DU3:EH3"/>
    <mergeCell ref="AA3:AN3"/>
    <mergeCell ref="A6:N6"/>
    <mergeCell ref="EI3:EV3"/>
    <mergeCell ref="EW3:FJ3"/>
    <mergeCell ref="FK3:FX3"/>
    <mergeCell ref="AO3:BB3"/>
    <mergeCell ref="M32:N32"/>
    <mergeCell ref="A1:N1"/>
    <mergeCell ref="A2:N2"/>
    <mergeCell ref="A3:N3"/>
    <mergeCell ref="O3:Z3"/>
    <mergeCell ref="A7:N7"/>
    <mergeCell ref="A8:B8"/>
    <mergeCell ref="C8:L8"/>
    <mergeCell ref="M8:N8"/>
    <mergeCell ref="A9:A10"/>
    <mergeCell ref="B9:B10"/>
    <mergeCell ref="M9:N10"/>
    <mergeCell ref="M22:N22"/>
    <mergeCell ref="M11:N11"/>
    <mergeCell ref="M12:N12"/>
    <mergeCell ref="M13:N13"/>
  </mergeCells>
  <printOptions horizontalCentered="1"/>
  <pageMargins left="0" right="0" top="0.19685039370078741" bottom="0" header="0.31496062992125984" footer="0.31496062992125984"/>
  <pageSetup paperSize="9" scale="75" orientation="landscape" r:id="rId1"/>
  <rowBreaks count="2" manualBreakCount="2">
    <brk id="39" max="13" man="1"/>
    <brk id="65" max="1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39997558519241921"/>
  </sheetPr>
  <dimension ref="A1:K31"/>
  <sheetViews>
    <sheetView view="pageBreakPreview" zoomScale="90" zoomScaleSheetLayoutView="90" workbookViewId="0">
      <selection activeCell="L49" sqref="L49"/>
    </sheetView>
  </sheetViews>
  <sheetFormatPr defaultColWidth="9.125" defaultRowHeight="14.25"/>
  <cols>
    <col min="1" max="1" width="20.625" style="14" customWidth="1"/>
    <col min="2" max="2" width="18.125" style="14" customWidth="1"/>
    <col min="3" max="3" width="11.75" style="7" customWidth="1"/>
    <col min="4" max="6" width="8.625" style="7" customWidth="1"/>
    <col min="7" max="7" width="11.5" style="7" customWidth="1"/>
    <col min="8" max="9" width="8.625" style="7" customWidth="1"/>
    <col min="10" max="11" width="20.5" style="7" customWidth="1"/>
    <col min="12" max="16384" width="9.125" style="7"/>
  </cols>
  <sheetData>
    <row r="1" spans="1:11" s="3" customFormat="1" ht="47.25" customHeight="1">
      <c r="A1" s="464"/>
      <c r="B1" s="464"/>
      <c r="C1" s="464"/>
      <c r="D1" s="464"/>
      <c r="E1" s="464"/>
      <c r="F1" s="464"/>
      <c r="G1" s="464"/>
      <c r="H1" s="464"/>
      <c r="I1" s="464"/>
      <c r="J1" s="464"/>
      <c r="K1" s="464"/>
    </row>
    <row r="2" spans="1:11" ht="16.5" customHeight="1">
      <c r="A2" s="465" t="s">
        <v>80</v>
      </c>
      <c r="B2" s="465"/>
      <c r="C2" s="465"/>
      <c r="D2" s="465"/>
      <c r="E2" s="465"/>
      <c r="F2" s="465"/>
      <c r="G2" s="465"/>
      <c r="H2" s="465"/>
      <c r="I2" s="465"/>
      <c r="J2" s="465"/>
      <c r="K2" s="465"/>
    </row>
    <row r="3" spans="1:11" ht="15.75" customHeight="1">
      <c r="A3" s="465" t="s">
        <v>102</v>
      </c>
      <c r="B3" s="465"/>
      <c r="C3" s="465"/>
      <c r="D3" s="465"/>
      <c r="E3" s="465"/>
      <c r="F3" s="465"/>
      <c r="G3" s="465"/>
      <c r="H3" s="465"/>
      <c r="I3" s="465"/>
      <c r="J3" s="465"/>
      <c r="K3" s="465"/>
    </row>
    <row r="4" spans="1:11" ht="15.75" customHeight="1">
      <c r="A4" s="463" t="s">
        <v>81</v>
      </c>
      <c r="B4" s="463"/>
      <c r="C4" s="463"/>
      <c r="D4" s="463"/>
      <c r="E4" s="463"/>
      <c r="F4" s="463"/>
      <c r="G4" s="463"/>
      <c r="H4" s="463"/>
      <c r="I4" s="463"/>
      <c r="J4" s="463"/>
      <c r="K4" s="463"/>
    </row>
    <row r="5" spans="1:11" ht="15.75" customHeight="1">
      <c r="A5" s="463" t="s">
        <v>82</v>
      </c>
      <c r="B5" s="463"/>
      <c r="C5" s="463"/>
      <c r="D5" s="463"/>
      <c r="E5" s="463"/>
      <c r="F5" s="463"/>
      <c r="G5" s="463"/>
      <c r="H5" s="463"/>
      <c r="I5" s="463"/>
      <c r="J5" s="463"/>
      <c r="K5" s="463"/>
    </row>
    <row r="6" spans="1:11" ht="18.75" customHeight="1">
      <c r="A6" s="276" t="s">
        <v>669</v>
      </c>
      <c r="B6" s="276"/>
      <c r="C6" s="470">
        <v>2019</v>
      </c>
      <c r="D6" s="470"/>
      <c r="E6" s="470"/>
      <c r="F6" s="470"/>
      <c r="G6" s="470"/>
      <c r="H6" s="470"/>
      <c r="I6" s="470"/>
      <c r="J6" s="61"/>
      <c r="K6" s="61" t="s">
        <v>224</v>
      </c>
    </row>
    <row r="7" spans="1:11" customFormat="1" ht="30.75" customHeight="1">
      <c r="A7" s="528" t="s">
        <v>210</v>
      </c>
      <c r="B7" s="528"/>
      <c r="C7" s="478" t="s">
        <v>84</v>
      </c>
      <c r="D7" s="478"/>
      <c r="E7" s="478" t="s">
        <v>85</v>
      </c>
      <c r="F7" s="478"/>
      <c r="G7" s="478" t="s">
        <v>86</v>
      </c>
      <c r="H7" s="478"/>
      <c r="I7" s="478"/>
      <c r="J7" s="531" t="s">
        <v>375</v>
      </c>
      <c r="K7" s="531"/>
    </row>
    <row r="8" spans="1:11" customFormat="1">
      <c r="A8" s="529"/>
      <c r="B8" s="529"/>
      <c r="C8" s="483" t="s">
        <v>87</v>
      </c>
      <c r="D8" s="483"/>
      <c r="E8" s="534" t="s">
        <v>130</v>
      </c>
      <c r="F8" s="534"/>
      <c r="G8" s="483" t="s">
        <v>88</v>
      </c>
      <c r="H8" s="483"/>
      <c r="I8" s="483"/>
      <c r="J8" s="532"/>
      <c r="K8" s="532"/>
    </row>
    <row r="9" spans="1:11" customFormat="1" ht="21" customHeight="1">
      <c r="A9" s="529"/>
      <c r="B9" s="529"/>
      <c r="C9" s="283" t="s">
        <v>89</v>
      </c>
      <c r="D9" s="283" t="s">
        <v>90</v>
      </c>
      <c r="E9" s="283" t="s">
        <v>192</v>
      </c>
      <c r="F9" s="283" t="s">
        <v>91</v>
      </c>
      <c r="G9" s="283" t="s">
        <v>204</v>
      </c>
      <c r="H9" s="283" t="s">
        <v>92</v>
      </c>
      <c r="I9" s="283" t="s">
        <v>93</v>
      </c>
      <c r="J9" s="532"/>
      <c r="K9" s="532"/>
    </row>
    <row r="10" spans="1:11" customFormat="1" ht="24.75" customHeight="1">
      <c r="A10" s="530"/>
      <c r="B10" s="530"/>
      <c r="C10" s="278" t="s">
        <v>94</v>
      </c>
      <c r="D10" s="278" t="s">
        <v>95</v>
      </c>
      <c r="E10" s="278" t="s">
        <v>96</v>
      </c>
      <c r="F10" s="278" t="s">
        <v>97</v>
      </c>
      <c r="G10" s="278" t="s">
        <v>207</v>
      </c>
      <c r="H10" s="278" t="s">
        <v>98</v>
      </c>
      <c r="I10" s="278" t="s">
        <v>99</v>
      </c>
      <c r="J10" s="533"/>
      <c r="K10" s="533"/>
    </row>
    <row r="11" spans="1:11" customFormat="1" ht="24" customHeight="1" thickBot="1">
      <c r="A11" s="535" t="s">
        <v>321</v>
      </c>
      <c r="B11" s="536"/>
      <c r="C11" s="153">
        <v>0</v>
      </c>
      <c r="D11" s="153">
        <v>1321453</v>
      </c>
      <c r="E11" s="153">
        <v>59318</v>
      </c>
      <c r="F11" s="153">
        <v>182750</v>
      </c>
      <c r="G11" s="80">
        <v>1150968</v>
      </c>
      <c r="H11" s="153">
        <v>915028</v>
      </c>
      <c r="I11" s="153">
        <v>235940</v>
      </c>
      <c r="J11" s="537" t="s">
        <v>301</v>
      </c>
      <c r="K11" s="537"/>
    </row>
    <row r="12" spans="1:11" customFormat="1" ht="24" customHeight="1" thickBot="1">
      <c r="A12" s="538" t="s">
        <v>322</v>
      </c>
      <c r="B12" s="539"/>
      <c r="C12" s="155">
        <v>119643</v>
      </c>
      <c r="D12" s="155">
        <v>0</v>
      </c>
      <c r="E12" s="155">
        <v>1121</v>
      </c>
      <c r="F12" s="155">
        <v>728</v>
      </c>
      <c r="G12" s="82">
        <v>67690</v>
      </c>
      <c r="H12" s="155">
        <v>1308</v>
      </c>
      <c r="I12" s="155">
        <v>66382</v>
      </c>
      <c r="J12" s="540" t="s">
        <v>323</v>
      </c>
      <c r="K12" s="540"/>
    </row>
    <row r="13" spans="1:11" customFormat="1" ht="24" customHeight="1" thickBot="1">
      <c r="A13" s="541" t="s">
        <v>324</v>
      </c>
      <c r="B13" s="542"/>
      <c r="C13" s="153">
        <v>244273</v>
      </c>
      <c r="D13" s="153">
        <v>2199040</v>
      </c>
      <c r="E13" s="153">
        <v>216381</v>
      </c>
      <c r="F13" s="153">
        <v>147805</v>
      </c>
      <c r="G13" s="80">
        <v>1635704</v>
      </c>
      <c r="H13" s="153">
        <v>1449355</v>
      </c>
      <c r="I13" s="153">
        <v>186349</v>
      </c>
      <c r="J13" s="537" t="s">
        <v>304</v>
      </c>
      <c r="K13" s="537"/>
    </row>
    <row r="14" spans="1:11" customFormat="1" ht="30" customHeight="1" thickBot="1">
      <c r="A14" s="538" t="s">
        <v>325</v>
      </c>
      <c r="B14" s="539"/>
      <c r="C14" s="155">
        <v>1268829</v>
      </c>
      <c r="D14" s="155">
        <v>56967</v>
      </c>
      <c r="E14" s="155">
        <v>135718</v>
      </c>
      <c r="F14" s="155">
        <v>88886</v>
      </c>
      <c r="G14" s="82">
        <v>779337</v>
      </c>
      <c r="H14" s="155">
        <v>30052</v>
      </c>
      <c r="I14" s="155">
        <v>749285</v>
      </c>
      <c r="J14" s="540" t="s">
        <v>469</v>
      </c>
      <c r="K14" s="540"/>
    </row>
    <row r="15" spans="1:11" customFormat="1" ht="24" customHeight="1" thickBot="1">
      <c r="A15" s="541" t="s">
        <v>326</v>
      </c>
      <c r="B15" s="542"/>
      <c r="C15" s="346">
        <v>0</v>
      </c>
      <c r="D15" s="346">
        <v>0</v>
      </c>
      <c r="E15" s="346">
        <v>0</v>
      </c>
      <c r="F15" s="346">
        <v>0</v>
      </c>
      <c r="G15" s="347">
        <v>0</v>
      </c>
      <c r="H15" s="346">
        <v>0</v>
      </c>
      <c r="I15" s="346">
        <v>0</v>
      </c>
      <c r="J15" s="543" t="s">
        <v>327</v>
      </c>
      <c r="K15" s="543"/>
    </row>
    <row r="16" spans="1:11" customFormat="1" ht="24" customHeight="1" thickBot="1">
      <c r="A16" s="538" t="s">
        <v>328</v>
      </c>
      <c r="B16" s="539"/>
      <c r="C16" s="155">
        <v>4387232</v>
      </c>
      <c r="D16" s="155">
        <v>425739</v>
      </c>
      <c r="E16" s="155">
        <v>886695</v>
      </c>
      <c r="F16" s="155">
        <v>917984</v>
      </c>
      <c r="G16" s="82">
        <v>3741689</v>
      </c>
      <c r="H16" s="155">
        <v>360074</v>
      </c>
      <c r="I16" s="155">
        <v>3381615</v>
      </c>
      <c r="J16" s="540" t="s">
        <v>329</v>
      </c>
      <c r="K16" s="540"/>
    </row>
    <row r="17" spans="1:11" customFormat="1" ht="24" customHeight="1" thickBot="1">
      <c r="A17" s="541" t="s">
        <v>330</v>
      </c>
      <c r="B17" s="542"/>
      <c r="C17" s="153">
        <v>300328</v>
      </c>
      <c r="D17" s="153">
        <v>2834</v>
      </c>
      <c r="E17" s="153">
        <v>69091</v>
      </c>
      <c r="F17" s="153">
        <v>78510</v>
      </c>
      <c r="G17" s="80">
        <v>198262</v>
      </c>
      <c r="H17" s="153">
        <v>178</v>
      </c>
      <c r="I17" s="153">
        <v>198084</v>
      </c>
      <c r="J17" s="537" t="s">
        <v>331</v>
      </c>
      <c r="K17" s="537"/>
    </row>
    <row r="18" spans="1:11" customFormat="1" ht="24" customHeight="1" thickBot="1">
      <c r="A18" s="538" t="s">
        <v>332</v>
      </c>
      <c r="B18" s="539"/>
      <c r="C18" s="155">
        <v>24786</v>
      </c>
      <c r="D18" s="155">
        <v>0</v>
      </c>
      <c r="E18" s="155">
        <v>566</v>
      </c>
      <c r="F18" s="155">
        <v>47</v>
      </c>
      <c r="G18" s="82">
        <v>24518</v>
      </c>
      <c r="H18" s="155">
        <v>0</v>
      </c>
      <c r="I18" s="155">
        <v>24518</v>
      </c>
      <c r="J18" s="540" t="s">
        <v>303</v>
      </c>
      <c r="K18" s="540"/>
    </row>
    <row r="19" spans="1:11" customFormat="1" ht="24" customHeight="1" thickBot="1">
      <c r="A19" s="541" t="s">
        <v>333</v>
      </c>
      <c r="B19" s="542"/>
      <c r="C19" s="153">
        <v>359148</v>
      </c>
      <c r="D19" s="153">
        <v>0</v>
      </c>
      <c r="E19" s="153">
        <v>118921</v>
      </c>
      <c r="F19" s="153">
        <v>110837</v>
      </c>
      <c r="G19" s="80">
        <v>200162</v>
      </c>
      <c r="H19" s="153">
        <v>196712</v>
      </c>
      <c r="I19" s="153">
        <v>3450</v>
      </c>
      <c r="J19" s="537" t="s">
        <v>334</v>
      </c>
      <c r="K19" s="537"/>
    </row>
    <row r="20" spans="1:11" customFormat="1" ht="30" customHeight="1" thickBot="1">
      <c r="A20" s="538" t="s">
        <v>335</v>
      </c>
      <c r="B20" s="539"/>
      <c r="C20" s="155">
        <v>10276</v>
      </c>
      <c r="D20" s="155">
        <v>0</v>
      </c>
      <c r="E20" s="155">
        <v>0</v>
      </c>
      <c r="F20" s="155">
        <v>0</v>
      </c>
      <c r="G20" s="82">
        <v>0</v>
      </c>
      <c r="H20" s="155">
        <v>0</v>
      </c>
      <c r="I20" s="155">
        <v>0</v>
      </c>
      <c r="J20" s="540" t="s">
        <v>336</v>
      </c>
      <c r="K20" s="540"/>
    </row>
    <row r="21" spans="1:11" customFormat="1" ht="30" customHeight="1" thickBot="1">
      <c r="A21" s="541" t="s">
        <v>337</v>
      </c>
      <c r="B21" s="542"/>
      <c r="C21" s="153">
        <v>1107</v>
      </c>
      <c r="D21" s="153">
        <v>0</v>
      </c>
      <c r="E21" s="153">
        <v>177</v>
      </c>
      <c r="F21" s="153">
        <v>89</v>
      </c>
      <c r="G21" s="80">
        <v>620</v>
      </c>
      <c r="H21" s="153">
        <v>0</v>
      </c>
      <c r="I21" s="153">
        <v>620</v>
      </c>
      <c r="J21" s="537" t="s">
        <v>302</v>
      </c>
      <c r="K21" s="537"/>
    </row>
    <row r="22" spans="1:11" customFormat="1" ht="30" customHeight="1" thickBot="1">
      <c r="A22" s="538" t="s">
        <v>338</v>
      </c>
      <c r="B22" s="539"/>
      <c r="C22" s="155">
        <v>267218</v>
      </c>
      <c r="D22" s="155">
        <v>352288</v>
      </c>
      <c r="E22" s="155">
        <v>2895</v>
      </c>
      <c r="F22" s="155">
        <v>2632</v>
      </c>
      <c r="G22" s="82">
        <v>533037</v>
      </c>
      <c r="H22" s="155">
        <v>493541</v>
      </c>
      <c r="I22" s="155">
        <v>39496</v>
      </c>
      <c r="J22" s="540" t="s">
        <v>339</v>
      </c>
      <c r="K22" s="540"/>
    </row>
    <row r="23" spans="1:11" customFormat="1" ht="30" customHeight="1" thickBot="1">
      <c r="A23" s="541" t="s">
        <v>342</v>
      </c>
      <c r="B23" s="542"/>
      <c r="C23" s="153">
        <v>109957</v>
      </c>
      <c r="D23" s="153">
        <v>0</v>
      </c>
      <c r="E23" s="153">
        <v>33781</v>
      </c>
      <c r="F23" s="153">
        <v>43978</v>
      </c>
      <c r="G23" s="80">
        <v>40197</v>
      </c>
      <c r="H23" s="153">
        <v>17822</v>
      </c>
      <c r="I23" s="153">
        <v>22375</v>
      </c>
      <c r="J23" s="543" t="s">
        <v>343</v>
      </c>
      <c r="K23" s="543"/>
    </row>
    <row r="24" spans="1:11" customFormat="1" ht="30" customHeight="1" thickBot="1">
      <c r="A24" s="538" t="s">
        <v>340</v>
      </c>
      <c r="B24" s="539"/>
      <c r="C24" s="155">
        <v>1086972</v>
      </c>
      <c r="D24" s="155">
        <v>192257</v>
      </c>
      <c r="E24" s="155">
        <v>269535</v>
      </c>
      <c r="F24" s="155">
        <v>279662</v>
      </c>
      <c r="G24" s="82">
        <v>797131</v>
      </c>
      <c r="H24" s="155">
        <v>582165</v>
      </c>
      <c r="I24" s="155">
        <v>214966</v>
      </c>
      <c r="J24" s="544" t="s">
        <v>341</v>
      </c>
      <c r="K24" s="544"/>
    </row>
    <row r="25" spans="1:11" customFormat="1" ht="24" customHeight="1" thickBot="1">
      <c r="A25" s="541" t="s">
        <v>344</v>
      </c>
      <c r="B25" s="542"/>
      <c r="C25" s="153">
        <v>1386416</v>
      </c>
      <c r="D25" s="153">
        <v>36253</v>
      </c>
      <c r="E25" s="153">
        <v>51343</v>
      </c>
      <c r="F25" s="153">
        <v>153250</v>
      </c>
      <c r="G25" s="80">
        <v>784233</v>
      </c>
      <c r="H25" s="153">
        <v>784074</v>
      </c>
      <c r="I25" s="153">
        <v>159</v>
      </c>
      <c r="J25" s="537" t="s">
        <v>345</v>
      </c>
      <c r="K25" s="537"/>
    </row>
    <row r="26" spans="1:11" customFormat="1" ht="30" customHeight="1" thickBot="1">
      <c r="A26" s="538" t="s">
        <v>346</v>
      </c>
      <c r="B26" s="539"/>
      <c r="C26" s="155">
        <v>702832</v>
      </c>
      <c r="D26" s="155">
        <v>165150</v>
      </c>
      <c r="E26" s="155">
        <v>361274</v>
      </c>
      <c r="F26" s="155">
        <v>93649</v>
      </c>
      <c r="G26" s="82">
        <v>388092</v>
      </c>
      <c r="H26" s="155">
        <v>200701</v>
      </c>
      <c r="I26" s="155">
        <v>187391</v>
      </c>
      <c r="J26" s="540" t="s">
        <v>347</v>
      </c>
      <c r="K26" s="540"/>
    </row>
    <row r="27" spans="1:11" customFormat="1" ht="28.9" customHeight="1" thickBot="1">
      <c r="A27" s="541" t="s">
        <v>348</v>
      </c>
      <c r="B27" s="542"/>
      <c r="C27" s="153">
        <v>30341</v>
      </c>
      <c r="D27" s="153">
        <v>7555</v>
      </c>
      <c r="E27" s="153">
        <v>4353</v>
      </c>
      <c r="F27" s="153">
        <v>640</v>
      </c>
      <c r="G27" s="80">
        <v>26521</v>
      </c>
      <c r="H27" s="153">
        <v>1920</v>
      </c>
      <c r="I27" s="153">
        <v>24601</v>
      </c>
      <c r="J27" s="537" t="s">
        <v>731</v>
      </c>
      <c r="K27" s="537"/>
    </row>
    <row r="28" spans="1:11" customFormat="1" ht="30" customHeight="1">
      <c r="A28" s="545" t="s">
        <v>349</v>
      </c>
      <c r="B28" s="546"/>
      <c r="C28" s="314">
        <v>106371</v>
      </c>
      <c r="D28" s="314">
        <v>8500</v>
      </c>
      <c r="E28" s="314">
        <v>0</v>
      </c>
      <c r="F28" s="314">
        <v>0</v>
      </c>
      <c r="G28" s="268">
        <v>97600</v>
      </c>
      <c r="H28" s="314">
        <v>0</v>
      </c>
      <c r="I28" s="314">
        <v>97600</v>
      </c>
      <c r="J28" s="547" t="s">
        <v>350</v>
      </c>
      <c r="K28" s="547"/>
    </row>
    <row r="29" spans="1:11" customFormat="1" ht="33.75" customHeight="1">
      <c r="A29" s="467" t="s">
        <v>207</v>
      </c>
      <c r="B29" s="467"/>
      <c r="C29" s="351">
        <f t="shared" ref="C29:I29" si="0">SUM(C11:C28)</f>
        <v>10405729</v>
      </c>
      <c r="D29" s="351">
        <f t="shared" si="0"/>
        <v>4768036</v>
      </c>
      <c r="E29" s="351">
        <f t="shared" si="0"/>
        <v>2211169</v>
      </c>
      <c r="F29" s="351">
        <f t="shared" si="0"/>
        <v>2101447</v>
      </c>
      <c r="G29" s="351">
        <f t="shared" si="0"/>
        <v>10465761</v>
      </c>
      <c r="H29" s="351">
        <f t="shared" si="0"/>
        <v>5032930</v>
      </c>
      <c r="I29" s="351">
        <f t="shared" si="0"/>
        <v>5432831</v>
      </c>
      <c r="J29" s="352" t="s">
        <v>204</v>
      </c>
      <c r="K29" s="353"/>
    </row>
    <row r="31" spans="1:11">
      <c r="B31" s="7"/>
      <c r="C31" s="332"/>
      <c r="D31" s="332"/>
      <c r="E31" s="332"/>
      <c r="F31" s="332"/>
      <c r="G31" s="332"/>
      <c r="H31" s="332"/>
      <c r="I31" s="332"/>
    </row>
  </sheetData>
  <mergeCells count="51">
    <mergeCell ref="J23:K23"/>
    <mergeCell ref="A23:B23"/>
    <mergeCell ref="A27:B27"/>
    <mergeCell ref="J27:K27"/>
    <mergeCell ref="A29:B29"/>
    <mergeCell ref="A24:B24"/>
    <mergeCell ref="J24:K24"/>
    <mergeCell ref="A25:B25"/>
    <mergeCell ref="J25:K25"/>
    <mergeCell ref="A26:B26"/>
    <mergeCell ref="J26:K26"/>
    <mergeCell ref="A28:B28"/>
    <mergeCell ref="J28:K28"/>
    <mergeCell ref="A20:B20"/>
    <mergeCell ref="J20:K20"/>
    <mergeCell ref="A21:B21"/>
    <mergeCell ref="J21:K21"/>
    <mergeCell ref="A22:B22"/>
    <mergeCell ref="J22:K22"/>
    <mergeCell ref="A17:B17"/>
    <mergeCell ref="J17:K17"/>
    <mergeCell ref="A18:B18"/>
    <mergeCell ref="J18:K18"/>
    <mergeCell ref="A19:B19"/>
    <mergeCell ref="J19:K19"/>
    <mergeCell ref="A14:B14"/>
    <mergeCell ref="J14:K14"/>
    <mergeCell ref="A15:B15"/>
    <mergeCell ref="J15:K15"/>
    <mergeCell ref="A16:B16"/>
    <mergeCell ref="J16:K16"/>
    <mergeCell ref="A11:B11"/>
    <mergeCell ref="J11:K11"/>
    <mergeCell ref="A12:B12"/>
    <mergeCell ref="J12:K12"/>
    <mergeCell ref="A13:B13"/>
    <mergeCell ref="J13:K13"/>
    <mergeCell ref="C6:I6"/>
    <mergeCell ref="A1:K1"/>
    <mergeCell ref="A2:K2"/>
    <mergeCell ref="A3:K3"/>
    <mergeCell ref="A4:K4"/>
    <mergeCell ref="A5:K5"/>
    <mergeCell ref="A7:B10"/>
    <mergeCell ref="C7:D7"/>
    <mergeCell ref="E7:F7"/>
    <mergeCell ref="G7:I7"/>
    <mergeCell ref="J7:K10"/>
    <mergeCell ref="C8:D8"/>
    <mergeCell ref="E8:F8"/>
    <mergeCell ref="G8:I8"/>
  </mergeCells>
  <printOptions horizontalCentered="1" verticalCentered="1"/>
  <pageMargins left="0" right="0" top="0" bottom="0" header="0.3" footer="0.3"/>
  <pageSetup paperSize="9" scale="8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39997558519241921"/>
  </sheetPr>
  <dimension ref="A1:N20"/>
  <sheetViews>
    <sheetView view="pageBreakPreview" zoomScale="90" zoomScaleSheetLayoutView="90" workbookViewId="0">
      <selection activeCell="L49" sqref="L49"/>
    </sheetView>
  </sheetViews>
  <sheetFormatPr defaultColWidth="9.125" defaultRowHeight="14.25"/>
  <cols>
    <col min="1" max="1" width="7.625" style="141" customWidth="1"/>
    <col min="2" max="2" width="20.625" style="78" customWidth="1"/>
    <col min="3" max="11" width="9.625" style="78" customWidth="1"/>
    <col min="12" max="12" width="20.625" style="78" customWidth="1"/>
    <col min="13" max="13" width="7.625" style="78" customWidth="1"/>
    <col min="14" max="16384" width="9.125" style="78"/>
  </cols>
  <sheetData>
    <row r="1" spans="1:14" s="139" customFormat="1" ht="47.25" customHeight="1">
      <c r="A1" s="549"/>
      <c r="B1" s="549"/>
      <c r="C1" s="549"/>
      <c r="D1" s="549"/>
      <c r="E1" s="549"/>
      <c r="F1" s="549"/>
      <c r="G1" s="549"/>
      <c r="H1" s="549"/>
      <c r="I1" s="549"/>
      <c r="J1" s="549"/>
      <c r="K1" s="549"/>
      <c r="L1" s="549"/>
      <c r="M1" s="549"/>
      <c r="N1" s="549"/>
    </row>
    <row r="2" spans="1:14" ht="18" customHeight="1">
      <c r="A2" s="550" t="s">
        <v>388</v>
      </c>
      <c r="B2" s="550"/>
      <c r="C2" s="550"/>
      <c r="D2" s="550"/>
      <c r="E2" s="550"/>
      <c r="F2" s="550"/>
      <c r="G2" s="550"/>
      <c r="H2" s="550"/>
      <c r="I2" s="550"/>
      <c r="J2" s="550"/>
      <c r="K2" s="550"/>
      <c r="L2" s="550"/>
      <c r="M2" s="550"/>
    </row>
    <row r="3" spans="1:14" ht="18" customHeight="1">
      <c r="A3" s="550" t="s">
        <v>102</v>
      </c>
      <c r="B3" s="550"/>
      <c r="C3" s="550"/>
      <c r="D3" s="550"/>
      <c r="E3" s="550"/>
      <c r="F3" s="550"/>
      <c r="G3" s="550"/>
      <c r="H3" s="550"/>
      <c r="I3" s="550"/>
      <c r="J3" s="550"/>
      <c r="K3" s="550"/>
      <c r="L3" s="550"/>
      <c r="M3" s="550"/>
    </row>
    <row r="4" spans="1:14" ht="18" customHeight="1">
      <c r="A4" s="550" t="s">
        <v>654</v>
      </c>
      <c r="B4" s="550"/>
      <c r="C4" s="550"/>
      <c r="D4" s="550"/>
      <c r="E4" s="550"/>
      <c r="F4" s="550"/>
      <c r="G4" s="550"/>
      <c r="H4" s="550"/>
      <c r="I4" s="550"/>
      <c r="J4" s="550"/>
      <c r="K4" s="550"/>
      <c r="L4" s="550"/>
      <c r="M4" s="550"/>
    </row>
    <row r="5" spans="1:14" ht="15.75" customHeight="1">
      <c r="A5" s="548" t="s">
        <v>389</v>
      </c>
      <c r="B5" s="548"/>
      <c r="C5" s="548"/>
      <c r="D5" s="548"/>
      <c r="E5" s="548"/>
      <c r="F5" s="548"/>
      <c r="G5" s="548"/>
      <c r="H5" s="548"/>
      <c r="I5" s="548"/>
      <c r="J5" s="548"/>
      <c r="K5" s="548"/>
      <c r="L5" s="548"/>
      <c r="M5" s="548"/>
    </row>
    <row r="6" spans="1:14" ht="15.75" customHeight="1">
      <c r="A6" s="548" t="s">
        <v>416</v>
      </c>
      <c r="B6" s="548"/>
      <c r="C6" s="548"/>
      <c r="D6" s="548"/>
      <c r="E6" s="548"/>
      <c r="F6" s="548"/>
      <c r="G6" s="548"/>
      <c r="H6" s="548"/>
      <c r="I6" s="548"/>
      <c r="J6" s="548"/>
      <c r="K6" s="548"/>
      <c r="L6" s="548"/>
      <c r="M6" s="548"/>
    </row>
    <row r="7" spans="1:14" ht="15.75" customHeight="1">
      <c r="A7" s="548" t="s">
        <v>655</v>
      </c>
      <c r="B7" s="548"/>
      <c r="C7" s="548"/>
      <c r="D7" s="548"/>
      <c r="E7" s="548"/>
      <c r="F7" s="548"/>
      <c r="G7" s="548"/>
      <c r="H7" s="548"/>
      <c r="I7" s="548"/>
      <c r="J7" s="548"/>
      <c r="K7" s="548"/>
      <c r="L7" s="548"/>
      <c r="M7" s="548"/>
    </row>
    <row r="8" spans="1:14" ht="16.5" customHeight="1">
      <c r="A8" s="551" t="s">
        <v>670</v>
      </c>
      <c r="B8" s="551"/>
      <c r="C8" s="552">
        <v>2019</v>
      </c>
      <c r="D8" s="552"/>
      <c r="E8" s="552"/>
      <c r="F8" s="552"/>
      <c r="G8" s="552"/>
      <c r="H8" s="552"/>
      <c r="I8" s="552"/>
      <c r="J8" s="552"/>
      <c r="K8" s="552"/>
      <c r="L8" s="553" t="s">
        <v>47</v>
      </c>
      <c r="M8" s="553"/>
    </row>
    <row r="9" spans="1:14" s="140" customFormat="1" ht="21.75" customHeight="1">
      <c r="A9" s="554" t="s">
        <v>464</v>
      </c>
      <c r="B9" s="557" t="s">
        <v>210</v>
      </c>
      <c r="C9" s="560" t="s">
        <v>370</v>
      </c>
      <c r="D9" s="560" t="s">
        <v>371</v>
      </c>
      <c r="E9" s="560" t="s">
        <v>372</v>
      </c>
      <c r="F9" s="560" t="s">
        <v>373</v>
      </c>
      <c r="G9" s="560"/>
      <c r="H9" s="560"/>
      <c r="I9" s="560" t="s">
        <v>374</v>
      </c>
      <c r="J9" s="560"/>
      <c r="K9" s="560"/>
      <c r="L9" s="564" t="s">
        <v>375</v>
      </c>
      <c r="M9" s="564"/>
    </row>
    <row r="10" spans="1:14" s="140" customFormat="1" ht="21.75" customHeight="1">
      <c r="A10" s="555"/>
      <c r="B10" s="558"/>
      <c r="C10" s="561"/>
      <c r="D10" s="561"/>
      <c r="E10" s="561"/>
      <c r="F10" s="567" t="s">
        <v>376</v>
      </c>
      <c r="G10" s="567"/>
      <c r="H10" s="567"/>
      <c r="I10" s="567" t="s">
        <v>377</v>
      </c>
      <c r="J10" s="567"/>
      <c r="K10" s="567"/>
      <c r="L10" s="565"/>
      <c r="M10" s="565"/>
    </row>
    <row r="11" spans="1:14" s="140" customFormat="1" ht="21.75" customHeight="1">
      <c r="A11" s="555"/>
      <c r="B11" s="558"/>
      <c r="C11" s="568" t="s">
        <v>378</v>
      </c>
      <c r="D11" s="568" t="s">
        <v>127</v>
      </c>
      <c r="E11" s="568" t="s">
        <v>379</v>
      </c>
      <c r="F11" s="284" t="s">
        <v>204</v>
      </c>
      <c r="G11" s="284" t="s">
        <v>380</v>
      </c>
      <c r="H11" s="284" t="s">
        <v>381</v>
      </c>
      <c r="I11" s="284" t="s">
        <v>204</v>
      </c>
      <c r="J11" s="284" t="s">
        <v>382</v>
      </c>
      <c r="K11" s="284" t="s">
        <v>383</v>
      </c>
      <c r="L11" s="565"/>
      <c r="M11" s="565"/>
    </row>
    <row r="12" spans="1:14" s="140" customFormat="1" ht="21.75" customHeight="1">
      <c r="A12" s="556"/>
      <c r="B12" s="559"/>
      <c r="C12" s="569"/>
      <c r="D12" s="569"/>
      <c r="E12" s="569"/>
      <c r="F12" s="277" t="s">
        <v>207</v>
      </c>
      <c r="G12" s="277" t="s">
        <v>384</v>
      </c>
      <c r="H12" s="277" t="s">
        <v>385</v>
      </c>
      <c r="I12" s="277" t="s">
        <v>207</v>
      </c>
      <c r="J12" s="277" t="s">
        <v>386</v>
      </c>
      <c r="K12" s="277" t="s">
        <v>387</v>
      </c>
      <c r="L12" s="566"/>
      <c r="M12" s="566"/>
    </row>
    <row r="13" spans="1:14" s="140" customFormat="1" ht="58.5" customHeight="1" thickBot="1">
      <c r="A13" s="51">
        <v>45</v>
      </c>
      <c r="B13" s="55" t="s">
        <v>533</v>
      </c>
      <c r="C13" s="87">
        <v>1249078</v>
      </c>
      <c r="D13" s="70">
        <v>6453</v>
      </c>
      <c r="E13" s="87">
        <v>1255531</v>
      </c>
      <c r="F13" s="87">
        <f>SUM(G13:H13)</f>
        <v>82949</v>
      </c>
      <c r="G13" s="70">
        <v>59689</v>
      </c>
      <c r="H13" s="70">
        <v>23260</v>
      </c>
      <c r="I13" s="87">
        <f>SUM(J13:K13)</f>
        <v>1338480</v>
      </c>
      <c r="J13" s="70">
        <v>1089101</v>
      </c>
      <c r="K13" s="70">
        <v>249379</v>
      </c>
      <c r="L13" s="484" t="s">
        <v>538</v>
      </c>
      <c r="M13" s="484"/>
    </row>
    <row r="14" spans="1:14" s="140" customFormat="1" ht="58.5" customHeight="1" thickTop="1" thickBot="1">
      <c r="A14" s="53">
        <v>46</v>
      </c>
      <c r="B14" s="56" t="s">
        <v>534</v>
      </c>
      <c r="C14" s="88">
        <v>1093946</v>
      </c>
      <c r="D14" s="71">
        <v>11281</v>
      </c>
      <c r="E14" s="88">
        <v>1105227</v>
      </c>
      <c r="F14" s="88">
        <f>SUM(G14:H14)</f>
        <v>82291</v>
      </c>
      <c r="G14" s="71">
        <v>68118</v>
      </c>
      <c r="H14" s="71">
        <v>14173</v>
      </c>
      <c r="I14" s="88">
        <f>SUM(J14:K14)</f>
        <v>1187518</v>
      </c>
      <c r="J14" s="71">
        <v>241533</v>
      </c>
      <c r="K14" s="71">
        <v>945985</v>
      </c>
      <c r="L14" s="462" t="s">
        <v>537</v>
      </c>
      <c r="M14" s="462"/>
    </row>
    <row r="15" spans="1:14" s="140" customFormat="1" ht="58.5" customHeight="1" thickTop="1">
      <c r="A15" s="52">
        <v>47</v>
      </c>
      <c r="B15" s="64" t="s">
        <v>535</v>
      </c>
      <c r="C15" s="206">
        <v>3523205</v>
      </c>
      <c r="D15" s="207">
        <v>50069</v>
      </c>
      <c r="E15" s="206">
        <v>3573274</v>
      </c>
      <c r="F15" s="206">
        <f>SUM(G15:H15)</f>
        <v>943819</v>
      </c>
      <c r="G15" s="207">
        <v>753891</v>
      </c>
      <c r="H15" s="207">
        <v>189928</v>
      </c>
      <c r="I15" s="206">
        <f>SUM(J15:K15)</f>
        <v>4517093</v>
      </c>
      <c r="J15" s="207">
        <v>894730</v>
      </c>
      <c r="K15" s="207">
        <v>3622363</v>
      </c>
      <c r="L15" s="466" t="s">
        <v>536</v>
      </c>
      <c r="M15" s="466"/>
    </row>
    <row r="16" spans="1:14" s="140" customFormat="1" ht="58.5" customHeight="1">
      <c r="A16" s="570" t="s">
        <v>207</v>
      </c>
      <c r="B16" s="570"/>
      <c r="C16" s="89">
        <f>E16-D16</f>
        <v>5866229</v>
      </c>
      <c r="D16" s="89">
        <f t="shared" ref="D16:K16" si="0">SUM(D13:D15)</f>
        <v>67803</v>
      </c>
      <c r="E16" s="89">
        <f t="shared" si="0"/>
        <v>5934032</v>
      </c>
      <c r="F16" s="89">
        <f t="shared" si="0"/>
        <v>1109059</v>
      </c>
      <c r="G16" s="89">
        <f t="shared" si="0"/>
        <v>881698</v>
      </c>
      <c r="H16" s="89">
        <f t="shared" si="0"/>
        <v>227361</v>
      </c>
      <c r="I16" s="89">
        <f t="shared" si="0"/>
        <v>7043091</v>
      </c>
      <c r="J16" s="89">
        <f t="shared" si="0"/>
        <v>2225364</v>
      </c>
      <c r="K16" s="89">
        <f t="shared" si="0"/>
        <v>4817727</v>
      </c>
      <c r="L16" s="571" t="s">
        <v>204</v>
      </c>
      <c r="M16" s="571"/>
    </row>
    <row r="17" spans="1:13" ht="15" customHeight="1">
      <c r="A17" s="562"/>
      <c r="B17" s="562"/>
      <c r="C17" s="562"/>
      <c r="D17" s="562"/>
      <c r="E17" s="562"/>
      <c r="F17" s="562"/>
      <c r="H17" s="563"/>
      <c r="I17" s="563"/>
      <c r="J17" s="563"/>
      <c r="K17" s="563"/>
      <c r="L17" s="563"/>
      <c r="M17" s="563"/>
    </row>
    <row r="19" spans="1:13">
      <c r="F19" s="170"/>
    </row>
    <row r="20" spans="1:13">
      <c r="C20" s="170"/>
    </row>
  </sheetData>
  <mergeCells count="30">
    <mergeCell ref="A17:F17"/>
    <mergeCell ref="H17:M17"/>
    <mergeCell ref="I9:K9"/>
    <mergeCell ref="L9:M12"/>
    <mergeCell ref="F10:H10"/>
    <mergeCell ref="I10:K10"/>
    <mergeCell ref="C11:C12"/>
    <mergeCell ref="D11:D12"/>
    <mergeCell ref="E11:E12"/>
    <mergeCell ref="L13:M13"/>
    <mergeCell ref="L14:M14"/>
    <mergeCell ref="L15:M15"/>
    <mergeCell ref="A16:B16"/>
    <mergeCell ref="L16:M16"/>
    <mergeCell ref="A7:M7"/>
    <mergeCell ref="A8:B8"/>
    <mergeCell ref="C8:K8"/>
    <mergeCell ref="L8:M8"/>
    <mergeCell ref="A9:A12"/>
    <mergeCell ref="B9:B12"/>
    <mergeCell ref="C9:C10"/>
    <mergeCell ref="D9:D10"/>
    <mergeCell ref="E9:E10"/>
    <mergeCell ref="F9:H9"/>
    <mergeCell ref="A6:M6"/>
    <mergeCell ref="A1:N1"/>
    <mergeCell ref="A2:M2"/>
    <mergeCell ref="A3:M3"/>
    <mergeCell ref="A4:M4"/>
    <mergeCell ref="A5:M5"/>
  </mergeCells>
  <printOptions horizontalCentered="1" verticalCentered="1"/>
  <pageMargins left="0" right="0" top="0" bottom="0" header="0.31496062992125984" footer="0.31496062992125984"/>
  <pageSetup paperSize="9" scale="9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39997558519241921"/>
  </sheetPr>
  <dimension ref="A1:N71"/>
  <sheetViews>
    <sheetView view="pageBreakPreview" topLeftCell="A4" zoomScale="90" zoomScaleSheetLayoutView="90" workbookViewId="0">
      <selection activeCell="L49" sqref="L49"/>
    </sheetView>
  </sheetViews>
  <sheetFormatPr defaultColWidth="9.125" defaultRowHeight="14.25"/>
  <cols>
    <col min="1" max="1" width="5.75" style="14" customWidth="1"/>
    <col min="2" max="2" width="40.75" style="7" customWidth="1"/>
    <col min="3" max="11" width="8.75" style="7" customWidth="1"/>
    <col min="12" max="12" width="40.75" style="7" customWidth="1"/>
    <col min="13" max="13" width="5.75" style="7" customWidth="1"/>
    <col min="14" max="16384" width="9.125" style="7"/>
  </cols>
  <sheetData>
    <row r="1" spans="1:14" s="3" customFormat="1" ht="47.25" customHeight="1">
      <c r="A1" s="464"/>
      <c r="B1" s="464"/>
      <c r="C1" s="464"/>
      <c r="D1" s="464"/>
      <c r="E1" s="464"/>
      <c r="F1" s="464"/>
      <c r="G1" s="464"/>
      <c r="H1" s="464"/>
      <c r="I1" s="464"/>
      <c r="J1" s="464"/>
      <c r="K1" s="464"/>
      <c r="L1" s="464"/>
      <c r="M1" s="464"/>
      <c r="N1" s="464"/>
    </row>
    <row r="2" spans="1:14" ht="18" customHeight="1">
      <c r="A2" s="465" t="s">
        <v>388</v>
      </c>
      <c r="B2" s="465"/>
      <c r="C2" s="465"/>
      <c r="D2" s="465"/>
      <c r="E2" s="465"/>
      <c r="F2" s="465"/>
      <c r="G2" s="465"/>
      <c r="H2" s="465"/>
      <c r="I2" s="465"/>
      <c r="J2" s="465"/>
      <c r="K2" s="465"/>
      <c r="L2" s="465"/>
      <c r="M2" s="465"/>
    </row>
    <row r="3" spans="1:14" ht="18" customHeight="1">
      <c r="A3" s="465" t="s">
        <v>102</v>
      </c>
      <c r="B3" s="465"/>
      <c r="C3" s="465"/>
      <c r="D3" s="465"/>
      <c r="E3" s="465"/>
      <c r="F3" s="465"/>
      <c r="G3" s="465"/>
      <c r="H3" s="465"/>
      <c r="I3" s="465"/>
      <c r="J3" s="465"/>
      <c r="K3" s="465"/>
      <c r="L3" s="465"/>
      <c r="M3" s="465"/>
    </row>
    <row r="4" spans="1:14" ht="18" customHeight="1">
      <c r="A4" s="465" t="s">
        <v>656</v>
      </c>
      <c r="B4" s="465"/>
      <c r="C4" s="465"/>
      <c r="D4" s="465"/>
      <c r="E4" s="465"/>
      <c r="F4" s="465"/>
      <c r="G4" s="465"/>
      <c r="H4" s="465"/>
      <c r="I4" s="465"/>
      <c r="J4" s="465"/>
      <c r="K4" s="465"/>
      <c r="L4" s="465"/>
      <c r="M4" s="465"/>
    </row>
    <row r="5" spans="1:14" ht="15.75" customHeight="1">
      <c r="A5" s="463" t="s">
        <v>389</v>
      </c>
      <c r="B5" s="463"/>
      <c r="C5" s="463"/>
      <c r="D5" s="463"/>
      <c r="E5" s="463"/>
      <c r="F5" s="463"/>
      <c r="G5" s="463"/>
      <c r="H5" s="463"/>
      <c r="I5" s="463"/>
      <c r="J5" s="463"/>
      <c r="K5" s="463"/>
      <c r="L5" s="463"/>
      <c r="M5" s="463"/>
    </row>
    <row r="6" spans="1:14" ht="15.75" customHeight="1">
      <c r="A6" s="463" t="s">
        <v>425</v>
      </c>
      <c r="B6" s="463"/>
      <c r="C6" s="463"/>
      <c r="D6" s="463"/>
      <c r="E6" s="463"/>
      <c r="F6" s="463"/>
      <c r="G6" s="463"/>
      <c r="H6" s="463"/>
      <c r="I6" s="463"/>
      <c r="J6" s="463"/>
      <c r="K6" s="463"/>
      <c r="L6" s="463"/>
      <c r="M6" s="463"/>
    </row>
    <row r="7" spans="1:14" ht="15.75" customHeight="1">
      <c r="A7" s="463" t="s">
        <v>657</v>
      </c>
      <c r="B7" s="463"/>
      <c r="C7" s="463"/>
      <c r="D7" s="463"/>
      <c r="E7" s="463"/>
      <c r="F7" s="463"/>
      <c r="G7" s="463"/>
      <c r="H7" s="463"/>
      <c r="I7" s="463"/>
      <c r="J7" s="463"/>
      <c r="K7" s="463"/>
      <c r="L7" s="463"/>
      <c r="M7" s="463"/>
    </row>
    <row r="8" spans="1:14" ht="23.25" customHeight="1">
      <c r="A8" s="469" t="s">
        <v>671</v>
      </c>
      <c r="B8" s="469"/>
      <c r="C8" s="470">
        <v>2019</v>
      </c>
      <c r="D8" s="470"/>
      <c r="E8" s="470"/>
      <c r="F8" s="470"/>
      <c r="G8" s="470"/>
      <c r="H8" s="470"/>
      <c r="I8" s="470"/>
      <c r="J8" s="470"/>
      <c r="K8" s="470"/>
      <c r="L8" s="471" t="s">
        <v>48</v>
      </c>
      <c r="M8" s="471"/>
    </row>
    <row r="9" spans="1:14" s="5" customFormat="1" ht="21.75" customHeight="1">
      <c r="A9" s="572" t="s">
        <v>445</v>
      </c>
      <c r="B9" s="575" t="s">
        <v>210</v>
      </c>
      <c r="C9" s="560" t="s">
        <v>370</v>
      </c>
      <c r="D9" s="560" t="s">
        <v>371</v>
      </c>
      <c r="E9" s="560" t="s">
        <v>372</v>
      </c>
      <c r="F9" s="560" t="s">
        <v>373</v>
      </c>
      <c r="G9" s="560"/>
      <c r="H9" s="560"/>
      <c r="I9" s="560" t="s">
        <v>374</v>
      </c>
      <c r="J9" s="560"/>
      <c r="K9" s="560"/>
      <c r="L9" s="578" t="s">
        <v>375</v>
      </c>
      <c r="M9" s="578"/>
    </row>
    <row r="10" spans="1:14" s="5" customFormat="1" ht="21.75" customHeight="1">
      <c r="A10" s="573"/>
      <c r="B10" s="576"/>
      <c r="C10" s="561"/>
      <c r="D10" s="561"/>
      <c r="E10" s="561"/>
      <c r="F10" s="569" t="s">
        <v>376</v>
      </c>
      <c r="G10" s="569"/>
      <c r="H10" s="569"/>
      <c r="I10" s="569" t="s">
        <v>377</v>
      </c>
      <c r="J10" s="569"/>
      <c r="K10" s="569"/>
      <c r="L10" s="579"/>
      <c r="M10" s="579"/>
    </row>
    <row r="11" spans="1:14" s="5" customFormat="1" ht="21.75" customHeight="1">
      <c r="A11" s="573"/>
      <c r="B11" s="576"/>
      <c r="C11" s="568" t="s">
        <v>378</v>
      </c>
      <c r="D11" s="568" t="s">
        <v>127</v>
      </c>
      <c r="E11" s="568" t="s">
        <v>379</v>
      </c>
      <c r="F11" s="284" t="s">
        <v>204</v>
      </c>
      <c r="G11" s="284" t="s">
        <v>380</v>
      </c>
      <c r="H11" s="284" t="s">
        <v>381</v>
      </c>
      <c r="I11" s="284" t="s">
        <v>204</v>
      </c>
      <c r="J11" s="284" t="s">
        <v>382</v>
      </c>
      <c r="K11" s="284" t="s">
        <v>383</v>
      </c>
      <c r="L11" s="579"/>
      <c r="M11" s="579"/>
    </row>
    <row r="12" spans="1:14" s="5" customFormat="1" ht="21.75" customHeight="1">
      <c r="A12" s="574"/>
      <c r="B12" s="577"/>
      <c r="C12" s="569"/>
      <c r="D12" s="569"/>
      <c r="E12" s="569"/>
      <c r="F12" s="277" t="s">
        <v>207</v>
      </c>
      <c r="G12" s="277" t="s">
        <v>384</v>
      </c>
      <c r="H12" s="277" t="s">
        <v>385</v>
      </c>
      <c r="I12" s="277" t="s">
        <v>207</v>
      </c>
      <c r="J12" s="277" t="s">
        <v>386</v>
      </c>
      <c r="K12" s="277" t="s">
        <v>387</v>
      </c>
      <c r="L12" s="580"/>
      <c r="M12" s="580"/>
    </row>
    <row r="13" spans="1:14" customFormat="1" ht="18">
      <c r="A13" s="204">
        <v>4511</v>
      </c>
      <c r="B13" s="200" t="s">
        <v>559</v>
      </c>
      <c r="C13" s="315">
        <v>45320</v>
      </c>
      <c r="D13" s="315">
        <v>0</v>
      </c>
      <c r="E13" s="315">
        <v>45320</v>
      </c>
      <c r="F13" s="315">
        <v>5597</v>
      </c>
      <c r="G13" s="269">
        <v>5465</v>
      </c>
      <c r="H13" s="269">
        <v>132</v>
      </c>
      <c r="I13" s="315">
        <v>50917</v>
      </c>
      <c r="J13" s="269">
        <v>3917</v>
      </c>
      <c r="K13" s="269">
        <v>47000</v>
      </c>
      <c r="L13" s="508" t="s">
        <v>558</v>
      </c>
      <c r="M13" s="508"/>
    </row>
    <row r="14" spans="1:14" customFormat="1" ht="18">
      <c r="A14" s="202">
        <v>4512</v>
      </c>
      <c r="B14" s="92" t="s">
        <v>560</v>
      </c>
      <c r="C14" s="316">
        <v>1037889</v>
      </c>
      <c r="D14" s="316">
        <v>0</v>
      </c>
      <c r="E14" s="316">
        <v>1037889</v>
      </c>
      <c r="F14" s="316">
        <v>23117</v>
      </c>
      <c r="G14" s="261">
        <v>21526</v>
      </c>
      <c r="H14" s="261">
        <v>1591</v>
      </c>
      <c r="I14" s="316">
        <v>1061006</v>
      </c>
      <c r="J14" s="261">
        <v>1060953</v>
      </c>
      <c r="K14" s="261">
        <v>53</v>
      </c>
      <c r="L14" s="499" t="s">
        <v>561</v>
      </c>
      <c r="M14" s="499"/>
    </row>
    <row r="15" spans="1:14" customFormat="1" ht="20.45" customHeight="1">
      <c r="A15" s="201">
        <v>4519</v>
      </c>
      <c r="B15" s="296" t="s">
        <v>722</v>
      </c>
      <c r="C15" s="317">
        <v>0</v>
      </c>
      <c r="D15" s="317">
        <v>0</v>
      </c>
      <c r="E15" s="317">
        <v>0</v>
      </c>
      <c r="F15" s="317">
        <v>0</v>
      </c>
      <c r="G15" s="260">
        <v>0</v>
      </c>
      <c r="H15" s="260">
        <v>0</v>
      </c>
      <c r="I15" s="317">
        <v>0</v>
      </c>
      <c r="J15" s="260">
        <v>0</v>
      </c>
      <c r="K15" s="260">
        <v>0</v>
      </c>
      <c r="L15" s="500" t="s">
        <v>723</v>
      </c>
      <c r="M15" s="500"/>
    </row>
    <row r="16" spans="1:14" customFormat="1" ht="18">
      <c r="A16" s="202">
        <v>4531</v>
      </c>
      <c r="B16" s="92" t="s">
        <v>562</v>
      </c>
      <c r="C16" s="316">
        <v>163086</v>
      </c>
      <c r="D16" s="316">
        <v>6358</v>
      </c>
      <c r="E16" s="316">
        <v>169444</v>
      </c>
      <c r="F16" s="316">
        <v>50702</v>
      </c>
      <c r="G16" s="261">
        <v>30158</v>
      </c>
      <c r="H16" s="261">
        <v>20544</v>
      </c>
      <c r="I16" s="316">
        <v>220146</v>
      </c>
      <c r="J16" s="261">
        <v>22655</v>
      </c>
      <c r="K16" s="261">
        <v>197491</v>
      </c>
      <c r="L16" s="499" t="s">
        <v>608</v>
      </c>
      <c r="M16" s="499"/>
    </row>
    <row r="17" spans="1:13" customFormat="1">
      <c r="A17" s="201">
        <v>4532</v>
      </c>
      <c r="B17" s="59" t="s">
        <v>563</v>
      </c>
      <c r="C17" s="317">
        <v>2362</v>
      </c>
      <c r="D17" s="317">
        <v>87</v>
      </c>
      <c r="E17" s="317">
        <v>2449</v>
      </c>
      <c r="F17" s="317">
        <v>3264</v>
      </c>
      <c r="G17" s="260">
        <v>2279</v>
      </c>
      <c r="H17" s="260">
        <v>985</v>
      </c>
      <c r="I17" s="317">
        <v>5713</v>
      </c>
      <c r="J17" s="260">
        <v>1576</v>
      </c>
      <c r="K17" s="260">
        <v>4137</v>
      </c>
      <c r="L17" s="500" t="s">
        <v>607</v>
      </c>
      <c r="M17" s="500"/>
    </row>
    <row r="18" spans="1:13" customFormat="1" ht="18">
      <c r="A18" s="202">
        <v>4539</v>
      </c>
      <c r="B18" s="92" t="s">
        <v>564</v>
      </c>
      <c r="C18" s="316">
        <v>420</v>
      </c>
      <c r="D18" s="316">
        <v>9</v>
      </c>
      <c r="E18" s="316">
        <v>429</v>
      </c>
      <c r="F18" s="316">
        <v>269</v>
      </c>
      <c r="G18" s="261">
        <v>261</v>
      </c>
      <c r="H18" s="261">
        <v>8</v>
      </c>
      <c r="I18" s="316">
        <v>698</v>
      </c>
      <c r="J18" s="261">
        <v>0</v>
      </c>
      <c r="K18" s="261">
        <v>698</v>
      </c>
      <c r="L18" s="499" t="s">
        <v>606</v>
      </c>
      <c r="M18" s="499"/>
    </row>
    <row r="19" spans="1:13" customFormat="1">
      <c r="A19" s="201">
        <v>4610</v>
      </c>
      <c r="B19" s="59" t="s">
        <v>539</v>
      </c>
      <c r="C19" s="317">
        <v>16268</v>
      </c>
      <c r="D19" s="317">
        <v>177</v>
      </c>
      <c r="E19" s="317">
        <v>16445</v>
      </c>
      <c r="F19" s="317">
        <v>52</v>
      </c>
      <c r="G19" s="260">
        <v>45</v>
      </c>
      <c r="H19" s="260">
        <v>7</v>
      </c>
      <c r="I19" s="317">
        <v>16497</v>
      </c>
      <c r="J19" s="260">
        <v>1147</v>
      </c>
      <c r="K19" s="260">
        <v>15350</v>
      </c>
      <c r="L19" s="500" t="s">
        <v>548</v>
      </c>
      <c r="M19" s="500"/>
    </row>
    <row r="20" spans="1:13" customFormat="1">
      <c r="A20" s="202">
        <v>4620</v>
      </c>
      <c r="B20" s="92" t="s">
        <v>565</v>
      </c>
      <c r="C20" s="316">
        <v>7640</v>
      </c>
      <c r="D20" s="316">
        <v>365</v>
      </c>
      <c r="E20" s="316">
        <v>8005</v>
      </c>
      <c r="F20" s="316">
        <v>1048</v>
      </c>
      <c r="G20" s="261">
        <v>757</v>
      </c>
      <c r="H20" s="261">
        <v>291</v>
      </c>
      <c r="I20" s="316">
        <v>9053</v>
      </c>
      <c r="J20" s="261">
        <v>0</v>
      </c>
      <c r="K20" s="261">
        <v>9053</v>
      </c>
      <c r="L20" s="499" t="s">
        <v>605</v>
      </c>
      <c r="M20" s="499"/>
    </row>
    <row r="21" spans="1:13" customFormat="1">
      <c r="A21" s="201">
        <v>4631</v>
      </c>
      <c r="B21" s="59" t="s">
        <v>540</v>
      </c>
      <c r="C21" s="317">
        <v>25421</v>
      </c>
      <c r="D21" s="317">
        <v>1104</v>
      </c>
      <c r="E21" s="317">
        <v>26525</v>
      </c>
      <c r="F21" s="317">
        <v>5301</v>
      </c>
      <c r="G21" s="260">
        <v>3365</v>
      </c>
      <c r="H21" s="260">
        <v>1936</v>
      </c>
      <c r="I21" s="317">
        <v>31826</v>
      </c>
      <c r="J21" s="260">
        <v>8784</v>
      </c>
      <c r="K21" s="260">
        <v>23042</v>
      </c>
      <c r="L21" s="500" t="s">
        <v>549</v>
      </c>
      <c r="M21" s="500"/>
    </row>
    <row r="22" spans="1:13" customFormat="1">
      <c r="A22" s="202">
        <v>4632</v>
      </c>
      <c r="B22" s="92" t="s">
        <v>609</v>
      </c>
      <c r="C22" s="316">
        <v>27035</v>
      </c>
      <c r="D22" s="316">
        <v>356</v>
      </c>
      <c r="E22" s="316">
        <v>27391</v>
      </c>
      <c r="F22" s="316">
        <v>9947</v>
      </c>
      <c r="G22" s="261">
        <v>8851</v>
      </c>
      <c r="H22" s="261">
        <v>1096</v>
      </c>
      <c r="I22" s="316">
        <v>37338</v>
      </c>
      <c r="J22" s="261">
        <v>31641</v>
      </c>
      <c r="K22" s="261">
        <v>5697</v>
      </c>
      <c r="L22" s="499" t="s">
        <v>604</v>
      </c>
      <c r="M22" s="499"/>
    </row>
    <row r="23" spans="1:13" customFormat="1" ht="18">
      <c r="A23" s="201">
        <v>4641</v>
      </c>
      <c r="B23" s="59" t="s">
        <v>610</v>
      </c>
      <c r="C23" s="317">
        <v>25936</v>
      </c>
      <c r="D23" s="317">
        <v>0</v>
      </c>
      <c r="E23" s="317">
        <v>25936</v>
      </c>
      <c r="F23" s="317">
        <v>9824</v>
      </c>
      <c r="G23" s="260">
        <v>9632</v>
      </c>
      <c r="H23" s="260">
        <v>192</v>
      </c>
      <c r="I23" s="317">
        <v>35760</v>
      </c>
      <c r="J23" s="260">
        <v>0</v>
      </c>
      <c r="K23" s="260">
        <v>35760</v>
      </c>
      <c r="L23" s="500" t="s">
        <v>603</v>
      </c>
      <c r="M23" s="500"/>
    </row>
    <row r="24" spans="1:13" customFormat="1" ht="18">
      <c r="A24" s="202">
        <v>4647</v>
      </c>
      <c r="B24" s="92" t="s">
        <v>611</v>
      </c>
      <c r="C24" s="316">
        <v>11056</v>
      </c>
      <c r="D24" s="316">
        <v>3351</v>
      </c>
      <c r="E24" s="316">
        <v>14407</v>
      </c>
      <c r="F24" s="316">
        <v>3597</v>
      </c>
      <c r="G24" s="261">
        <v>2896</v>
      </c>
      <c r="H24" s="261">
        <v>701</v>
      </c>
      <c r="I24" s="316">
        <v>18004</v>
      </c>
      <c r="J24" s="261">
        <v>0</v>
      </c>
      <c r="K24" s="261">
        <v>18004</v>
      </c>
      <c r="L24" s="499" t="s">
        <v>602</v>
      </c>
      <c r="M24" s="499"/>
    </row>
    <row r="25" spans="1:13" customFormat="1" ht="36">
      <c r="A25" s="201">
        <v>4648</v>
      </c>
      <c r="B25" s="59" t="s">
        <v>612</v>
      </c>
      <c r="C25" s="317">
        <v>790492</v>
      </c>
      <c r="D25" s="317">
        <v>2015</v>
      </c>
      <c r="E25" s="317">
        <v>792507</v>
      </c>
      <c r="F25" s="317">
        <v>24389</v>
      </c>
      <c r="G25" s="260">
        <v>21911</v>
      </c>
      <c r="H25" s="260">
        <v>2478</v>
      </c>
      <c r="I25" s="317">
        <v>816896</v>
      </c>
      <c r="J25" s="260">
        <v>174775</v>
      </c>
      <c r="K25" s="260">
        <v>642121</v>
      </c>
      <c r="L25" s="500" t="s">
        <v>601</v>
      </c>
      <c r="M25" s="500"/>
    </row>
    <row r="26" spans="1:13" customFormat="1" ht="27">
      <c r="A26" s="202">
        <v>4649</v>
      </c>
      <c r="B26" s="294" t="s">
        <v>729</v>
      </c>
      <c r="C26" s="316">
        <v>0</v>
      </c>
      <c r="D26" s="316">
        <v>0</v>
      </c>
      <c r="E26" s="316">
        <v>0</v>
      </c>
      <c r="F26" s="316">
        <v>0</v>
      </c>
      <c r="G26" s="261">
        <v>0</v>
      </c>
      <c r="H26" s="261">
        <v>0</v>
      </c>
      <c r="I26" s="316">
        <v>0</v>
      </c>
      <c r="J26" s="261">
        <v>0</v>
      </c>
      <c r="K26" s="261">
        <v>0</v>
      </c>
      <c r="L26" s="499" t="s">
        <v>730</v>
      </c>
      <c r="M26" s="499"/>
    </row>
    <row r="27" spans="1:13" customFormat="1">
      <c r="A27" s="201">
        <v>4651</v>
      </c>
      <c r="B27" s="296" t="s">
        <v>613</v>
      </c>
      <c r="C27" s="317">
        <v>0</v>
      </c>
      <c r="D27" s="317">
        <v>0</v>
      </c>
      <c r="E27" s="317">
        <v>0</v>
      </c>
      <c r="F27" s="317">
        <v>0</v>
      </c>
      <c r="G27" s="260">
        <v>0</v>
      </c>
      <c r="H27" s="260">
        <v>0</v>
      </c>
      <c r="I27" s="317">
        <v>0</v>
      </c>
      <c r="J27" s="260">
        <v>0</v>
      </c>
      <c r="K27" s="260">
        <v>0</v>
      </c>
      <c r="L27" s="500" t="s">
        <v>600</v>
      </c>
      <c r="M27" s="500"/>
    </row>
    <row r="28" spans="1:13" customFormat="1">
      <c r="A28" s="202">
        <v>4652</v>
      </c>
      <c r="B28" s="92" t="s">
        <v>614</v>
      </c>
      <c r="C28" s="316">
        <v>37748</v>
      </c>
      <c r="D28" s="316">
        <v>69</v>
      </c>
      <c r="E28" s="316">
        <v>37817</v>
      </c>
      <c r="F28" s="316">
        <v>2074</v>
      </c>
      <c r="G28" s="261">
        <v>1453</v>
      </c>
      <c r="H28" s="261">
        <v>621</v>
      </c>
      <c r="I28" s="316">
        <v>39891</v>
      </c>
      <c r="J28" s="261">
        <v>13047</v>
      </c>
      <c r="K28" s="261">
        <v>26844</v>
      </c>
      <c r="L28" s="499" t="s">
        <v>599</v>
      </c>
      <c r="M28" s="499"/>
    </row>
    <row r="29" spans="1:13" customFormat="1">
      <c r="A29" s="201">
        <v>4653</v>
      </c>
      <c r="B29" s="59" t="s">
        <v>615</v>
      </c>
      <c r="C29" s="317">
        <v>30894</v>
      </c>
      <c r="D29" s="317">
        <v>43</v>
      </c>
      <c r="E29" s="317">
        <v>30937</v>
      </c>
      <c r="F29" s="317">
        <v>4436</v>
      </c>
      <c r="G29" s="260">
        <v>4115</v>
      </c>
      <c r="H29" s="260">
        <v>321</v>
      </c>
      <c r="I29" s="317">
        <v>35373</v>
      </c>
      <c r="J29" s="260">
        <v>3715</v>
      </c>
      <c r="K29" s="260">
        <v>31658</v>
      </c>
      <c r="L29" s="500" t="s">
        <v>598</v>
      </c>
      <c r="M29" s="500"/>
    </row>
    <row r="30" spans="1:13" customFormat="1">
      <c r="A30" s="202">
        <v>4659</v>
      </c>
      <c r="B30" s="92" t="s">
        <v>616</v>
      </c>
      <c r="C30" s="316">
        <v>31235</v>
      </c>
      <c r="D30" s="316">
        <v>114</v>
      </c>
      <c r="E30" s="316">
        <v>31349</v>
      </c>
      <c r="F30" s="316">
        <v>6910</v>
      </c>
      <c r="G30" s="261">
        <v>4920</v>
      </c>
      <c r="H30" s="261">
        <v>1990</v>
      </c>
      <c r="I30" s="316">
        <v>38259</v>
      </c>
      <c r="J30" s="261">
        <v>0</v>
      </c>
      <c r="K30" s="261">
        <v>38259</v>
      </c>
      <c r="L30" s="499" t="s">
        <v>550</v>
      </c>
      <c r="M30" s="499"/>
    </row>
    <row r="31" spans="1:13" customFormat="1">
      <c r="A31" s="201">
        <v>4661</v>
      </c>
      <c r="B31" s="59" t="s">
        <v>617</v>
      </c>
      <c r="C31" s="317">
        <v>5378</v>
      </c>
      <c r="D31" s="317">
        <v>249</v>
      </c>
      <c r="E31" s="317">
        <v>5627</v>
      </c>
      <c r="F31" s="317">
        <v>1932</v>
      </c>
      <c r="G31" s="260">
        <v>1701</v>
      </c>
      <c r="H31" s="260">
        <v>231</v>
      </c>
      <c r="I31" s="317">
        <v>7559</v>
      </c>
      <c r="J31" s="260">
        <v>0</v>
      </c>
      <c r="K31" s="260">
        <v>7559</v>
      </c>
      <c r="L31" s="500" t="s">
        <v>597</v>
      </c>
      <c r="M31" s="500"/>
    </row>
    <row r="32" spans="1:13" customFormat="1">
      <c r="A32" s="202">
        <v>4662</v>
      </c>
      <c r="B32" s="92" t="s">
        <v>541</v>
      </c>
      <c r="C32" s="316">
        <v>0</v>
      </c>
      <c r="D32" s="316">
        <v>0</v>
      </c>
      <c r="E32" s="316">
        <v>0</v>
      </c>
      <c r="F32" s="316">
        <v>0</v>
      </c>
      <c r="G32" s="261">
        <v>0</v>
      </c>
      <c r="H32" s="261">
        <v>0</v>
      </c>
      <c r="I32" s="316">
        <v>0</v>
      </c>
      <c r="J32" s="261">
        <v>0</v>
      </c>
      <c r="K32" s="261">
        <v>0</v>
      </c>
      <c r="L32" s="499" t="s">
        <v>551</v>
      </c>
      <c r="M32" s="499"/>
    </row>
    <row r="33" spans="1:13" customFormat="1" ht="18">
      <c r="A33" s="201">
        <v>4663</v>
      </c>
      <c r="B33" s="59" t="s">
        <v>618</v>
      </c>
      <c r="C33" s="317">
        <v>69738</v>
      </c>
      <c r="D33" s="317">
        <v>2912</v>
      </c>
      <c r="E33" s="317">
        <v>72650</v>
      </c>
      <c r="F33" s="317">
        <v>6745</v>
      </c>
      <c r="G33" s="260">
        <v>2838</v>
      </c>
      <c r="H33" s="260">
        <v>3907</v>
      </c>
      <c r="I33" s="317">
        <v>79395</v>
      </c>
      <c r="J33" s="260">
        <v>5525</v>
      </c>
      <c r="K33" s="260">
        <v>73870</v>
      </c>
      <c r="L33" s="500" t="s">
        <v>596</v>
      </c>
      <c r="M33" s="500"/>
    </row>
    <row r="34" spans="1:13" customFormat="1">
      <c r="A34" s="202">
        <v>4669</v>
      </c>
      <c r="B34" s="92" t="s">
        <v>736</v>
      </c>
      <c r="C34" s="316">
        <v>0</v>
      </c>
      <c r="D34" s="316">
        <v>0</v>
      </c>
      <c r="E34" s="316">
        <v>0</v>
      </c>
      <c r="F34" s="316">
        <v>0</v>
      </c>
      <c r="G34" s="261">
        <v>0</v>
      </c>
      <c r="H34" s="261">
        <v>0</v>
      </c>
      <c r="I34" s="316">
        <v>0</v>
      </c>
      <c r="J34" s="261">
        <v>0</v>
      </c>
      <c r="K34" s="261">
        <v>0</v>
      </c>
      <c r="L34" s="499" t="s">
        <v>737</v>
      </c>
      <c r="M34" s="499"/>
    </row>
    <row r="35" spans="1:13" customFormat="1">
      <c r="A35" s="201">
        <v>4690</v>
      </c>
      <c r="B35" s="59" t="s">
        <v>542</v>
      </c>
      <c r="C35" s="317">
        <v>3444</v>
      </c>
      <c r="D35" s="317">
        <v>222</v>
      </c>
      <c r="E35" s="317">
        <v>3666</v>
      </c>
      <c r="F35" s="317">
        <v>1045</v>
      </c>
      <c r="G35" s="260">
        <v>969</v>
      </c>
      <c r="H35" s="260">
        <v>76</v>
      </c>
      <c r="I35" s="317">
        <v>4711</v>
      </c>
      <c r="J35" s="260">
        <v>0</v>
      </c>
      <c r="K35" s="260">
        <v>4711</v>
      </c>
      <c r="L35" s="500" t="s">
        <v>552</v>
      </c>
      <c r="M35" s="500"/>
    </row>
    <row r="36" spans="1:13" customFormat="1">
      <c r="A36" s="202">
        <v>4691</v>
      </c>
      <c r="B36" s="92" t="s">
        <v>619</v>
      </c>
      <c r="C36" s="316">
        <v>5683</v>
      </c>
      <c r="D36" s="316">
        <v>271</v>
      </c>
      <c r="E36" s="316">
        <v>5954</v>
      </c>
      <c r="F36" s="316">
        <v>1159</v>
      </c>
      <c r="G36" s="261">
        <v>1014</v>
      </c>
      <c r="H36" s="261">
        <v>145</v>
      </c>
      <c r="I36" s="316">
        <v>7113</v>
      </c>
      <c r="J36" s="261">
        <v>2633</v>
      </c>
      <c r="K36" s="261">
        <v>4480</v>
      </c>
      <c r="L36" s="499" t="s">
        <v>595</v>
      </c>
      <c r="M36" s="499"/>
    </row>
    <row r="37" spans="1:13" customFormat="1" ht="18">
      <c r="A37" s="201">
        <v>4692</v>
      </c>
      <c r="B37" s="59" t="s">
        <v>620</v>
      </c>
      <c r="C37" s="317">
        <v>5980</v>
      </c>
      <c r="D37" s="317">
        <v>33</v>
      </c>
      <c r="E37" s="317">
        <v>6013</v>
      </c>
      <c r="F37" s="317">
        <v>3830</v>
      </c>
      <c r="G37" s="260">
        <v>3650</v>
      </c>
      <c r="H37" s="260">
        <v>180</v>
      </c>
      <c r="I37" s="317">
        <v>9843</v>
      </c>
      <c r="J37" s="260">
        <v>266</v>
      </c>
      <c r="K37" s="260">
        <v>9577</v>
      </c>
      <c r="L37" s="500" t="s">
        <v>594</v>
      </c>
      <c r="M37" s="500"/>
    </row>
    <row r="38" spans="1:13" customFormat="1">
      <c r="A38" s="202">
        <v>4712</v>
      </c>
      <c r="B38" s="92" t="s">
        <v>543</v>
      </c>
      <c r="C38" s="316">
        <v>0</v>
      </c>
      <c r="D38" s="316">
        <v>0</v>
      </c>
      <c r="E38" s="316">
        <v>0</v>
      </c>
      <c r="F38" s="316">
        <v>0</v>
      </c>
      <c r="G38" s="261">
        <v>0</v>
      </c>
      <c r="H38" s="261">
        <v>0</v>
      </c>
      <c r="I38" s="316">
        <v>0</v>
      </c>
      <c r="J38" s="261">
        <v>0</v>
      </c>
      <c r="K38" s="261">
        <v>0</v>
      </c>
      <c r="L38" s="499" t="s">
        <v>553</v>
      </c>
      <c r="M38" s="499"/>
    </row>
    <row r="39" spans="1:13" customFormat="1">
      <c r="A39" s="201">
        <v>4714</v>
      </c>
      <c r="B39" s="59" t="s">
        <v>544</v>
      </c>
      <c r="C39" s="317">
        <v>428720</v>
      </c>
      <c r="D39" s="317">
        <v>4821</v>
      </c>
      <c r="E39" s="317">
        <v>433541</v>
      </c>
      <c r="F39" s="317">
        <v>110180</v>
      </c>
      <c r="G39" s="260">
        <v>82976</v>
      </c>
      <c r="H39" s="260">
        <v>27204</v>
      </c>
      <c r="I39" s="317">
        <v>543721</v>
      </c>
      <c r="J39" s="260">
        <v>59741</v>
      </c>
      <c r="K39" s="260">
        <v>483980</v>
      </c>
      <c r="L39" s="500" t="s">
        <v>554</v>
      </c>
      <c r="M39" s="500"/>
    </row>
    <row r="40" spans="1:13" customFormat="1">
      <c r="A40" s="202">
        <v>4719</v>
      </c>
      <c r="B40" s="92" t="s">
        <v>645</v>
      </c>
      <c r="C40" s="316">
        <v>3901</v>
      </c>
      <c r="D40" s="316">
        <v>0</v>
      </c>
      <c r="E40" s="316">
        <v>3901</v>
      </c>
      <c r="F40" s="316">
        <v>1699</v>
      </c>
      <c r="G40" s="261">
        <v>1475</v>
      </c>
      <c r="H40" s="261">
        <v>224</v>
      </c>
      <c r="I40" s="316">
        <v>5600</v>
      </c>
      <c r="J40" s="261">
        <v>0</v>
      </c>
      <c r="K40" s="261">
        <v>5600</v>
      </c>
      <c r="L40" s="499" t="s">
        <v>646</v>
      </c>
      <c r="M40" s="499"/>
    </row>
    <row r="41" spans="1:13" customFormat="1">
      <c r="A41" s="201">
        <v>4720</v>
      </c>
      <c r="B41" s="59" t="s">
        <v>622</v>
      </c>
      <c r="C41" s="317">
        <v>164838</v>
      </c>
      <c r="D41" s="317">
        <v>779</v>
      </c>
      <c r="E41" s="317">
        <v>165617</v>
      </c>
      <c r="F41" s="317">
        <v>28498</v>
      </c>
      <c r="G41" s="260">
        <v>22185</v>
      </c>
      <c r="H41" s="260">
        <v>6313</v>
      </c>
      <c r="I41" s="317">
        <v>194115</v>
      </c>
      <c r="J41" s="260">
        <v>14650</v>
      </c>
      <c r="K41" s="260">
        <v>179465</v>
      </c>
      <c r="L41" s="500" t="s">
        <v>592</v>
      </c>
      <c r="M41" s="500"/>
    </row>
    <row r="42" spans="1:13" customFormat="1">
      <c r="A42" s="202">
        <v>4722</v>
      </c>
      <c r="B42" s="92" t="s">
        <v>632</v>
      </c>
      <c r="C42" s="316">
        <v>5075</v>
      </c>
      <c r="D42" s="316">
        <v>75</v>
      </c>
      <c r="E42" s="316">
        <v>5150</v>
      </c>
      <c r="F42" s="316">
        <v>1150</v>
      </c>
      <c r="G42" s="261">
        <v>1046</v>
      </c>
      <c r="H42" s="261">
        <v>104</v>
      </c>
      <c r="I42" s="316">
        <v>6300</v>
      </c>
      <c r="J42" s="261">
        <v>4200</v>
      </c>
      <c r="K42" s="261">
        <v>2100</v>
      </c>
      <c r="L42" s="499" t="s">
        <v>591</v>
      </c>
      <c r="M42" s="499"/>
    </row>
    <row r="43" spans="1:13" customFormat="1">
      <c r="A43" s="201">
        <v>4723</v>
      </c>
      <c r="B43" s="59" t="s">
        <v>631</v>
      </c>
      <c r="C43" s="317">
        <v>2620</v>
      </c>
      <c r="D43" s="317">
        <v>0</v>
      </c>
      <c r="E43" s="317">
        <v>2620</v>
      </c>
      <c r="F43" s="317">
        <v>213</v>
      </c>
      <c r="G43" s="260">
        <v>0</v>
      </c>
      <c r="H43" s="260">
        <v>213</v>
      </c>
      <c r="I43" s="317">
        <v>2833</v>
      </c>
      <c r="J43" s="260">
        <v>0</v>
      </c>
      <c r="K43" s="260">
        <v>2833</v>
      </c>
      <c r="L43" s="500" t="s">
        <v>590</v>
      </c>
      <c r="M43" s="500"/>
    </row>
    <row r="44" spans="1:13" customFormat="1">
      <c r="A44" s="202">
        <v>4724</v>
      </c>
      <c r="B44" s="92" t="s">
        <v>630</v>
      </c>
      <c r="C44" s="316">
        <v>28633</v>
      </c>
      <c r="D44" s="316">
        <v>167</v>
      </c>
      <c r="E44" s="316">
        <v>28800</v>
      </c>
      <c r="F44" s="316">
        <v>8965</v>
      </c>
      <c r="G44" s="261">
        <v>4529</v>
      </c>
      <c r="H44" s="261">
        <v>4436</v>
      </c>
      <c r="I44" s="316">
        <v>37765</v>
      </c>
      <c r="J44" s="261">
        <v>0</v>
      </c>
      <c r="K44" s="261">
        <v>37765</v>
      </c>
      <c r="L44" s="499" t="s">
        <v>589</v>
      </c>
      <c r="M44" s="499"/>
    </row>
    <row r="45" spans="1:13" customFormat="1">
      <c r="A45" s="201">
        <v>4725</v>
      </c>
      <c r="B45" s="59" t="s">
        <v>629</v>
      </c>
      <c r="C45" s="317">
        <v>11699</v>
      </c>
      <c r="D45" s="317">
        <v>0</v>
      </c>
      <c r="E45" s="317">
        <v>11699</v>
      </c>
      <c r="F45" s="317">
        <v>2739</v>
      </c>
      <c r="G45" s="260">
        <v>1650</v>
      </c>
      <c r="H45" s="260">
        <v>1089</v>
      </c>
      <c r="I45" s="317">
        <v>14438</v>
      </c>
      <c r="J45" s="260">
        <v>0</v>
      </c>
      <c r="K45" s="260">
        <v>14438</v>
      </c>
      <c r="L45" s="500" t="s">
        <v>588</v>
      </c>
      <c r="M45" s="500"/>
    </row>
    <row r="46" spans="1:13" customFormat="1">
      <c r="A46" s="202">
        <v>4726</v>
      </c>
      <c r="B46" s="92" t="s">
        <v>545</v>
      </c>
      <c r="C46" s="316">
        <v>27719</v>
      </c>
      <c r="D46" s="316">
        <v>73</v>
      </c>
      <c r="E46" s="316">
        <v>27792</v>
      </c>
      <c r="F46" s="316">
        <v>14714</v>
      </c>
      <c r="G46" s="261">
        <v>12105</v>
      </c>
      <c r="H46" s="261">
        <v>2609</v>
      </c>
      <c r="I46" s="316">
        <v>42506</v>
      </c>
      <c r="J46" s="261">
        <v>31928</v>
      </c>
      <c r="K46" s="261">
        <v>10578</v>
      </c>
      <c r="L46" s="499" t="s">
        <v>555</v>
      </c>
      <c r="M46" s="499"/>
    </row>
    <row r="47" spans="1:13" customFormat="1">
      <c r="A47" s="201">
        <v>4727</v>
      </c>
      <c r="B47" s="59" t="s">
        <v>628</v>
      </c>
      <c r="C47" s="317">
        <v>20792</v>
      </c>
      <c r="D47" s="317">
        <v>20</v>
      </c>
      <c r="E47" s="317">
        <v>20812</v>
      </c>
      <c r="F47" s="317">
        <v>1772</v>
      </c>
      <c r="G47" s="260">
        <v>1431</v>
      </c>
      <c r="H47" s="260">
        <v>341</v>
      </c>
      <c r="I47" s="317">
        <v>22584</v>
      </c>
      <c r="J47" s="260">
        <v>0</v>
      </c>
      <c r="K47" s="260">
        <v>22584</v>
      </c>
      <c r="L47" s="500" t="s">
        <v>587</v>
      </c>
      <c r="M47" s="500"/>
    </row>
    <row r="48" spans="1:13" customFormat="1">
      <c r="A48" s="202">
        <v>4728</v>
      </c>
      <c r="B48" s="92" t="s">
        <v>633</v>
      </c>
      <c r="C48" s="316">
        <v>32714</v>
      </c>
      <c r="D48" s="316">
        <v>114</v>
      </c>
      <c r="E48" s="316">
        <v>32828</v>
      </c>
      <c r="F48" s="316">
        <v>5709</v>
      </c>
      <c r="G48" s="261">
        <v>3767</v>
      </c>
      <c r="H48" s="261">
        <v>1942</v>
      </c>
      <c r="I48" s="316">
        <v>38537</v>
      </c>
      <c r="J48" s="261">
        <v>3641</v>
      </c>
      <c r="K48" s="261">
        <v>34896</v>
      </c>
      <c r="L48" s="499" t="s">
        <v>586</v>
      </c>
      <c r="M48" s="499"/>
    </row>
    <row r="49" spans="1:13" customFormat="1">
      <c r="A49" s="201">
        <v>4729</v>
      </c>
      <c r="B49" s="59" t="s">
        <v>642</v>
      </c>
      <c r="C49" s="317">
        <v>16375</v>
      </c>
      <c r="D49" s="317">
        <v>0</v>
      </c>
      <c r="E49" s="317">
        <v>16375</v>
      </c>
      <c r="F49" s="317">
        <v>1058</v>
      </c>
      <c r="G49" s="260">
        <v>745</v>
      </c>
      <c r="H49" s="260">
        <v>313</v>
      </c>
      <c r="I49" s="317">
        <v>17433</v>
      </c>
      <c r="J49" s="260">
        <v>0</v>
      </c>
      <c r="K49" s="260">
        <v>17433</v>
      </c>
      <c r="L49" s="500" t="s">
        <v>644</v>
      </c>
      <c r="M49" s="500"/>
    </row>
    <row r="50" spans="1:13" customFormat="1">
      <c r="A50" s="202">
        <v>4730</v>
      </c>
      <c r="B50" s="92" t="s">
        <v>627</v>
      </c>
      <c r="C50" s="316">
        <v>4618</v>
      </c>
      <c r="D50" s="316">
        <v>135</v>
      </c>
      <c r="E50" s="316">
        <v>4753</v>
      </c>
      <c r="F50" s="316">
        <v>329</v>
      </c>
      <c r="G50" s="261">
        <v>76</v>
      </c>
      <c r="H50" s="261">
        <v>253</v>
      </c>
      <c r="I50" s="316">
        <v>5082</v>
      </c>
      <c r="J50" s="261">
        <v>4295</v>
      </c>
      <c r="K50" s="261">
        <v>787</v>
      </c>
      <c r="L50" s="499" t="s">
        <v>585</v>
      </c>
      <c r="M50" s="499"/>
    </row>
    <row r="51" spans="1:13" customFormat="1" ht="19.5" customHeight="1">
      <c r="A51" s="201">
        <v>4741</v>
      </c>
      <c r="B51" s="59" t="s">
        <v>634</v>
      </c>
      <c r="C51" s="317">
        <v>122065</v>
      </c>
      <c r="D51" s="317">
        <v>978</v>
      </c>
      <c r="E51" s="317">
        <v>123043</v>
      </c>
      <c r="F51" s="317">
        <v>58059</v>
      </c>
      <c r="G51" s="260">
        <v>41487</v>
      </c>
      <c r="H51" s="260">
        <v>16572</v>
      </c>
      <c r="I51" s="317">
        <v>181102</v>
      </c>
      <c r="J51" s="260">
        <v>43075</v>
      </c>
      <c r="K51" s="260">
        <v>138027</v>
      </c>
      <c r="L51" s="500" t="s">
        <v>584</v>
      </c>
      <c r="M51" s="500"/>
    </row>
    <row r="52" spans="1:13" customFormat="1">
      <c r="A52" s="202">
        <v>4742</v>
      </c>
      <c r="B52" s="92" t="s">
        <v>706</v>
      </c>
      <c r="C52" s="316">
        <v>0</v>
      </c>
      <c r="D52" s="316">
        <v>0</v>
      </c>
      <c r="E52" s="316">
        <v>0</v>
      </c>
      <c r="F52" s="316">
        <v>0</v>
      </c>
      <c r="G52" s="261">
        <v>0</v>
      </c>
      <c r="H52" s="261">
        <v>0</v>
      </c>
      <c r="I52" s="316">
        <v>0</v>
      </c>
      <c r="J52" s="261">
        <v>0</v>
      </c>
      <c r="K52" s="261">
        <v>0</v>
      </c>
      <c r="L52" s="499" t="s">
        <v>705</v>
      </c>
      <c r="M52" s="499"/>
    </row>
    <row r="53" spans="1:13" customFormat="1" ht="19.5" customHeight="1">
      <c r="A53" s="201">
        <v>4751</v>
      </c>
      <c r="B53" s="59" t="s">
        <v>626</v>
      </c>
      <c r="C53" s="317">
        <v>875926</v>
      </c>
      <c r="D53" s="317">
        <v>1492</v>
      </c>
      <c r="E53" s="317">
        <v>877418</v>
      </c>
      <c r="F53" s="317">
        <v>207196</v>
      </c>
      <c r="G53" s="260">
        <v>188924</v>
      </c>
      <c r="H53" s="260">
        <v>18272</v>
      </c>
      <c r="I53" s="317">
        <v>1084614</v>
      </c>
      <c r="J53" s="260">
        <v>484299</v>
      </c>
      <c r="K53" s="260">
        <v>600315</v>
      </c>
      <c r="L53" s="500" t="s">
        <v>583</v>
      </c>
      <c r="M53" s="500"/>
    </row>
    <row r="54" spans="1:13" customFormat="1" ht="29.25" customHeight="1">
      <c r="A54" s="202">
        <v>4752</v>
      </c>
      <c r="B54" s="92" t="s">
        <v>625</v>
      </c>
      <c r="C54" s="316">
        <v>490330</v>
      </c>
      <c r="D54" s="316">
        <v>4956</v>
      </c>
      <c r="E54" s="316">
        <v>495286</v>
      </c>
      <c r="F54" s="316">
        <v>150548</v>
      </c>
      <c r="G54" s="261">
        <v>112591</v>
      </c>
      <c r="H54" s="261">
        <v>37957</v>
      </c>
      <c r="I54" s="316">
        <v>645834</v>
      </c>
      <c r="J54" s="261">
        <v>0</v>
      </c>
      <c r="K54" s="261">
        <v>645834</v>
      </c>
      <c r="L54" s="499" t="s">
        <v>582</v>
      </c>
      <c r="M54" s="499"/>
    </row>
    <row r="55" spans="1:13" customFormat="1" ht="18">
      <c r="A55" s="201">
        <v>4753</v>
      </c>
      <c r="B55" s="59" t="s">
        <v>624</v>
      </c>
      <c r="C55" s="317">
        <v>20806</v>
      </c>
      <c r="D55" s="317">
        <v>0</v>
      </c>
      <c r="E55" s="317">
        <v>20806</v>
      </c>
      <c r="F55" s="317">
        <v>8052</v>
      </c>
      <c r="G55" s="260">
        <v>7710</v>
      </c>
      <c r="H55" s="260">
        <v>342</v>
      </c>
      <c r="I55" s="317">
        <v>28858</v>
      </c>
      <c r="J55" s="260">
        <v>7438</v>
      </c>
      <c r="K55" s="260">
        <v>21420</v>
      </c>
      <c r="L55" s="500" t="s">
        <v>581</v>
      </c>
      <c r="M55" s="500"/>
    </row>
    <row r="56" spans="1:13" customFormat="1">
      <c r="A56" s="202">
        <v>4754</v>
      </c>
      <c r="B56" s="92" t="s">
        <v>546</v>
      </c>
      <c r="C56" s="316">
        <v>71369</v>
      </c>
      <c r="D56" s="316">
        <v>21132</v>
      </c>
      <c r="E56" s="316">
        <v>92501</v>
      </c>
      <c r="F56" s="316">
        <v>67704</v>
      </c>
      <c r="G56" s="261">
        <v>61474</v>
      </c>
      <c r="H56" s="261">
        <v>6230</v>
      </c>
      <c r="I56" s="316">
        <v>160205</v>
      </c>
      <c r="J56" s="261">
        <v>287</v>
      </c>
      <c r="K56" s="261">
        <v>159918</v>
      </c>
      <c r="L56" s="499" t="s">
        <v>556</v>
      </c>
      <c r="M56" s="499"/>
    </row>
    <row r="57" spans="1:13" customFormat="1">
      <c r="A57" s="201">
        <v>4755</v>
      </c>
      <c r="B57" s="59" t="s">
        <v>641</v>
      </c>
      <c r="C57" s="317">
        <v>171597</v>
      </c>
      <c r="D57" s="317">
        <v>0</v>
      </c>
      <c r="E57" s="317">
        <v>171597</v>
      </c>
      <c r="F57" s="317">
        <v>28709</v>
      </c>
      <c r="G57" s="260">
        <v>20895</v>
      </c>
      <c r="H57" s="260">
        <v>7814</v>
      </c>
      <c r="I57" s="317">
        <v>200306</v>
      </c>
      <c r="J57" s="260">
        <v>59445</v>
      </c>
      <c r="K57" s="260">
        <v>140861</v>
      </c>
      <c r="L57" s="500" t="s">
        <v>580</v>
      </c>
      <c r="M57" s="500"/>
    </row>
    <row r="58" spans="1:13" customFormat="1">
      <c r="A58" s="202">
        <v>4756</v>
      </c>
      <c r="B58" s="92" t="s">
        <v>635</v>
      </c>
      <c r="C58" s="316">
        <v>10489</v>
      </c>
      <c r="D58" s="316">
        <v>33</v>
      </c>
      <c r="E58" s="316">
        <v>10522</v>
      </c>
      <c r="F58" s="316">
        <v>6023</v>
      </c>
      <c r="G58" s="261">
        <v>5594</v>
      </c>
      <c r="H58" s="261">
        <v>429</v>
      </c>
      <c r="I58" s="316">
        <v>16545</v>
      </c>
      <c r="J58" s="261">
        <v>0</v>
      </c>
      <c r="K58" s="261">
        <v>16545</v>
      </c>
      <c r="L58" s="499" t="s">
        <v>579</v>
      </c>
      <c r="M58" s="499"/>
    </row>
    <row r="59" spans="1:13" customFormat="1" ht="14.25" customHeight="1">
      <c r="A59" s="201">
        <v>4761</v>
      </c>
      <c r="B59" s="59" t="s">
        <v>636</v>
      </c>
      <c r="C59" s="317">
        <v>23176</v>
      </c>
      <c r="D59" s="317">
        <v>1492</v>
      </c>
      <c r="E59" s="317">
        <v>24668</v>
      </c>
      <c r="F59" s="317">
        <v>70649</v>
      </c>
      <c r="G59" s="260">
        <v>36971</v>
      </c>
      <c r="H59" s="260">
        <v>33678</v>
      </c>
      <c r="I59" s="317">
        <v>95317</v>
      </c>
      <c r="J59" s="260">
        <v>0</v>
      </c>
      <c r="K59" s="260">
        <v>95317</v>
      </c>
      <c r="L59" s="500" t="s">
        <v>578</v>
      </c>
      <c r="M59" s="500"/>
    </row>
    <row r="60" spans="1:13" customFormat="1">
      <c r="A60" s="202">
        <v>4762</v>
      </c>
      <c r="B60" s="92" t="s">
        <v>637</v>
      </c>
      <c r="C60" s="316">
        <v>22150</v>
      </c>
      <c r="D60" s="316">
        <v>15</v>
      </c>
      <c r="E60" s="316">
        <v>22165</v>
      </c>
      <c r="F60" s="316">
        <v>6853</v>
      </c>
      <c r="G60" s="261">
        <v>6616</v>
      </c>
      <c r="H60" s="261">
        <v>237</v>
      </c>
      <c r="I60" s="316">
        <v>29018</v>
      </c>
      <c r="J60" s="261">
        <v>0</v>
      </c>
      <c r="K60" s="261">
        <v>29018</v>
      </c>
      <c r="L60" s="499" t="s">
        <v>577</v>
      </c>
      <c r="M60" s="499"/>
    </row>
    <row r="61" spans="1:13" customFormat="1" ht="24" customHeight="1">
      <c r="A61" s="201">
        <v>4763</v>
      </c>
      <c r="B61" s="59" t="s">
        <v>638</v>
      </c>
      <c r="C61" s="317">
        <v>36028</v>
      </c>
      <c r="D61" s="317">
        <v>227</v>
      </c>
      <c r="E61" s="317">
        <v>36255</v>
      </c>
      <c r="F61" s="317">
        <v>10888</v>
      </c>
      <c r="G61" s="260">
        <v>10259</v>
      </c>
      <c r="H61" s="260">
        <v>629</v>
      </c>
      <c r="I61" s="317">
        <v>47143</v>
      </c>
      <c r="J61" s="260">
        <v>3214</v>
      </c>
      <c r="K61" s="260">
        <v>43929</v>
      </c>
      <c r="L61" s="500" t="s">
        <v>576</v>
      </c>
      <c r="M61" s="500"/>
    </row>
    <row r="62" spans="1:13" customFormat="1">
      <c r="A62" s="202">
        <v>4764</v>
      </c>
      <c r="B62" s="92" t="s">
        <v>623</v>
      </c>
      <c r="C62" s="316">
        <v>7284</v>
      </c>
      <c r="D62" s="316">
        <v>563</v>
      </c>
      <c r="E62" s="316">
        <v>7847</v>
      </c>
      <c r="F62" s="316">
        <v>7645</v>
      </c>
      <c r="G62" s="261">
        <v>7456</v>
      </c>
      <c r="H62" s="261">
        <v>189</v>
      </c>
      <c r="I62" s="316">
        <v>15492</v>
      </c>
      <c r="J62" s="261">
        <v>0</v>
      </c>
      <c r="K62" s="261">
        <v>15492</v>
      </c>
      <c r="L62" s="499" t="s">
        <v>575</v>
      </c>
      <c r="M62" s="499"/>
    </row>
    <row r="63" spans="1:13" customFormat="1" ht="40.15" customHeight="1">
      <c r="A63" s="201">
        <v>4771</v>
      </c>
      <c r="B63" s="59" t="s">
        <v>639</v>
      </c>
      <c r="C63" s="317">
        <v>99484</v>
      </c>
      <c r="D63" s="317">
        <v>769</v>
      </c>
      <c r="E63" s="317">
        <v>100253</v>
      </c>
      <c r="F63" s="317">
        <v>32713</v>
      </c>
      <c r="G63" s="260">
        <v>29397</v>
      </c>
      <c r="H63" s="260">
        <v>3316</v>
      </c>
      <c r="I63" s="317">
        <v>132966</v>
      </c>
      <c r="J63" s="260">
        <v>32040</v>
      </c>
      <c r="K63" s="260">
        <v>100926</v>
      </c>
      <c r="L63" s="500" t="s">
        <v>574</v>
      </c>
      <c r="M63" s="500"/>
    </row>
    <row r="64" spans="1:13" customFormat="1" ht="23.45" customHeight="1">
      <c r="A64" s="202">
        <v>4772</v>
      </c>
      <c r="B64" s="92" t="s">
        <v>640</v>
      </c>
      <c r="C64" s="316">
        <v>629671</v>
      </c>
      <c r="D64" s="316">
        <v>596</v>
      </c>
      <c r="E64" s="316">
        <v>630267</v>
      </c>
      <c r="F64" s="316">
        <v>84601</v>
      </c>
      <c r="G64" s="261">
        <v>79175</v>
      </c>
      <c r="H64" s="261">
        <v>5426</v>
      </c>
      <c r="I64" s="316">
        <v>714868</v>
      </c>
      <c r="J64" s="261">
        <v>16032</v>
      </c>
      <c r="K64" s="261">
        <v>698836</v>
      </c>
      <c r="L64" s="499" t="s">
        <v>573</v>
      </c>
      <c r="M64" s="499"/>
    </row>
    <row r="65" spans="1:13" customFormat="1">
      <c r="A65" s="201">
        <v>4774</v>
      </c>
      <c r="B65" s="59" t="s">
        <v>547</v>
      </c>
      <c r="C65" s="317">
        <v>11209</v>
      </c>
      <c r="D65" s="317">
        <v>361</v>
      </c>
      <c r="E65" s="317">
        <v>11570</v>
      </c>
      <c r="F65" s="317">
        <v>2300</v>
      </c>
      <c r="G65" s="260">
        <v>1984</v>
      </c>
      <c r="H65" s="260">
        <v>316</v>
      </c>
      <c r="I65" s="317">
        <v>13870</v>
      </c>
      <c r="J65" s="260">
        <v>2560</v>
      </c>
      <c r="K65" s="260">
        <v>11310</v>
      </c>
      <c r="L65" s="500" t="s">
        <v>557</v>
      </c>
      <c r="M65" s="500"/>
    </row>
    <row r="66" spans="1:13" customFormat="1" ht="19.5" customHeight="1">
      <c r="A66" s="202">
        <v>4775</v>
      </c>
      <c r="B66" s="92" t="s">
        <v>569</v>
      </c>
      <c r="C66" s="316">
        <v>44020</v>
      </c>
      <c r="D66" s="316">
        <v>2811</v>
      </c>
      <c r="E66" s="316">
        <v>46831</v>
      </c>
      <c r="F66" s="316">
        <v>7145</v>
      </c>
      <c r="G66" s="261">
        <v>3054</v>
      </c>
      <c r="H66" s="261">
        <v>4091</v>
      </c>
      <c r="I66" s="316">
        <v>53976</v>
      </c>
      <c r="J66" s="261">
        <v>52357</v>
      </c>
      <c r="K66" s="261">
        <v>1619</v>
      </c>
      <c r="L66" s="499" t="s">
        <v>572</v>
      </c>
      <c r="M66" s="499"/>
    </row>
    <row r="67" spans="1:13" customFormat="1" ht="23.45" customHeight="1">
      <c r="A67" s="201">
        <v>4776</v>
      </c>
      <c r="B67" s="59" t="s">
        <v>568</v>
      </c>
      <c r="C67" s="317">
        <v>10496</v>
      </c>
      <c r="D67" s="317">
        <v>241</v>
      </c>
      <c r="E67" s="317">
        <v>10737</v>
      </c>
      <c r="F67" s="317">
        <v>9251</v>
      </c>
      <c r="G67" s="260">
        <v>6439</v>
      </c>
      <c r="H67" s="260">
        <v>2812</v>
      </c>
      <c r="I67" s="317">
        <v>19988</v>
      </c>
      <c r="J67" s="260">
        <v>0</v>
      </c>
      <c r="K67" s="260">
        <v>19988</v>
      </c>
      <c r="L67" s="500" t="s">
        <v>571</v>
      </c>
      <c r="M67" s="500"/>
    </row>
    <row r="68" spans="1:13" customFormat="1">
      <c r="A68" s="202">
        <v>4777</v>
      </c>
      <c r="B68" s="92" t="s">
        <v>567</v>
      </c>
      <c r="C68" s="316">
        <v>1511</v>
      </c>
      <c r="D68" s="316">
        <v>35</v>
      </c>
      <c r="E68" s="316">
        <v>1546</v>
      </c>
      <c r="F68" s="316">
        <v>315</v>
      </c>
      <c r="G68" s="261">
        <v>129</v>
      </c>
      <c r="H68" s="261">
        <v>186</v>
      </c>
      <c r="I68" s="316">
        <v>1861</v>
      </c>
      <c r="J68" s="261">
        <v>1128</v>
      </c>
      <c r="K68" s="261">
        <v>733</v>
      </c>
      <c r="L68" s="499" t="s">
        <v>570</v>
      </c>
      <c r="M68" s="499"/>
    </row>
    <row r="69" spans="1:13" customFormat="1">
      <c r="A69" s="201">
        <v>4778</v>
      </c>
      <c r="B69" s="59" t="s">
        <v>725</v>
      </c>
      <c r="C69" s="317">
        <v>447</v>
      </c>
      <c r="D69" s="317">
        <v>9</v>
      </c>
      <c r="E69" s="317">
        <v>456</v>
      </c>
      <c r="F69" s="317">
        <v>974</v>
      </c>
      <c r="G69" s="260">
        <v>908</v>
      </c>
      <c r="H69" s="260">
        <v>66</v>
      </c>
      <c r="I69" s="317">
        <v>1430</v>
      </c>
      <c r="J69" s="260">
        <v>0</v>
      </c>
      <c r="K69" s="260">
        <v>1430</v>
      </c>
      <c r="L69" s="500" t="s">
        <v>726</v>
      </c>
      <c r="M69" s="500"/>
    </row>
    <row r="70" spans="1:13" customFormat="1" ht="26.45" customHeight="1">
      <c r="A70" s="202">
        <v>4779</v>
      </c>
      <c r="B70" s="92" t="s">
        <v>566</v>
      </c>
      <c r="C70" s="316">
        <v>127442</v>
      </c>
      <c r="D70" s="316">
        <v>8177</v>
      </c>
      <c r="E70" s="316">
        <v>135619</v>
      </c>
      <c r="F70" s="316">
        <v>7169</v>
      </c>
      <c r="G70" s="261">
        <v>844</v>
      </c>
      <c r="H70" s="261">
        <v>6325</v>
      </c>
      <c r="I70" s="316">
        <v>142788</v>
      </c>
      <c r="J70" s="261">
        <v>74399</v>
      </c>
      <c r="K70" s="261">
        <v>68389</v>
      </c>
      <c r="L70" s="499" t="s">
        <v>643</v>
      </c>
      <c r="M70" s="499"/>
    </row>
    <row r="71" spans="1:13" ht="27.6" customHeight="1">
      <c r="A71" s="467" t="s">
        <v>207</v>
      </c>
      <c r="B71" s="467"/>
      <c r="C71" s="354">
        <f t="shared" ref="C71" si="0">SUM(E71-D71)</f>
        <v>5866229</v>
      </c>
      <c r="D71" s="355">
        <f>SUM(D13:D70)</f>
        <v>67806</v>
      </c>
      <c r="E71" s="355">
        <f t="shared" ref="E71" si="1">SUM(I71-F71)</f>
        <v>5934035</v>
      </c>
      <c r="F71" s="355">
        <f>SUM(F13:F70)</f>
        <v>1109058</v>
      </c>
      <c r="G71" s="355">
        <f t="shared" ref="G71:H71" si="2">SUM(G13:G70)</f>
        <v>881698</v>
      </c>
      <c r="H71" s="355">
        <f t="shared" si="2"/>
        <v>227360</v>
      </c>
      <c r="I71" s="355">
        <f>SUM(I13:I70)</f>
        <v>7043093</v>
      </c>
      <c r="J71" s="355">
        <f t="shared" ref="J71:K71" si="3">SUM(J13:J70)</f>
        <v>2225363</v>
      </c>
      <c r="K71" s="355">
        <f t="shared" si="3"/>
        <v>4817730</v>
      </c>
      <c r="L71" s="468" t="s">
        <v>204</v>
      </c>
      <c r="M71" s="468"/>
    </row>
  </sheetData>
  <mergeCells count="83">
    <mergeCell ref="A71:B71"/>
    <mergeCell ref="L71:M71"/>
    <mergeCell ref="L64:M64"/>
    <mergeCell ref="L65:M65"/>
    <mergeCell ref="L66:M66"/>
    <mergeCell ref="L67:M67"/>
    <mergeCell ref="L68:M68"/>
    <mergeCell ref="L70:M70"/>
    <mergeCell ref="L69:M69"/>
    <mergeCell ref="L50:M50"/>
    <mergeCell ref="L63:M63"/>
    <mergeCell ref="L53:M53"/>
    <mergeCell ref="L54:M54"/>
    <mergeCell ref="L55:M55"/>
    <mergeCell ref="L56:M56"/>
    <mergeCell ref="L57:M57"/>
    <mergeCell ref="L58:M58"/>
    <mergeCell ref="L59:M59"/>
    <mergeCell ref="L60:M60"/>
    <mergeCell ref="L61:M61"/>
    <mergeCell ref="L62:M62"/>
    <mergeCell ref="L52:M52"/>
    <mergeCell ref="L51:M51"/>
    <mergeCell ref="L45:M45"/>
    <mergeCell ref="L46:M46"/>
    <mergeCell ref="L47:M47"/>
    <mergeCell ref="L48:M48"/>
    <mergeCell ref="L49:M49"/>
    <mergeCell ref="E11:E12"/>
    <mergeCell ref="L25:M25"/>
    <mergeCell ref="L13:M13"/>
    <mergeCell ref="L14:M14"/>
    <mergeCell ref="L16:M16"/>
    <mergeCell ref="L17:M17"/>
    <mergeCell ref="L18:M18"/>
    <mergeCell ref="L19:M19"/>
    <mergeCell ref="L20:M20"/>
    <mergeCell ref="L21:M21"/>
    <mergeCell ref="L22:M22"/>
    <mergeCell ref="L23:M23"/>
    <mergeCell ref="L24:M24"/>
    <mergeCell ref="L15:M15"/>
    <mergeCell ref="A7:M7"/>
    <mergeCell ref="A8:B8"/>
    <mergeCell ref="C8:K8"/>
    <mergeCell ref="L8:M8"/>
    <mergeCell ref="A9:A12"/>
    <mergeCell ref="B9:B12"/>
    <mergeCell ref="C9:C10"/>
    <mergeCell ref="D9:D10"/>
    <mergeCell ref="E9:E10"/>
    <mergeCell ref="F9:H9"/>
    <mergeCell ref="I9:K9"/>
    <mergeCell ref="L9:M12"/>
    <mergeCell ref="F10:H10"/>
    <mergeCell ref="I10:K10"/>
    <mergeCell ref="C11:C12"/>
    <mergeCell ref="D11:D12"/>
    <mergeCell ref="A6:M6"/>
    <mergeCell ref="A1:N1"/>
    <mergeCell ref="A2:M2"/>
    <mergeCell ref="A3:M3"/>
    <mergeCell ref="A4:M4"/>
    <mergeCell ref="A5:M5"/>
    <mergeCell ref="L42:M42"/>
    <mergeCell ref="L43:M43"/>
    <mergeCell ref="L44:M44"/>
    <mergeCell ref="L39:M39"/>
    <mergeCell ref="L28:M28"/>
    <mergeCell ref="L29:M29"/>
    <mergeCell ref="L30:M30"/>
    <mergeCell ref="L31:M31"/>
    <mergeCell ref="L33:M33"/>
    <mergeCell ref="L35:M35"/>
    <mergeCell ref="L36:M36"/>
    <mergeCell ref="L37:M37"/>
    <mergeCell ref="L34:M34"/>
    <mergeCell ref="L32:M32"/>
    <mergeCell ref="L26:M26"/>
    <mergeCell ref="L27:M27"/>
    <mergeCell ref="L38:M38"/>
    <mergeCell ref="L40:M40"/>
    <mergeCell ref="L41:M41"/>
  </mergeCells>
  <printOptions horizontalCentered="1"/>
  <pageMargins left="0" right="0" top="0.39370078740157483" bottom="0" header="0.31496062992125984" footer="0.31496062992125984"/>
  <pageSetup paperSize="9" scale="75" orientation="landscape" r:id="rId1"/>
  <rowBreaks count="2" manualBreakCount="2">
    <brk id="39" max="12" man="1"/>
    <brk id="63" max="12"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39997558519241921"/>
  </sheetPr>
  <dimension ref="A1:N17"/>
  <sheetViews>
    <sheetView view="pageBreakPreview" zoomScale="80" zoomScaleSheetLayoutView="80" workbookViewId="0">
      <selection activeCell="L49" sqref="L49"/>
    </sheetView>
  </sheetViews>
  <sheetFormatPr defaultColWidth="9.125" defaultRowHeight="14.25"/>
  <cols>
    <col min="1" max="1" width="7.625" style="141" customWidth="1"/>
    <col min="2" max="2" width="30.625" style="78" customWidth="1"/>
    <col min="3" max="9" width="9.625" style="78" customWidth="1"/>
    <col min="10" max="10" width="30.625" style="78" customWidth="1"/>
    <col min="11" max="11" width="7.625" style="78" customWidth="1"/>
    <col min="12" max="12" width="12.75" style="78" customWidth="1"/>
    <col min="13" max="16384" width="9.125" style="78"/>
  </cols>
  <sheetData>
    <row r="1" spans="1:14" s="139" customFormat="1" ht="47.25" customHeight="1">
      <c r="A1" s="549"/>
      <c r="B1" s="549"/>
      <c r="C1" s="549"/>
      <c r="D1" s="549"/>
      <c r="E1" s="549"/>
      <c r="F1" s="549"/>
      <c r="G1" s="549"/>
      <c r="H1" s="549"/>
      <c r="I1" s="549"/>
      <c r="J1" s="549"/>
      <c r="K1" s="549"/>
      <c r="L1" s="142"/>
      <c r="M1" s="142"/>
      <c r="N1" s="142"/>
    </row>
    <row r="2" spans="1:14" ht="18" customHeight="1">
      <c r="A2" s="550" t="s">
        <v>402</v>
      </c>
      <c r="B2" s="550"/>
      <c r="C2" s="550"/>
      <c r="D2" s="550"/>
      <c r="E2" s="550"/>
      <c r="F2" s="550"/>
      <c r="G2" s="550"/>
      <c r="H2" s="550"/>
      <c r="I2" s="550"/>
      <c r="J2" s="550"/>
      <c r="K2" s="550"/>
    </row>
    <row r="3" spans="1:14" ht="18" customHeight="1">
      <c r="A3" s="550" t="s">
        <v>102</v>
      </c>
      <c r="B3" s="550"/>
      <c r="C3" s="550"/>
      <c r="D3" s="550"/>
      <c r="E3" s="550"/>
      <c r="F3" s="550"/>
      <c r="G3" s="550"/>
      <c r="H3" s="550"/>
      <c r="I3" s="550"/>
      <c r="J3" s="550"/>
      <c r="K3" s="550"/>
    </row>
    <row r="4" spans="1:14" ht="18" customHeight="1">
      <c r="A4" s="550" t="s">
        <v>654</v>
      </c>
      <c r="B4" s="550"/>
      <c r="C4" s="550"/>
      <c r="D4" s="550"/>
      <c r="E4" s="550"/>
      <c r="F4" s="550"/>
      <c r="G4" s="550"/>
      <c r="H4" s="550"/>
      <c r="I4" s="550"/>
      <c r="J4" s="550"/>
      <c r="K4" s="550"/>
    </row>
    <row r="5" spans="1:14" ht="15.75" customHeight="1">
      <c r="A5" s="548" t="s">
        <v>403</v>
      </c>
      <c r="B5" s="548"/>
      <c r="C5" s="548"/>
      <c r="D5" s="548"/>
      <c r="E5" s="548"/>
      <c r="F5" s="548"/>
      <c r="G5" s="548"/>
      <c r="H5" s="548"/>
      <c r="I5" s="548"/>
      <c r="J5" s="548"/>
      <c r="K5" s="548"/>
    </row>
    <row r="6" spans="1:14" ht="15.75" customHeight="1">
      <c r="A6" s="548" t="s">
        <v>416</v>
      </c>
      <c r="B6" s="548"/>
      <c r="C6" s="548"/>
      <c r="D6" s="548"/>
      <c r="E6" s="548"/>
      <c r="F6" s="548"/>
      <c r="G6" s="548"/>
      <c r="H6" s="548"/>
      <c r="I6" s="548"/>
      <c r="J6" s="548"/>
      <c r="K6" s="548"/>
    </row>
    <row r="7" spans="1:14" ht="15.75" customHeight="1">
      <c r="A7" s="548" t="s">
        <v>655</v>
      </c>
      <c r="B7" s="548"/>
      <c r="C7" s="548"/>
      <c r="D7" s="548"/>
      <c r="E7" s="548"/>
      <c r="F7" s="548"/>
      <c r="G7" s="548"/>
      <c r="H7" s="548"/>
      <c r="I7" s="548"/>
      <c r="J7" s="548"/>
      <c r="K7" s="548"/>
    </row>
    <row r="8" spans="1:14" ht="19.5" customHeight="1">
      <c r="A8" s="581" t="s">
        <v>672</v>
      </c>
      <c r="B8" s="581"/>
      <c r="C8" s="552">
        <v>2019</v>
      </c>
      <c r="D8" s="552"/>
      <c r="E8" s="552"/>
      <c r="F8" s="552"/>
      <c r="G8" s="552"/>
      <c r="H8" s="552"/>
      <c r="I8" s="552"/>
      <c r="J8" s="553" t="s">
        <v>426</v>
      </c>
      <c r="K8" s="553"/>
    </row>
    <row r="9" spans="1:14" s="140" customFormat="1" ht="39" customHeight="1">
      <c r="A9" s="582" t="s">
        <v>465</v>
      </c>
      <c r="B9" s="585" t="s">
        <v>210</v>
      </c>
      <c r="C9" s="495" t="s">
        <v>390</v>
      </c>
      <c r="D9" s="497"/>
      <c r="E9" s="507" t="s">
        <v>391</v>
      </c>
      <c r="F9" s="507" t="s">
        <v>392</v>
      </c>
      <c r="G9" s="507" t="s">
        <v>198</v>
      </c>
      <c r="H9" s="507" t="s">
        <v>197</v>
      </c>
      <c r="I9" s="507" t="s">
        <v>393</v>
      </c>
      <c r="J9" s="589" t="s">
        <v>375</v>
      </c>
      <c r="K9" s="589"/>
    </row>
    <row r="10" spans="1:14" s="140" customFormat="1" ht="39" customHeight="1">
      <c r="A10" s="583"/>
      <c r="B10" s="586"/>
      <c r="C10" s="592" t="s">
        <v>394</v>
      </c>
      <c r="D10" s="592"/>
      <c r="E10" s="588"/>
      <c r="F10" s="588"/>
      <c r="G10" s="588"/>
      <c r="H10" s="588"/>
      <c r="I10" s="588"/>
      <c r="J10" s="590"/>
      <c r="K10" s="590"/>
    </row>
    <row r="11" spans="1:14" s="140" customFormat="1" ht="32.25" customHeight="1">
      <c r="A11" s="583"/>
      <c r="B11" s="586"/>
      <c r="C11" s="283" t="s">
        <v>395</v>
      </c>
      <c r="D11" s="283" t="s">
        <v>226</v>
      </c>
      <c r="E11" s="593" t="s">
        <v>427</v>
      </c>
      <c r="F11" s="593" t="s">
        <v>396</v>
      </c>
      <c r="G11" s="593" t="s">
        <v>400</v>
      </c>
      <c r="H11" s="593" t="s">
        <v>401</v>
      </c>
      <c r="I11" s="593" t="s">
        <v>397</v>
      </c>
      <c r="J11" s="590"/>
      <c r="K11" s="590"/>
    </row>
    <row r="12" spans="1:14" s="140" customFormat="1" ht="39" customHeight="1">
      <c r="A12" s="584"/>
      <c r="B12" s="587"/>
      <c r="C12" s="278" t="s">
        <v>398</v>
      </c>
      <c r="D12" s="278" t="s">
        <v>399</v>
      </c>
      <c r="E12" s="592"/>
      <c r="F12" s="592"/>
      <c r="G12" s="592"/>
      <c r="H12" s="592"/>
      <c r="I12" s="592"/>
      <c r="J12" s="591"/>
      <c r="K12" s="591"/>
    </row>
    <row r="13" spans="1:14" s="140" customFormat="1" ht="61.5" customHeight="1" thickBot="1">
      <c r="A13" s="51">
        <v>45</v>
      </c>
      <c r="B13" s="55" t="s">
        <v>533</v>
      </c>
      <c r="C13" s="57">
        <v>1170381</v>
      </c>
      <c r="D13" s="57">
        <v>78696</v>
      </c>
      <c r="E13" s="57">
        <v>636356</v>
      </c>
      <c r="F13" s="57">
        <v>678398</v>
      </c>
      <c r="G13" s="94">
        <v>4.46</v>
      </c>
      <c r="H13" s="94">
        <v>1.74</v>
      </c>
      <c r="I13" s="57">
        <v>43074</v>
      </c>
      <c r="J13" s="484" t="s">
        <v>538</v>
      </c>
      <c r="K13" s="484"/>
    </row>
    <row r="14" spans="1:14" s="140" customFormat="1" ht="60" customHeight="1" thickBot="1">
      <c r="A14" s="53">
        <v>46</v>
      </c>
      <c r="B14" s="56" t="s">
        <v>534</v>
      </c>
      <c r="C14" s="58">
        <v>856556</v>
      </c>
      <c r="D14" s="58">
        <v>237391</v>
      </c>
      <c r="E14" s="58">
        <v>374526</v>
      </c>
      <c r="F14" s="58">
        <v>402412</v>
      </c>
      <c r="G14" s="95">
        <v>5.74</v>
      </c>
      <c r="H14" s="95">
        <v>1.19</v>
      </c>
      <c r="I14" s="58">
        <v>84451</v>
      </c>
      <c r="J14" s="462" t="s">
        <v>537</v>
      </c>
      <c r="K14" s="462"/>
    </row>
    <row r="15" spans="1:14" s="140" customFormat="1" ht="60" customHeight="1">
      <c r="A15" s="52">
        <v>47</v>
      </c>
      <c r="B15" s="64" t="s">
        <v>535</v>
      </c>
      <c r="C15" s="65">
        <v>2561989</v>
      </c>
      <c r="D15" s="65">
        <v>961215</v>
      </c>
      <c r="E15" s="65">
        <v>131792</v>
      </c>
      <c r="F15" s="65">
        <v>166602</v>
      </c>
      <c r="G15" s="143">
        <v>16.690000000000001</v>
      </c>
      <c r="H15" s="143">
        <v>4.2</v>
      </c>
      <c r="I15" s="65">
        <v>37085</v>
      </c>
      <c r="J15" s="466" t="s">
        <v>536</v>
      </c>
      <c r="K15" s="466"/>
    </row>
    <row r="16" spans="1:14" s="140" customFormat="1" ht="43.5" customHeight="1">
      <c r="A16" s="594" t="s">
        <v>207</v>
      </c>
      <c r="B16" s="594"/>
      <c r="C16" s="79">
        <v>4588926</v>
      </c>
      <c r="D16" s="79">
        <v>1277302</v>
      </c>
      <c r="E16" s="79">
        <v>185224</v>
      </c>
      <c r="F16" s="79">
        <v>219842</v>
      </c>
      <c r="G16" s="91">
        <v>12.52</v>
      </c>
      <c r="H16" s="91">
        <v>3.23</v>
      </c>
      <c r="I16" s="79">
        <v>41801</v>
      </c>
      <c r="J16" s="595" t="s">
        <v>204</v>
      </c>
      <c r="K16" s="595"/>
    </row>
    <row r="17" spans="1:11" s="140" customFormat="1" ht="15">
      <c r="A17" s="144" t="s">
        <v>466</v>
      </c>
      <c r="K17" s="145" t="s">
        <v>199</v>
      </c>
    </row>
  </sheetData>
  <mergeCells count="30">
    <mergeCell ref="J15:K15"/>
    <mergeCell ref="A16:B16"/>
    <mergeCell ref="J16:K16"/>
    <mergeCell ref="G11:G12"/>
    <mergeCell ref="H11:H12"/>
    <mergeCell ref="I11:I12"/>
    <mergeCell ref="J13:K13"/>
    <mergeCell ref="J14:K14"/>
    <mergeCell ref="A7:K7"/>
    <mergeCell ref="A8:B8"/>
    <mergeCell ref="C8:I8"/>
    <mergeCell ref="J8:K8"/>
    <mergeCell ref="A9:A12"/>
    <mergeCell ref="B9:B12"/>
    <mergeCell ref="C9:D9"/>
    <mergeCell ref="E9:E10"/>
    <mergeCell ref="F9:F10"/>
    <mergeCell ref="G9:G10"/>
    <mergeCell ref="H9:H10"/>
    <mergeCell ref="I9:I10"/>
    <mergeCell ref="J9:K12"/>
    <mergeCell ref="C10:D10"/>
    <mergeCell ref="E11:E12"/>
    <mergeCell ref="F11:F12"/>
    <mergeCell ref="A6:K6"/>
    <mergeCell ref="A1:K1"/>
    <mergeCell ref="A2:K2"/>
    <mergeCell ref="A3:K3"/>
    <mergeCell ref="A4:K4"/>
    <mergeCell ref="A5:K5"/>
  </mergeCells>
  <printOptions horizontalCentered="1" verticalCentered="1"/>
  <pageMargins left="0" right="0" top="0" bottom="0" header="0.31496062992125984" footer="0.31496062992125984"/>
  <pageSetup paperSize="9" scale="85"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39997558519241921"/>
  </sheetPr>
  <dimension ref="A1:N72"/>
  <sheetViews>
    <sheetView view="pageBreakPreview" topLeftCell="A22" zoomScale="80" zoomScaleSheetLayoutView="80" workbookViewId="0">
      <selection activeCell="L49" sqref="L49"/>
    </sheetView>
  </sheetViews>
  <sheetFormatPr defaultColWidth="9.125" defaultRowHeight="14.25"/>
  <cols>
    <col min="1" max="1" width="5.75" style="141" customWidth="1"/>
    <col min="2" max="2" width="40.75" style="78" customWidth="1"/>
    <col min="3" max="8" width="10.75" style="78" customWidth="1"/>
    <col min="9" max="9" width="11.375" style="78" customWidth="1"/>
    <col min="10" max="10" width="40.75" style="78" customWidth="1"/>
    <col min="11" max="11" width="5.75" style="78" customWidth="1"/>
    <col min="12" max="16384" width="9.125" style="78"/>
  </cols>
  <sheetData>
    <row r="1" spans="1:12" s="139" customFormat="1" ht="15">
      <c r="A1" s="549"/>
      <c r="B1" s="549"/>
      <c r="C1" s="549"/>
      <c r="D1" s="549"/>
      <c r="E1" s="549"/>
      <c r="F1" s="549"/>
      <c r="G1" s="549"/>
      <c r="H1" s="549"/>
      <c r="I1" s="549"/>
      <c r="J1" s="549"/>
      <c r="K1" s="549"/>
    </row>
    <row r="2" spans="1:12" ht="18">
      <c r="A2" s="550" t="s">
        <v>402</v>
      </c>
      <c r="B2" s="550"/>
      <c r="C2" s="550"/>
      <c r="D2" s="550"/>
      <c r="E2" s="550"/>
      <c r="F2" s="550"/>
      <c r="G2" s="550"/>
      <c r="H2" s="550"/>
      <c r="I2" s="550"/>
      <c r="J2" s="550"/>
      <c r="K2" s="550"/>
    </row>
    <row r="3" spans="1:12" ht="18">
      <c r="A3" s="550" t="s">
        <v>102</v>
      </c>
      <c r="B3" s="550"/>
      <c r="C3" s="550"/>
      <c r="D3" s="550"/>
      <c r="E3" s="550"/>
      <c r="F3" s="550"/>
      <c r="G3" s="550"/>
      <c r="H3" s="550"/>
      <c r="I3" s="550"/>
      <c r="J3" s="550"/>
      <c r="K3" s="550"/>
    </row>
    <row r="4" spans="1:12" ht="18">
      <c r="A4" s="550" t="s">
        <v>656</v>
      </c>
      <c r="B4" s="550"/>
      <c r="C4" s="550"/>
      <c r="D4" s="550"/>
      <c r="E4" s="550"/>
      <c r="F4" s="550"/>
      <c r="G4" s="550"/>
      <c r="H4" s="550"/>
      <c r="I4" s="550"/>
      <c r="J4" s="550"/>
      <c r="K4" s="550"/>
    </row>
    <row r="5" spans="1:12" ht="15.75">
      <c r="A5" s="548" t="s">
        <v>403</v>
      </c>
      <c r="B5" s="548"/>
      <c r="C5" s="548"/>
      <c r="D5" s="548"/>
      <c r="E5" s="548"/>
      <c r="F5" s="548"/>
      <c r="G5" s="548"/>
      <c r="H5" s="548"/>
      <c r="I5" s="548"/>
      <c r="J5" s="548"/>
      <c r="K5" s="548"/>
    </row>
    <row r="6" spans="1:12" ht="15.75">
      <c r="A6" s="548" t="s">
        <v>416</v>
      </c>
      <c r="B6" s="548"/>
      <c r="C6" s="548"/>
      <c r="D6" s="548"/>
      <c r="E6" s="548"/>
      <c r="F6" s="548"/>
      <c r="G6" s="548"/>
      <c r="H6" s="548"/>
      <c r="I6" s="548"/>
      <c r="J6" s="548"/>
      <c r="K6" s="548"/>
    </row>
    <row r="7" spans="1:12" ht="15.75">
      <c r="A7" s="548" t="s">
        <v>657</v>
      </c>
      <c r="B7" s="548"/>
      <c r="C7" s="548"/>
      <c r="D7" s="548"/>
      <c r="E7" s="548"/>
      <c r="F7" s="548"/>
      <c r="G7" s="548"/>
      <c r="H7" s="548"/>
      <c r="I7" s="548"/>
      <c r="J7" s="548"/>
      <c r="K7" s="548"/>
    </row>
    <row r="8" spans="1:12" ht="15.75">
      <c r="A8" s="581" t="s">
        <v>673</v>
      </c>
      <c r="B8" s="581"/>
      <c r="C8" s="552">
        <v>2019</v>
      </c>
      <c r="D8" s="552"/>
      <c r="E8" s="552"/>
      <c r="F8" s="552"/>
      <c r="G8" s="552"/>
      <c r="H8" s="552"/>
      <c r="I8" s="552"/>
      <c r="J8" s="553" t="s">
        <v>428</v>
      </c>
      <c r="K8" s="553"/>
    </row>
    <row r="9" spans="1:12" s="140" customFormat="1" ht="28.9" customHeight="1">
      <c r="A9" s="582" t="s">
        <v>465</v>
      </c>
      <c r="B9" s="596" t="s">
        <v>210</v>
      </c>
      <c r="C9" s="599" t="s">
        <v>390</v>
      </c>
      <c r="D9" s="599"/>
      <c r="E9" s="507" t="s">
        <v>391</v>
      </c>
      <c r="F9" s="507" t="s">
        <v>392</v>
      </c>
      <c r="G9" s="507" t="s">
        <v>198</v>
      </c>
      <c r="H9" s="507" t="s">
        <v>197</v>
      </c>
      <c r="I9" s="507" t="s">
        <v>393</v>
      </c>
      <c r="J9" s="589" t="s">
        <v>375</v>
      </c>
      <c r="K9" s="589"/>
    </row>
    <row r="10" spans="1:12" s="140" customFormat="1" ht="28.9" customHeight="1">
      <c r="A10" s="583"/>
      <c r="B10" s="597"/>
      <c r="C10" s="592" t="s">
        <v>394</v>
      </c>
      <c r="D10" s="592"/>
      <c r="E10" s="588"/>
      <c r="F10" s="588"/>
      <c r="G10" s="588"/>
      <c r="H10" s="588"/>
      <c r="I10" s="588"/>
      <c r="J10" s="590"/>
      <c r="K10" s="590"/>
    </row>
    <row r="11" spans="1:12" s="140" customFormat="1" ht="26.45" customHeight="1">
      <c r="A11" s="583"/>
      <c r="B11" s="597"/>
      <c r="C11" s="283" t="s">
        <v>395</v>
      </c>
      <c r="D11" s="283" t="s">
        <v>226</v>
      </c>
      <c r="E11" s="593" t="s">
        <v>427</v>
      </c>
      <c r="F11" s="593" t="s">
        <v>396</v>
      </c>
      <c r="G11" s="593" t="s">
        <v>400</v>
      </c>
      <c r="H11" s="593" t="s">
        <v>401</v>
      </c>
      <c r="I11" s="593" t="s">
        <v>397</v>
      </c>
      <c r="J11" s="590"/>
      <c r="K11" s="590"/>
    </row>
    <row r="12" spans="1:12" s="140" customFormat="1" ht="26.45" customHeight="1">
      <c r="A12" s="584"/>
      <c r="B12" s="598"/>
      <c r="C12" s="278" t="s">
        <v>398</v>
      </c>
      <c r="D12" s="278" t="s">
        <v>399</v>
      </c>
      <c r="E12" s="592"/>
      <c r="F12" s="592"/>
      <c r="G12" s="592"/>
      <c r="H12" s="592"/>
      <c r="I12" s="592"/>
      <c r="J12" s="591"/>
      <c r="K12" s="591"/>
    </row>
    <row r="13" spans="1:12" s="140" customFormat="1" ht="19.899999999999999" customHeight="1" thickBot="1">
      <c r="A13" s="204">
        <v>4511</v>
      </c>
      <c r="B13" s="200" t="s">
        <v>559</v>
      </c>
      <c r="C13" s="57">
        <v>37687</v>
      </c>
      <c r="D13" s="57">
        <v>7633</v>
      </c>
      <c r="E13" s="57">
        <v>477050</v>
      </c>
      <c r="F13" s="57">
        <v>535965</v>
      </c>
      <c r="G13" s="94">
        <v>10.73</v>
      </c>
      <c r="H13" s="94">
        <v>0.26</v>
      </c>
      <c r="I13" s="57">
        <v>80345</v>
      </c>
      <c r="J13" s="508" t="s">
        <v>558</v>
      </c>
      <c r="K13" s="508"/>
      <c r="L13"/>
    </row>
    <row r="14" spans="1:12" s="140" customFormat="1" ht="19.899999999999999" customHeight="1" thickBot="1">
      <c r="A14" s="202">
        <v>4512</v>
      </c>
      <c r="B14" s="92" t="s">
        <v>560</v>
      </c>
      <c r="C14" s="58">
        <v>1029098</v>
      </c>
      <c r="D14" s="58">
        <v>8791</v>
      </c>
      <c r="E14" s="58">
        <v>2337588</v>
      </c>
      <c r="F14" s="58">
        <v>2389654</v>
      </c>
      <c r="G14" s="95">
        <v>2.0299999999999998</v>
      </c>
      <c r="H14" s="95">
        <v>0.15</v>
      </c>
      <c r="I14" s="58">
        <v>24764</v>
      </c>
      <c r="J14" s="499" t="s">
        <v>561</v>
      </c>
      <c r="K14" s="499"/>
      <c r="L14"/>
    </row>
    <row r="15" spans="1:12" s="140" customFormat="1" ht="18.75" thickBot="1">
      <c r="A15" s="201">
        <v>4519</v>
      </c>
      <c r="B15" s="296" t="s">
        <v>722</v>
      </c>
      <c r="C15" s="57">
        <v>0</v>
      </c>
      <c r="D15" s="57">
        <v>0</v>
      </c>
      <c r="E15" s="57">
        <v>0</v>
      </c>
      <c r="F15" s="57">
        <v>0</v>
      </c>
      <c r="G15" s="94">
        <v>0</v>
      </c>
      <c r="H15" s="94">
        <v>0</v>
      </c>
      <c r="I15" s="57">
        <v>0</v>
      </c>
      <c r="J15" s="500" t="s">
        <v>723</v>
      </c>
      <c r="K15" s="500"/>
      <c r="L15"/>
    </row>
    <row r="16" spans="1:12" s="140" customFormat="1" ht="18.75" thickBot="1">
      <c r="A16" s="202">
        <v>4531</v>
      </c>
      <c r="B16" s="92" t="s">
        <v>562</v>
      </c>
      <c r="C16" s="58">
        <v>102441</v>
      </c>
      <c r="D16" s="58">
        <v>60645</v>
      </c>
      <c r="E16" s="58">
        <v>124044</v>
      </c>
      <c r="F16" s="58">
        <v>161161</v>
      </c>
      <c r="G16" s="95">
        <v>13.7</v>
      </c>
      <c r="H16" s="95">
        <v>9.33</v>
      </c>
      <c r="I16" s="58">
        <v>45874</v>
      </c>
      <c r="J16" s="499" t="s">
        <v>608</v>
      </c>
      <c r="K16" s="499"/>
      <c r="L16"/>
    </row>
    <row r="17" spans="1:12" s="140" customFormat="1" ht="15" thickBot="1">
      <c r="A17" s="201">
        <v>4532</v>
      </c>
      <c r="B17" s="59" t="s">
        <v>563</v>
      </c>
      <c r="C17" s="57">
        <v>903</v>
      </c>
      <c r="D17" s="57">
        <v>1459</v>
      </c>
      <c r="E17" s="57">
        <v>40137</v>
      </c>
      <c r="F17" s="57">
        <v>93649</v>
      </c>
      <c r="G17" s="94">
        <v>39.89</v>
      </c>
      <c r="H17" s="94">
        <v>17.25</v>
      </c>
      <c r="I17" s="57">
        <v>30396</v>
      </c>
      <c r="J17" s="500" t="s">
        <v>607</v>
      </c>
      <c r="K17" s="500"/>
      <c r="L17"/>
    </row>
    <row r="18" spans="1:12" s="140" customFormat="1" ht="18.75" thickBot="1">
      <c r="A18" s="202">
        <v>4539</v>
      </c>
      <c r="B18" s="92" t="s">
        <v>564</v>
      </c>
      <c r="C18" s="58">
        <v>253</v>
      </c>
      <c r="D18" s="58">
        <v>168</v>
      </c>
      <c r="E18" s="58">
        <v>61350</v>
      </c>
      <c r="F18" s="58">
        <v>99750</v>
      </c>
      <c r="G18" s="95">
        <v>37.340000000000003</v>
      </c>
      <c r="H18" s="95">
        <v>1.1499999999999999</v>
      </c>
      <c r="I18" s="58">
        <v>24000</v>
      </c>
      <c r="J18" s="499" t="s">
        <v>606</v>
      </c>
      <c r="K18" s="499"/>
      <c r="L18"/>
    </row>
    <row r="19" spans="1:12" s="140" customFormat="1" ht="15" thickBot="1">
      <c r="A19" s="201">
        <v>4610</v>
      </c>
      <c r="B19" s="59" t="s">
        <v>539</v>
      </c>
      <c r="C19" s="57">
        <v>8398</v>
      </c>
      <c r="D19" s="57">
        <v>7869</v>
      </c>
      <c r="E19" s="57">
        <v>171295</v>
      </c>
      <c r="F19" s="57">
        <v>171845</v>
      </c>
      <c r="G19" s="94">
        <v>0.27</v>
      </c>
      <c r="H19" s="94">
        <v>0.05</v>
      </c>
      <c r="I19" s="57">
        <v>81969</v>
      </c>
      <c r="J19" s="500" t="s">
        <v>548</v>
      </c>
      <c r="K19" s="500"/>
      <c r="L19"/>
    </row>
    <row r="20" spans="1:12" s="140" customFormat="1" ht="15" thickBot="1">
      <c r="A20" s="202">
        <v>4620</v>
      </c>
      <c r="B20" s="92" t="s">
        <v>565</v>
      </c>
      <c r="C20" s="58">
        <v>1432</v>
      </c>
      <c r="D20" s="58">
        <v>6208</v>
      </c>
      <c r="E20" s="58">
        <v>20580</v>
      </c>
      <c r="F20" s="58">
        <v>23273</v>
      </c>
      <c r="G20" s="95">
        <v>8.36</v>
      </c>
      <c r="H20" s="95">
        <v>3.21</v>
      </c>
      <c r="I20" s="58">
        <v>19160</v>
      </c>
      <c r="J20" s="499" t="s">
        <v>605</v>
      </c>
      <c r="K20" s="499"/>
      <c r="L20"/>
    </row>
    <row r="21" spans="1:12" s="140" customFormat="1" ht="15" thickBot="1">
      <c r="A21" s="201">
        <v>4631</v>
      </c>
      <c r="B21" s="59" t="s">
        <v>540</v>
      </c>
      <c r="C21" s="57">
        <v>23176</v>
      </c>
      <c r="D21" s="57">
        <v>2244</v>
      </c>
      <c r="E21" s="57">
        <v>457316</v>
      </c>
      <c r="F21" s="57">
        <v>548717</v>
      </c>
      <c r="G21" s="94">
        <v>10.57</v>
      </c>
      <c r="H21" s="94">
        <v>6.08</v>
      </c>
      <c r="I21" s="57">
        <v>38698</v>
      </c>
      <c r="J21" s="500" t="s">
        <v>549</v>
      </c>
      <c r="K21" s="500"/>
      <c r="L21"/>
    </row>
    <row r="22" spans="1:12" s="140" customFormat="1" ht="14.45" customHeight="1" thickBot="1">
      <c r="A22" s="202">
        <v>4632</v>
      </c>
      <c r="B22" s="92" t="s">
        <v>609</v>
      </c>
      <c r="C22" s="58">
        <v>21400</v>
      </c>
      <c r="D22" s="58">
        <v>5635</v>
      </c>
      <c r="E22" s="58">
        <v>130432</v>
      </c>
      <c r="F22" s="58">
        <v>177803</v>
      </c>
      <c r="G22" s="95">
        <v>23.71</v>
      </c>
      <c r="H22" s="95">
        <v>2.94</v>
      </c>
      <c r="I22" s="58">
        <v>33540</v>
      </c>
      <c r="J22" s="499" t="s">
        <v>604</v>
      </c>
      <c r="K22" s="499"/>
      <c r="L22"/>
    </row>
    <row r="23" spans="1:12" s="140" customFormat="1" ht="19.899999999999999" customHeight="1" thickBot="1">
      <c r="A23" s="201">
        <v>4641</v>
      </c>
      <c r="B23" s="59" t="s">
        <v>610</v>
      </c>
      <c r="C23" s="57">
        <v>22096</v>
      </c>
      <c r="D23" s="57">
        <v>3840</v>
      </c>
      <c r="E23" s="57">
        <v>162100</v>
      </c>
      <c r="F23" s="57">
        <v>223500</v>
      </c>
      <c r="G23" s="94">
        <v>26.94</v>
      </c>
      <c r="H23" s="94">
        <v>0.54</v>
      </c>
      <c r="I23" s="57">
        <v>24000</v>
      </c>
      <c r="J23" s="500" t="s">
        <v>603</v>
      </c>
      <c r="K23" s="500"/>
      <c r="L23"/>
    </row>
    <row r="24" spans="1:12" s="140" customFormat="1" ht="19.899999999999999" customHeight="1" thickBot="1">
      <c r="A24" s="202">
        <v>4647</v>
      </c>
      <c r="B24" s="92" t="s">
        <v>611</v>
      </c>
      <c r="C24" s="58">
        <v>2621</v>
      </c>
      <c r="D24" s="58">
        <v>8434</v>
      </c>
      <c r="E24" s="58">
        <v>82319</v>
      </c>
      <c r="F24" s="58">
        <v>102879</v>
      </c>
      <c r="G24" s="95">
        <v>16.09</v>
      </c>
      <c r="H24" s="95">
        <v>3.9</v>
      </c>
      <c r="I24" s="58">
        <v>48196</v>
      </c>
      <c r="J24" s="499" t="s">
        <v>602</v>
      </c>
      <c r="K24" s="499"/>
      <c r="L24"/>
    </row>
    <row r="25" spans="1:12" s="140" customFormat="1" ht="36.75" thickBot="1">
      <c r="A25" s="201">
        <v>4648</v>
      </c>
      <c r="B25" s="59" t="s">
        <v>612</v>
      </c>
      <c r="C25" s="57">
        <v>665281</v>
      </c>
      <c r="D25" s="57">
        <v>125210</v>
      </c>
      <c r="E25" s="57">
        <v>1072404</v>
      </c>
      <c r="F25" s="57">
        <v>1105406</v>
      </c>
      <c r="G25" s="94">
        <v>2.68</v>
      </c>
      <c r="H25" s="94">
        <v>0.3</v>
      </c>
      <c r="I25" s="57">
        <v>169432</v>
      </c>
      <c r="J25" s="500" t="s">
        <v>601</v>
      </c>
      <c r="K25" s="500"/>
      <c r="L25"/>
    </row>
    <row r="26" spans="1:12" s="140" customFormat="1" ht="27.75" thickBot="1">
      <c r="A26" s="202">
        <v>4649</v>
      </c>
      <c r="B26" s="294" t="s">
        <v>729</v>
      </c>
      <c r="C26" s="58">
        <v>0</v>
      </c>
      <c r="D26" s="58">
        <v>0</v>
      </c>
      <c r="E26" s="58">
        <v>0</v>
      </c>
      <c r="F26" s="58">
        <v>0</v>
      </c>
      <c r="G26" s="95">
        <v>0</v>
      </c>
      <c r="H26" s="95">
        <v>0</v>
      </c>
      <c r="I26" s="58">
        <v>0</v>
      </c>
      <c r="J26" s="499" t="s">
        <v>730</v>
      </c>
      <c r="K26" s="499"/>
      <c r="L26"/>
    </row>
    <row r="27" spans="1:12" s="140" customFormat="1" ht="15" thickBot="1">
      <c r="A27" s="201">
        <v>4651</v>
      </c>
      <c r="B27" s="296" t="s">
        <v>613</v>
      </c>
      <c r="C27" s="57">
        <v>0</v>
      </c>
      <c r="D27" s="57">
        <v>0</v>
      </c>
      <c r="E27" s="57">
        <v>0</v>
      </c>
      <c r="F27" s="57">
        <v>0</v>
      </c>
      <c r="G27" s="94">
        <v>0</v>
      </c>
      <c r="H27" s="94">
        <v>0</v>
      </c>
      <c r="I27" s="57">
        <v>0</v>
      </c>
      <c r="J27" s="500" t="s">
        <v>600</v>
      </c>
      <c r="K27" s="500"/>
      <c r="L27"/>
    </row>
    <row r="28" spans="1:12" s="140" customFormat="1" ht="15" thickBot="1">
      <c r="A28" s="202">
        <v>4652</v>
      </c>
      <c r="B28" s="92" t="s">
        <v>614</v>
      </c>
      <c r="C28" s="58">
        <v>28819</v>
      </c>
      <c r="D28" s="58">
        <v>8929</v>
      </c>
      <c r="E28" s="58">
        <v>302533</v>
      </c>
      <c r="F28" s="58">
        <v>319128</v>
      </c>
      <c r="G28" s="95">
        <v>3.64</v>
      </c>
      <c r="H28" s="95">
        <v>1.56</v>
      </c>
      <c r="I28" s="58">
        <v>75030</v>
      </c>
      <c r="J28" s="499" t="s">
        <v>599</v>
      </c>
      <c r="K28" s="499"/>
      <c r="L28"/>
    </row>
    <row r="29" spans="1:12" s="140" customFormat="1" ht="15" thickBot="1">
      <c r="A29" s="201">
        <v>4653</v>
      </c>
      <c r="B29" s="59" t="s">
        <v>615</v>
      </c>
      <c r="C29" s="57">
        <v>28362</v>
      </c>
      <c r="D29" s="57">
        <v>2532</v>
      </c>
      <c r="E29" s="57">
        <v>475947</v>
      </c>
      <c r="F29" s="57">
        <v>544197</v>
      </c>
      <c r="G29" s="94">
        <v>11.63</v>
      </c>
      <c r="H29" s="94">
        <v>0.91</v>
      </c>
      <c r="I29" s="57">
        <v>58890</v>
      </c>
      <c r="J29" s="500" t="s">
        <v>598</v>
      </c>
      <c r="K29" s="500"/>
      <c r="L29"/>
    </row>
    <row r="30" spans="1:12" s="140" customFormat="1" ht="15" thickBot="1">
      <c r="A30" s="202">
        <v>4659</v>
      </c>
      <c r="B30" s="92" t="s">
        <v>616</v>
      </c>
      <c r="C30" s="58">
        <v>16339</v>
      </c>
      <c r="D30" s="58">
        <v>14897</v>
      </c>
      <c r="E30" s="58">
        <v>151445</v>
      </c>
      <c r="F30" s="58">
        <v>184827</v>
      </c>
      <c r="G30" s="95">
        <v>12.86</v>
      </c>
      <c r="H30" s="95">
        <v>5.2</v>
      </c>
      <c r="I30" s="58">
        <v>71965</v>
      </c>
      <c r="J30" s="499" t="s">
        <v>550</v>
      </c>
      <c r="K30" s="499"/>
      <c r="L30"/>
    </row>
    <row r="31" spans="1:12" s="140" customFormat="1" ht="15" thickBot="1">
      <c r="A31" s="201">
        <v>4661</v>
      </c>
      <c r="B31" s="59" t="s">
        <v>617</v>
      </c>
      <c r="C31" s="57">
        <v>4558</v>
      </c>
      <c r="D31" s="57">
        <v>821</v>
      </c>
      <c r="E31" s="57">
        <v>234487</v>
      </c>
      <c r="F31" s="57">
        <v>314971</v>
      </c>
      <c r="G31" s="94">
        <v>22.5</v>
      </c>
      <c r="H31" s="94">
        <v>3.05</v>
      </c>
      <c r="I31" s="57">
        <v>34201</v>
      </c>
      <c r="J31" s="500" t="s">
        <v>597</v>
      </c>
      <c r="K31" s="500"/>
      <c r="L31"/>
    </row>
    <row r="32" spans="1:12" s="140" customFormat="1" ht="15" thickBot="1">
      <c r="A32" s="202">
        <v>4662</v>
      </c>
      <c r="B32" s="92" t="s">
        <v>541</v>
      </c>
      <c r="C32" s="58">
        <v>0</v>
      </c>
      <c r="D32" s="58">
        <v>0</v>
      </c>
      <c r="E32" s="58">
        <v>0</v>
      </c>
      <c r="F32" s="58">
        <v>0</v>
      </c>
      <c r="G32" s="95">
        <v>0</v>
      </c>
      <c r="H32" s="95">
        <v>0</v>
      </c>
      <c r="I32" s="58">
        <v>0</v>
      </c>
      <c r="J32" s="499" t="s">
        <v>551</v>
      </c>
      <c r="K32" s="499"/>
      <c r="L32"/>
    </row>
    <row r="33" spans="1:14" s="140" customFormat="1" ht="18.75" thickBot="1">
      <c r="A33" s="201">
        <v>4663</v>
      </c>
      <c r="B33" s="59" t="s">
        <v>618</v>
      </c>
      <c r="C33" s="57">
        <v>28246</v>
      </c>
      <c r="D33" s="57">
        <v>41493</v>
      </c>
      <c r="E33" s="57">
        <v>141897</v>
      </c>
      <c r="F33" s="57">
        <v>155069</v>
      </c>
      <c r="G33" s="94">
        <v>3.57</v>
      </c>
      <c r="H33" s="94">
        <v>4.92</v>
      </c>
      <c r="I33" s="57">
        <v>81041</v>
      </c>
      <c r="J33" s="499" t="s">
        <v>596</v>
      </c>
      <c r="K33" s="499"/>
      <c r="L33"/>
    </row>
    <row r="34" spans="1:14" customFormat="1" ht="15" customHeight="1" thickBot="1">
      <c r="A34" s="202">
        <v>4669</v>
      </c>
      <c r="B34" s="92" t="s">
        <v>736</v>
      </c>
      <c r="C34" s="58">
        <v>0</v>
      </c>
      <c r="D34" s="58">
        <v>0</v>
      </c>
      <c r="E34" s="58">
        <v>0</v>
      </c>
      <c r="F34" s="58">
        <v>0</v>
      </c>
      <c r="G34" s="95">
        <v>0</v>
      </c>
      <c r="H34" s="95">
        <v>0</v>
      </c>
      <c r="I34" s="58">
        <v>0</v>
      </c>
      <c r="J34" s="499" t="s">
        <v>737</v>
      </c>
      <c r="K34" s="499"/>
      <c r="L34" s="78"/>
      <c r="M34" s="78"/>
      <c r="N34" s="7"/>
    </row>
    <row r="35" spans="1:14" s="140" customFormat="1" ht="15" thickBot="1">
      <c r="A35" s="201">
        <v>4690</v>
      </c>
      <c r="B35" s="59" t="s">
        <v>542</v>
      </c>
      <c r="C35" s="57">
        <v>884</v>
      </c>
      <c r="D35" s="57">
        <v>2560</v>
      </c>
      <c r="E35" s="57">
        <v>45257</v>
      </c>
      <c r="F35" s="57">
        <v>58162</v>
      </c>
      <c r="G35" s="94">
        <v>20.57</v>
      </c>
      <c r="H35" s="94">
        <v>1.62</v>
      </c>
      <c r="I35" s="57">
        <v>31605</v>
      </c>
      <c r="J35" s="499" t="s">
        <v>552</v>
      </c>
      <c r="K35" s="499"/>
      <c r="L35"/>
    </row>
    <row r="36" spans="1:14" s="140" customFormat="1" ht="15" thickBot="1">
      <c r="A36" s="202">
        <v>4691</v>
      </c>
      <c r="B36" s="92" t="s">
        <v>619</v>
      </c>
      <c r="C36" s="58">
        <v>3350</v>
      </c>
      <c r="D36" s="58">
        <v>2332</v>
      </c>
      <c r="E36" s="58">
        <v>205303</v>
      </c>
      <c r="F36" s="58">
        <v>245274</v>
      </c>
      <c r="G36" s="95">
        <v>14.26</v>
      </c>
      <c r="H36" s="95">
        <v>2.04</v>
      </c>
      <c r="I36" s="58">
        <v>80431</v>
      </c>
      <c r="J36" s="499" t="s">
        <v>595</v>
      </c>
      <c r="K36" s="499"/>
      <c r="L36"/>
    </row>
    <row r="37" spans="1:14" s="140" customFormat="1" ht="18.75" thickBot="1">
      <c r="A37" s="201">
        <v>4692</v>
      </c>
      <c r="B37" s="59" t="s">
        <v>620</v>
      </c>
      <c r="C37" s="57">
        <v>1594</v>
      </c>
      <c r="D37" s="57">
        <v>4386</v>
      </c>
      <c r="E37" s="57">
        <v>74233</v>
      </c>
      <c r="F37" s="57">
        <v>121509</v>
      </c>
      <c r="G37" s="94">
        <v>37.08</v>
      </c>
      <c r="H37" s="94">
        <v>1.83</v>
      </c>
      <c r="I37" s="57">
        <v>57713</v>
      </c>
      <c r="J37" s="499" t="s">
        <v>594</v>
      </c>
      <c r="K37" s="499"/>
      <c r="L37"/>
    </row>
    <row r="38" spans="1:14" s="140" customFormat="1" ht="15" thickBot="1">
      <c r="A38" s="202">
        <v>4712</v>
      </c>
      <c r="B38" s="92" t="s">
        <v>543</v>
      </c>
      <c r="C38" s="58">
        <v>0</v>
      </c>
      <c r="D38" s="58">
        <v>0</v>
      </c>
      <c r="E38" s="58">
        <v>0</v>
      </c>
      <c r="F38" s="58">
        <v>0</v>
      </c>
      <c r="G38" s="95">
        <v>0</v>
      </c>
      <c r="H38" s="95">
        <v>0</v>
      </c>
      <c r="I38" s="58">
        <v>0</v>
      </c>
      <c r="J38" s="499" t="s">
        <v>553</v>
      </c>
      <c r="K38" s="499"/>
    </row>
    <row r="39" spans="1:14" s="140" customFormat="1" ht="15" thickBot="1">
      <c r="A39" s="201">
        <v>4714</v>
      </c>
      <c r="B39" s="59" t="s">
        <v>544</v>
      </c>
      <c r="C39" s="57">
        <v>249321</v>
      </c>
      <c r="D39" s="57">
        <v>179398</v>
      </c>
      <c r="E39" s="57">
        <v>76951</v>
      </c>
      <c r="F39" s="57">
        <v>96507</v>
      </c>
      <c r="G39" s="94">
        <v>15.26</v>
      </c>
      <c r="H39" s="94">
        <v>5</v>
      </c>
      <c r="I39" s="57">
        <v>32689</v>
      </c>
      <c r="J39" s="499" t="s">
        <v>554</v>
      </c>
      <c r="K39" s="499"/>
      <c r="L39"/>
    </row>
    <row r="40" spans="1:14" s="140" customFormat="1" ht="15" thickBot="1">
      <c r="A40" s="202">
        <v>4719</v>
      </c>
      <c r="B40" s="92" t="s">
        <v>645</v>
      </c>
      <c r="C40" s="58">
        <v>2781</v>
      </c>
      <c r="D40" s="58">
        <v>1120</v>
      </c>
      <c r="E40" s="58">
        <v>68444</v>
      </c>
      <c r="F40" s="58">
        <v>98246</v>
      </c>
      <c r="G40" s="95">
        <v>26.33</v>
      </c>
      <c r="H40" s="95">
        <v>4</v>
      </c>
      <c r="I40" s="58">
        <v>19649</v>
      </c>
      <c r="J40" s="499" t="s">
        <v>646</v>
      </c>
      <c r="K40" s="499"/>
      <c r="L40"/>
    </row>
    <row r="41" spans="1:14" s="140" customFormat="1" ht="15" thickBot="1">
      <c r="A41" s="201">
        <v>4720</v>
      </c>
      <c r="B41" s="59" t="s">
        <v>622</v>
      </c>
      <c r="C41" s="57">
        <v>140619</v>
      </c>
      <c r="D41" s="57">
        <v>24218</v>
      </c>
      <c r="E41" s="57">
        <v>119149</v>
      </c>
      <c r="F41" s="57">
        <v>139651</v>
      </c>
      <c r="G41" s="94">
        <v>11.43</v>
      </c>
      <c r="H41" s="94">
        <v>3.25</v>
      </c>
      <c r="I41" s="57">
        <v>17423</v>
      </c>
      <c r="J41" s="499" t="s">
        <v>592</v>
      </c>
      <c r="K41" s="499"/>
      <c r="L41"/>
    </row>
    <row r="42" spans="1:14" s="140" customFormat="1" ht="15" thickBot="1">
      <c r="A42" s="202">
        <v>4722</v>
      </c>
      <c r="B42" s="92" t="s">
        <v>632</v>
      </c>
      <c r="C42" s="58">
        <v>3160</v>
      </c>
      <c r="D42" s="58">
        <v>1915</v>
      </c>
      <c r="E42" s="58">
        <v>183922</v>
      </c>
      <c r="F42" s="58">
        <v>225000</v>
      </c>
      <c r="G42" s="95">
        <v>16.600000000000001</v>
      </c>
      <c r="H42" s="95">
        <v>1.66</v>
      </c>
      <c r="I42" s="58">
        <v>68400</v>
      </c>
      <c r="J42" s="499" t="s">
        <v>591</v>
      </c>
      <c r="K42" s="499"/>
      <c r="L42"/>
    </row>
    <row r="43" spans="1:14" s="140" customFormat="1" ht="15" thickBot="1">
      <c r="A43" s="201">
        <v>4723</v>
      </c>
      <c r="B43" s="59" t="s">
        <v>631</v>
      </c>
      <c r="C43" s="57">
        <v>1617</v>
      </c>
      <c r="D43" s="57">
        <v>1003</v>
      </c>
      <c r="E43" s="57">
        <v>74865</v>
      </c>
      <c r="F43" s="57">
        <v>80952</v>
      </c>
      <c r="G43" s="94">
        <v>0</v>
      </c>
      <c r="H43" s="94">
        <v>7.52</v>
      </c>
      <c r="I43" s="57">
        <v>34586</v>
      </c>
      <c r="J43" s="499" t="s">
        <v>590</v>
      </c>
      <c r="K43" s="499"/>
      <c r="L43"/>
    </row>
    <row r="44" spans="1:14" s="140" customFormat="1" ht="15" thickBot="1">
      <c r="A44" s="202">
        <v>4724</v>
      </c>
      <c r="B44" s="92" t="s">
        <v>630</v>
      </c>
      <c r="C44" s="58">
        <v>22190</v>
      </c>
      <c r="D44" s="58">
        <v>6443</v>
      </c>
      <c r="E44" s="58">
        <v>105494</v>
      </c>
      <c r="F44" s="58">
        <v>138334</v>
      </c>
      <c r="G44" s="95">
        <v>11.99</v>
      </c>
      <c r="H44" s="95">
        <v>11.75</v>
      </c>
      <c r="I44" s="58">
        <v>26514</v>
      </c>
      <c r="J44" s="499" t="s">
        <v>589</v>
      </c>
      <c r="K44" s="499"/>
      <c r="L44"/>
    </row>
    <row r="45" spans="1:14" s="140" customFormat="1" ht="15" thickBot="1">
      <c r="A45" s="201">
        <v>4725</v>
      </c>
      <c r="B45" s="59" t="s">
        <v>629</v>
      </c>
      <c r="C45" s="57">
        <v>2211</v>
      </c>
      <c r="D45" s="57">
        <v>9488</v>
      </c>
      <c r="E45" s="57">
        <v>42540</v>
      </c>
      <c r="F45" s="57">
        <v>52500</v>
      </c>
      <c r="G45" s="94">
        <v>11.43</v>
      </c>
      <c r="H45" s="94">
        <v>7.54</v>
      </c>
      <c r="I45" s="57">
        <v>34500</v>
      </c>
      <c r="J45" s="499" t="s">
        <v>588</v>
      </c>
      <c r="K45" s="499"/>
      <c r="L45"/>
    </row>
    <row r="46" spans="1:14" s="140" customFormat="1" ht="14.45" customHeight="1" thickBot="1">
      <c r="A46" s="202">
        <v>4726</v>
      </c>
      <c r="B46" s="92" t="s">
        <v>545</v>
      </c>
      <c r="C46" s="58">
        <v>17998</v>
      </c>
      <c r="D46" s="58">
        <v>9721</v>
      </c>
      <c r="E46" s="58">
        <v>73526</v>
      </c>
      <c r="F46" s="58">
        <v>112452</v>
      </c>
      <c r="G46" s="95">
        <v>28.48</v>
      </c>
      <c r="H46" s="95">
        <v>6.14</v>
      </c>
      <c r="I46" s="58">
        <v>30379</v>
      </c>
      <c r="J46" s="499" t="s">
        <v>555</v>
      </c>
      <c r="K46" s="499"/>
      <c r="L46"/>
    </row>
    <row r="47" spans="1:14" s="140" customFormat="1" ht="14.45" customHeight="1" thickBot="1">
      <c r="A47" s="201">
        <v>4727</v>
      </c>
      <c r="B47" s="59" t="s">
        <v>628</v>
      </c>
      <c r="C47" s="57">
        <v>18395</v>
      </c>
      <c r="D47" s="57">
        <v>2397</v>
      </c>
      <c r="E47" s="57">
        <v>219069</v>
      </c>
      <c r="F47" s="57">
        <v>237721</v>
      </c>
      <c r="G47" s="94">
        <v>6.34</v>
      </c>
      <c r="H47" s="94">
        <v>1.51</v>
      </c>
      <c r="I47" s="57">
        <v>28880</v>
      </c>
      <c r="J47" s="499" t="s">
        <v>587</v>
      </c>
      <c r="K47" s="499"/>
      <c r="L47"/>
    </row>
    <row r="48" spans="1:14" s="140" customFormat="1" ht="14.45" customHeight="1" thickBot="1">
      <c r="A48" s="202">
        <v>4728</v>
      </c>
      <c r="B48" s="92" t="s">
        <v>633</v>
      </c>
      <c r="C48" s="58">
        <v>27134</v>
      </c>
      <c r="D48" s="58">
        <v>5580</v>
      </c>
      <c r="E48" s="58">
        <v>162513</v>
      </c>
      <c r="F48" s="58">
        <v>190775</v>
      </c>
      <c r="G48" s="95">
        <v>9.7799999999999994</v>
      </c>
      <c r="H48" s="95">
        <v>5.04</v>
      </c>
      <c r="I48" s="58">
        <v>31527</v>
      </c>
      <c r="J48" s="499" t="s">
        <v>586</v>
      </c>
      <c r="K48" s="499"/>
      <c r="L48"/>
    </row>
    <row r="49" spans="1:12" s="140" customFormat="1" ht="15" thickBot="1">
      <c r="A49" s="201">
        <v>4729</v>
      </c>
      <c r="B49" s="59" t="s">
        <v>642</v>
      </c>
      <c r="C49" s="57">
        <v>7435</v>
      </c>
      <c r="D49" s="57">
        <v>8940</v>
      </c>
      <c r="E49" s="57">
        <v>109167</v>
      </c>
      <c r="F49" s="57">
        <v>116220</v>
      </c>
      <c r="G49" s="94">
        <v>4.2699999999999996</v>
      </c>
      <c r="H49" s="94">
        <v>1.79</v>
      </c>
      <c r="I49" s="57">
        <v>59600</v>
      </c>
      <c r="J49" s="499" t="s">
        <v>644</v>
      </c>
      <c r="K49" s="499"/>
      <c r="L49"/>
    </row>
    <row r="50" spans="1:12" s="140" customFormat="1" ht="15" thickBot="1">
      <c r="A50" s="202">
        <v>4730</v>
      </c>
      <c r="B50" s="92" t="s">
        <v>627</v>
      </c>
      <c r="C50" s="58">
        <v>3691</v>
      </c>
      <c r="D50" s="58">
        <v>926</v>
      </c>
      <c r="E50" s="58">
        <v>226337</v>
      </c>
      <c r="F50" s="58">
        <v>242000</v>
      </c>
      <c r="G50" s="95">
        <v>1.5</v>
      </c>
      <c r="H50" s="95">
        <v>4.9800000000000004</v>
      </c>
      <c r="I50" s="58">
        <v>48753</v>
      </c>
      <c r="J50" s="499" t="s">
        <v>585</v>
      </c>
      <c r="K50" s="499"/>
      <c r="L50"/>
    </row>
    <row r="51" spans="1:12" s="140" customFormat="1" ht="20.25" customHeight="1" thickBot="1">
      <c r="A51" s="201">
        <v>4741</v>
      </c>
      <c r="B51" s="59" t="s">
        <v>634</v>
      </c>
      <c r="C51" s="57">
        <v>78735</v>
      </c>
      <c r="D51" s="57">
        <v>43329</v>
      </c>
      <c r="E51" s="57">
        <v>75579</v>
      </c>
      <c r="F51" s="57">
        <v>111242</v>
      </c>
      <c r="G51" s="94">
        <v>22.91</v>
      </c>
      <c r="H51" s="94">
        <v>9.15</v>
      </c>
      <c r="I51" s="57">
        <v>26615</v>
      </c>
      <c r="J51" s="499" t="s">
        <v>584</v>
      </c>
      <c r="K51" s="499"/>
      <c r="L51"/>
    </row>
    <row r="52" spans="1:12" s="140" customFormat="1" ht="15" thickBot="1">
      <c r="A52" s="202">
        <v>4742</v>
      </c>
      <c r="B52" s="92" t="s">
        <v>706</v>
      </c>
      <c r="C52" s="58">
        <v>0</v>
      </c>
      <c r="D52" s="58">
        <v>0</v>
      </c>
      <c r="E52" s="58">
        <v>0</v>
      </c>
      <c r="F52" s="58">
        <v>0</v>
      </c>
      <c r="G52" s="95">
        <v>0</v>
      </c>
      <c r="H52" s="95">
        <v>0</v>
      </c>
      <c r="I52" s="58">
        <v>0</v>
      </c>
      <c r="J52" s="499" t="s">
        <v>705</v>
      </c>
      <c r="K52" s="499"/>
      <c r="L52"/>
    </row>
    <row r="53" spans="1:12" s="140" customFormat="1" ht="19.899999999999999" customHeight="1" thickBot="1">
      <c r="A53" s="201">
        <v>4751</v>
      </c>
      <c r="B53" s="59" t="s">
        <v>626</v>
      </c>
      <c r="C53" s="57">
        <v>789551</v>
      </c>
      <c r="D53" s="57">
        <v>86375</v>
      </c>
      <c r="E53" s="57">
        <v>195852</v>
      </c>
      <c r="F53" s="57">
        <v>242101</v>
      </c>
      <c r="G53" s="94">
        <v>17.420000000000002</v>
      </c>
      <c r="H53" s="94">
        <v>1.68</v>
      </c>
      <c r="I53" s="57">
        <v>19994</v>
      </c>
      <c r="J53" s="499" t="s">
        <v>583</v>
      </c>
      <c r="K53" s="499"/>
      <c r="L53"/>
    </row>
    <row r="54" spans="1:12" s="140" customFormat="1" ht="30" customHeight="1" thickBot="1">
      <c r="A54" s="202">
        <v>4752</v>
      </c>
      <c r="B54" s="92" t="s">
        <v>625</v>
      </c>
      <c r="C54" s="58">
        <v>264884</v>
      </c>
      <c r="D54" s="58">
        <v>225447</v>
      </c>
      <c r="E54" s="58">
        <v>118348</v>
      </c>
      <c r="F54" s="58">
        <v>154321</v>
      </c>
      <c r="G54" s="95">
        <v>17.43</v>
      </c>
      <c r="H54" s="95">
        <v>5.88</v>
      </c>
      <c r="I54" s="58">
        <v>53870</v>
      </c>
      <c r="J54" s="499" t="s">
        <v>582</v>
      </c>
      <c r="K54" s="499"/>
      <c r="L54"/>
    </row>
    <row r="55" spans="1:12" s="140" customFormat="1" ht="19.899999999999999" customHeight="1" thickBot="1">
      <c r="A55" s="201">
        <v>4753</v>
      </c>
      <c r="B55" s="59" t="s">
        <v>624</v>
      </c>
      <c r="C55" s="57">
        <v>5098</v>
      </c>
      <c r="D55" s="57">
        <v>15708</v>
      </c>
      <c r="E55" s="57">
        <v>87419</v>
      </c>
      <c r="F55" s="57">
        <v>121250</v>
      </c>
      <c r="G55" s="94">
        <v>26.72</v>
      </c>
      <c r="H55" s="94">
        <v>1.19</v>
      </c>
      <c r="I55" s="57">
        <v>66000</v>
      </c>
      <c r="J55" s="499" t="s">
        <v>581</v>
      </c>
      <c r="K55" s="499"/>
      <c r="L55"/>
    </row>
    <row r="56" spans="1:12" s="140" customFormat="1" ht="15" thickBot="1">
      <c r="A56" s="202">
        <v>4754</v>
      </c>
      <c r="B56" s="92" t="s">
        <v>546</v>
      </c>
      <c r="C56" s="58">
        <v>37589</v>
      </c>
      <c r="D56" s="58">
        <v>33779</v>
      </c>
      <c r="E56" s="58">
        <v>111045</v>
      </c>
      <c r="F56" s="58">
        <v>192323</v>
      </c>
      <c r="G56" s="95">
        <v>38.369999999999997</v>
      </c>
      <c r="H56" s="95">
        <v>3.89</v>
      </c>
      <c r="I56" s="58">
        <v>40551</v>
      </c>
      <c r="J56" s="499" t="s">
        <v>556</v>
      </c>
      <c r="K56" s="499"/>
      <c r="L56"/>
    </row>
    <row r="57" spans="1:12" s="140" customFormat="1" ht="19.899999999999999" customHeight="1" thickBot="1">
      <c r="A57" s="201">
        <v>4755</v>
      </c>
      <c r="B57" s="59" t="s">
        <v>641</v>
      </c>
      <c r="C57" s="57">
        <v>106417</v>
      </c>
      <c r="D57" s="57">
        <v>65181</v>
      </c>
      <c r="E57" s="57">
        <v>91130</v>
      </c>
      <c r="F57" s="57">
        <v>106376</v>
      </c>
      <c r="G57" s="94">
        <v>10.43</v>
      </c>
      <c r="H57" s="94">
        <v>3.9</v>
      </c>
      <c r="I57" s="57">
        <v>34615</v>
      </c>
      <c r="J57" s="499" t="s">
        <v>580</v>
      </c>
      <c r="K57" s="499"/>
      <c r="L57"/>
    </row>
    <row r="58" spans="1:12" s="140" customFormat="1" ht="14.45" customHeight="1" thickBot="1">
      <c r="A58" s="202">
        <v>4756</v>
      </c>
      <c r="B58" s="92" t="s">
        <v>635</v>
      </c>
      <c r="C58" s="58">
        <v>6736</v>
      </c>
      <c r="D58" s="58">
        <v>3753</v>
      </c>
      <c r="E58" s="58">
        <v>136656</v>
      </c>
      <c r="F58" s="58">
        <v>214869</v>
      </c>
      <c r="G58" s="95">
        <v>33.81</v>
      </c>
      <c r="H58" s="95">
        <v>2.59</v>
      </c>
      <c r="I58" s="58">
        <v>48743</v>
      </c>
      <c r="J58" s="499" t="s">
        <v>579</v>
      </c>
      <c r="K58" s="499"/>
      <c r="L58"/>
    </row>
    <row r="59" spans="1:12" s="140" customFormat="1" ht="15" customHeight="1" thickBot="1">
      <c r="A59" s="201">
        <v>4761</v>
      </c>
      <c r="B59" s="59" t="s">
        <v>636</v>
      </c>
      <c r="C59" s="57">
        <v>20241</v>
      </c>
      <c r="D59" s="57">
        <v>2935</v>
      </c>
      <c r="E59" s="57">
        <v>56970</v>
      </c>
      <c r="F59" s="57">
        <v>220132</v>
      </c>
      <c r="G59" s="94">
        <v>38.79</v>
      </c>
      <c r="H59" s="94">
        <v>35.33</v>
      </c>
      <c r="I59" s="57">
        <v>7744</v>
      </c>
      <c r="J59" s="499" t="s">
        <v>578</v>
      </c>
      <c r="K59" s="499"/>
      <c r="L59"/>
    </row>
    <row r="60" spans="1:12" s="140" customFormat="1" ht="14.45" customHeight="1" thickBot="1">
      <c r="A60" s="202">
        <v>4762</v>
      </c>
      <c r="B60" s="92" t="s">
        <v>637</v>
      </c>
      <c r="C60" s="58">
        <v>18865</v>
      </c>
      <c r="D60" s="58">
        <v>3285</v>
      </c>
      <c r="E60" s="58">
        <v>299522</v>
      </c>
      <c r="F60" s="58">
        <v>392128</v>
      </c>
      <c r="G60" s="95">
        <v>22.8</v>
      </c>
      <c r="H60" s="95">
        <v>0.82</v>
      </c>
      <c r="I60" s="58">
        <v>44392</v>
      </c>
      <c r="J60" s="499" t="s">
        <v>577</v>
      </c>
      <c r="K60" s="499"/>
      <c r="L60"/>
    </row>
    <row r="61" spans="1:12" s="140" customFormat="1" ht="20.25" customHeight="1" thickBot="1">
      <c r="A61" s="201">
        <v>4763</v>
      </c>
      <c r="B61" s="59" t="s">
        <v>638</v>
      </c>
      <c r="C61" s="57">
        <v>25207</v>
      </c>
      <c r="D61" s="57">
        <v>10821</v>
      </c>
      <c r="E61" s="57">
        <v>144444</v>
      </c>
      <c r="F61" s="57">
        <v>187820</v>
      </c>
      <c r="G61" s="94">
        <v>21.76</v>
      </c>
      <c r="H61" s="94">
        <v>1.33</v>
      </c>
      <c r="I61" s="57">
        <v>46444</v>
      </c>
      <c r="J61" s="499" t="s">
        <v>576</v>
      </c>
      <c r="K61" s="499"/>
      <c r="L61"/>
    </row>
    <row r="62" spans="1:12" s="140" customFormat="1" ht="15" thickBot="1">
      <c r="A62" s="202">
        <v>4764</v>
      </c>
      <c r="B62" s="92" t="s">
        <v>623</v>
      </c>
      <c r="C62" s="58">
        <v>1807</v>
      </c>
      <c r="D62" s="58">
        <v>5476</v>
      </c>
      <c r="E62" s="58">
        <v>46427</v>
      </c>
      <c r="F62" s="58">
        <v>91667</v>
      </c>
      <c r="G62" s="95">
        <v>48.13</v>
      </c>
      <c r="H62" s="95">
        <v>1.22</v>
      </c>
      <c r="I62" s="58">
        <v>32400</v>
      </c>
      <c r="J62" s="499" t="s">
        <v>575</v>
      </c>
      <c r="K62" s="499"/>
      <c r="L62"/>
    </row>
    <row r="63" spans="1:12" s="140" customFormat="1" ht="30" customHeight="1" thickBot="1">
      <c r="A63" s="201">
        <v>4771</v>
      </c>
      <c r="B63" s="59" t="s">
        <v>639</v>
      </c>
      <c r="C63" s="57">
        <v>77825</v>
      </c>
      <c r="D63" s="57">
        <v>21659</v>
      </c>
      <c r="E63" s="57">
        <v>125160</v>
      </c>
      <c r="F63" s="57">
        <v>166000</v>
      </c>
      <c r="G63" s="94">
        <v>22.11</v>
      </c>
      <c r="H63" s="94">
        <v>2.4900000000000002</v>
      </c>
      <c r="I63" s="57">
        <v>27040</v>
      </c>
      <c r="J63" s="499" t="s">
        <v>574</v>
      </c>
      <c r="K63" s="499"/>
      <c r="L63"/>
    </row>
    <row r="64" spans="1:12" s="140" customFormat="1" ht="20.25" customHeight="1" thickBot="1">
      <c r="A64" s="202">
        <v>4772</v>
      </c>
      <c r="B64" s="92" t="s">
        <v>640</v>
      </c>
      <c r="C64" s="58">
        <v>505423</v>
      </c>
      <c r="D64" s="58">
        <v>124248</v>
      </c>
      <c r="E64" s="58">
        <v>419339</v>
      </c>
      <c r="F64" s="58">
        <v>475627</v>
      </c>
      <c r="G64" s="95">
        <v>11.08</v>
      </c>
      <c r="H64" s="95">
        <v>0.76</v>
      </c>
      <c r="I64" s="58">
        <v>93000</v>
      </c>
      <c r="J64" s="499" t="s">
        <v>573</v>
      </c>
      <c r="K64" s="499"/>
      <c r="L64"/>
    </row>
    <row r="65" spans="1:12" s="140" customFormat="1" ht="15" thickBot="1">
      <c r="A65" s="201">
        <v>4774</v>
      </c>
      <c r="B65" s="59" t="s">
        <v>547</v>
      </c>
      <c r="C65" s="57">
        <v>8649</v>
      </c>
      <c r="D65" s="57">
        <v>2560</v>
      </c>
      <c r="E65" s="57">
        <v>90392</v>
      </c>
      <c r="F65" s="57">
        <v>108362</v>
      </c>
      <c r="G65" s="94">
        <v>14.3</v>
      </c>
      <c r="H65" s="94">
        <v>2.2799999999999998</v>
      </c>
      <c r="I65" s="57">
        <v>25098</v>
      </c>
      <c r="J65" s="499" t="s">
        <v>557</v>
      </c>
      <c r="K65" s="499"/>
      <c r="L65"/>
    </row>
    <row r="66" spans="1:12" ht="20.25" customHeight="1" thickBot="1">
      <c r="A66" s="202">
        <v>4775</v>
      </c>
      <c r="B66" s="92" t="s">
        <v>569</v>
      </c>
      <c r="C66" s="58">
        <v>19450</v>
      </c>
      <c r="D66" s="58">
        <v>24570</v>
      </c>
      <c r="E66" s="58">
        <v>48032</v>
      </c>
      <c r="F66" s="58">
        <v>55360</v>
      </c>
      <c r="G66" s="95">
        <v>5.66</v>
      </c>
      <c r="H66" s="95">
        <v>7.58</v>
      </c>
      <c r="I66" s="58">
        <v>42000</v>
      </c>
      <c r="J66" s="499" t="s">
        <v>572</v>
      </c>
      <c r="K66" s="499"/>
      <c r="L66"/>
    </row>
    <row r="67" spans="1:12" ht="18.75" thickBot="1">
      <c r="A67" s="201">
        <v>4776</v>
      </c>
      <c r="B67" s="59" t="s">
        <v>568</v>
      </c>
      <c r="C67" s="57">
        <v>4721</v>
      </c>
      <c r="D67" s="57">
        <v>5775</v>
      </c>
      <c r="E67" s="57">
        <v>27960</v>
      </c>
      <c r="F67" s="57">
        <v>52052</v>
      </c>
      <c r="G67" s="94">
        <v>32.22</v>
      </c>
      <c r="H67" s="94">
        <v>14.07</v>
      </c>
      <c r="I67" s="57">
        <v>18047</v>
      </c>
      <c r="J67" s="499" t="s">
        <v>571</v>
      </c>
      <c r="K67" s="499"/>
      <c r="L67"/>
    </row>
    <row r="68" spans="1:12" ht="15" thickBot="1">
      <c r="A68" s="202">
        <v>4777</v>
      </c>
      <c r="B68" s="92" t="s">
        <v>567</v>
      </c>
      <c r="C68" s="58">
        <v>167</v>
      </c>
      <c r="D68" s="58">
        <v>1344</v>
      </c>
      <c r="E68" s="58">
        <v>27609</v>
      </c>
      <c r="F68" s="58">
        <v>33237</v>
      </c>
      <c r="G68" s="95">
        <v>6.92</v>
      </c>
      <c r="H68" s="95">
        <v>10.01</v>
      </c>
      <c r="I68" s="58">
        <v>24000</v>
      </c>
      <c r="J68" s="499" t="s">
        <v>570</v>
      </c>
      <c r="K68" s="499"/>
      <c r="L68"/>
    </row>
    <row r="69" spans="1:12" ht="15" thickBot="1">
      <c r="A69" s="201">
        <v>4778</v>
      </c>
      <c r="B69" s="59" t="s">
        <v>725</v>
      </c>
      <c r="C69" s="57">
        <v>112</v>
      </c>
      <c r="D69" s="57">
        <v>336</v>
      </c>
      <c r="E69" s="57">
        <v>76083</v>
      </c>
      <c r="F69" s="57">
        <v>238276</v>
      </c>
      <c r="G69" s="94">
        <v>63.49</v>
      </c>
      <c r="H69" s="94">
        <v>4.58</v>
      </c>
      <c r="I69" s="57">
        <v>56000</v>
      </c>
      <c r="J69" s="499" t="s">
        <v>726</v>
      </c>
      <c r="K69" s="499"/>
      <c r="L69"/>
    </row>
    <row r="70" spans="1:12" ht="18">
      <c r="A70" s="202">
        <v>4779</v>
      </c>
      <c r="B70" s="92" t="s">
        <v>566</v>
      </c>
      <c r="C70" s="356">
        <v>93958</v>
      </c>
      <c r="D70" s="356">
        <v>33484</v>
      </c>
      <c r="E70" s="356">
        <v>287939</v>
      </c>
      <c r="F70" s="356">
        <v>303159</v>
      </c>
      <c r="G70" s="357">
        <v>0.59</v>
      </c>
      <c r="H70" s="357">
        <v>4.43</v>
      </c>
      <c r="I70" s="356">
        <v>76975</v>
      </c>
      <c r="J70" s="499" t="s">
        <v>643</v>
      </c>
      <c r="K70" s="499"/>
      <c r="L70"/>
    </row>
    <row r="71" spans="1:12" ht="29.45" customHeight="1">
      <c r="A71" s="594" t="s">
        <v>207</v>
      </c>
      <c r="B71" s="594"/>
      <c r="C71" s="79">
        <v>4588926</v>
      </c>
      <c r="D71" s="79">
        <v>1277302</v>
      </c>
      <c r="E71" s="79">
        <v>185224</v>
      </c>
      <c r="F71" s="79">
        <v>219842</v>
      </c>
      <c r="G71" s="91">
        <v>12.52</v>
      </c>
      <c r="H71" s="91">
        <v>3.23</v>
      </c>
      <c r="I71" s="79">
        <v>41801</v>
      </c>
      <c r="J71" s="595" t="s">
        <v>204</v>
      </c>
      <c r="K71" s="595"/>
      <c r="L71" s="7"/>
    </row>
    <row r="72" spans="1:12" s="140" customFormat="1" ht="15">
      <c r="A72" s="144" t="s">
        <v>466</v>
      </c>
      <c r="K72" s="145" t="s">
        <v>199</v>
      </c>
    </row>
  </sheetData>
  <mergeCells count="85">
    <mergeCell ref="J63:K63"/>
    <mergeCell ref="J57:K57"/>
    <mergeCell ref="J58:K58"/>
    <mergeCell ref="J59:K59"/>
    <mergeCell ref="J60:K60"/>
    <mergeCell ref="J61:K61"/>
    <mergeCell ref="J62:K62"/>
    <mergeCell ref="J35:K35"/>
    <mergeCell ref="J36:K36"/>
    <mergeCell ref="J37:K37"/>
    <mergeCell ref="J39:K39"/>
    <mergeCell ref="J52:K52"/>
    <mergeCell ref="J41:K41"/>
    <mergeCell ref="J42:K42"/>
    <mergeCell ref="J43:K43"/>
    <mergeCell ref="J44:K44"/>
    <mergeCell ref="J45:K45"/>
    <mergeCell ref="J46:K46"/>
    <mergeCell ref="J47:K47"/>
    <mergeCell ref="J48:K48"/>
    <mergeCell ref="J49:K49"/>
    <mergeCell ref="J50:K50"/>
    <mergeCell ref="J51:K51"/>
    <mergeCell ref="J29:K29"/>
    <mergeCell ref="J30:K30"/>
    <mergeCell ref="J31:K31"/>
    <mergeCell ref="J32:K32"/>
    <mergeCell ref="J33:K33"/>
    <mergeCell ref="J19:K19"/>
    <mergeCell ref="J20:K20"/>
    <mergeCell ref="J21:K21"/>
    <mergeCell ref="J22:K22"/>
    <mergeCell ref="J23:K23"/>
    <mergeCell ref="J24:K24"/>
    <mergeCell ref="J25:K25"/>
    <mergeCell ref="J26:K26"/>
    <mergeCell ref="J27:K27"/>
    <mergeCell ref="J28:K28"/>
    <mergeCell ref="J18:K18"/>
    <mergeCell ref="H9:H10"/>
    <mergeCell ref="I9:I10"/>
    <mergeCell ref="J9:K12"/>
    <mergeCell ref="I11:I12"/>
    <mergeCell ref="J13:K13"/>
    <mergeCell ref="J14:K14"/>
    <mergeCell ref="J15:K15"/>
    <mergeCell ref="J16:K16"/>
    <mergeCell ref="J17:K17"/>
    <mergeCell ref="H11:H12"/>
    <mergeCell ref="A6:K6"/>
    <mergeCell ref="A1:K1"/>
    <mergeCell ref="A2:K2"/>
    <mergeCell ref="A3:K3"/>
    <mergeCell ref="A4:K4"/>
    <mergeCell ref="A5:K5"/>
    <mergeCell ref="A7:K7"/>
    <mergeCell ref="A8:B8"/>
    <mergeCell ref="C8:I8"/>
    <mergeCell ref="J8:K8"/>
    <mergeCell ref="A9:A12"/>
    <mergeCell ref="B9:B12"/>
    <mergeCell ref="C9:D9"/>
    <mergeCell ref="E9:E10"/>
    <mergeCell ref="F9:F10"/>
    <mergeCell ref="C10:D10"/>
    <mergeCell ref="E11:E12"/>
    <mergeCell ref="F11:F12"/>
    <mergeCell ref="G11:G12"/>
    <mergeCell ref="G9:G10"/>
    <mergeCell ref="J34:K34"/>
    <mergeCell ref="A71:B71"/>
    <mergeCell ref="J38:K38"/>
    <mergeCell ref="J64:K64"/>
    <mergeCell ref="J65:K65"/>
    <mergeCell ref="J66:K66"/>
    <mergeCell ref="J67:K67"/>
    <mergeCell ref="J68:K68"/>
    <mergeCell ref="J69:K69"/>
    <mergeCell ref="J70:K70"/>
    <mergeCell ref="J71:K71"/>
    <mergeCell ref="J40:K40"/>
    <mergeCell ref="J53:K53"/>
    <mergeCell ref="J54:K54"/>
    <mergeCell ref="J55:K55"/>
    <mergeCell ref="J56:K56"/>
  </mergeCells>
  <printOptions horizontalCentered="1"/>
  <pageMargins left="0" right="0" top="0.39370078740157483" bottom="0" header="0.31496062992125984" footer="0.31496062992125984"/>
  <pageSetup paperSize="9" scale="75" orientation="landscape" r:id="rId1"/>
  <rowBreaks count="2" manualBreakCount="2">
    <brk id="39" max="10" man="1"/>
    <brk id="63" max="10" man="1"/>
  </rowBreaks>
  <ignoredErrors>
    <ignoredError sqref="C73:I76" numberStoredAsText="1"/>
  </ignoredError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39997558519241921"/>
  </sheetPr>
  <dimension ref="A19"/>
  <sheetViews>
    <sheetView view="pageBreakPreview" topLeftCell="A15" zoomScaleSheetLayoutView="100" workbookViewId="0">
      <selection activeCell="L49" sqref="L49"/>
    </sheetView>
  </sheetViews>
  <sheetFormatPr defaultRowHeight="14.25"/>
  <cols>
    <col min="1" max="1" width="64.625" customWidth="1"/>
  </cols>
  <sheetData>
    <row r="19" spans="1:1" ht="187.9" customHeight="1">
      <c r="A19" s="185" t="s">
        <v>524</v>
      </c>
    </row>
  </sheetData>
  <printOptions horizontalCentered="1" verticalCentered="1"/>
  <pageMargins left="0.7" right="0.7" top="0.75" bottom="0.75" header="0.3" footer="0.3"/>
  <pageSetup paperSize="9" orientation="landscape" r:id="rId1"/>
  <rowBreaks count="2" manualBreakCount="2">
    <brk id="18" man="1"/>
    <brk id="19"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3" tint="0.39997558519241921"/>
  </sheetPr>
  <dimension ref="A1:M24"/>
  <sheetViews>
    <sheetView view="pageBreakPreview" topLeftCell="B7" zoomScale="120" zoomScaleSheetLayoutView="120" workbookViewId="0">
      <selection activeCell="L49" sqref="L49"/>
    </sheetView>
  </sheetViews>
  <sheetFormatPr defaultColWidth="9.125" defaultRowHeight="14.25"/>
  <cols>
    <col min="1" max="1" width="7.625" style="14" customWidth="1"/>
    <col min="2" max="2" width="20.625" style="7" customWidth="1"/>
    <col min="3" max="6" width="6.625" style="7" customWidth="1"/>
    <col min="7" max="7" width="6.375" style="7" customWidth="1"/>
    <col min="8" max="8" width="7.125" style="7" customWidth="1"/>
    <col min="9" max="11" width="6.625" style="7" customWidth="1"/>
    <col min="12" max="12" width="20.625" style="7" customWidth="1"/>
    <col min="13" max="13" width="7.625" style="7" customWidth="1"/>
    <col min="14" max="16384" width="9.125" style="7"/>
  </cols>
  <sheetData>
    <row r="1" spans="1:13" s="3" customFormat="1" ht="47.25" customHeight="1">
      <c r="A1" s="464"/>
      <c r="B1" s="464"/>
      <c r="C1" s="464"/>
      <c r="D1" s="464"/>
      <c r="E1" s="464"/>
      <c r="F1" s="464"/>
      <c r="G1" s="464"/>
      <c r="H1" s="464"/>
      <c r="I1" s="464"/>
      <c r="J1" s="464"/>
      <c r="K1" s="464"/>
      <c r="L1" s="464"/>
      <c r="M1" s="464"/>
    </row>
    <row r="2" spans="1:13" ht="18">
      <c r="A2" s="11"/>
      <c r="B2" s="465" t="s">
        <v>112</v>
      </c>
      <c r="C2" s="465"/>
      <c r="D2" s="465"/>
      <c r="E2" s="465"/>
      <c r="F2" s="465"/>
      <c r="G2" s="465"/>
      <c r="H2" s="465"/>
      <c r="I2" s="465"/>
      <c r="J2" s="465"/>
      <c r="K2" s="465"/>
      <c r="L2" s="465"/>
    </row>
    <row r="3" spans="1:13" ht="16.5" customHeight="1">
      <c r="A3" s="11"/>
      <c r="B3" s="465" t="s">
        <v>306</v>
      </c>
      <c r="C3" s="465"/>
      <c r="D3" s="465"/>
      <c r="E3" s="465"/>
      <c r="F3" s="465"/>
      <c r="G3" s="465"/>
      <c r="H3" s="465"/>
      <c r="I3" s="465"/>
      <c r="J3" s="465"/>
      <c r="K3" s="465"/>
      <c r="L3" s="465"/>
    </row>
    <row r="4" spans="1:13" ht="16.5" customHeight="1">
      <c r="A4" s="463" t="s">
        <v>654</v>
      </c>
      <c r="B4" s="463"/>
      <c r="C4" s="463"/>
      <c r="D4" s="463"/>
      <c r="E4" s="463"/>
      <c r="F4" s="463"/>
      <c r="G4" s="463"/>
      <c r="H4" s="463"/>
      <c r="I4" s="463"/>
      <c r="J4" s="463"/>
      <c r="K4" s="463"/>
      <c r="L4" s="463"/>
      <c r="M4" s="463"/>
    </row>
    <row r="5" spans="1:13" ht="15.75">
      <c r="A5" s="11"/>
      <c r="B5" s="463" t="s">
        <v>113</v>
      </c>
      <c r="C5" s="463"/>
      <c r="D5" s="463"/>
      <c r="E5" s="463"/>
      <c r="F5" s="463"/>
      <c r="G5" s="463"/>
      <c r="H5" s="463"/>
      <c r="I5" s="463"/>
      <c r="J5" s="463"/>
      <c r="K5" s="463"/>
      <c r="L5" s="463"/>
    </row>
    <row r="6" spans="1:13" ht="15.75">
      <c r="A6" s="11"/>
      <c r="B6" s="463" t="s">
        <v>264</v>
      </c>
      <c r="C6" s="463"/>
      <c r="D6" s="463"/>
      <c r="E6" s="463"/>
      <c r="F6" s="463"/>
      <c r="G6" s="463"/>
      <c r="H6" s="463"/>
      <c r="I6" s="463"/>
      <c r="J6" s="463"/>
      <c r="K6" s="463"/>
      <c r="L6" s="463"/>
    </row>
    <row r="7" spans="1:13" ht="15.6" customHeight="1">
      <c r="A7" s="463" t="s">
        <v>655</v>
      </c>
      <c r="B7" s="463"/>
      <c r="C7" s="463"/>
      <c r="D7" s="463"/>
      <c r="E7" s="463"/>
      <c r="F7" s="463"/>
      <c r="G7" s="463"/>
      <c r="H7" s="463"/>
      <c r="I7" s="463"/>
      <c r="J7" s="463"/>
      <c r="K7" s="463"/>
      <c r="L7" s="463"/>
      <c r="M7" s="463"/>
    </row>
    <row r="8" spans="1:13" ht="15.75">
      <c r="A8" s="469" t="s">
        <v>674</v>
      </c>
      <c r="B8" s="469"/>
      <c r="C8" s="13"/>
      <c r="D8" s="13"/>
      <c r="E8" s="13"/>
      <c r="F8" s="13"/>
      <c r="G8" s="271">
        <v>2019</v>
      </c>
      <c r="H8" s="61"/>
      <c r="I8" s="274"/>
      <c r="J8" s="13"/>
      <c r="K8" s="270"/>
      <c r="L8" s="471" t="s">
        <v>429</v>
      </c>
      <c r="M8" s="471"/>
    </row>
    <row r="9" spans="1:13" customFormat="1" ht="18.75" customHeight="1">
      <c r="A9" s="472" t="s">
        <v>442</v>
      </c>
      <c r="B9" s="475" t="s">
        <v>210</v>
      </c>
      <c r="C9" s="600" t="s">
        <v>204</v>
      </c>
      <c r="D9" s="601"/>
      <c r="E9" s="602"/>
      <c r="F9" s="600" t="s">
        <v>115</v>
      </c>
      <c r="G9" s="601"/>
      <c r="H9" s="602"/>
      <c r="I9" s="600" t="s">
        <v>201</v>
      </c>
      <c r="J9" s="601"/>
      <c r="K9" s="602"/>
      <c r="L9" s="478" t="s">
        <v>375</v>
      </c>
      <c r="M9" s="478"/>
    </row>
    <row r="10" spans="1:13" customFormat="1" ht="18.75" customHeight="1">
      <c r="A10" s="473"/>
      <c r="B10" s="476"/>
      <c r="C10" s="498" t="s">
        <v>207</v>
      </c>
      <c r="D10" s="498"/>
      <c r="E10" s="498"/>
      <c r="F10" s="498" t="s">
        <v>225</v>
      </c>
      <c r="G10" s="498"/>
      <c r="H10" s="498"/>
      <c r="I10" s="498" t="s">
        <v>517</v>
      </c>
      <c r="J10" s="498"/>
      <c r="K10" s="498"/>
      <c r="L10" s="481"/>
      <c r="M10" s="481"/>
    </row>
    <row r="11" spans="1:13" customFormat="1" ht="20.25" customHeight="1">
      <c r="A11" s="473"/>
      <c r="B11" s="476"/>
      <c r="C11" s="283" t="s">
        <v>204</v>
      </c>
      <c r="D11" s="283" t="s">
        <v>219</v>
      </c>
      <c r="E11" s="283" t="s">
        <v>220</v>
      </c>
      <c r="F11" s="283" t="s">
        <v>204</v>
      </c>
      <c r="G11" s="283" t="s">
        <v>219</v>
      </c>
      <c r="H11" s="283" t="s">
        <v>220</v>
      </c>
      <c r="I11" s="283" t="s">
        <v>204</v>
      </c>
      <c r="J11" s="283" t="s">
        <v>219</v>
      </c>
      <c r="K11" s="283" t="s">
        <v>220</v>
      </c>
      <c r="L11" s="481"/>
      <c r="M11" s="481"/>
    </row>
    <row r="12" spans="1:13" customFormat="1" ht="20.25" customHeight="1">
      <c r="A12" s="474"/>
      <c r="B12" s="477"/>
      <c r="C12" s="278" t="s">
        <v>207</v>
      </c>
      <c r="D12" s="278" t="s">
        <v>221</v>
      </c>
      <c r="E12" s="278" t="s">
        <v>222</v>
      </c>
      <c r="F12" s="278" t="s">
        <v>207</v>
      </c>
      <c r="G12" s="278" t="s">
        <v>221</v>
      </c>
      <c r="H12" s="278" t="s">
        <v>222</v>
      </c>
      <c r="I12" s="278" t="s">
        <v>207</v>
      </c>
      <c r="J12" s="278" t="s">
        <v>221</v>
      </c>
      <c r="K12" s="278" t="s">
        <v>222</v>
      </c>
      <c r="L12" s="482"/>
      <c r="M12" s="482"/>
    </row>
    <row r="13" spans="1:13" customFormat="1" ht="57" customHeight="1" thickBot="1">
      <c r="A13" s="51">
        <v>45</v>
      </c>
      <c r="B13" s="55" t="s">
        <v>533</v>
      </c>
      <c r="C13" s="152">
        <f>SUM(D13:E13)</f>
        <v>17121</v>
      </c>
      <c r="D13" s="152">
        <f>J13+G13</f>
        <v>666</v>
      </c>
      <c r="E13" s="152">
        <f>K13+H13</f>
        <v>16455</v>
      </c>
      <c r="F13" s="152">
        <f>SUM(G13:H13)</f>
        <v>16636</v>
      </c>
      <c r="G13" s="152">
        <v>646</v>
      </c>
      <c r="H13" s="153">
        <v>15990</v>
      </c>
      <c r="I13" s="152">
        <f>SUM(J13:K13)</f>
        <v>485</v>
      </c>
      <c r="J13" s="153">
        <v>20</v>
      </c>
      <c r="K13" s="153">
        <v>465</v>
      </c>
      <c r="L13" s="484" t="s">
        <v>538</v>
      </c>
      <c r="M13" s="484"/>
    </row>
    <row r="14" spans="1:13" customFormat="1" ht="57" customHeight="1" thickBot="1">
      <c r="A14" s="53">
        <v>46</v>
      </c>
      <c r="B14" s="56" t="s">
        <v>534</v>
      </c>
      <c r="C14" s="154">
        <f t="shared" ref="C14:C15" si="0">SUM(D14:E14)</f>
        <v>31041</v>
      </c>
      <c r="D14" s="403">
        <f t="shared" ref="D14:D15" si="1">J14+G14</f>
        <v>2146</v>
      </c>
      <c r="E14" s="403">
        <f t="shared" ref="E14:E15" si="2">K14+H14</f>
        <v>28895</v>
      </c>
      <c r="F14" s="154">
        <f t="shared" ref="F14:F15" si="3">SUM(G14:H14)</f>
        <v>30677</v>
      </c>
      <c r="G14" s="154">
        <v>2126</v>
      </c>
      <c r="H14" s="154">
        <v>28551</v>
      </c>
      <c r="I14" s="154">
        <f t="shared" ref="I14:I15" si="4">SUM(J14:K14)</f>
        <v>364</v>
      </c>
      <c r="J14" s="155">
        <v>20</v>
      </c>
      <c r="K14" s="155">
        <v>344</v>
      </c>
      <c r="L14" s="462" t="s">
        <v>537</v>
      </c>
      <c r="M14" s="462"/>
    </row>
    <row r="15" spans="1:13" customFormat="1" ht="57" customHeight="1">
      <c r="A15" s="52">
        <v>47</v>
      </c>
      <c r="B15" s="64" t="s">
        <v>535</v>
      </c>
      <c r="C15" s="317">
        <f t="shared" si="0"/>
        <v>133755</v>
      </c>
      <c r="D15" s="317">
        <f t="shared" si="1"/>
        <v>18015</v>
      </c>
      <c r="E15" s="317">
        <f t="shared" si="2"/>
        <v>115740</v>
      </c>
      <c r="F15" s="317">
        <f t="shared" si="3"/>
        <v>132358</v>
      </c>
      <c r="G15" s="156">
        <v>17810</v>
      </c>
      <c r="H15" s="157">
        <v>114548</v>
      </c>
      <c r="I15" s="317">
        <f t="shared" si="4"/>
        <v>1397</v>
      </c>
      <c r="J15" s="157">
        <v>205</v>
      </c>
      <c r="K15" s="157">
        <v>1192</v>
      </c>
      <c r="L15" s="466" t="s">
        <v>536</v>
      </c>
      <c r="M15" s="466"/>
    </row>
    <row r="16" spans="1:13" customFormat="1" ht="57" customHeight="1">
      <c r="A16" s="467" t="s">
        <v>207</v>
      </c>
      <c r="B16" s="467" t="s">
        <v>207</v>
      </c>
      <c r="C16" s="158">
        <f t="shared" ref="C16:J16" si="5">SUM(C13:C15)</f>
        <v>181917</v>
      </c>
      <c r="D16" s="158">
        <f t="shared" si="5"/>
        <v>20827</v>
      </c>
      <c r="E16" s="158">
        <f t="shared" si="5"/>
        <v>161090</v>
      </c>
      <c r="F16" s="158">
        <f t="shared" si="5"/>
        <v>179671</v>
      </c>
      <c r="G16" s="158">
        <f t="shared" si="5"/>
        <v>20582</v>
      </c>
      <c r="H16" s="158">
        <f t="shared" si="5"/>
        <v>159089</v>
      </c>
      <c r="I16" s="158">
        <f t="shared" si="5"/>
        <v>2246</v>
      </c>
      <c r="J16" s="158">
        <f t="shared" si="5"/>
        <v>245</v>
      </c>
      <c r="K16" s="158">
        <f>SUM(K13:K15)</f>
        <v>2001</v>
      </c>
      <c r="L16" s="468" t="s">
        <v>204</v>
      </c>
      <c r="M16" s="468"/>
    </row>
    <row r="19" spans="1:1">
      <c r="A19" s="7"/>
    </row>
    <row r="20" spans="1:1">
      <c r="A20" s="7"/>
    </row>
    <row r="21" spans="1:1">
      <c r="A21" s="7"/>
    </row>
    <row r="22" spans="1:1">
      <c r="A22" s="7"/>
    </row>
    <row r="23" spans="1:1">
      <c r="A23" s="7"/>
    </row>
    <row r="24" spans="1:1">
      <c r="A24" s="7"/>
    </row>
  </sheetData>
  <mergeCells count="23">
    <mergeCell ref="L15:M15"/>
    <mergeCell ref="A16:B16"/>
    <mergeCell ref="L16:M16"/>
    <mergeCell ref="A7:M7"/>
    <mergeCell ref="A8:B8"/>
    <mergeCell ref="L8:M8"/>
    <mergeCell ref="A9:A12"/>
    <mergeCell ref="B9:B12"/>
    <mergeCell ref="C9:E9"/>
    <mergeCell ref="F9:H9"/>
    <mergeCell ref="I9:K9"/>
    <mergeCell ref="L9:M12"/>
    <mergeCell ref="C10:E10"/>
    <mergeCell ref="F10:H10"/>
    <mergeCell ref="I10:K10"/>
    <mergeCell ref="L13:M13"/>
    <mergeCell ref="L14:M14"/>
    <mergeCell ref="B6:L6"/>
    <mergeCell ref="A1:M1"/>
    <mergeCell ref="B2:L2"/>
    <mergeCell ref="B3:L3"/>
    <mergeCell ref="A4:M4"/>
    <mergeCell ref="B5:L5"/>
  </mergeCells>
  <printOptions horizontalCentered="1" verticalCentered="1"/>
  <pageMargins left="0" right="0" top="0" bottom="0" header="0.31496062992125984" footer="0.31496062992125984"/>
  <pageSetup paperSize="9"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tint="0.39997558519241921"/>
  </sheetPr>
  <dimension ref="A1:M70"/>
  <sheetViews>
    <sheetView view="pageBreakPreview" zoomScale="90" zoomScaleSheetLayoutView="90" workbookViewId="0">
      <selection activeCell="L49" sqref="L49"/>
    </sheetView>
  </sheetViews>
  <sheetFormatPr defaultColWidth="9.125" defaultRowHeight="14.25"/>
  <cols>
    <col min="1" max="1" width="5.75" style="14" customWidth="1"/>
    <col min="2" max="2" width="35.75" style="7" customWidth="1"/>
    <col min="3" max="11" width="7.75" style="7" customWidth="1"/>
    <col min="12" max="12" width="35.75" style="7" customWidth="1"/>
    <col min="13" max="13" width="5.75" style="7" customWidth="1"/>
    <col min="14" max="16384" width="9.125" style="7"/>
  </cols>
  <sheetData>
    <row r="1" spans="1:13" s="3" customFormat="1" ht="23.25" customHeight="1">
      <c r="A1" s="464"/>
      <c r="B1" s="464"/>
      <c r="C1" s="464"/>
      <c r="D1" s="464"/>
      <c r="E1" s="464"/>
      <c r="F1" s="464"/>
      <c r="G1" s="464"/>
      <c r="H1" s="464"/>
      <c r="I1" s="464"/>
      <c r="J1" s="464"/>
      <c r="K1" s="464"/>
      <c r="L1" s="464"/>
      <c r="M1" s="464"/>
    </row>
    <row r="2" spans="1:13" ht="18" customHeight="1">
      <c r="A2" s="465" t="s">
        <v>112</v>
      </c>
      <c r="B2" s="465"/>
      <c r="C2" s="465"/>
      <c r="D2" s="465"/>
      <c r="E2" s="465"/>
      <c r="F2" s="465"/>
      <c r="G2" s="465"/>
      <c r="H2" s="465"/>
      <c r="I2" s="465"/>
      <c r="J2" s="465"/>
      <c r="K2" s="465"/>
      <c r="L2" s="465"/>
      <c r="M2" s="465"/>
    </row>
    <row r="3" spans="1:13" ht="16.5" customHeight="1">
      <c r="A3" s="465" t="s">
        <v>306</v>
      </c>
      <c r="B3" s="465"/>
      <c r="C3" s="465"/>
      <c r="D3" s="465"/>
      <c r="E3" s="465"/>
      <c r="F3" s="465"/>
      <c r="G3" s="465"/>
      <c r="H3" s="465"/>
      <c r="I3" s="465"/>
      <c r="J3" s="465"/>
      <c r="K3" s="465"/>
      <c r="L3" s="465"/>
      <c r="M3" s="465"/>
    </row>
    <row r="4" spans="1:13" ht="16.5" customHeight="1">
      <c r="A4" s="465" t="s">
        <v>656</v>
      </c>
      <c r="B4" s="465"/>
      <c r="C4" s="465"/>
      <c r="D4" s="465"/>
      <c r="E4" s="465"/>
      <c r="F4" s="465"/>
      <c r="G4" s="465"/>
      <c r="H4" s="465"/>
      <c r="I4" s="465"/>
      <c r="J4" s="465"/>
      <c r="K4" s="465"/>
      <c r="L4" s="465"/>
      <c r="M4" s="465"/>
    </row>
    <row r="5" spans="1:13" ht="15.75" customHeight="1">
      <c r="A5" s="463" t="s">
        <v>113</v>
      </c>
      <c r="B5" s="463"/>
      <c r="C5" s="463"/>
      <c r="D5" s="463"/>
      <c r="E5" s="463"/>
      <c r="F5" s="463"/>
      <c r="G5" s="463"/>
      <c r="H5" s="463"/>
      <c r="I5" s="463"/>
      <c r="J5" s="463"/>
      <c r="K5" s="463"/>
      <c r="L5" s="463"/>
      <c r="M5" s="463"/>
    </row>
    <row r="6" spans="1:13" ht="15.75" customHeight="1">
      <c r="A6" s="463" t="s">
        <v>266</v>
      </c>
      <c r="B6" s="463"/>
      <c r="C6" s="463"/>
      <c r="D6" s="463"/>
      <c r="E6" s="463"/>
      <c r="F6" s="463"/>
      <c r="G6" s="463"/>
      <c r="H6" s="463"/>
      <c r="I6" s="463"/>
      <c r="J6" s="463"/>
      <c r="K6" s="463"/>
      <c r="L6" s="463"/>
      <c r="M6" s="463"/>
    </row>
    <row r="7" spans="1:13" ht="15.75" customHeight="1">
      <c r="A7" s="463" t="s">
        <v>657</v>
      </c>
      <c r="B7" s="463"/>
      <c r="C7" s="463"/>
      <c r="D7" s="463"/>
      <c r="E7" s="463"/>
      <c r="F7" s="463"/>
      <c r="G7" s="463"/>
      <c r="H7" s="463"/>
      <c r="I7" s="463"/>
      <c r="J7" s="463"/>
      <c r="K7" s="463"/>
      <c r="L7" s="463"/>
      <c r="M7" s="463"/>
    </row>
    <row r="8" spans="1:13" ht="15.6" customHeight="1">
      <c r="A8" s="469" t="s">
        <v>675</v>
      </c>
      <c r="B8" s="469"/>
      <c r="C8" s="13"/>
      <c r="D8" s="13"/>
      <c r="E8" s="13"/>
      <c r="F8" s="13"/>
      <c r="G8" s="271">
        <v>2019</v>
      </c>
      <c r="H8" s="61"/>
      <c r="I8" s="274"/>
      <c r="J8" s="13"/>
      <c r="K8" s="270"/>
      <c r="L8" s="471" t="s">
        <v>430</v>
      </c>
      <c r="M8" s="471"/>
    </row>
    <row r="9" spans="1:13" customFormat="1" ht="20.25" customHeight="1">
      <c r="A9" s="501" t="s">
        <v>442</v>
      </c>
      <c r="B9" s="504" t="s">
        <v>210</v>
      </c>
      <c r="C9" s="507" t="s">
        <v>204</v>
      </c>
      <c r="D9" s="507"/>
      <c r="E9" s="507"/>
      <c r="F9" s="507" t="s">
        <v>115</v>
      </c>
      <c r="G9" s="507"/>
      <c r="H9" s="507"/>
      <c r="I9" s="507" t="s">
        <v>201</v>
      </c>
      <c r="J9" s="507"/>
      <c r="K9" s="507"/>
      <c r="L9" s="478" t="s">
        <v>375</v>
      </c>
      <c r="M9" s="478"/>
    </row>
    <row r="10" spans="1:13" customFormat="1" ht="20.25" customHeight="1">
      <c r="A10" s="502"/>
      <c r="B10" s="505"/>
      <c r="C10" s="498" t="s">
        <v>207</v>
      </c>
      <c r="D10" s="498"/>
      <c r="E10" s="498"/>
      <c r="F10" s="498" t="s">
        <v>225</v>
      </c>
      <c r="G10" s="498"/>
      <c r="H10" s="498"/>
      <c r="I10" s="498" t="s">
        <v>517</v>
      </c>
      <c r="J10" s="498"/>
      <c r="K10" s="498"/>
      <c r="L10" s="481"/>
      <c r="M10" s="481"/>
    </row>
    <row r="11" spans="1:13" customFormat="1" ht="20.25" customHeight="1">
      <c r="A11" s="502"/>
      <c r="B11" s="505"/>
      <c r="C11" s="283" t="s">
        <v>204</v>
      </c>
      <c r="D11" s="283" t="s">
        <v>219</v>
      </c>
      <c r="E11" s="283" t="s">
        <v>220</v>
      </c>
      <c r="F11" s="283" t="s">
        <v>204</v>
      </c>
      <c r="G11" s="283" t="s">
        <v>219</v>
      </c>
      <c r="H11" s="283" t="s">
        <v>220</v>
      </c>
      <c r="I11" s="283" t="s">
        <v>204</v>
      </c>
      <c r="J11" s="283" t="s">
        <v>219</v>
      </c>
      <c r="K11" s="283" t="s">
        <v>220</v>
      </c>
      <c r="L11" s="481"/>
      <c r="M11" s="481"/>
    </row>
    <row r="12" spans="1:13" customFormat="1" ht="20.25" customHeight="1">
      <c r="A12" s="503"/>
      <c r="B12" s="506"/>
      <c r="C12" s="278" t="s">
        <v>207</v>
      </c>
      <c r="D12" s="278" t="s">
        <v>221</v>
      </c>
      <c r="E12" s="278" t="s">
        <v>222</v>
      </c>
      <c r="F12" s="278" t="s">
        <v>207</v>
      </c>
      <c r="G12" s="278" t="s">
        <v>221</v>
      </c>
      <c r="H12" s="278" t="s">
        <v>222</v>
      </c>
      <c r="I12" s="345" t="s">
        <v>207</v>
      </c>
      <c r="J12" s="278" t="s">
        <v>221</v>
      </c>
      <c r="K12" s="278" t="s">
        <v>222</v>
      </c>
      <c r="L12" s="482"/>
      <c r="M12" s="482"/>
    </row>
    <row r="13" spans="1:13" customFormat="1" ht="18">
      <c r="A13" s="204">
        <v>4511</v>
      </c>
      <c r="B13" s="200" t="s">
        <v>559</v>
      </c>
      <c r="C13" s="209">
        <f>E13+D13</f>
        <v>10717</v>
      </c>
      <c r="D13" s="209">
        <f>J13+G13</f>
        <v>503</v>
      </c>
      <c r="E13" s="209">
        <f>K13+H13</f>
        <v>10214</v>
      </c>
      <c r="F13" s="209">
        <f>H13+G13</f>
        <v>10394</v>
      </c>
      <c r="G13" s="269">
        <v>490</v>
      </c>
      <c r="H13" s="392">
        <v>9904</v>
      </c>
      <c r="I13" s="344">
        <f>K13+J13</f>
        <v>323</v>
      </c>
      <c r="J13" s="385">
        <v>13</v>
      </c>
      <c r="K13" s="269">
        <v>310</v>
      </c>
      <c r="L13" s="508" t="s">
        <v>558</v>
      </c>
      <c r="M13" s="508"/>
    </row>
    <row r="14" spans="1:13" customFormat="1" ht="18">
      <c r="A14" s="202">
        <v>4512</v>
      </c>
      <c r="B14" s="92" t="s">
        <v>560</v>
      </c>
      <c r="C14" s="211">
        <f>E14+D14</f>
        <v>895</v>
      </c>
      <c r="D14" s="211">
        <f>J14+G14</f>
        <v>23</v>
      </c>
      <c r="E14" s="211">
        <f>K14+H14</f>
        <v>872</v>
      </c>
      <c r="F14" s="211">
        <f>H14+G14</f>
        <v>872</v>
      </c>
      <c r="G14" s="261">
        <v>23</v>
      </c>
      <c r="H14" s="393">
        <v>849</v>
      </c>
      <c r="I14" s="324">
        <f t="shared" ref="I14:I69" si="0">K14+J14</f>
        <v>23</v>
      </c>
      <c r="J14" s="376">
        <v>0</v>
      </c>
      <c r="K14" s="261">
        <v>23</v>
      </c>
      <c r="L14" s="499" t="s">
        <v>561</v>
      </c>
      <c r="M14" s="499"/>
    </row>
    <row r="15" spans="1:13" customFormat="1" ht="18">
      <c r="A15" s="404">
        <v>4519</v>
      </c>
      <c r="B15" s="405" t="s">
        <v>722</v>
      </c>
      <c r="C15" s="406">
        <f t="shared" ref="C15:C69" si="1">E15+D15</f>
        <v>28</v>
      </c>
      <c r="D15" s="406">
        <f t="shared" ref="D15:D69" si="2">J15+G15</f>
        <v>0</v>
      </c>
      <c r="E15" s="406">
        <f t="shared" ref="E15:E69" si="3">K15+H15</f>
        <v>28</v>
      </c>
      <c r="F15" s="406">
        <f t="shared" ref="F15:F69" si="4">H15+G15</f>
        <v>28</v>
      </c>
      <c r="G15" s="407">
        <v>0</v>
      </c>
      <c r="H15" s="408">
        <v>28</v>
      </c>
      <c r="I15" s="389">
        <f t="shared" si="0"/>
        <v>0</v>
      </c>
      <c r="J15" s="409">
        <v>0</v>
      </c>
      <c r="K15" s="407">
        <v>0</v>
      </c>
      <c r="L15" s="603" t="s">
        <v>723</v>
      </c>
      <c r="M15" s="603"/>
    </row>
    <row r="16" spans="1:13" customFormat="1" ht="18">
      <c r="A16" s="202">
        <v>4531</v>
      </c>
      <c r="B16" s="92" t="s">
        <v>562</v>
      </c>
      <c r="C16" s="211">
        <f t="shared" si="1"/>
        <v>5268</v>
      </c>
      <c r="D16" s="211">
        <f t="shared" si="2"/>
        <v>134</v>
      </c>
      <c r="E16" s="211">
        <f t="shared" si="3"/>
        <v>5134</v>
      </c>
      <c r="F16" s="211">
        <f t="shared" si="4"/>
        <v>5130</v>
      </c>
      <c r="G16" s="261">
        <v>127</v>
      </c>
      <c r="H16" s="393">
        <v>5003</v>
      </c>
      <c r="I16" s="324">
        <f t="shared" si="0"/>
        <v>138</v>
      </c>
      <c r="J16" s="376">
        <v>7</v>
      </c>
      <c r="K16" s="261">
        <v>131</v>
      </c>
      <c r="L16" s="499" t="s">
        <v>608</v>
      </c>
      <c r="M16" s="499"/>
    </row>
    <row r="17" spans="1:13" customFormat="1" ht="18">
      <c r="A17" s="201">
        <v>4532</v>
      </c>
      <c r="B17" s="59" t="s">
        <v>563</v>
      </c>
      <c r="C17" s="406">
        <f t="shared" si="1"/>
        <v>169</v>
      </c>
      <c r="D17" s="406">
        <f t="shared" si="2"/>
        <v>6</v>
      </c>
      <c r="E17" s="406">
        <f t="shared" si="3"/>
        <v>163</v>
      </c>
      <c r="F17" s="406">
        <f t="shared" si="4"/>
        <v>168</v>
      </c>
      <c r="G17" s="260">
        <v>6</v>
      </c>
      <c r="H17" s="394">
        <v>162</v>
      </c>
      <c r="I17" s="343">
        <f t="shared" si="0"/>
        <v>1</v>
      </c>
      <c r="J17" s="386">
        <v>0</v>
      </c>
      <c r="K17" s="260">
        <v>1</v>
      </c>
      <c r="L17" s="500" t="s">
        <v>607</v>
      </c>
      <c r="M17" s="500"/>
    </row>
    <row r="18" spans="1:13" customFormat="1" ht="18">
      <c r="A18" s="202">
        <v>4539</v>
      </c>
      <c r="B18" s="92" t="s">
        <v>564</v>
      </c>
      <c r="C18" s="211">
        <f t="shared" si="1"/>
        <v>44</v>
      </c>
      <c r="D18" s="211">
        <f t="shared" si="2"/>
        <v>0</v>
      </c>
      <c r="E18" s="211">
        <f t="shared" si="3"/>
        <v>44</v>
      </c>
      <c r="F18" s="211">
        <f t="shared" si="4"/>
        <v>44</v>
      </c>
      <c r="G18" s="261">
        <v>0</v>
      </c>
      <c r="H18" s="393">
        <v>44</v>
      </c>
      <c r="I18" s="324">
        <f t="shared" si="0"/>
        <v>0</v>
      </c>
      <c r="J18" s="376">
        <v>0</v>
      </c>
      <c r="K18" s="261">
        <v>0</v>
      </c>
      <c r="L18" s="499" t="s">
        <v>606</v>
      </c>
      <c r="M18" s="499"/>
    </row>
    <row r="19" spans="1:13" customFormat="1">
      <c r="A19" s="201">
        <v>4610</v>
      </c>
      <c r="B19" s="59" t="s">
        <v>539</v>
      </c>
      <c r="C19" s="406">
        <f t="shared" si="1"/>
        <v>3069</v>
      </c>
      <c r="D19" s="406">
        <f t="shared" si="2"/>
        <v>225</v>
      </c>
      <c r="E19" s="406">
        <f t="shared" si="3"/>
        <v>2844</v>
      </c>
      <c r="F19" s="406">
        <f t="shared" si="4"/>
        <v>3051</v>
      </c>
      <c r="G19" s="260">
        <v>225</v>
      </c>
      <c r="H19" s="394">
        <v>2826</v>
      </c>
      <c r="I19" s="343">
        <f t="shared" si="0"/>
        <v>18</v>
      </c>
      <c r="J19" s="386">
        <v>0</v>
      </c>
      <c r="K19" s="260">
        <v>18</v>
      </c>
      <c r="L19" s="500" t="s">
        <v>548</v>
      </c>
      <c r="M19" s="500"/>
    </row>
    <row r="20" spans="1:13" customFormat="1">
      <c r="A20" s="202">
        <v>4620</v>
      </c>
      <c r="B20" s="92" t="s">
        <v>565</v>
      </c>
      <c r="C20" s="211">
        <f t="shared" si="1"/>
        <v>2204</v>
      </c>
      <c r="D20" s="211">
        <f t="shared" si="2"/>
        <v>0</v>
      </c>
      <c r="E20" s="211">
        <f t="shared" si="3"/>
        <v>2204</v>
      </c>
      <c r="F20" s="211">
        <f t="shared" si="4"/>
        <v>2175</v>
      </c>
      <c r="G20" s="261">
        <v>0</v>
      </c>
      <c r="H20" s="393">
        <v>2175</v>
      </c>
      <c r="I20" s="324">
        <f t="shared" si="0"/>
        <v>29</v>
      </c>
      <c r="J20" s="376">
        <v>0</v>
      </c>
      <c r="K20" s="261">
        <v>29</v>
      </c>
      <c r="L20" s="499" t="s">
        <v>605</v>
      </c>
      <c r="M20" s="499"/>
    </row>
    <row r="21" spans="1:13" customFormat="1">
      <c r="A21" s="201">
        <v>4631</v>
      </c>
      <c r="B21" s="59" t="s">
        <v>540</v>
      </c>
      <c r="C21" s="406">
        <f t="shared" si="1"/>
        <v>388</v>
      </c>
      <c r="D21" s="406">
        <f t="shared" si="2"/>
        <v>0</v>
      </c>
      <c r="E21" s="406">
        <f t="shared" si="3"/>
        <v>388</v>
      </c>
      <c r="F21" s="406">
        <f t="shared" si="4"/>
        <v>381</v>
      </c>
      <c r="G21" s="260">
        <v>0</v>
      </c>
      <c r="H21" s="394">
        <v>381</v>
      </c>
      <c r="I21" s="343">
        <f t="shared" si="0"/>
        <v>7</v>
      </c>
      <c r="J21" s="386">
        <v>0</v>
      </c>
      <c r="K21" s="260">
        <v>7</v>
      </c>
      <c r="L21" s="500" t="s">
        <v>549</v>
      </c>
      <c r="M21" s="500"/>
    </row>
    <row r="22" spans="1:13" customFormat="1">
      <c r="A22" s="202">
        <v>4632</v>
      </c>
      <c r="B22" s="92" t="s">
        <v>609</v>
      </c>
      <c r="C22" s="211">
        <f t="shared" si="1"/>
        <v>5635</v>
      </c>
      <c r="D22" s="211">
        <f t="shared" si="2"/>
        <v>153</v>
      </c>
      <c r="E22" s="211">
        <f t="shared" si="3"/>
        <v>5482</v>
      </c>
      <c r="F22" s="211">
        <f t="shared" si="4"/>
        <v>5591</v>
      </c>
      <c r="G22" s="261">
        <v>153</v>
      </c>
      <c r="H22" s="393">
        <v>5438</v>
      </c>
      <c r="I22" s="324">
        <f t="shared" si="0"/>
        <v>44</v>
      </c>
      <c r="J22" s="376">
        <v>0</v>
      </c>
      <c r="K22" s="261">
        <v>44</v>
      </c>
      <c r="L22" s="499" t="s">
        <v>604</v>
      </c>
      <c r="M22" s="499"/>
    </row>
    <row r="23" spans="1:13" customFormat="1" ht="27">
      <c r="A23" s="201">
        <v>4641</v>
      </c>
      <c r="B23" s="59" t="s">
        <v>610</v>
      </c>
      <c r="C23" s="406">
        <f t="shared" si="1"/>
        <v>1076</v>
      </c>
      <c r="D23" s="406">
        <f t="shared" si="2"/>
        <v>513</v>
      </c>
      <c r="E23" s="406">
        <f t="shared" si="3"/>
        <v>563</v>
      </c>
      <c r="F23" s="406">
        <f t="shared" si="4"/>
        <v>1076</v>
      </c>
      <c r="G23" s="260">
        <v>513</v>
      </c>
      <c r="H23" s="394">
        <v>563</v>
      </c>
      <c r="I23" s="343">
        <f t="shared" si="0"/>
        <v>0</v>
      </c>
      <c r="J23" s="386">
        <v>0</v>
      </c>
      <c r="K23" s="260">
        <v>0</v>
      </c>
      <c r="L23" s="500" t="s">
        <v>603</v>
      </c>
      <c r="M23" s="500"/>
    </row>
    <row r="24" spans="1:13" customFormat="1" ht="18">
      <c r="A24" s="202">
        <v>4647</v>
      </c>
      <c r="B24" s="92" t="s">
        <v>611</v>
      </c>
      <c r="C24" s="211">
        <f t="shared" si="1"/>
        <v>1636</v>
      </c>
      <c r="D24" s="211">
        <f t="shared" si="2"/>
        <v>452</v>
      </c>
      <c r="E24" s="211">
        <f t="shared" si="3"/>
        <v>1184</v>
      </c>
      <c r="F24" s="211">
        <f t="shared" si="4"/>
        <v>1632</v>
      </c>
      <c r="G24" s="261">
        <v>451</v>
      </c>
      <c r="H24" s="393">
        <v>1181</v>
      </c>
      <c r="I24" s="324">
        <f t="shared" si="0"/>
        <v>4</v>
      </c>
      <c r="J24" s="376">
        <v>1</v>
      </c>
      <c r="K24" s="261">
        <v>3</v>
      </c>
      <c r="L24" s="499" t="s">
        <v>602</v>
      </c>
      <c r="M24" s="499"/>
    </row>
    <row r="25" spans="1:13" customFormat="1" ht="36">
      <c r="A25" s="201">
        <v>4648</v>
      </c>
      <c r="B25" s="59" t="s">
        <v>612</v>
      </c>
      <c r="C25" s="406">
        <f t="shared" si="1"/>
        <v>2255</v>
      </c>
      <c r="D25" s="406">
        <f t="shared" si="2"/>
        <v>101</v>
      </c>
      <c r="E25" s="406">
        <f t="shared" si="3"/>
        <v>2154</v>
      </c>
      <c r="F25" s="406">
        <f t="shared" si="4"/>
        <v>2245</v>
      </c>
      <c r="G25" s="260">
        <v>101</v>
      </c>
      <c r="H25" s="394">
        <v>2144</v>
      </c>
      <c r="I25" s="343">
        <f t="shared" si="0"/>
        <v>10</v>
      </c>
      <c r="J25" s="386">
        <v>0</v>
      </c>
      <c r="K25" s="260">
        <v>10</v>
      </c>
      <c r="L25" s="500" t="s">
        <v>601</v>
      </c>
      <c r="M25" s="500"/>
    </row>
    <row r="26" spans="1:13" customFormat="1" ht="27">
      <c r="A26" s="202">
        <v>4649</v>
      </c>
      <c r="B26" s="92" t="s">
        <v>732</v>
      </c>
      <c r="C26" s="211">
        <f t="shared" si="1"/>
        <v>24</v>
      </c>
      <c r="D26" s="211">
        <f t="shared" si="2"/>
        <v>0</v>
      </c>
      <c r="E26" s="211">
        <f t="shared" si="3"/>
        <v>24</v>
      </c>
      <c r="F26" s="211">
        <f t="shared" si="4"/>
        <v>24</v>
      </c>
      <c r="G26" s="261">
        <v>0</v>
      </c>
      <c r="H26" s="393">
        <v>24</v>
      </c>
      <c r="I26" s="324">
        <f t="shared" si="0"/>
        <v>0</v>
      </c>
      <c r="J26" s="376">
        <v>0</v>
      </c>
      <c r="K26" s="261">
        <v>0</v>
      </c>
      <c r="L26" s="499" t="s">
        <v>724</v>
      </c>
      <c r="M26" s="499"/>
    </row>
    <row r="27" spans="1:13" customFormat="1" ht="18">
      <c r="A27" s="201">
        <v>4651</v>
      </c>
      <c r="B27" s="59" t="s">
        <v>613</v>
      </c>
      <c r="C27" s="406">
        <f t="shared" si="1"/>
        <v>114</v>
      </c>
      <c r="D27" s="406">
        <f t="shared" si="2"/>
        <v>3</v>
      </c>
      <c r="E27" s="406">
        <f t="shared" si="3"/>
        <v>111</v>
      </c>
      <c r="F27" s="406">
        <f t="shared" si="4"/>
        <v>113</v>
      </c>
      <c r="G27" s="260">
        <v>3</v>
      </c>
      <c r="H27" s="394">
        <v>110</v>
      </c>
      <c r="I27" s="343">
        <f t="shared" si="0"/>
        <v>1</v>
      </c>
      <c r="J27" s="386">
        <v>0</v>
      </c>
      <c r="K27" s="260">
        <v>1</v>
      </c>
      <c r="L27" s="500" t="s">
        <v>600</v>
      </c>
      <c r="M27" s="500"/>
    </row>
    <row r="28" spans="1:13" customFormat="1" ht="26.25" customHeight="1">
      <c r="A28" s="202">
        <v>4652</v>
      </c>
      <c r="B28" s="92" t="s">
        <v>614</v>
      </c>
      <c r="C28" s="211">
        <f t="shared" si="1"/>
        <v>476</v>
      </c>
      <c r="D28" s="211">
        <f t="shared" si="2"/>
        <v>23</v>
      </c>
      <c r="E28" s="211">
        <f t="shared" si="3"/>
        <v>453</v>
      </c>
      <c r="F28" s="211">
        <f t="shared" si="4"/>
        <v>471</v>
      </c>
      <c r="G28" s="261">
        <v>23</v>
      </c>
      <c r="H28" s="393">
        <v>448</v>
      </c>
      <c r="I28" s="324">
        <f t="shared" si="0"/>
        <v>5</v>
      </c>
      <c r="J28" s="376">
        <v>0</v>
      </c>
      <c r="K28" s="261">
        <v>5</v>
      </c>
      <c r="L28" s="499" t="s">
        <v>599</v>
      </c>
      <c r="M28" s="499"/>
    </row>
    <row r="29" spans="1:13" customFormat="1">
      <c r="A29" s="201">
        <v>4653</v>
      </c>
      <c r="B29" s="59" t="s">
        <v>615</v>
      </c>
      <c r="C29" s="406">
        <f t="shared" si="1"/>
        <v>766</v>
      </c>
      <c r="D29" s="406">
        <f t="shared" si="2"/>
        <v>11</v>
      </c>
      <c r="E29" s="406">
        <f t="shared" si="3"/>
        <v>755</v>
      </c>
      <c r="F29" s="406">
        <f t="shared" si="4"/>
        <v>688</v>
      </c>
      <c r="G29" s="260">
        <v>11</v>
      </c>
      <c r="H29" s="394">
        <v>677</v>
      </c>
      <c r="I29" s="343">
        <f t="shared" si="0"/>
        <v>78</v>
      </c>
      <c r="J29" s="386">
        <v>0</v>
      </c>
      <c r="K29" s="260">
        <v>78</v>
      </c>
      <c r="L29" s="500" t="s">
        <v>598</v>
      </c>
      <c r="M29" s="500"/>
    </row>
    <row r="30" spans="1:13" customFormat="1">
      <c r="A30" s="202">
        <v>4659</v>
      </c>
      <c r="B30" s="92" t="s">
        <v>616</v>
      </c>
      <c r="C30" s="211">
        <f t="shared" si="1"/>
        <v>3938</v>
      </c>
      <c r="D30" s="211">
        <f t="shared" si="2"/>
        <v>161</v>
      </c>
      <c r="E30" s="211">
        <f t="shared" si="3"/>
        <v>3777</v>
      </c>
      <c r="F30" s="211">
        <f t="shared" si="4"/>
        <v>3914</v>
      </c>
      <c r="G30" s="261">
        <v>161</v>
      </c>
      <c r="H30" s="393">
        <v>3753</v>
      </c>
      <c r="I30" s="324">
        <f t="shared" si="0"/>
        <v>24</v>
      </c>
      <c r="J30" s="376">
        <v>0</v>
      </c>
      <c r="K30" s="261">
        <v>24</v>
      </c>
      <c r="L30" s="499" t="s">
        <v>550</v>
      </c>
      <c r="M30" s="499"/>
    </row>
    <row r="31" spans="1:13" customFormat="1" ht="18">
      <c r="A31" s="201">
        <v>4661</v>
      </c>
      <c r="B31" s="59" t="s">
        <v>617</v>
      </c>
      <c r="C31" s="406">
        <f t="shared" si="1"/>
        <v>569</v>
      </c>
      <c r="D31" s="406">
        <f t="shared" si="2"/>
        <v>52</v>
      </c>
      <c r="E31" s="406">
        <f t="shared" si="3"/>
        <v>517</v>
      </c>
      <c r="F31" s="406">
        <f t="shared" si="4"/>
        <v>481</v>
      </c>
      <c r="G31" s="260">
        <v>33</v>
      </c>
      <c r="H31" s="394">
        <v>448</v>
      </c>
      <c r="I31" s="343">
        <f t="shared" si="0"/>
        <v>88</v>
      </c>
      <c r="J31" s="386">
        <v>19</v>
      </c>
      <c r="K31" s="260">
        <v>69</v>
      </c>
      <c r="L31" s="500" t="s">
        <v>597</v>
      </c>
      <c r="M31" s="500"/>
    </row>
    <row r="32" spans="1:13" customFormat="1">
      <c r="A32" s="202">
        <v>4662</v>
      </c>
      <c r="B32" s="92" t="s">
        <v>541</v>
      </c>
      <c r="C32" s="211">
        <f t="shared" si="1"/>
        <v>211</v>
      </c>
      <c r="D32" s="211">
        <f t="shared" si="2"/>
        <v>1</v>
      </c>
      <c r="E32" s="211">
        <f t="shared" si="3"/>
        <v>210</v>
      </c>
      <c r="F32" s="211">
        <f t="shared" si="4"/>
        <v>211</v>
      </c>
      <c r="G32" s="261">
        <v>1</v>
      </c>
      <c r="H32" s="393">
        <v>210</v>
      </c>
      <c r="I32" s="324">
        <f t="shared" si="0"/>
        <v>0</v>
      </c>
      <c r="J32" s="376">
        <v>0</v>
      </c>
      <c r="K32" s="261">
        <v>0</v>
      </c>
      <c r="L32" s="499" t="s">
        <v>551</v>
      </c>
      <c r="M32" s="499"/>
    </row>
    <row r="33" spans="1:13" customFormat="1" ht="18">
      <c r="A33" s="201">
        <v>4663</v>
      </c>
      <c r="B33" s="59" t="s">
        <v>618</v>
      </c>
      <c r="C33" s="406">
        <f t="shared" si="1"/>
        <v>6252</v>
      </c>
      <c r="D33" s="406">
        <f t="shared" si="2"/>
        <v>279</v>
      </c>
      <c r="E33" s="406">
        <f t="shared" si="3"/>
        <v>5973</v>
      </c>
      <c r="F33" s="406">
        <f t="shared" si="4"/>
        <v>6201</v>
      </c>
      <c r="G33" s="260">
        <v>279</v>
      </c>
      <c r="H33" s="394">
        <v>5922</v>
      </c>
      <c r="I33" s="343">
        <f t="shared" si="0"/>
        <v>51</v>
      </c>
      <c r="J33" s="386">
        <v>0</v>
      </c>
      <c r="K33" s="260">
        <v>51</v>
      </c>
      <c r="L33" s="500" t="s">
        <v>596</v>
      </c>
      <c r="M33" s="500"/>
    </row>
    <row r="34" spans="1:13" customFormat="1" ht="15" customHeight="1">
      <c r="A34" s="202">
        <v>4669</v>
      </c>
      <c r="B34" s="92" t="s">
        <v>736</v>
      </c>
      <c r="C34" s="211">
        <f t="shared" si="1"/>
        <v>147</v>
      </c>
      <c r="D34" s="211">
        <f t="shared" si="2"/>
        <v>0</v>
      </c>
      <c r="E34" s="211">
        <f t="shared" si="3"/>
        <v>147</v>
      </c>
      <c r="F34" s="211">
        <f t="shared" si="4"/>
        <v>147</v>
      </c>
      <c r="G34" s="261">
        <v>0</v>
      </c>
      <c r="H34" s="393">
        <v>147</v>
      </c>
      <c r="I34" s="324">
        <f t="shared" si="0"/>
        <v>0</v>
      </c>
      <c r="J34" s="376">
        <v>0</v>
      </c>
      <c r="K34" s="261">
        <v>0</v>
      </c>
      <c r="L34" s="499" t="s">
        <v>737</v>
      </c>
      <c r="M34" s="499"/>
    </row>
    <row r="35" spans="1:13" customFormat="1">
      <c r="A35" s="201">
        <v>4690</v>
      </c>
      <c r="B35" s="59" t="s">
        <v>542</v>
      </c>
      <c r="C35" s="406">
        <f t="shared" si="1"/>
        <v>301</v>
      </c>
      <c r="D35" s="406">
        <f t="shared" si="2"/>
        <v>133</v>
      </c>
      <c r="E35" s="406">
        <f t="shared" si="3"/>
        <v>168</v>
      </c>
      <c r="F35" s="406">
        <f t="shared" si="4"/>
        <v>299</v>
      </c>
      <c r="G35" s="260">
        <v>133</v>
      </c>
      <c r="H35" s="394">
        <v>166</v>
      </c>
      <c r="I35" s="343">
        <f t="shared" si="0"/>
        <v>2</v>
      </c>
      <c r="J35" s="386">
        <v>0</v>
      </c>
      <c r="K35" s="260">
        <v>2</v>
      </c>
      <c r="L35" s="500" t="s">
        <v>552</v>
      </c>
      <c r="M35" s="500"/>
    </row>
    <row r="36" spans="1:13" customFormat="1">
      <c r="A36" s="202">
        <v>4691</v>
      </c>
      <c r="B36" s="92" t="s">
        <v>619</v>
      </c>
      <c r="C36" s="211">
        <f t="shared" si="1"/>
        <v>990</v>
      </c>
      <c r="D36" s="211">
        <f t="shared" si="2"/>
        <v>7</v>
      </c>
      <c r="E36" s="211">
        <f t="shared" si="3"/>
        <v>983</v>
      </c>
      <c r="F36" s="211">
        <f t="shared" si="4"/>
        <v>989</v>
      </c>
      <c r="G36" s="261">
        <v>7</v>
      </c>
      <c r="H36" s="393">
        <v>982</v>
      </c>
      <c r="I36" s="324">
        <f t="shared" si="0"/>
        <v>1</v>
      </c>
      <c r="J36" s="376">
        <v>0</v>
      </c>
      <c r="K36" s="261">
        <v>1</v>
      </c>
      <c r="L36" s="499" t="s">
        <v>595</v>
      </c>
      <c r="M36" s="499"/>
    </row>
    <row r="37" spans="1:13" customFormat="1" ht="26.25" customHeight="1">
      <c r="A37" s="201">
        <v>4692</v>
      </c>
      <c r="B37" s="59" t="s">
        <v>620</v>
      </c>
      <c r="C37" s="406">
        <f t="shared" si="1"/>
        <v>990</v>
      </c>
      <c r="D37" s="406">
        <f t="shared" si="2"/>
        <v>32</v>
      </c>
      <c r="E37" s="406">
        <f t="shared" si="3"/>
        <v>958</v>
      </c>
      <c r="F37" s="406">
        <f t="shared" si="4"/>
        <v>988</v>
      </c>
      <c r="G37" s="260">
        <v>32</v>
      </c>
      <c r="H37" s="394">
        <v>956</v>
      </c>
      <c r="I37" s="343">
        <f t="shared" si="0"/>
        <v>2</v>
      </c>
      <c r="J37" s="386">
        <v>0</v>
      </c>
      <c r="K37" s="260">
        <v>2</v>
      </c>
      <c r="L37" s="500" t="s">
        <v>594</v>
      </c>
      <c r="M37" s="500"/>
    </row>
    <row r="38" spans="1:13" customFormat="1">
      <c r="A38" s="202">
        <v>4712</v>
      </c>
      <c r="B38" s="92" t="s">
        <v>543</v>
      </c>
      <c r="C38" s="211">
        <f t="shared" si="1"/>
        <v>36500</v>
      </c>
      <c r="D38" s="211">
        <f t="shared" si="2"/>
        <v>6861</v>
      </c>
      <c r="E38" s="211">
        <f t="shared" si="3"/>
        <v>29639</v>
      </c>
      <c r="F38" s="211">
        <f t="shared" si="4"/>
        <v>36015</v>
      </c>
      <c r="G38" s="261">
        <v>6774</v>
      </c>
      <c r="H38" s="393">
        <v>29241</v>
      </c>
      <c r="I38" s="324">
        <f t="shared" si="0"/>
        <v>485</v>
      </c>
      <c r="J38" s="376">
        <v>87</v>
      </c>
      <c r="K38" s="261">
        <v>398</v>
      </c>
      <c r="L38" s="499" t="s">
        <v>553</v>
      </c>
      <c r="M38" s="499"/>
    </row>
    <row r="39" spans="1:13" customFormat="1" ht="26.25" customHeight="1">
      <c r="A39" s="201">
        <v>4714</v>
      </c>
      <c r="B39" s="59" t="s">
        <v>544</v>
      </c>
      <c r="C39" s="406">
        <f t="shared" si="1"/>
        <v>5487</v>
      </c>
      <c r="D39" s="406">
        <f t="shared" si="2"/>
        <v>380</v>
      </c>
      <c r="E39" s="406">
        <f t="shared" si="3"/>
        <v>5107</v>
      </c>
      <c r="F39" s="406">
        <f t="shared" si="4"/>
        <v>5459</v>
      </c>
      <c r="G39" s="260">
        <v>380</v>
      </c>
      <c r="H39" s="394">
        <v>5079</v>
      </c>
      <c r="I39" s="343">
        <f t="shared" si="0"/>
        <v>28</v>
      </c>
      <c r="J39" s="386">
        <v>0</v>
      </c>
      <c r="K39" s="260">
        <v>28</v>
      </c>
      <c r="L39" s="500" t="s">
        <v>554</v>
      </c>
      <c r="M39" s="500"/>
    </row>
    <row r="40" spans="1:13" customFormat="1" ht="14.25" customHeight="1">
      <c r="A40" s="202">
        <v>4719</v>
      </c>
      <c r="B40" s="92" t="s">
        <v>645</v>
      </c>
      <c r="C40" s="211">
        <f t="shared" si="1"/>
        <v>5301</v>
      </c>
      <c r="D40" s="211">
        <f t="shared" si="2"/>
        <v>1688</v>
      </c>
      <c r="E40" s="211">
        <f t="shared" si="3"/>
        <v>3613</v>
      </c>
      <c r="F40" s="211">
        <f t="shared" si="4"/>
        <v>5293</v>
      </c>
      <c r="G40" s="261">
        <v>1687</v>
      </c>
      <c r="H40" s="393">
        <v>3606</v>
      </c>
      <c r="I40" s="324">
        <f t="shared" si="0"/>
        <v>8</v>
      </c>
      <c r="J40" s="376">
        <v>1</v>
      </c>
      <c r="K40" s="261">
        <v>7</v>
      </c>
      <c r="L40" s="499" t="s">
        <v>593</v>
      </c>
      <c r="M40" s="499"/>
    </row>
    <row r="41" spans="1:13" customFormat="1" ht="26.25" customHeight="1">
      <c r="A41" s="201">
        <v>4720</v>
      </c>
      <c r="B41" s="59" t="s">
        <v>622</v>
      </c>
      <c r="C41" s="406">
        <f t="shared" si="1"/>
        <v>1770</v>
      </c>
      <c r="D41" s="406">
        <f t="shared" si="2"/>
        <v>0</v>
      </c>
      <c r="E41" s="406">
        <f t="shared" si="3"/>
        <v>1770</v>
      </c>
      <c r="F41" s="406">
        <f t="shared" si="4"/>
        <v>1765</v>
      </c>
      <c r="G41" s="260">
        <v>0</v>
      </c>
      <c r="H41" s="394">
        <v>1765</v>
      </c>
      <c r="I41" s="343">
        <f t="shared" si="0"/>
        <v>5</v>
      </c>
      <c r="J41" s="386">
        <v>0</v>
      </c>
      <c r="K41" s="260">
        <v>5</v>
      </c>
      <c r="L41" s="500" t="s">
        <v>592</v>
      </c>
      <c r="M41" s="500"/>
    </row>
    <row r="42" spans="1:13" customFormat="1">
      <c r="A42" s="202">
        <v>4722</v>
      </c>
      <c r="B42" s="92" t="s">
        <v>632</v>
      </c>
      <c r="C42" s="211">
        <f t="shared" si="1"/>
        <v>2109</v>
      </c>
      <c r="D42" s="211">
        <f t="shared" si="2"/>
        <v>124</v>
      </c>
      <c r="E42" s="211">
        <f t="shared" si="3"/>
        <v>1985</v>
      </c>
      <c r="F42" s="211">
        <f t="shared" si="4"/>
        <v>2109</v>
      </c>
      <c r="G42" s="261">
        <v>124</v>
      </c>
      <c r="H42" s="393">
        <v>1985</v>
      </c>
      <c r="I42" s="324">
        <f t="shared" si="0"/>
        <v>0</v>
      </c>
      <c r="J42" s="376">
        <v>0</v>
      </c>
      <c r="K42" s="261">
        <v>0</v>
      </c>
      <c r="L42" s="499" t="s">
        <v>591</v>
      </c>
      <c r="M42" s="499"/>
    </row>
    <row r="43" spans="1:13" customFormat="1" ht="26.25" customHeight="1">
      <c r="A43" s="201">
        <v>4723</v>
      </c>
      <c r="B43" s="59" t="s">
        <v>631</v>
      </c>
      <c r="C43" s="406">
        <f t="shared" si="1"/>
        <v>181</v>
      </c>
      <c r="D43" s="406">
        <f t="shared" si="2"/>
        <v>0</v>
      </c>
      <c r="E43" s="406">
        <f t="shared" si="3"/>
        <v>181</v>
      </c>
      <c r="F43" s="406">
        <f t="shared" si="4"/>
        <v>181</v>
      </c>
      <c r="G43" s="260">
        <v>0</v>
      </c>
      <c r="H43" s="394">
        <v>181</v>
      </c>
      <c r="I43" s="343">
        <f t="shared" si="0"/>
        <v>0</v>
      </c>
      <c r="J43" s="386">
        <v>0</v>
      </c>
      <c r="K43" s="260">
        <v>0</v>
      </c>
      <c r="L43" s="500" t="s">
        <v>590</v>
      </c>
      <c r="M43" s="500"/>
    </row>
    <row r="44" spans="1:13" customFormat="1">
      <c r="A44" s="202">
        <v>4724</v>
      </c>
      <c r="B44" s="92" t="s">
        <v>630</v>
      </c>
      <c r="C44" s="211">
        <f t="shared" si="1"/>
        <v>254</v>
      </c>
      <c r="D44" s="211">
        <f t="shared" si="2"/>
        <v>59</v>
      </c>
      <c r="E44" s="211">
        <f t="shared" si="3"/>
        <v>195</v>
      </c>
      <c r="F44" s="211">
        <f t="shared" si="4"/>
        <v>211</v>
      </c>
      <c r="G44" s="261">
        <v>47</v>
      </c>
      <c r="H44" s="393">
        <v>164</v>
      </c>
      <c r="I44" s="324">
        <f t="shared" si="0"/>
        <v>43</v>
      </c>
      <c r="J44" s="376">
        <v>12</v>
      </c>
      <c r="K44" s="261">
        <v>31</v>
      </c>
      <c r="L44" s="499" t="s">
        <v>589</v>
      </c>
      <c r="M44" s="499"/>
    </row>
    <row r="45" spans="1:13" customFormat="1" ht="26.25" customHeight="1">
      <c r="A45" s="201">
        <v>4725</v>
      </c>
      <c r="B45" s="59" t="s">
        <v>629</v>
      </c>
      <c r="C45" s="406">
        <f t="shared" si="1"/>
        <v>81</v>
      </c>
      <c r="D45" s="406">
        <f t="shared" si="2"/>
        <v>0</v>
      </c>
      <c r="E45" s="406">
        <f t="shared" si="3"/>
        <v>81</v>
      </c>
      <c r="F45" s="406">
        <f t="shared" si="4"/>
        <v>77</v>
      </c>
      <c r="G45" s="260">
        <v>0</v>
      </c>
      <c r="H45" s="394">
        <v>77</v>
      </c>
      <c r="I45" s="343">
        <f t="shared" si="0"/>
        <v>4</v>
      </c>
      <c r="J45" s="386">
        <v>0</v>
      </c>
      <c r="K45" s="260">
        <v>4</v>
      </c>
      <c r="L45" s="500" t="s">
        <v>588</v>
      </c>
      <c r="M45" s="500"/>
    </row>
    <row r="46" spans="1:13" customFormat="1">
      <c r="A46" s="202">
        <v>4726</v>
      </c>
      <c r="B46" s="92" t="s">
        <v>545</v>
      </c>
      <c r="C46" s="211">
        <f t="shared" si="1"/>
        <v>1107</v>
      </c>
      <c r="D46" s="211">
        <f t="shared" si="2"/>
        <v>216</v>
      </c>
      <c r="E46" s="211">
        <f t="shared" si="3"/>
        <v>891</v>
      </c>
      <c r="F46" s="211">
        <f t="shared" si="4"/>
        <v>1098</v>
      </c>
      <c r="G46" s="261">
        <v>214</v>
      </c>
      <c r="H46" s="393">
        <v>884</v>
      </c>
      <c r="I46" s="324">
        <f t="shared" si="0"/>
        <v>9</v>
      </c>
      <c r="J46" s="376">
        <v>2</v>
      </c>
      <c r="K46" s="261">
        <v>7</v>
      </c>
      <c r="L46" s="499" t="s">
        <v>555</v>
      </c>
      <c r="M46" s="499"/>
    </row>
    <row r="47" spans="1:13" customFormat="1" ht="26.25" customHeight="1">
      <c r="A47" s="201">
        <v>4727</v>
      </c>
      <c r="B47" s="59" t="s">
        <v>628</v>
      </c>
      <c r="C47" s="406">
        <f t="shared" si="1"/>
        <v>315</v>
      </c>
      <c r="D47" s="406">
        <f t="shared" si="2"/>
        <v>0</v>
      </c>
      <c r="E47" s="406">
        <f t="shared" si="3"/>
        <v>315</v>
      </c>
      <c r="F47" s="406">
        <f t="shared" si="4"/>
        <v>315</v>
      </c>
      <c r="G47" s="260">
        <v>0</v>
      </c>
      <c r="H47" s="394">
        <v>315</v>
      </c>
      <c r="I47" s="343">
        <f t="shared" si="0"/>
        <v>0</v>
      </c>
      <c r="J47" s="386">
        <v>0</v>
      </c>
      <c r="K47" s="260">
        <v>0</v>
      </c>
      <c r="L47" s="500" t="s">
        <v>587</v>
      </c>
      <c r="M47" s="500"/>
    </row>
    <row r="48" spans="1:13" customFormat="1">
      <c r="A48" s="202">
        <v>4728</v>
      </c>
      <c r="B48" s="92" t="s">
        <v>633</v>
      </c>
      <c r="C48" s="211">
        <f t="shared" si="1"/>
        <v>84</v>
      </c>
      <c r="D48" s="211">
        <f t="shared" si="2"/>
        <v>0</v>
      </c>
      <c r="E48" s="211">
        <f t="shared" si="3"/>
        <v>84</v>
      </c>
      <c r="F48" s="211">
        <f t="shared" si="4"/>
        <v>84</v>
      </c>
      <c r="G48" s="261">
        <v>0</v>
      </c>
      <c r="H48" s="393">
        <v>84</v>
      </c>
      <c r="I48" s="324">
        <f t="shared" si="0"/>
        <v>0</v>
      </c>
      <c r="J48" s="376">
        <v>0</v>
      </c>
      <c r="K48" s="261">
        <v>0</v>
      </c>
      <c r="L48" s="499" t="s">
        <v>586</v>
      </c>
      <c r="M48" s="499"/>
    </row>
    <row r="49" spans="1:13" customFormat="1" ht="26.25" customHeight="1">
      <c r="A49" s="201">
        <v>4729</v>
      </c>
      <c r="B49" s="59" t="s">
        <v>642</v>
      </c>
      <c r="C49" s="406">
        <f t="shared" si="1"/>
        <v>538</v>
      </c>
      <c r="D49" s="406">
        <f t="shared" si="2"/>
        <v>62</v>
      </c>
      <c r="E49" s="406">
        <f t="shared" si="3"/>
        <v>476</v>
      </c>
      <c r="F49" s="406">
        <f t="shared" si="4"/>
        <v>455</v>
      </c>
      <c r="G49" s="260">
        <v>62</v>
      </c>
      <c r="H49" s="394">
        <v>393</v>
      </c>
      <c r="I49" s="343">
        <f t="shared" si="0"/>
        <v>83</v>
      </c>
      <c r="J49" s="386">
        <v>0</v>
      </c>
      <c r="K49" s="260">
        <v>83</v>
      </c>
      <c r="L49" s="500" t="s">
        <v>644</v>
      </c>
      <c r="M49" s="500"/>
    </row>
    <row r="50" spans="1:13" customFormat="1">
      <c r="A50" s="202">
        <v>4730</v>
      </c>
      <c r="B50" s="92" t="s">
        <v>627</v>
      </c>
      <c r="C50" s="211">
        <f t="shared" si="1"/>
        <v>8488</v>
      </c>
      <c r="D50" s="211">
        <f t="shared" si="2"/>
        <v>107</v>
      </c>
      <c r="E50" s="211">
        <f t="shared" si="3"/>
        <v>8381</v>
      </c>
      <c r="F50" s="211">
        <f t="shared" si="4"/>
        <v>8210</v>
      </c>
      <c r="G50" s="261">
        <v>56</v>
      </c>
      <c r="H50" s="393">
        <v>8154</v>
      </c>
      <c r="I50" s="324">
        <f t="shared" si="0"/>
        <v>278</v>
      </c>
      <c r="J50" s="376">
        <v>51</v>
      </c>
      <c r="K50" s="261">
        <v>227</v>
      </c>
      <c r="L50" s="499" t="s">
        <v>585</v>
      </c>
      <c r="M50" s="499"/>
    </row>
    <row r="51" spans="1:13" customFormat="1" ht="26.25" customHeight="1">
      <c r="A51" s="201">
        <v>4741</v>
      </c>
      <c r="B51" s="59" t="s">
        <v>634</v>
      </c>
      <c r="C51" s="406">
        <f t="shared" si="1"/>
        <v>3754</v>
      </c>
      <c r="D51" s="406">
        <f t="shared" si="2"/>
        <v>160</v>
      </c>
      <c r="E51" s="406">
        <f t="shared" si="3"/>
        <v>3594</v>
      </c>
      <c r="F51" s="406">
        <f t="shared" si="4"/>
        <v>3605</v>
      </c>
      <c r="G51" s="260">
        <v>156</v>
      </c>
      <c r="H51" s="394">
        <v>3449</v>
      </c>
      <c r="I51" s="343">
        <f t="shared" si="0"/>
        <v>149</v>
      </c>
      <c r="J51" s="386">
        <v>4</v>
      </c>
      <c r="K51" s="260">
        <v>145</v>
      </c>
      <c r="L51" s="500" t="s">
        <v>584</v>
      </c>
      <c r="M51" s="500"/>
    </row>
    <row r="52" spans="1:13" customFormat="1">
      <c r="A52" s="202">
        <v>4742</v>
      </c>
      <c r="B52" s="92" t="s">
        <v>706</v>
      </c>
      <c r="C52" s="211">
        <f t="shared" si="1"/>
        <v>103</v>
      </c>
      <c r="D52" s="211">
        <f t="shared" si="2"/>
        <v>8</v>
      </c>
      <c r="E52" s="211">
        <f t="shared" si="3"/>
        <v>95</v>
      </c>
      <c r="F52" s="211">
        <f t="shared" si="4"/>
        <v>101</v>
      </c>
      <c r="G52" s="261">
        <v>8</v>
      </c>
      <c r="H52" s="393">
        <v>93</v>
      </c>
      <c r="I52" s="324">
        <f t="shared" si="0"/>
        <v>2</v>
      </c>
      <c r="J52" s="376">
        <v>0</v>
      </c>
      <c r="K52" s="261">
        <v>2</v>
      </c>
      <c r="L52" s="499" t="s">
        <v>705</v>
      </c>
      <c r="M52" s="499"/>
    </row>
    <row r="53" spans="1:13" customFormat="1" ht="26.25" customHeight="1">
      <c r="A53" s="201">
        <v>4751</v>
      </c>
      <c r="B53" s="59" t="s">
        <v>626</v>
      </c>
      <c r="C53" s="406">
        <f t="shared" si="1"/>
        <v>5133</v>
      </c>
      <c r="D53" s="406">
        <f t="shared" si="2"/>
        <v>665</v>
      </c>
      <c r="E53" s="406">
        <f t="shared" si="3"/>
        <v>4468</v>
      </c>
      <c r="F53" s="406">
        <f t="shared" si="4"/>
        <v>5035</v>
      </c>
      <c r="G53" s="260">
        <v>617</v>
      </c>
      <c r="H53" s="394">
        <v>4418</v>
      </c>
      <c r="I53" s="343">
        <f t="shared" si="0"/>
        <v>98</v>
      </c>
      <c r="J53" s="386">
        <v>48</v>
      </c>
      <c r="K53" s="260">
        <v>50</v>
      </c>
      <c r="L53" s="500" t="s">
        <v>583</v>
      </c>
      <c r="M53" s="500"/>
    </row>
    <row r="54" spans="1:13" customFormat="1" ht="36">
      <c r="A54" s="202">
        <v>4752</v>
      </c>
      <c r="B54" s="92" t="s">
        <v>625</v>
      </c>
      <c r="C54" s="211">
        <f t="shared" si="1"/>
        <v>21613</v>
      </c>
      <c r="D54" s="211">
        <f t="shared" si="2"/>
        <v>1244</v>
      </c>
      <c r="E54" s="211">
        <f t="shared" si="3"/>
        <v>20369</v>
      </c>
      <c r="F54" s="211">
        <f t="shared" si="4"/>
        <v>21541</v>
      </c>
      <c r="G54" s="261">
        <v>1244</v>
      </c>
      <c r="H54" s="393">
        <v>20297</v>
      </c>
      <c r="I54" s="324">
        <f t="shared" si="0"/>
        <v>72</v>
      </c>
      <c r="J54" s="376">
        <v>0</v>
      </c>
      <c r="K54" s="261">
        <v>72</v>
      </c>
      <c r="L54" s="499" t="s">
        <v>582</v>
      </c>
      <c r="M54" s="499"/>
    </row>
    <row r="55" spans="1:13" customFormat="1" ht="26.25" customHeight="1">
      <c r="A55" s="201">
        <v>4753</v>
      </c>
      <c r="B55" s="59" t="s">
        <v>624</v>
      </c>
      <c r="C55" s="406">
        <f t="shared" si="1"/>
        <v>1007</v>
      </c>
      <c r="D55" s="406">
        <f t="shared" si="2"/>
        <v>64</v>
      </c>
      <c r="E55" s="406">
        <f t="shared" si="3"/>
        <v>943</v>
      </c>
      <c r="F55" s="406">
        <f t="shared" si="4"/>
        <v>994</v>
      </c>
      <c r="G55" s="260">
        <v>64</v>
      </c>
      <c r="H55" s="394">
        <v>930</v>
      </c>
      <c r="I55" s="343">
        <f t="shared" si="0"/>
        <v>13</v>
      </c>
      <c r="J55" s="386">
        <v>0</v>
      </c>
      <c r="K55" s="260">
        <v>13</v>
      </c>
      <c r="L55" s="500" t="s">
        <v>581</v>
      </c>
      <c r="M55" s="500"/>
    </row>
    <row r="56" spans="1:13" customFormat="1">
      <c r="A56" s="202">
        <v>4754</v>
      </c>
      <c r="B56" s="92" t="s">
        <v>546</v>
      </c>
      <c r="C56" s="211">
        <f t="shared" si="1"/>
        <v>4263</v>
      </c>
      <c r="D56" s="211">
        <f t="shared" si="2"/>
        <v>367</v>
      </c>
      <c r="E56" s="211">
        <f t="shared" si="3"/>
        <v>3896</v>
      </c>
      <c r="F56" s="211">
        <f t="shared" si="4"/>
        <v>4250</v>
      </c>
      <c r="G56" s="261">
        <v>367</v>
      </c>
      <c r="H56" s="393">
        <v>3883</v>
      </c>
      <c r="I56" s="324">
        <f t="shared" si="0"/>
        <v>13</v>
      </c>
      <c r="J56" s="376">
        <v>0</v>
      </c>
      <c r="K56" s="261">
        <v>13</v>
      </c>
      <c r="L56" s="499" t="s">
        <v>556</v>
      </c>
      <c r="M56" s="499"/>
    </row>
    <row r="57" spans="1:13" customFormat="1" ht="26.25" customHeight="1">
      <c r="A57" s="201">
        <v>4755</v>
      </c>
      <c r="B57" s="59" t="s">
        <v>641</v>
      </c>
      <c r="C57" s="406">
        <f t="shared" si="1"/>
        <v>8500</v>
      </c>
      <c r="D57" s="406">
        <f t="shared" si="2"/>
        <v>273</v>
      </c>
      <c r="E57" s="406">
        <f t="shared" si="3"/>
        <v>8227</v>
      </c>
      <c r="F57" s="406">
        <f t="shared" si="4"/>
        <v>8492</v>
      </c>
      <c r="G57" s="260">
        <v>273</v>
      </c>
      <c r="H57" s="394">
        <v>8219</v>
      </c>
      <c r="I57" s="343">
        <f t="shared" si="0"/>
        <v>8</v>
      </c>
      <c r="J57" s="386">
        <v>0</v>
      </c>
      <c r="K57" s="260">
        <v>8</v>
      </c>
      <c r="L57" s="500" t="s">
        <v>580</v>
      </c>
      <c r="M57" s="500"/>
    </row>
    <row r="58" spans="1:13" customFormat="1">
      <c r="A58" s="202">
        <v>4756</v>
      </c>
      <c r="B58" s="92" t="s">
        <v>635</v>
      </c>
      <c r="C58" s="211">
        <f t="shared" si="1"/>
        <v>355</v>
      </c>
      <c r="D58" s="211">
        <f t="shared" si="2"/>
        <v>4</v>
      </c>
      <c r="E58" s="211">
        <f t="shared" si="3"/>
        <v>351</v>
      </c>
      <c r="F58" s="211">
        <f t="shared" si="4"/>
        <v>353</v>
      </c>
      <c r="G58" s="261">
        <v>4</v>
      </c>
      <c r="H58" s="393">
        <v>349</v>
      </c>
      <c r="I58" s="324">
        <f t="shared" si="0"/>
        <v>2</v>
      </c>
      <c r="J58" s="376">
        <v>0</v>
      </c>
      <c r="K58" s="261">
        <v>2</v>
      </c>
      <c r="L58" s="499" t="s">
        <v>579</v>
      </c>
      <c r="M58" s="499"/>
    </row>
    <row r="59" spans="1:13" customFormat="1" ht="26.25" customHeight="1">
      <c r="A59" s="201">
        <v>4761</v>
      </c>
      <c r="B59" s="59" t="s">
        <v>636</v>
      </c>
      <c r="C59" s="406">
        <f t="shared" si="1"/>
        <v>1369</v>
      </c>
      <c r="D59" s="406">
        <f t="shared" si="2"/>
        <v>286</v>
      </c>
      <c r="E59" s="406">
        <f t="shared" si="3"/>
        <v>1083</v>
      </c>
      <c r="F59" s="406">
        <f t="shared" si="4"/>
        <v>1359</v>
      </c>
      <c r="G59" s="260">
        <v>286</v>
      </c>
      <c r="H59" s="394">
        <v>1073</v>
      </c>
      <c r="I59" s="343">
        <f t="shared" si="0"/>
        <v>10</v>
      </c>
      <c r="J59" s="386">
        <v>0</v>
      </c>
      <c r="K59" s="260">
        <v>10</v>
      </c>
      <c r="L59" s="500" t="s">
        <v>578</v>
      </c>
      <c r="M59" s="500"/>
    </row>
    <row r="60" spans="1:13" customFormat="1" ht="19.5" customHeight="1">
      <c r="A60" s="202">
        <v>4763</v>
      </c>
      <c r="B60" s="92" t="s">
        <v>638</v>
      </c>
      <c r="C60" s="211">
        <f t="shared" si="1"/>
        <v>1072</v>
      </c>
      <c r="D60" s="211">
        <f t="shared" si="2"/>
        <v>187</v>
      </c>
      <c r="E60" s="211">
        <f t="shared" si="3"/>
        <v>885</v>
      </c>
      <c r="F60" s="211">
        <f t="shared" si="4"/>
        <v>1067</v>
      </c>
      <c r="G60" s="261">
        <v>187</v>
      </c>
      <c r="H60" s="393">
        <v>880</v>
      </c>
      <c r="I60" s="324">
        <f t="shared" si="0"/>
        <v>5</v>
      </c>
      <c r="J60" s="376">
        <v>0</v>
      </c>
      <c r="K60" s="261">
        <v>5</v>
      </c>
      <c r="L60" s="499" t="s">
        <v>576</v>
      </c>
      <c r="M60" s="499"/>
    </row>
    <row r="61" spans="1:13" customFormat="1" ht="26.25" customHeight="1">
      <c r="A61" s="201">
        <v>4764</v>
      </c>
      <c r="B61" s="59" t="s">
        <v>623</v>
      </c>
      <c r="C61" s="406">
        <f t="shared" si="1"/>
        <v>401</v>
      </c>
      <c r="D61" s="406">
        <f t="shared" si="2"/>
        <v>55</v>
      </c>
      <c r="E61" s="406">
        <f t="shared" si="3"/>
        <v>346</v>
      </c>
      <c r="F61" s="406">
        <f t="shared" si="4"/>
        <v>393</v>
      </c>
      <c r="G61" s="260">
        <v>55</v>
      </c>
      <c r="H61" s="394">
        <v>338</v>
      </c>
      <c r="I61" s="343">
        <f t="shared" si="0"/>
        <v>8</v>
      </c>
      <c r="J61" s="386">
        <v>0</v>
      </c>
      <c r="K61" s="260">
        <v>8</v>
      </c>
      <c r="L61" s="500" t="s">
        <v>575</v>
      </c>
      <c r="M61" s="500"/>
    </row>
    <row r="62" spans="1:13" customFormat="1" ht="36">
      <c r="A62" s="202">
        <v>4771</v>
      </c>
      <c r="B62" s="92" t="s">
        <v>639</v>
      </c>
      <c r="C62" s="211">
        <f t="shared" si="1"/>
        <v>10141</v>
      </c>
      <c r="D62" s="211">
        <f t="shared" si="2"/>
        <v>3377</v>
      </c>
      <c r="E62" s="211">
        <f t="shared" si="3"/>
        <v>6764</v>
      </c>
      <c r="F62" s="211">
        <f t="shared" si="4"/>
        <v>10122</v>
      </c>
      <c r="G62" s="261">
        <v>3377</v>
      </c>
      <c r="H62" s="393">
        <v>6745</v>
      </c>
      <c r="I62" s="324">
        <f t="shared" si="0"/>
        <v>19</v>
      </c>
      <c r="J62" s="376">
        <v>0</v>
      </c>
      <c r="K62" s="261">
        <v>19</v>
      </c>
      <c r="L62" s="499" t="s">
        <v>574</v>
      </c>
      <c r="M62" s="499"/>
    </row>
    <row r="63" spans="1:13" customFormat="1" ht="26.25" customHeight="1">
      <c r="A63" s="201">
        <v>4772</v>
      </c>
      <c r="B63" s="59" t="s">
        <v>640</v>
      </c>
      <c r="C63" s="406">
        <f t="shared" si="1"/>
        <v>3063</v>
      </c>
      <c r="D63" s="406">
        <f t="shared" si="2"/>
        <v>762</v>
      </c>
      <c r="E63" s="406">
        <f t="shared" si="3"/>
        <v>2301</v>
      </c>
      <c r="F63" s="406">
        <f t="shared" si="4"/>
        <v>3053</v>
      </c>
      <c r="G63" s="260">
        <v>762</v>
      </c>
      <c r="H63" s="394">
        <v>2291</v>
      </c>
      <c r="I63" s="343">
        <f t="shared" si="0"/>
        <v>10</v>
      </c>
      <c r="J63" s="386">
        <v>0</v>
      </c>
      <c r="K63" s="260">
        <v>10</v>
      </c>
      <c r="L63" s="500" t="s">
        <v>573</v>
      </c>
      <c r="M63" s="500"/>
    </row>
    <row r="64" spans="1:13" customFormat="1">
      <c r="A64" s="202">
        <v>4774</v>
      </c>
      <c r="B64" s="92" t="s">
        <v>547</v>
      </c>
      <c r="C64" s="211">
        <f t="shared" si="1"/>
        <v>117</v>
      </c>
      <c r="D64" s="211">
        <f t="shared" si="2"/>
        <v>0</v>
      </c>
      <c r="E64" s="211">
        <f t="shared" si="3"/>
        <v>117</v>
      </c>
      <c r="F64" s="211">
        <f t="shared" si="4"/>
        <v>117</v>
      </c>
      <c r="G64" s="261">
        <v>0</v>
      </c>
      <c r="H64" s="393">
        <v>117</v>
      </c>
      <c r="I64" s="324">
        <f t="shared" si="0"/>
        <v>0</v>
      </c>
      <c r="J64" s="376">
        <v>0</v>
      </c>
      <c r="K64" s="261">
        <v>0</v>
      </c>
      <c r="L64" s="499" t="s">
        <v>557</v>
      </c>
      <c r="M64" s="499"/>
    </row>
    <row r="65" spans="1:13" customFormat="1" ht="26.25" customHeight="1">
      <c r="A65" s="201">
        <v>4775</v>
      </c>
      <c r="B65" s="59" t="s">
        <v>569</v>
      </c>
      <c r="C65" s="406">
        <f t="shared" si="1"/>
        <v>4098</v>
      </c>
      <c r="D65" s="406">
        <f t="shared" si="2"/>
        <v>398</v>
      </c>
      <c r="E65" s="406">
        <f t="shared" si="3"/>
        <v>3700</v>
      </c>
      <c r="F65" s="406">
        <f t="shared" si="4"/>
        <v>4089</v>
      </c>
      <c r="G65" s="260">
        <v>398</v>
      </c>
      <c r="H65" s="394">
        <v>3691</v>
      </c>
      <c r="I65" s="343">
        <f t="shared" si="0"/>
        <v>9</v>
      </c>
      <c r="J65" s="386">
        <v>0</v>
      </c>
      <c r="K65" s="260">
        <v>9</v>
      </c>
      <c r="L65" s="500" t="s">
        <v>572</v>
      </c>
      <c r="M65" s="500"/>
    </row>
    <row r="66" spans="1:13" customFormat="1" ht="27">
      <c r="A66" s="202">
        <v>4776</v>
      </c>
      <c r="B66" s="92" t="s">
        <v>568</v>
      </c>
      <c r="C66" s="211">
        <f t="shared" si="1"/>
        <v>1893</v>
      </c>
      <c r="D66" s="211">
        <f t="shared" si="2"/>
        <v>6</v>
      </c>
      <c r="E66" s="211">
        <f t="shared" si="3"/>
        <v>1887</v>
      </c>
      <c r="F66" s="211">
        <f t="shared" si="4"/>
        <v>1887</v>
      </c>
      <c r="G66" s="261">
        <v>6</v>
      </c>
      <c r="H66" s="393">
        <v>1881</v>
      </c>
      <c r="I66" s="324">
        <f t="shared" si="0"/>
        <v>6</v>
      </c>
      <c r="J66" s="376">
        <v>0</v>
      </c>
      <c r="K66" s="261">
        <v>6</v>
      </c>
      <c r="L66" s="499" t="s">
        <v>571</v>
      </c>
      <c r="M66" s="499"/>
    </row>
    <row r="67" spans="1:13" customFormat="1" ht="26.25" customHeight="1">
      <c r="A67" s="201">
        <v>4777</v>
      </c>
      <c r="B67" s="59" t="s">
        <v>567</v>
      </c>
      <c r="C67" s="406">
        <f t="shared" si="1"/>
        <v>167</v>
      </c>
      <c r="D67" s="406">
        <f t="shared" si="2"/>
        <v>10</v>
      </c>
      <c r="E67" s="406">
        <f t="shared" si="3"/>
        <v>157</v>
      </c>
      <c r="F67" s="406">
        <f t="shared" si="4"/>
        <v>167</v>
      </c>
      <c r="G67" s="260">
        <v>10</v>
      </c>
      <c r="H67" s="394">
        <v>157</v>
      </c>
      <c r="I67" s="343">
        <f t="shared" si="0"/>
        <v>0</v>
      </c>
      <c r="J67" s="386">
        <v>0</v>
      </c>
      <c r="K67" s="260">
        <v>0</v>
      </c>
      <c r="L67" s="500" t="s">
        <v>570</v>
      </c>
      <c r="M67" s="500"/>
    </row>
    <row r="68" spans="1:13" customFormat="1" ht="19.5" customHeight="1">
      <c r="A68" s="202">
        <v>4779</v>
      </c>
      <c r="B68" s="92" t="s">
        <v>566</v>
      </c>
      <c r="C68" s="211">
        <f t="shared" si="1"/>
        <v>4264</v>
      </c>
      <c r="D68" s="211">
        <f t="shared" si="2"/>
        <v>652</v>
      </c>
      <c r="E68" s="211">
        <f t="shared" si="3"/>
        <v>3612</v>
      </c>
      <c r="F68" s="211">
        <f t="shared" si="4"/>
        <v>4252</v>
      </c>
      <c r="G68" s="261">
        <v>652</v>
      </c>
      <c r="H68" s="393">
        <v>3600</v>
      </c>
      <c r="I68" s="324">
        <f t="shared" si="0"/>
        <v>12</v>
      </c>
      <c r="J68" s="376">
        <v>0</v>
      </c>
      <c r="K68" s="261">
        <v>12</v>
      </c>
      <c r="L68" s="499" t="s">
        <v>643</v>
      </c>
      <c r="M68" s="499"/>
    </row>
    <row r="69" spans="1:13">
      <c r="A69" s="201">
        <v>4789</v>
      </c>
      <c r="B69" s="59" t="s">
        <v>728</v>
      </c>
      <c r="C69" s="406">
        <f t="shared" si="1"/>
        <v>227</v>
      </c>
      <c r="D69" s="406">
        <f t="shared" si="2"/>
        <v>0</v>
      </c>
      <c r="E69" s="406">
        <f t="shared" si="3"/>
        <v>227</v>
      </c>
      <c r="F69" s="406">
        <f t="shared" si="4"/>
        <v>209</v>
      </c>
      <c r="G69" s="260">
        <v>0</v>
      </c>
      <c r="H69" s="394">
        <v>209</v>
      </c>
      <c r="I69" s="343">
        <f t="shared" si="0"/>
        <v>18</v>
      </c>
      <c r="J69" s="386">
        <v>0</v>
      </c>
      <c r="K69" s="260">
        <v>18</v>
      </c>
      <c r="L69" s="500" t="s">
        <v>727</v>
      </c>
      <c r="M69" s="500"/>
    </row>
    <row r="70" spans="1:13" ht="28.15" customHeight="1">
      <c r="A70" s="467" t="s">
        <v>207</v>
      </c>
      <c r="B70" s="467"/>
      <c r="C70" s="390">
        <v>181917</v>
      </c>
      <c r="D70" s="358">
        <v>20827</v>
      </c>
      <c r="E70" s="358">
        <v>161090</v>
      </c>
      <c r="F70" s="358">
        <v>179671</v>
      </c>
      <c r="G70" s="358">
        <v>20582</v>
      </c>
      <c r="H70" s="358">
        <v>159089</v>
      </c>
      <c r="I70" s="358">
        <v>2246</v>
      </c>
      <c r="J70" s="358">
        <v>245</v>
      </c>
      <c r="K70" s="358">
        <v>2001</v>
      </c>
      <c r="L70" s="468" t="s">
        <v>204</v>
      </c>
      <c r="M70" s="468"/>
    </row>
  </sheetData>
  <mergeCells count="77">
    <mergeCell ref="L68:M68"/>
    <mergeCell ref="A70:B70"/>
    <mergeCell ref="L70:M70"/>
    <mergeCell ref="L62:M62"/>
    <mergeCell ref="L63:M63"/>
    <mergeCell ref="L64:M64"/>
    <mergeCell ref="L65:M65"/>
    <mergeCell ref="L66:M66"/>
    <mergeCell ref="L67:M67"/>
    <mergeCell ref="L69:M69"/>
    <mergeCell ref="L61:M61"/>
    <mergeCell ref="L50:M50"/>
    <mergeCell ref="L51:M51"/>
    <mergeCell ref="L52:M52"/>
    <mergeCell ref="L53:M53"/>
    <mergeCell ref="L54:M54"/>
    <mergeCell ref="L55:M55"/>
    <mergeCell ref="L56:M56"/>
    <mergeCell ref="L57:M57"/>
    <mergeCell ref="L58:M58"/>
    <mergeCell ref="L59:M59"/>
    <mergeCell ref="L60:M60"/>
    <mergeCell ref="L49:M49"/>
    <mergeCell ref="L38:M38"/>
    <mergeCell ref="L39:M39"/>
    <mergeCell ref="L40:M40"/>
    <mergeCell ref="L41:M41"/>
    <mergeCell ref="L42:M42"/>
    <mergeCell ref="L43:M43"/>
    <mergeCell ref="L44:M44"/>
    <mergeCell ref="L45:M45"/>
    <mergeCell ref="L46:M46"/>
    <mergeCell ref="L47:M47"/>
    <mergeCell ref="L48:M48"/>
    <mergeCell ref="L37:M37"/>
    <mergeCell ref="L24:M24"/>
    <mergeCell ref="L25:M25"/>
    <mergeCell ref="L27:M27"/>
    <mergeCell ref="L28:M28"/>
    <mergeCell ref="L29:M29"/>
    <mergeCell ref="L30:M30"/>
    <mergeCell ref="L31:M31"/>
    <mergeCell ref="L32:M32"/>
    <mergeCell ref="L33:M33"/>
    <mergeCell ref="L35:M35"/>
    <mergeCell ref="L36:M36"/>
    <mergeCell ref="L26:M26"/>
    <mergeCell ref="L34:M34"/>
    <mergeCell ref="L23:M23"/>
    <mergeCell ref="F10:H10"/>
    <mergeCell ref="I10:K10"/>
    <mergeCell ref="L13:M13"/>
    <mergeCell ref="L14:M14"/>
    <mergeCell ref="L16:M16"/>
    <mergeCell ref="L17:M17"/>
    <mergeCell ref="L18:M18"/>
    <mergeCell ref="L19:M19"/>
    <mergeCell ref="L20:M20"/>
    <mergeCell ref="L21:M21"/>
    <mergeCell ref="L22:M22"/>
    <mergeCell ref="L15:M15"/>
    <mergeCell ref="A6:M6"/>
    <mergeCell ref="A1:M1"/>
    <mergeCell ref="A2:M2"/>
    <mergeCell ref="A3:M3"/>
    <mergeCell ref="A4:M4"/>
    <mergeCell ref="A5:M5"/>
    <mergeCell ref="A7:M7"/>
    <mergeCell ref="A8:B8"/>
    <mergeCell ref="L8:M8"/>
    <mergeCell ref="A9:A12"/>
    <mergeCell ref="B9:B12"/>
    <mergeCell ref="C9:E9"/>
    <mergeCell ref="F9:H9"/>
    <mergeCell ref="I9:K9"/>
    <mergeCell ref="L9:M12"/>
    <mergeCell ref="C10:E10"/>
  </mergeCells>
  <printOptions horizontalCentered="1"/>
  <pageMargins left="0" right="0" top="0.19685039370078741" bottom="0" header="0.31496062992125984" footer="0.31496062992125984"/>
  <pageSetup paperSize="9" scale="85" orientation="landscape" r:id="rId1"/>
  <rowBreaks count="2" manualBreakCount="2">
    <brk id="35" max="12" man="1"/>
    <brk id="55" max="12"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3" tint="0.39997558519241921"/>
  </sheetPr>
  <dimension ref="A1:M17"/>
  <sheetViews>
    <sheetView view="pageBreakPreview" zoomScaleSheetLayoutView="100" workbookViewId="0">
      <selection activeCell="L49" sqref="L49"/>
    </sheetView>
  </sheetViews>
  <sheetFormatPr defaultColWidth="9.125" defaultRowHeight="14.25"/>
  <cols>
    <col min="1" max="1" width="7.625" style="14" customWidth="1"/>
    <col min="2" max="2" width="25.625" style="7" customWidth="1"/>
    <col min="3" max="3" width="12.75" style="7" customWidth="1"/>
    <col min="4" max="6" width="8.75" style="7" customWidth="1"/>
    <col min="7" max="7" width="8.25" style="7" bestFit="1" customWidth="1"/>
    <col min="8" max="8" width="8.75" style="7" customWidth="1"/>
    <col min="9" max="9" width="25.625" style="7" customWidth="1"/>
    <col min="10" max="10" width="7.625" style="7" customWidth="1"/>
    <col min="11" max="16384" width="9.125" style="7"/>
  </cols>
  <sheetData>
    <row r="1" spans="1:13" s="3" customFormat="1" ht="47.25" customHeight="1">
      <c r="A1" s="464"/>
      <c r="B1" s="464"/>
      <c r="C1" s="464"/>
      <c r="D1" s="464"/>
      <c r="E1" s="464"/>
      <c r="F1" s="464"/>
      <c r="G1" s="464"/>
      <c r="H1" s="464"/>
      <c r="I1" s="464"/>
      <c r="J1" s="464"/>
      <c r="K1" s="6"/>
      <c r="L1" s="6"/>
      <c r="M1" s="6"/>
    </row>
    <row r="2" spans="1:13" ht="18">
      <c r="A2" s="465" t="s">
        <v>284</v>
      </c>
      <c r="B2" s="465"/>
      <c r="C2" s="465"/>
      <c r="D2" s="465"/>
      <c r="E2" s="465"/>
      <c r="F2" s="465"/>
      <c r="G2" s="465"/>
      <c r="H2" s="465"/>
      <c r="I2" s="465"/>
      <c r="J2" s="465"/>
    </row>
    <row r="3" spans="1:13" ht="16.5" customHeight="1">
      <c r="A3" s="465" t="s">
        <v>306</v>
      </c>
      <c r="B3" s="465"/>
      <c r="C3" s="465"/>
      <c r="D3" s="465"/>
      <c r="E3" s="465"/>
      <c r="F3" s="465"/>
      <c r="G3" s="465"/>
      <c r="H3" s="465"/>
      <c r="I3" s="465"/>
      <c r="J3" s="465"/>
    </row>
    <row r="4" spans="1:13" ht="16.5" customHeight="1">
      <c r="A4" s="465" t="s">
        <v>654</v>
      </c>
      <c r="B4" s="465"/>
      <c r="C4" s="465"/>
      <c r="D4" s="465"/>
      <c r="E4" s="465"/>
      <c r="F4" s="465"/>
      <c r="G4" s="465"/>
      <c r="H4" s="465"/>
      <c r="I4" s="465"/>
      <c r="J4" s="465"/>
    </row>
    <row r="5" spans="1:13" ht="15.75">
      <c r="A5" s="463" t="s">
        <v>408</v>
      </c>
      <c r="B5" s="463"/>
      <c r="C5" s="463"/>
      <c r="D5" s="463"/>
      <c r="E5" s="463"/>
      <c r="F5" s="463"/>
      <c r="G5" s="463"/>
      <c r="H5" s="463"/>
      <c r="I5" s="463"/>
      <c r="J5" s="463"/>
    </row>
    <row r="6" spans="1:13" ht="15.75">
      <c r="A6" s="463" t="s">
        <v>264</v>
      </c>
      <c r="B6" s="463"/>
      <c r="C6" s="463"/>
      <c r="D6" s="463"/>
      <c r="E6" s="463"/>
      <c r="F6" s="463"/>
      <c r="G6" s="463"/>
      <c r="H6" s="463"/>
      <c r="I6" s="463"/>
      <c r="J6" s="463"/>
    </row>
    <row r="7" spans="1:13" ht="15.75">
      <c r="A7" s="463" t="s">
        <v>655</v>
      </c>
      <c r="B7" s="463"/>
      <c r="C7" s="463"/>
      <c r="D7" s="463"/>
      <c r="E7" s="463"/>
      <c r="F7" s="463"/>
      <c r="G7" s="463"/>
      <c r="H7" s="463"/>
      <c r="I7" s="463"/>
      <c r="J7" s="463"/>
    </row>
    <row r="8" spans="1:13" ht="15.75">
      <c r="A8" s="469" t="s">
        <v>676</v>
      </c>
      <c r="B8" s="469"/>
      <c r="C8" s="470">
        <v>2019</v>
      </c>
      <c r="D8" s="470"/>
      <c r="E8" s="470">
        <v>2008</v>
      </c>
      <c r="F8" s="470"/>
      <c r="G8" s="470"/>
      <c r="H8" s="470"/>
      <c r="I8" s="471" t="s">
        <v>431</v>
      </c>
      <c r="J8" s="471"/>
    </row>
    <row r="9" spans="1:13" customFormat="1" ht="15.75" customHeight="1">
      <c r="A9" s="472" t="s">
        <v>468</v>
      </c>
      <c r="B9" s="475" t="s">
        <v>210</v>
      </c>
      <c r="C9" s="509" t="s">
        <v>226</v>
      </c>
      <c r="D9" s="509"/>
      <c r="E9" s="509"/>
      <c r="F9" s="509" t="s">
        <v>227</v>
      </c>
      <c r="G9" s="509"/>
      <c r="H9" s="509"/>
      <c r="I9" s="478" t="s">
        <v>215</v>
      </c>
      <c r="J9" s="478"/>
    </row>
    <row r="10" spans="1:13" customFormat="1" ht="19.5" customHeight="1">
      <c r="A10" s="473"/>
      <c r="B10" s="476"/>
      <c r="C10" s="510" t="s">
        <v>518</v>
      </c>
      <c r="D10" s="510"/>
      <c r="E10" s="510"/>
      <c r="F10" s="510" t="s">
        <v>228</v>
      </c>
      <c r="G10" s="510"/>
      <c r="H10" s="510"/>
      <c r="I10" s="481"/>
      <c r="J10" s="481"/>
    </row>
    <row r="11" spans="1:13" customFormat="1" ht="16.5" customHeight="1">
      <c r="A11" s="473"/>
      <c r="B11" s="476"/>
      <c r="C11" s="283" t="s">
        <v>204</v>
      </c>
      <c r="D11" s="283" t="s">
        <v>115</v>
      </c>
      <c r="E11" s="283" t="s">
        <v>201</v>
      </c>
      <c r="F11" s="283" t="s">
        <v>204</v>
      </c>
      <c r="G11" s="283" t="s">
        <v>115</v>
      </c>
      <c r="H11" s="283" t="s">
        <v>201</v>
      </c>
      <c r="I11" s="481"/>
      <c r="J11" s="481"/>
    </row>
    <row r="12" spans="1:13" customFormat="1" ht="17.25" customHeight="1">
      <c r="A12" s="474"/>
      <c r="B12" s="477"/>
      <c r="C12" s="278" t="s">
        <v>207</v>
      </c>
      <c r="D12" s="278" t="s">
        <v>225</v>
      </c>
      <c r="E12" s="278" t="s">
        <v>517</v>
      </c>
      <c r="F12" s="278" t="s">
        <v>207</v>
      </c>
      <c r="G12" s="278" t="s">
        <v>225</v>
      </c>
      <c r="H12" s="278" t="s">
        <v>517</v>
      </c>
      <c r="I12" s="482"/>
      <c r="J12" s="482"/>
    </row>
    <row r="13" spans="1:13" customFormat="1" ht="57" customHeight="1" thickBot="1">
      <c r="A13" s="51">
        <v>45</v>
      </c>
      <c r="B13" s="55" t="s">
        <v>533</v>
      </c>
      <c r="C13" s="191">
        <f>SUM(D13:E13)</f>
        <v>1504707</v>
      </c>
      <c r="D13" s="57">
        <v>1440936</v>
      </c>
      <c r="E13" s="57">
        <v>63771</v>
      </c>
      <c r="F13" s="191">
        <f>SUM(G13:H13)</f>
        <v>17121</v>
      </c>
      <c r="G13" s="57">
        <v>16636</v>
      </c>
      <c r="H13" s="57">
        <v>485</v>
      </c>
      <c r="I13" s="484" t="s">
        <v>538</v>
      </c>
      <c r="J13" s="484"/>
    </row>
    <row r="14" spans="1:13" customFormat="1" ht="57" customHeight="1" thickBot="1">
      <c r="A14" s="53">
        <v>46</v>
      </c>
      <c r="B14" s="56" t="s">
        <v>534</v>
      </c>
      <c r="C14" s="359">
        <f t="shared" ref="C14:C15" si="0">SUM(D14:E14)</f>
        <v>2020362</v>
      </c>
      <c r="D14" s="58">
        <v>1887962</v>
      </c>
      <c r="E14" s="58">
        <v>132400</v>
      </c>
      <c r="F14" s="359">
        <f t="shared" ref="F14:F15" si="1">SUM(G14:H14)</f>
        <v>31041</v>
      </c>
      <c r="G14" s="58">
        <v>30677</v>
      </c>
      <c r="H14" s="58">
        <v>364</v>
      </c>
      <c r="I14" s="462" t="s">
        <v>537</v>
      </c>
      <c r="J14" s="462"/>
    </row>
    <row r="15" spans="1:13" customFormat="1" ht="57" customHeight="1">
      <c r="A15" s="52">
        <v>47</v>
      </c>
      <c r="B15" s="64" t="s">
        <v>535</v>
      </c>
      <c r="C15" s="330">
        <f t="shared" si="0"/>
        <v>6486506</v>
      </c>
      <c r="D15" s="65">
        <v>6208522</v>
      </c>
      <c r="E15" s="65">
        <v>277984</v>
      </c>
      <c r="F15" s="330">
        <f t="shared" si="1"/>
        <v>133755</v>
      </c>
      <c r="G15" s="65">
        <v>132358</v>
      </c>
      <c r="H15" s="65">
        <v>1397</v>
      </c>
      <c r="I15" s="466" t="s">
        <v>536</v>
      </c>
      <c r="J15" s="466"/>
    </row>
    <row r="16" spans="1:13" customFormat="1" ht="57" customHeight="1">
      <c r="A16" s="467" t="s">
        <v>207</v>
      </c>
      <c r="B16" s="467"/>
      <c r="C16" s="79">
        <f t="shared" ref="C16:G16" si="2">SUM(C13:C15)</f>
        <v>10011575</v>
      </c>
      <c r="D16" s="79">
        <f t="shared" si="2"/>
        <v>9537420</v>
      </c>
      <c r="E16" s="79">
        <f t="shared" si="2"/>
        <v>474155</v>
      </c>
      <c r="F16" s="79">
        <f t="shared" si="2"/>
        <v>181917</v>
      </c>
      <c r="G16" s="79">
        <f t="shared" si="2"/>
        <v>179671</v>
      </c>
      <c r="H16" s="79">
        <f>SUM(H13:H15)</f>
        <v>2246</v>
      </c>
      <c r="I16" s="468" t="s">
        <v>204</v>
      </c>
      <c r="J16" s="468"/>
    </row>
    <row r="17" spans="1:10" ht="19.5" customHeight="1">
      <c r="A17" s="604" t="s">
        <v>404</v>
      </c>
      <c r="B17" s="604"/>
      <c r="C17" s="604"/>
      <c r="D17" s="604"/>
      <c r="E17" s="604"/>
      <c r="F17" s="605" t="s">
        <v>410</v>
      </c>
      <c r="G17" s="605"/>
      <c r="H17" s="605"/>
      <c r="I17" s="605"/>
      <c r="J17" s="605"/>
    </row>
  </sheetData>
  <mergeCells count="24">
    <mergeCell ref="A17:E17"/>
    <mergeCell ref="F17:J17"/>
    <mergeCell ref="F10:H10"/>
    <mergeCell ref="I13:J13"/>
    <mergeCell ref="I14:J14"/>
    <mergeCell ref="I15:J15"/>
    <mergeCell ref="A16:B16"/>
    <mergeCell ref="I16:J16"/>
    <mergeCell ref="A7:J7"/>
    <mergeCell ref="A8:B8"/>
    <mergeCell ref="C8:H8"/>
    <mergeCell ref="I8:J8"/>
    <mergeCell ref="A9:A12"/>
    <mergeCell ref="B9:B12"/>
    <mergeCell ref="C9:E9"/>
    <mergeCell ref="F9:H9"/>
    <mergeCell ref="I9:J12"/>
    <mergeCell ref="C10:E10"/>
    <mergeCell ref="A6:J6"/>
    <mergeCell ref="A1:J1"/>
    <mergeCell ref="A2:J2"/>
    <mergeCell ref="A3:J3"/>
    <mergeCell ref="A4:J4"/>
    <mergeCell ref="A5:J5"/>
  </mergeCells>
  <printOptions horizontalCentered="1" verticalCentered="1"/>
  <pageMargins left="0" right="0" top="0" bottom="0" header="0.31496062992125984" footer="0.31496062992125984"/>
  <pageSetup paperSize="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3" tint="0.39997558519241921"/>
  </sheetPr>
  <dimension ref="A1:M71"/>
  <sheetViews>
    <sheetView view="pageBreakPreview" topLeftCell="A40" zoomScaleSheetLayoutView="100" workbookViewId="0">
      <selection activeCell="L49" sqref="L49"/>
    </sheetView>
  </sheetViews>
  <sheetFormatPr defaultColWidth="9.125" defaultRowHeight="14.25"/>
  <cols>
    <col min="1" max="1" width="5.625" style="178" customWidth="1"/>
    <col min="2" max="2" width="40.5" style="173" customWidth="1"/>
    <col min="3" max="3" width="11" style="173" customWidth="1"/>
    <col min="4" max="5" width="7.625" style="173" customWidth="1"/>
    <col min="6" max="6" width="8.75" style="173" customWidth="1"/>
    <col min="7" max="7" width="6.375" style="173" customWidth="1"/>
    <col min="8" max="8" width="11.875" style="173" customWidth="1"/>
    <col min="9" max="9" width="35.5" style="173" customWidth="1"/>
    <col min="10" max="10" width="5.625" style="173" customWidth="1"/>
    <col min="11" max="16384" width="9.125" style="173"/>
  </cols>
  <sheetData>
    <row r="1" spans="1:13" s="172" customFormat="1" ht="47.25" customHeight="1">
      <c r="A1" s="610"/>
      <c r="B1" s="610"/>
      <c r="C1" s="610"/>
      <c r="D1" s="610"/>
      <c r="E1" s="610"/>
      <c r="F1" s="610"/>
      <c r="G1" s="610"/>
      <c r="H1" s="610"/>
      <c r="I1" s="610"/>
      <c r="J1" s="610"/>
      <c r="K1" s="171"/>
      <c r="L1" s="171"/>
      <c r="M1" s="171"/>
    </row>
    <row r="2" spans="1:13" ht="17.45" customHeight="1">
      <c r="A2" s="611" t="s">
        <v>284</v>
      </c>
      <c r="B2" s="611"/>
      <c r="C2" s="611"/>
      <c r="D2" s="611"/>
      <c r="E2" s="611"/>
      <c r="F2" s="611"/>
      <c r="G2" s="611"/>
      <c r="H2" s="611"/>
      <c r="I2" s="611"/>
      <c r="J2" s="611"/>
    </row>
    <row r="3" spans="1:13" ht="16.5" customHeight="1">
      <c r="A3" s="611" t="s">
        <v>306</v>
      </c>
      <c r="B3" s="611"/>
      <c r="C3" s="611"/>
      <c r="D3" s="611"/>
      <c r="E3" s="611"/>
      <c r="F3" s="611"/>
      <c r="G3" s="611"/>
      <c r="H3" s="611"/>
      <c r="I3" s="611"/>
      <c r="J3" s="611"/>
    </row>
    <row r="4" spans="1:13" ht="16.5" customHeight="1">
      <c r="A4" s="611" t="s">
        <v>656</v>
      </c>
      <c r="B4" s="611"/>
      <c r="C4" s="611"/>
      <c r="D4" s="611"/>
      <c r="E4" s="611"/>
      <c r="F4" s="611"/>
      <c r="G4" s="611"/>
      <c r="H4" s="611"/>
      <c r="I4" s="611"/>
      <c r="J4" s="611"/>
    </row>
    <row r="5" spans="1:13" ht="15.6" customHeight="1">
      <c r="A5" s="606" t="s">
        <v>408</v>
      </c>
      <c r="B5" s="606"/>
      <c r="C5" s="606"/>
      <c r="D5" s="606"/>
      <c r="E5" s="606"/>
      <c r="F5" s="606"/>
      <c r="G5" s="606"/>
      <c r="H5" s="606"/>
      <c r="I5" s="606"/>
      <c r="J5" s="606"/>
    </row>
    <row r="6" spans="1:13" ht="15.6" customHeight="1">
      <c r="A6" s="606" t="s">
        <v>264</v>
      </c>
      <c r="B6" s="606"/>
      <c r="C6" s="606"/>
      <c r="D6" s="606"/>
      <c r="E6" s="606"/>
      <c r="F6" s="606"/>
      <c r="G6" s="606"/>
      <c r="H6" s="606"/>
      <c r="I6" s="606"/>
      <c r="J6" s="606"/>
    </row>
    <row r="7" spans="1:13" ht="15.6" customHeight="1">
      <c r="A7" s="606" t="s">
        <v>657</v>
      </c>
      <c r="B7" s="606"/>
      <c r="C7" s="606"/>
      <c r="D7" s="606"/>
      <c r="E7" s="606"/>
      <c r="F7" s="606"/>
      <c r="G7" s="606"/>
      <c r="H7" s="606"/>
      <c r="I7" s="606"/>
      <c r="J7" s="606"/>
    </row>
    <row r="8" spans="1:13" ht="15.6" customHeight="1">
      <c r="A8" s="607" t="s">
        <v>677</v>
      </c>
      <c r="B8" s="607"/>
      <c r="C8" s="174"/>
      <c r="D8" s="174"/>
      <c r="E8" s="175">
        <v>2019</v>
      </c>
      <c r="F8" s="176"/>
      <c r="G8" s="174"/>
      <c r="H8" s="282"/>
      <c r="I8" s="608" t="s">
        <v>432</v>
      </c>
      <c r="J8" s="608"/>
    </row>
    <row r="9" spans="1:13" s="90" customFormat="1" ht="19.5" customHeight="1">
      <c r="A9" s="472" t="s">
        <v>442</v>
      </c>
      <c r="B9" s="475" t="s">
        <v>210</v>
      </c>
      <c r="C9" s="599" t="s">
        <v>226</v>
      </c>
      <c r="D9" s="599"/>
      <c r="E9" s="609"/>
      <c r="F9" s="609" t="s">
        <v>227</v>
      </c>
      <c r="G9" s="599"/>
      <c r="H9" s="599"/>
      <c r="I9" s="478" t="s">
        <v>215</v>
      </c>
      <c r="J9" s="478"/>
    </row>
    <row r="10" spans="1:13" s="90" customFormat="1" ht="19.5" customHeight="1">
      <c r="A10" s="473"/>
      <c r="B10" s="476"/>
      <c r="C10" s="592" t="s">
        <v>518</v>
      </c>
      <c r="D10" s="592"/>
      <c r="E10" s="592"/>
      <c r="F10" s="592" t="s">
        <v>228</v>
      </c>
      <c r="G10" s="592"/>
      <c r="H10" s="592"/>
      <c r="I10" s="481"/>
      <c r="J10" s="481"/>
    </row>
    <row r="11" spans="1:13" s="90" customFormat="1" ht="19.5" customHeight="1">
      <c r="A11" s="473"/>
      <c r="B11" s="476"/>
      <c r="C11" s="283" t="s">
        <v>204</v>
      </c>
      <c r="D11" s="283" t="s">
        <v>115</v>
      </c>
      <c r="E11" s="283" t="s">
        <v>201</v>
      </c>
      <c r="F11" s="283" t="s">
        <v>204</v>
      </c>
      <c r="G11" s="283" t="s">
        <v>115</v>
      </c>
      <c r="H11" s="283" t="s">
        <v>201</v>
      </c>
      <c r="I11" s="481"/>
      <c r="J11" s="481"/>
    </row>
    <row r="12" spans="1:13" s="90" customFormat="1" ht="19.5" customHeight="1">
      <c r="A12" s="474"/>
      <c r="B12" s="477"/>
      <c r="C12" s="345" t="s">
        <v>207</v>
      </c>
      <c r="D12" s="278" t="s">
        <v>225</v>
      </c>
      <c r="E12" s="278" t="s">
        <v>517</v>
      </c>
      <c r="F12" s="345" t="s">
        <v>207</v>
      </c>
      <c r="G12" s="278" t="s">
        <v>225</v>
      </c>
      <c r="H12" s="278" t="s">
        <v>517</v>
      </c>
      <c r="I12" s="482"/>
      <c r="J12" s="482"/>
    </row>
    <row r="13" spans="1:13" s="90" customFormat="1" ht="18">
      <c r="A13" s="204">
        <v>4511</v>
      </c>
      <c r="B13" s="292" t="s">
        <v>559</v>
      </c>
      <c r="C13" s="391">
        <f>E13+D13</f>
        <v>1177680</v>
      </c>
      <c r="D13" s="385">
        <v>1148488</v>
      </c>
      <c r="E13" s="392">
        <v>29192</v>
      </c>
      <c r="F13" s="344">
        <f>H13+G13</f>
        <v>10717</v>
      </c>
      <c r="G13" s="385">
        <v>10394</v>
      </c>
      <c r="H13" s="269">
        <v>323</v>
      </c>
      <c r="I13" s="508" t="s">
        <v>558</v>
      </c>
      <c r="J13" s="508"/>
    </row>
    <row r="14" spans="1:13" s="90" customFormat="1" ht="18">
      <c r="A14" s="202">
        <v>4512</v>
      </c>
      <c r="B14" s="294" t="s">
        <v>560</v>
      </c>
      <c r="C14" s="324">
        <f t="shared" ref="C14:C69" si="0">E14+D14</f>
        <v>62576</v>
      </c>
      <c r="D14" s="376">
        <v>53458</v>
      </c>
      <c r="E14" s="393">
        <v>9118</v>
      </c>
      <c r="F14" s="324">
        <f t="shared" ref="F14:F69" si="1">H14+G14</f>
        <v>895</v>
      </c>
      <c r="G14" s="376">
        <v>872</v>
      </c>
      <c r="H14" s="261">
        <v>23</v>
      </c>
      <c r="I14" s="499" t="s">
        <v>561</v>
      </c>
      <c r="J14" s="499"/>
    </row>
    <row r="15" spans="1:13" s="177" customFormat="1" ht="18">
      <c r="A15" s="201">
        <v>4519</v>
      </c>
      <c r="B15" s="296" t="s">
        <v>722</v>
      </c>
      <c r="C15" s="389">
        <f t="shared" si="0"/>
        <v>1389</v>
      </c>
      <c r="D15" s="386">
        <v>1389</v>
      </c>
      <c r="E15" s="394">
        <v>0</v>
      </c>
      <c r="F15" s="343">
        <f t="shared" si="1"/>
        <v>28</v>
      </c>
      <c r="G15" s="386">
        <v>28</v>
      </c>
      <c r="H15" s="260">
        <v>0</v>
      </c>
      <c r="I15" s="500" t="s">
        <v>723</v>
      </c>
      <c r="J15" s="500"/>
    </row>
    <row r="16" spans="1:13" s="177" customFormat="1" ht="18">
      <c r="A16" s="202">
        <v>4531</v>
      </c>
      <c r="B16" s="294" t="s">
        <v>562</v>
      </c>
      <c r="C16" s="324">
        <f t="shared" si="0"/>
        <v>249667</v>
      </c>
      <c r="D16" s="376">
        <v>224432</v>
      </c>
      <c r="E16" s="393">
        <v>25235</v>
      </c>
      <c r="F16" s="324">
        <f t="shared" si="1"/>
        <v>5268</v>
      </c>
      <c r="G16" s="376">
        <v>5130</v>
      </c>
      <c r="H16" s="261">
        <v>138</v>
      </c>
      <c r="I16" s="499" t="s">
        <v>608</v>
      </c>
      <c r="J16" s="499"/>
    </row>
    <row r="17" spans="1:10" s="177" customFormat="1">
      <c r="A17" s="201">
        <v>4532</v>
      </c>
      <c r="B17" s="296" t="s">
        <v>563</v>
      </c>
      <c r="C17" s="389">
        <f t="shared" si="0"/>
        <v>9923</v>
      </c>
      <c r="D17" s="386">
        <v>9697</v>
      </c>
      <c r="E17" s="394">
        <v>226</v>
      </c>
      <c r="F17" s="343">
        <f t="shared" si="1"/>
        <v>169</v>
      </c>
      <c r="G17" s="386">
        <v>168</v>
      </c>
      <c r="H17" s="260">
        <v>1</v>
      </c>
      <c r="I17" s="500" t="s">
        <v>607</v>
      </c>
      <c r="J17" s="500"/>
    </row>
    <row r="18" spans="1:10" s="177" customFormat="1" ht="18">
      <c r="A18" s="202">
        <v>4539</v>
      </c>
      <c r="B18" s="294" t="s">
        <v>564</v>
      </c>
      <c r="C18" s="324">
        <f t="shared" si="0"/>
        <v>3472</v>
      </c>
      <c r="D18" s="376">
        <v>3472</v>
      </c>
      <c r="E18" s="393">
        <v>0</v>
      </c>
      <c r="F18" s="324">
        <f t="shared" si="1"/>
        <v>44</v>
      </c>
      <c r="G18" s="376">
        <v>44</v>
      </c>
      <c r="H18" s="261">
        <v>0</v>
      </c>
      <c r="I18" s="499" t="s">
        <v>606</v>
      </c>
      <c r="J18" s="499"/>
    </row>
    <row r="19" spans="1:10" s="177" customFormat="1">
      <c r="A19" s="201">
        <v>4610</v>
      </c>
      <c r="B19" s="296" t="s">
        <v>539</v>
      </c>
      <c r="C19" s="389">
        <f t="shared" si="0"/>
        <v>97460</v>
      </c>
      <c r="D19" s="386">
        <v>95470</v>
      </c>
      <c r="E19" s="394">
        <v>1990</v>
      </c>
      <c r="F19" s="343">
        <f t="shared" si="1"/>
        <v>3069</v>
      </c>
      <c r="G19" s="386">
        <v>3051</v>
      </c>
      <c r="H19" s="260">
        <v>18</v>
      </c>
      <c r="I19" s="500" t="s">
        <v>548</v>
      </c>
      <c r="J19" s="500"/>
    </row>
    <row r="20" spans="1:10" s="177" customFormat="1">
      <c r="A20" s="202">
        <v>4620</v>
      </c>
      <c r="B20" s="294" t="s">
        <v>565</v>
      </c>
      <c r="C20" s="324">
        <f t="shared" si="0"/>
        <v>99279</v>
      </c>
      <c r="D20" s="376">
        <v>99279</v>
      </c>
      <c r="E20" s="393">
        <v>0</v>
      </c>
      <c r="F20" s="324">
        <f t="shared" si="1"/>
        <v>2204</v>
      </c>
      <c r="G20" s="376">
        <v>2175</v>
      </c>
      <c r="H20" s="261">
        <v>29</v>
      </c>
      <c r="I20" s="499" t="s">
        <v>605</v>
      </c>
      <c r="J20" s="499"/>
    </row>
    <row r="21" spans="1:10" s="177" customFormat="1">
      <c r="A21" s="201">
        <v>4631</v>
      </c>
      <c r="B21" s="296" t="s">
        <v>540</v>
      </c>
      <c r="C21" s="389">
        <f t="shared" si="0"/>
        <v>18008</v>
      </c>
      <c r="D21" s="386">
        <v>15408</v>
      </c>
      <c r="E21" s="394">
        <v>2600</v>
      </c>
      <c r="F21" s="343">
        <f t="shared" si="1"/>
        <v>388</v>
      </c>
      <c r="G21" s="386">
        <v>381</v>
      </c>
      <c r="H21" s="260">
        <v>7</v>
      </c>
      <c r="I21" s="500" t="s">
        <v>549</v>
      </c>
      <c r="J21" s="500"/>
    </row>
    <row r="22" spans="1:10" s="177" customFormat="1">
      <c r="A22" s="202">
        <v>4632</v>
      </c>
      <c r="B22" s="294" t="s">
        <v>609</v>
      </c>
      <c r="C22" s="324">
        <f t="shared" si="0"/>
        <v>306550</v>
      </c>
      <c r="D22" s="376">
        <v>295753</v>
      </c>
      <c r="E22" s="393">
        <v>10797</v>
      </c>
      <c r="F22" s="324">
        <f t="shared" si="1"/>
        <v>5635</v>
      </c>
      <c r="G22" s="376">
        <v>5591</v>
      </c>
      <c r="H22" s="261">
        <v>44</v>
      </c>
      <c r="I22" s="499" t="s">
        <v>604</v>
      </c>
      <c r="J22" s="499"/>
    </row>
    <row r="23" spans="1:10" s="177" customFormat="1" ht="18">
      <c r="A23" s="201">
        <v>4641</v>
      </c>
      <c r="B23" s="296" t="s">
        <v>610</v>
      </c>
      <c r="C23" s="389">
        <f t="shared" si="0"/>
        <v>73038</v>
      </c>
      <c r="D23" s="386">
        <v>73038</v>
      </c>
      <c r="E23" s="394">
        <v>0</v>
      </c>
      <c r="F23" s="343">
        <f t="shared" si="1"/>
        <v>1076</v>
      </c>
      <c r="G23" s="386">
        <v>1076</v>
      </c>
      <c r="H23" s="260">
        <v>0</v>
      </c>
      <c r="I23" s="500" t="s">
        <v>603</v>
      </c>
      <c r="J23" s="500"/>
    </row>
    <row r="24" spans="1:10" s="177" customFormat="1" ht="19.5" customHeight="1">
      <c r="A24" s="202">
        <v>4647</v>
      </c>
      <c r="B24" s="294" t="s">
        <v>611</v>
      </c>
      <c r="C24" s="324">
        <f t="shared" si="0"/>
        <v>165002</v>
      </c>
      <c r="D24" s="376">
        <v>163111</v>
      </c>
      <c r="E24" s="393">
        <v>1891</v>
      </c>
      <c r="F24" s="324">
        <f t="shared" si="1"/>
        <v>1636</v>
      </c>
      <c r="G24" s="376">
        <v>1632</v>
      </c>
      <c r="H24" s="261">
        <v>4</v>
      </c>
      <c r="I24" s="499" t="s">
        <v>602</v>
      </c>
      <c r="J24" s="499"/>
    </row>
    <row r="25" spans="1:10" s="177" customFormat="1" ht="39" customHeight="1">
      <c r="A25" s="201">
        <v>4648</v>
      </c>
      <c r="B25" s="296" t="s">
        <v>612</v>
      </c>
      <c r="C25" s="389">
        <f t="shared" si="0"/>
        <v>111639</v>
      </c>
      <c r="D25" s="386">
        <v>107968</v>
      </c>
      <c r="E25" s="394">
        <v>3671</v>
      </c>
      <c r="F25" s="343">
        <f t="shared" si="1"/>
        <v>2255</v>
      </c>
      <c r="G25" s="386">
        <v>2245</v>
      </c>
      <c r="H25" s="260">
        <v>10</v>
      </c>
      <c r="I25" s="500" t="s">
        <v>601</v>
      </c>
      <c r="J25" s="500"/>
    </row>
    <row r="26" spans="1:10" s="177" customFormat="1" ht="29.25" customHeight="1">
      <c r="A26" s="202">
        <v>4649</v>
      </c>
      <c r="B26" s="294" t="s">
        <v>732</v>
      </c>
      <c r="C26" s="324">
        <f t="shared" si="0"/>
        <v>334</v>
      </c>
      <c r="D26" s="376">
        <v>334</v>
      </c>
      <c r="E26" s="393">
        <v>0</v>
      </c>
      <c r="F26" s="324">
        <f t="shared" si="1"/>
        <v>24</v>
      </c>
      <c r="G26" s="376">
        <v>24</v>
      </c>
      <c r="H26" s="261">
        <v>0</v>
      </c>
      <c r="I26" s="499" t="s">
        <v>724</v>
      </c>
      <c r="J26" s="499"/>
    </row>
    <row r="27" spans="1:10" s="177" customFormat="1">
      <c r="A27" s="201">
        <v>4651</v>
      </c>
      <c r="B27" s="296" t="s">
        <v>613</v>
      </c>
      <c r="C27" s="389">
        <f t="shared" si="0"/>
        <v>9644</v>
      </c>
      <c r="D27" s="386">
        <v>9569</v>
      </c>
      <c r="E27" s="394">
        <v>75</v>
      </c>
      <c r="F27" s="343">
        <f t="shared" si="1"/>
        <v>114</v>
      </c>
      <c r="G27" s="386">
        <v>113</v>
      </c>
      <c r="H27" s="260">
        <v>1</v>
      </c>
      <c r="I27" s="500" t="s">
        <v>600</v>
      </c>
      <c r="J27" s="500"/>
    </row>
    <row r="28" spans="1:10" s="177" customFormat="1">
      <c r="A28" s="202">
        <v>4652</v>
      </c>
      <c r="B28" s="294" t="s">
        <v>614</v>
      </c>
      <c r="C28" s="324">
        <f t="shared" si="0"/>
        <v>52297</v>
      </c>
      <c r="D28" s="376">
        <v>50183</v>
      </c>
      <c r="E28" s="393">
        <v>2114</v>
      </c>
      <c r="F28" s="324">
        <f t="shared" si="1"/>
        <v>476</v>
      </c>
      <c r="G28" s="376">
        <v>471</v>
      </c>
      <c r="H28" s="261">
        <v>5</v>
      </c>
      <c r="I28" s="499" t="s">
        <v>599</v>
      </c>
      <c r="J28" s="499"/>
    </row>
    <row r="29" spans="1:10" s="177" customFormat="1">
      <c r="A29" s="201">
        <v>4653</v>
      </c>
      <c r="B29" s="296" t="s">
        <v>615</v>
      </c>
      <c r="C29" s="389">
        <f t="shared" si="0"/>
        <v>43517</v>
      </c>
      <c r="D29" s="386">
        <v>37742</v>
      </c>
      <c r="E29" s="394">
        <v>5775</v>
      </c>
      <c r="F29" s="343">
        <f t="shared" si="1"/>
        <v>766</v>
      </c>
      <c r="G29" s="386">
        <v>688</v>
      </c>
      <c r="H29" s="260">
        <v>78</v>
      </c>
      <c r="I29" s="500" t="s">
        <v>598</v>
      </c>
      <c r="J29" s="500"/>
    </row>
    <row r="30" spans="1:10" s="177" customFormat="1">
      <c r="A30" s="202">
        <v>4659</v>
      </c>
      <c r="B30" s="294" t="s">
        <v>616</v>
      </c>
      <c r="C30" s="324">
        <f t="shared" si="0"/>
        <v>265370</v>
      </c>
      <c r="D30" s="376">
        <v>260818</v>
      </c>
      <c r="E30" s="393">
        <v>4552</v>
      </c>
      <c r="F30" s="324">
        <f t="shared" si="1"/>
        <v>3938</v>
      </c>
      <c r="G30" s="376">
        <v>3914</v>
      </c>
      <c r="H30" s="261">
        <v>24</v>
      </c>
      <c r="I30" s="499" t="s">
        <v>550</v>
      </c>
      <c r="J30" s="499"/>
    </row>
    <row r="31" spans="1:10" s="177" customFormat="1" ht="13.9" customHeight="1">
      <c r="A31" s="201">
        <v>4661</v>
      </c>
      <c r="B31" s="296" t="s">
        <v>617</v>
      </c>
      <c r="C31" s="389">
        <f t="shared" si="0"/>
        <v>216600</v>
      </c>
      <c r="D31" s="386">
        <v>124126</v>
      </c>
      <c r="E31" s="394">
        <v>92474</v>
      </c>
      <c r="F31" s="343">
        <f t="shared" si="1"/>
        <v>569</v>
      </c>
      <c r="G31" s="386">
        <v>481</v>
      </c>
      <c r="H31" s="260">
        <v>88</v>
      </c>
      <c r="I31" s="500" t="s">
        <v>597</v>
      </c>
      <c r="J31" s="500"/>
    </row>
    <row r="32" spans="1:10" s="177" customFormat="1">
      <c r="A32" s="202">
        <v>4662</v>
      </c>
      <c r="B32" s="294" t="s">
        <v>541</v>
      </c>
      <c r="C32" s="324">
        <f t="shared" si="0"/>
        <v>8277</v>
      </c>
      <c r="D32" s="376">
        <v>8277</v>
      </c>
      <c r="E32" s="393">
        <v>0</v>
      </c>
      <c r="F32" s="324">
        <f t="shared" si="1"/>
        <v>211</v>
      </c>
      <c r="G32" s="376">
        <v>211</v>
      </c>
      <c r="H32" s="261">
        <v>0</v>
      </c>
      <c r="I32" s="499" t="s">
        <v>551</v>
      </c>
      <c r="J32" s="499"/>
    </row>
    <row r="33" spans="1:13" s="177" customFormat="1" ht="19.5" customHeight="1">
      <c r="A33" s="201">
        <v>4663</v>
      </c>
      <c r="B33" s="296" t="s">
        <v>618</v>
      </c>
      <c r="C33" s="389">
        <f t="shared" si="0"/>
        <v>388351</v>
      </c>
      <c r="D33" s="386">
        <v>383327</v>
      </c>
      <c r="E33" s="394">
        <v>5024</v>
      </c>
      <c r="F33" s="343">
        <f t="shared" si="1"/>
        <v>6252</v>
      </c>
      <c r="G33" s="386">
        <v>6201</v>
      </c>
      <c r="H33" s="260">
        <v>51</v>
      </c>
      <c r="I33" s="500" t="s">
        <v>596</v>
      </c>
      <c r="J33" s="500"/>
    </row>
    <row r="34" spans="1:13" customFormat="1" ht="15" customHeight="1">
      <c r="A34" s="202">
        <v>4669</v>
      </c>
      <c r="B34" s="294" t="s">
        <v>736</v>
      </c>
      <c r="C34" s="324">
        <f t="shared" si="0"/>
        <v>7874</v>
      </c>
      <c r="D34" s="376">
        <v>7874</v>
      </c>
      <c r="E34" s="393">
        <v>0</v>
      </c>
      <c r="F34" s="324">
        <f t="shared" si="1"/>
        <v>147</v>
      </c>
      <c r="G34" s="376">
        <v>147</v>
      </c>
      <c r="H34" s="261">
        <v>0</v>
      </c>
      <c r="I34" s="499" t="s">
        <v>737</v>
      </c>
      <c r="J34" s="499"/>
      <c r="L34" s="173"/>
      <c r="M34" s="173"/>
    </row>
    <row r="35" spans="1:13" s="177" customFormat="1">
      <c r="A35" s="201">
        <v>4690</v>
      </c>
      <c r="B35" s="296" t="s">
        <v>542</v>
      </c>
      <c r="C35" s="389">
        <f t="shared" si="0"/>
        <v>23243</v>
      </c>
      <c r="D35" s="386">
        <v>23036</v>
      </c>
      <c r="E35" s="394">
        <v>207</v>
      </c>
      <c r="F35" s="343">
        <f t="shared" si="1"/>
        <v>301</v>
      </c>
      <c r="G35" s="386">
        <v>299</v>
      </c>
      <c r="H35" s="260">
        <v>2</v>
      </c>
      <c r="I35" s="500" t="s">
        <v>552</v>
      </c>
      <c r="J35" s="500"/>
    </row>
    <row r="36" spans="1:13" s="177" customFormat="1">
      <c r="A36" s="202">
        <v>4691</v>
      </c>
      <c r="B36" s="294" t="s">
        <v>619</v>
      </c>
      <c r="C36" s="324">
        <f t="shared" si="0"/>
        <v>77685</v>
      </c>
      <c r="D36" s="376">
        <v>77685</v>
      </c>
      <c r="E36" s="393">
        <v>0</v>
      </c>
      <c r="F36" s="324">
        <f t="shared" si="1"/>
        <v>990</v>
      </c>
      <c r="G36" s="376">
        <v>989</v>
      </c>
      <c r="H36" s="261">
        <v>1</v>
      </c>
      <c r="I36" s="499" t="s">
        <v>595</v>
      </c>
      <c r="J36" s="499"/>
    </row>
    <row r="37" spans="1:13" s="177" customFormat="1" ht="19.5" customHeight="1">
      <c r="A37" s="201">
        <v>4692</v>
      </c>
      <c r="B37" s="296" t="s">
        <v>620</v>
      </c>
      <c r="C37" s="389">
        <f t="shared" si="0"/>
        <v>56193</v>
      </c>
      <c r="D37" s="386">
        <v>54966</v>
      </c>
      <c r="E37" s="394">
        <v>1227</v>
      </c>
      <c r="F37" s="343">
        <f t="shared" si="1"/>
        <v>990</v>
      </c>
      <c r="G37" s="386">
        <v>988</v>
      </c>
      <c r="H37" s="260">
        <v>2</v>
      </c>
      <c r="I37" s="500" t="s">
        <v>594</v>
      </c>
      <c r="J37" s="500"/>
    </row>
    <row r="38" spans="1:13" s="177" customFormat="1" ht="13.9" customHeight="1">
      <c r="A38" s="202">
        <v>4712</v>
      </c>
      <c r="B38" s="294" t="s">
        <v>543</v>
      </c>
      <c r="C38" s="324">
        <f t="shared" si="0"/>
        <v>614212</v>
      </c>
      <c r="D38" s="376">
        <v>600738</v>
      </c>
      <c r="E38" s="393">
        <v>13474</v>
      </c>
      <c r="F38" s="324">
        <f t="shared" si="1"/>
        <v>36500</v>
      </c>
      <c r="G38" s="376">
        <v>36015</v>
      </c>
      <c r="H38" s="261">
        <v>485</v>
      </c>
      <c r="I38" s="499" t="s">
        <v>553</v>
      </c>
      <c r="J38" s="499"/>
    </row>
    <row r="39" spans="1:13" s="177" customFormat="1">
      <c r="A39" s="201">
        <v>4714</v>
      </c>
      <c r="B39" s="296" t="s">
        <v>544</v>
      </c>
      <c r="C39" s="389">
        <f t="shared" si="0"/>
        <v>192975</v>
      </c>
      <c r="D39" s="386">
        <v>191782</v>
      </c>
      <c r="E39" s="394">
        <v>1193</v>
      </c>
      <c r="F39" s="343">
        <f t="shared" si="1"/>
        <v>5487</v>
      </c>
      <c r="G39" s="386">
        <v>5459</v>
      </c>
      <c r="H39" s="260">
        <v>28</v>
      </c>
      <c r="I39" s="500" t="s">
        <v>554</v>
      </c>
      <c r="J39" s="500"/>
    </row>
    <row r="40" spans="1:13" s="177" customFormat="1" ht="14.25" customHeight="1">
      <c r="A40" s="202">
        <v>4719</v>
      </c>
      <c r="B40" s="294" t="s">
        <v>645</v>
      </c>
      <c r="C40" s="324">
        <f t="shared" si="0"/>
        <v>454934</v>
      </c>
      <c r="D40" s="376">
        <v>451699</v>
      </c>
      <c r="E40" s="393">
        <v>3235</v>
      </c>
      <c r="F40" s="324">
        <f t="shared" si="1"/>
        <v>5301</v>
      </c>
      <c r="G40" s="376">
        <v>5293</v>
      </c>
      <c r="H40" s="261">
        <v>8</v>
      </c>
      <c r="I40" s="499" t="s">
        <v>593</v>
      </c>
      <c r="J40" s="499"/>
    </row>
    <row r="41" spans="1:13" s="177" customFormat="1">
      <c r="A41" s="201">
        <v>4720</v>
      </c>
      <c r="B41" s="296" t="s">
        <v>622</v>
      </c>
      <c r="C41" s="389">
        <f t="shared" si="0"/>
        <v>53234</v>
      </c>
      <c r="D41" s="386">
        <v>53234</v>
      </c>
      <c r="E41" s="394">
        <v>0</v>
      </c>
      <c r="F41" s="343">
        <f t="shared" si="1"/>
        <v>1770</v>
      </c>
      <c r="G41" s="386">
        <v>1765</v>
      </c>
      <c r="H41" s="260">
        <v>5</v>
      </c>
      <c r="I41" s="500" t="s">
        <v>592</v>
      </c>
      <c r="J41" s="500"/>
    </row>
    <row r="42" spans="1:13" s="177" customFormat="1">
      <c r="A42" s="202">
        <v>4722</v>
      </c>
      <c r="B42" s="294" t="s">
        <v>632</v>
      </c>
      <c r="C42" s="324">
        <f t="shared" si="0"/>
        <v>61438</v>
      </c>
      <c r="D42" s="376">
        <v>61438</v>
      </c>
      <c r="E42" s="393">
        <v>0</v>
      </c>
      <c r="F42" s="324">
        <f t="shared" si="1"/>
        <v>2109</v>
      </c>
      <c r="G42" s="376">
        <v>2109</v>
      </c>
      <c r="H42" s="261">
        <v>0</v>
      </c>
      <c r="I42" s="499" t="s">
        <v>591</v>
      </c>
      <c r="J42" s="499"/>
    </row>
    <row r="43" spans="1:13" s="177" customFormat="1">
      <c r="A43" s="201">
        <v>4723</v>
      </c>
      <c r="B43" s="296" t="s">
        <v>631</v>
      </c>
      <c r="C43" s="389">
        <f t="shared" si="0"/>
        <v>4474</v>
      </c>
      <c r="D43" s="386">
        <v>4474</v>
      </c>
      <c r="E43" s="394">
        <v>0</v>
      </c>
      <c r="F43" s="343">
        <f t="shared" si="1"/>
        <v>181</v>
      </c>
      <c r="G43" s="386">
        <v>181</v>
      </c>
      <c r="H43" s="260">
        <v>0</v>
      </c>
      <c r="I43" s="612" t="s">
        <v>590</v>
      </c>
      <c r="J43" s="613"/>
    </row>
    <row r="44" spans="1:13" s="177" customFormat="1">
      <c r="A44" s="202">
        <v>4724</v>
      </c>
      <c r="B44" s="294" t="s">
        <v>630</v>
      </c>
      <c r="C44" s="324">
        <f t="shared" si="0"/>
        <v>11577</v>
      </c>
      <c r="D44" s="376">
        <v>8672</v>
      </c>
      <c r="E44" s="393">
        <v>2905</v>
      </c>
      <c r="F44" s="324">
        <f t="shared" si="1"/>
        <v>254</v>
      </c>
      <c r="G44" s="376">
        <v>211</v>
      </c>
      <c r="H44" s="261">
        <v>43</v>
      </c>
      <c r="I44" s="499" t="s">
        <v>589</v>
      </c>
      <c r="J44" s="499"/>
    </row>
    <row r="45" spans="1:13" s="177" customFormat="1">
      <c r="A45" s="201">
        <v>4725</v>
      </c>
      <c r="B45" s="296" t="s">
        <v>629</v>
      </c>
      <c r="C45" s="389">
        <f t="shared" si="0"/>
        <v>2111</v>
      </c>
      <c r="D45" s="386">
        <v>2111</v>
      </c>
      <c r="E45" s="394">
        <v>0</v>
      </c>
      <c r="F45" s="343">
        <f t="shared" si="1"/>
        <v>81</v>
      </c>
      <c r="G45" s="386">
        <v>77</v>
      </c>
      <c r="H45" s="260">
        <v>4</v>
      </c>
      <c r="I45" s="500" t="s">
        <v>588</v>
      </c>
      <c r="J45" s="500"/>
    </row>
    <row r="46" spans="1:13" s="177" customFormat="1">
      <c r="A46" s="202">
        <v>4726</v>
      </c>
      <c r="B46" s="294" t="s">
        <v>545</v>
      </c>
      <c r="C46" s="324">
        <f t="shared" si="0"/>
        <v>53052</v>
      </c>
      <c r="D46" s="376">
        <v>52292</v>
      </c>
      <c r="E46" s="393">
        <v>760</v>
      </c>
      <c r="F46" s="324">
        <f t="shared" si="1"/>
        <v>1107</v>
      </c>
      <c r="G46" s="376">
        <v>1098</v>
      </c>
      <c r="H46" s="261">
        <v>9</v>
      </c>
      <c r="I46" s="499" t="s">
        <v>555</v>
      </c>
      <c r="J46" s="499"/>
    </row>
    <row r="47" spans="1:13" s="177" customFormat="1" ht="13.9" customHeight="1">
      <c r="A47" s="201">
        <v>4727</v>
      </c>
      <c r="B47" s="296" t="s">
        <v>628</v>
      </c>
      <c r="C47" s="389">
        <f t="shared" si="0"/>
        <v>10763</v>
      </c>
      <c r="D47" s="386">
        <v>10763</v>
      </c>
      <c r="E47" s="394">
        <v>0</v>
      </c>
      <c r="F47" s="343">
        <f t="shared" si="1"/>
        <v>315</v>
      </c>
      <c r="G47" s="386">
        <v>315</v>
      </c>
      <c r="H47" s="260">
        <v>0</v>
      </c>
      <c r="I47" s="500" t="s">
        <v>587</v>
      </c>
      <c r="J47" s="500"/>
    </row>
    <row r="48" spans="1:13" s="177" customFormat="1">
      <c r="A48" s="202">
        <v>4728</v>
      </c>
      <c r="B48" s="294" t="s">
        <v>633</v>
      </c>
      <c r="C48" s="324">
        <f t="shared" si="0"/>
        <v>1413</v>
      </c>
      <c r="D48" s="376">
        <v>1413</v>
      </c>
      <c r="E48" s="393">
        <v>0</v>
      </c>
      <c r="F48" s="324">
        <f t="shared" si="1"/>
        <v>84</v>
      </c>
      <c r="G48" s="376">
        <v>84</v>
      </c>
      <c r="H48" s="261">
        <v>0</v>
      </c>
      <c r="I48" s="499" t="s">
        <v>586</v>
      </c>
      <c r="J48" s="499"/>
    </row>
    <row r="49" spans="1:10" s="90" customFormat="1" ht="14.25" customHeight="1">
      <c r="A49" s="201">
        <v>4729</v>
      </c>
      <c r="B49" s="296" t="s">
        <v>642</v>
      </c>
      <c r="C49" s="389">
        <f t="shared" si="0"/>
        <v>20305</v>
      </c>
      <c r="D49" s="386">
        <v>20305</v>
      </c>
      <c r="E49" s="394">
        <v>0</v>
      </c>
      <c r="F49" s="343">
        <f t="shared" si="1"/>
        <v>538</v>
      </c>
      <c r="G49" s="386">
        <v>455</v>
      </c>
      <c r="H49" s="260">
        <v>83</v>
      </c>
      <c r="I49" s="500" t="s">
        <v>644</v>
      </c>
      <c r="J49" s="500"/>
    </row>
    <row r="50" spans="1:10" s="90" customFormat="1">
      <c r="A50" s="202">
        <v>4730</v>
      </c>
      <c r="B50" s="294" t="s">
        <v>627</v>
      </c>
      <c r="C50" s="324">
        <f t="shared" si="0"/>
        <v>723693</v>
      </c>
      <c r="D50" s="376">
        <v>530592</v>
      </c>
      <c r="E50" s="393">
        <v>193101</v>
      </c>
      <c r="F50" s="324">
        <f t="shared" si="1"/>
        <v>8488</v>
      </c>
      <c r="G50" s="376">
        <v>8210</v>
      </c>
      <c r="H50" s="261">
        <v>278</v>
      </c>
      <c r="I50" s="499" t="s">
        <v>585</v>
      </c>
      <c r="J50" s="499"/>
    </row>
    <row r="51" spans="1:10" ht="19.5" customHeight="1">
      <c r="A51" s="201">
        <v>4741</v>
      </c>
      <c r="B51" s="296" t="s">
        <v>634</v>
      </c>
      <c r="C51" s="389">
        <f t="shared" si="0"/>
        <v>351613</v>
      </c>
      <c r="D51" s="386">
        <v>345328</v>
      </c>
      <c r="E51" s="394">
        <v>6285</v>
      </c>
      <c r="F51" s="343">
        <f t="shared" si="1"/>
        <v>3754</v>
      </c>
      <c r="G51" s="386">
        <v>3605</v>
      </c>
      <c r="H51" s="260">
        <v>149</v>
      </c>
      <c r="I51" s="500" t="s">
        <v>584</v>
      </c>
      <c r="J51" s="500"/>
    </row>
    <row r="52" spans="1:10">
      <c r="A52" s="202">
        <v>4742</v>
      </c>
      <c r="B52" s="294" t="s">
        <v>706</v>
      </c>
      <c r="C52" s="324">
        <f t="shared" si="0"/>
        <v>4397</v>
      </c>
      <c r="D52" s="376">
        <v>4321</v>
      </c>
      <c r="E52" s="393">
        <v>76</v>
      </c>
      <c r="F52" s="324">
        <f t="shared" si="1"/>
        <v>103</v>
      </c>
      <c r="G52" s="376">
        <v>101</v>
      </c>
      <c r="H52" s="261">
        <v>2</v>
      </c>
      <c r="I52" s="499" t="s">
        <v>705</v>
      </c>
      <c r="J52" s="499"/>
    </row>
    <row r="53" spans="1:10" ht="19.149999999999999" customHeight="1">
      <c r="A53" s="201">
        <v>4751</v>
      </c>
      <c r="B53" s="296" t="s">
        <v>626</v>
      </c>
      <c r="C53" s="389">
        <f t="shared" si="0"/>
        <v>186977</v>
      </c>
      <c r="D53" s="386">
        <v>179386</v>
      </c>
      <c r="E53" s="394">
        <v>7591</v>
      </c>
      <c r="F53" s="343">
        <f t="shared" si="1"/>
        <v>5133</v>
      </c>
      <c r="G53" s="386">
        <v>5035</v>
      </c>
      <c r="H53" s="260">
        <v>98</v>
      </c>
      <c r="I53" s="500" t="s">
        <v>583</v>
      </c>
      <c r="J53" s="500"/>
    </row>
    <row r="54" spans="1:10" ht="29.25" customHeight="1">
      <c r="A54" s="202">
        <v>4752</v>
      </c>
      <c r="B54" s="294" t="s">
        <v>625</v>
      </c>
      <c r="C54" s="324">
        <f t="shared" si="0"/>
        <v>1484543</v>
      </c>
      <c r="D54" s="376">
        <v>1466497</v>
      </c>
      <c r="E54" s="393">
        <v>18046</v>
      </c>
      <c r="F54" s="324">
        <f t="shared" si="1"/>
        <v>21613</v>
      </c>
      <c r="G54" s="376">
        <v>21541</v>
      </c>
      <c r="H54" s="261">
        <v>72</v>
      </c>
      <c r="I54" s="499" t="s">
        <v>582</v>
      </c>
      <c r="J54" s="499"/>
    </row>
    <row r="55" spans="1:10" ht="19.5" customHeight="1">
      <c r="A55" s="201">
        <v>4753</v>
      </c>
      <c r="B55" s="296" t="s">
        <v>624</v>
      </c>
      <c r="C55" s="389">
        <f t="shared" si="0"/>
        <v>57573</v>
      </c>
      <c r="D55" s="386">
        <v>55104</v>
      </c>
      <c r="E55" s="394">
        <v>2469</v>
      </c>
      <c r="F55" s="343">
        <f t="shared" si="1"/>
        <v>1007</v>
      </c>
      <c r="G55" s="386">
        <v>994</v>
      </c>
      <c r="H55" s="260">
        <v>13</v>
      </c>
      <c r="I55" s="500" t="s">
        <v>581</v>
      </c>
      <c r="J55" s="500"/>
    </row>
    <row r="56" spans="1:10">
      <c r="A56" s="202">
        <v>4754</v>
      </c>
      <c r="B56" s="294" t="s">
        <v>546</v>
      </c>
      <c r="C56" s="324">
        <f t="shared" si="0"/>
        <v>270370</v>
      </c>
      <c r="D56" s="376">
        <v>267795</v>
      </c>
      <c r="E56" s="393">
        <v>2575</v>
      </c>
      <c r="F56" s="324">
        <f t="shared" si="1"/>
        <v>4263</v>
      </c>
      <c r="G56" s="376">
        <v>4250</v>
      </c>
      <c r="H56" s="261">
        <v>13</v>
      </c>
      <c r="I56" s="499" t="s">
        <v>556</v>
      </c>
      <c r="J56" s="499"/>
    </row>
    <row r="57" spans="1:10">
      <c r="A57" s="201">
        <v>4755</v>
      </c>
      <c r="B57" s="296" t="s">
        <v>641</v>
      </c>
      <c r="C57" s="389">
        <f t="shared" si="0"/>
        <v>425500</v>
      </c>
      <c r="D57" s="386">
        <v>421911</v>
      </c>
      <c r="E57" s="394">
        <v>3589</v>
      </c>
      <c r="F57" s="343">
        <f t="shared" si="1"/>
        <v>8500</v>
      </c>
      <c r="G57" s="386">
        <v>8492</v>
      </c>
      <c r="H57" s="260">
        <v>8</v>
      </c>
      <c r="I57" s="500" t="s">
        <v>580</v>
      </c>
      <c r="J57" s="500"/>
    </row>
    <row r="58" spans="1:10" ht="13.9" customHeight="1">
      <c r="A58" s="202">
        <v>4756</v>
      </c>
      <c r="B58" s="294" t="s">
        <v>635</v>
      </c>
      <c r="C58" s="324">
        <f t="shared" si="0"/>
        <v>10405</v>
      </c>
      <c r="D58" s="376">
        <v>9612</v>
      </c>
      <c r="E58" s="393">
        <v>793</v>
      </c>
      <c r="F58" s="324">
        <f t="shared" si="1"/>
        <v>355</v>
      </c>
      <c r="G58" s="376">
        <v>353</v>
      </c>
      <c r="H58" s="261">
        <v>2</v>
      </c>
      <c r="I58" s="499" t="s">
        <v>579</v>
      </c>
      <c r="J58" s="499"/>
    </row>
    <row r="59" spans="1:10" ht="14.25" customHeight="1">
      <c r="A59" s="201">
        <v>4761</v>
      </c>
      <c r="B59" s="296" t="s">
        <v>636</v>
      </c>
      <c r="C59" s="389">
        <f t="shared" si="0"/>
        <v>71147</v>
      </c>
      <c r="D59" s="386">
        <v>70169</v>
      </c>
      <c r="E59" s="394">
        <v>978</v>
      </c>
      <c r="F59" s="343">
        <f t="shared" si="1"/>
        <v>1369</v>
      </c>
      <c r="G59" s="386">
        <v>1359</v>
      </c>
      <c r="H59" s="260">
        <v>10</v>
      </c>
      <c r="I59" s="500" t="s">
        <v>578</v>
      </c>
      <c r="J59" s="500"/>
    </row>
    <row r="60" spans="1:10" ht="19.149999999999999" customHeight="1">
      <c r="A60" s="202">
        <v>4763</v>
      </c>
      <c r="B60" s="294" t="s">
        <v>638</v>
      </c>
      <c r="C60" s="324">
        <f t="shared" si="0"/>
        <v>57565</v>
      </c>
      <c r="D60" s="376">
        <v>57320</v>
      </c>
      <c r="E60" s="393">
        <v>245</v>
      </c>
      <c r="F60" s="324">
        <f t="shared" si="1"/>
        <v>1072</v>
      </c>
      <c r="G60" s="376">
        <v>1067</v>
      </c>
      <c r="H60" s="261">
        <v>5</v>
      </c>
      <c r="I60" s="499" t="s">
        <v>576</v>
      </c>
      <c r="J60" s="499"/>
    </row>
    <row r="61" spans="1:10">
      <c r="A61" s="201">
        <v>4764</v>
      </c>
      <c r="B61" s="296" t="s">
        <v>623</v>
      </c>
      <c r="C61" s="389">
        <f t="shared" si="0"/>
        <v>30250</v>
      </c>
      <c r="D61" s="386">
        <v>28400</v>
      </c>
      <c r="E61" s="394">
        <v>1850</v>
      </c>
      <c r="F61" s="343">
        <f t="shared" si="1"/>
        <v>401</v>
      </c>
      <c r="G61" s="386">
        <v>393</v>
      </c>
      <c r="H61" s="260">
        <v>8</v>
      </c>
      <c r="I61" s="500" t="s">
        <v>575</v>
      </c>
      <c r="J61" s="500"/>
    </row>
    <row r="62" spans="1:10" ht="28.9" customHeight="1">
      <c r="A62" s="202">
        <v>4771</v>
      </c>
      <c r="B62" s="294" t="s">
        <v>639</v>
      </c>
      <c r="C62" s="324">
        <f t="shared" si="0"/>
        <v>497355</v>
      </c>
      <c r="D62" s="376">
        <v>495758</v>
      </c>
      <c r="E62" s="393">
        <v>1597</v>
      </c>
      <c r="F62" s="324">
        <f t="shared" si="1"/>
        <v>10141</v>
      </c>
      <c r="G62" s="376">
        <v>10122</v>
      </c>
      <c r="H62" s="261">
        <v>19</v>
      </c>
      <c r="I62" s="499" t="s">
        <v>574</v>
      </c>
      <c r="J62" s="499"/>
    </row>
    <row r="63" spans="1:10" ht="19.149999999999999" customHeight="1">
      <c r="A63" s="201">
        <v>4772</v>
      </c>
      <c r="B63" s="296" t="s">
        <v>640</v>
      </c>
      <c r="C63" s="389">
        <f t="shared" si="0"/>
        <v>222167</v>
      </c>
      <c r="D63" s="386">
        <v>220642</v>
      </c>
      <c r="E63" s="394">
        <v>1525</v>
      </c>
      <c r="F63" s="343">
        <f t="shared" si="1"/>
        <v>3063</v>
      </c>
      <c r="G63" s="386">
        <v>3053</v>
      </c>
      <c r="H63" s="260">
        <v>10</v>
      </c>
      <c r="I63" s="500" t="s">
        <v>573</v>
      </c>
      <c r="J63" s="500"/>
    </row>
    <row r="64" spans="1:10">
      <c r="A64" s="202">
        <v>4774</v>
      </c>
      <c r="B64" s="294" t="s">
        <v>547</v>
      </c>
      <c r="C64" s="324">
        <f t="shared" si="0"/>
        <v>1883</v>
      </c>
      <c r="D64" s="376">
        <v>1883</v>
      </c>
      <c r="E64" s="393">
        <v>0</v>
      </c>
      <c r="F64" s="324">
        <f t="shared" si="1"/>
        <v>117</v>
      </c>
      <c r="G64" s="376">
        <v>117</v>
      </c>
      <c r="H64" s="261">
        <v>0</v>
      </c>
      <c r="I64" s="499" t="s">
        <v>557</v>
      </c>
      <c r="J64" s="499"/>
    </row>
    <row r="65" spans="1:10" ht="19.149999999999999" customHeight="1">
      <c r="A65" s="201">
        <v>4775</v>
      </c>
      <c r="B65" s="296" t="s">
        <v>569</v>
      </c>
      <c r="C65" s="389">
        <f t="shared" si="0"/>
        <v>195034</v>
      </c>
      <c r="D65" s="386">
        <v>194273</v>
      </c>
      <c r="E65" s="394">
        <v>761</v>
      </c>
      <c r="F65" s="343">
        <f t="shared" si="1"/>
        <v>4098</v>
      </c>
      <c r="G65" s="386">
        <v>4089</v>
      </c>
      <c r="H65" s="260">
        <v>9</v>
      </c>
      <c r="I65" s="500" t="s">
        <v>572</v>
      </c>
      <c r="J65" s="500"/>
    </row>
    <row r="66" spans="1:10" ht="18">
      <c r="A66" s="202">
        <v>4776</v>
      </c>
      <c r="B66" s="294" t="s">
        <v>568</v>
      </c>
      <c r="C66" s="324">
        <f t="shared" si="0"/>
        <v>59814</v>
      </c>
      <c r="D66" s="376">
        <v>59017</v>
      </c>
      <c r="E66" s="393">
        <v>797</v>
      </c>
      <c r="F66" s="324">
        <f t="shared" si="1"/>
        <v>1893</v>
      </c>
      <c r="G66" s="376">
        <v>1887</v>
      </c>
      <c r="H66" s="261">
        <v>6</v>
      </c>
      <c r="I66" s="499" t="s">
        <v>571</v>
      </c>
      <c r="J66" s="499"/>
    </row>
    <row r="67" spans="1:10">
      <c r="A67" s="201">
        <v>4777</v>
      </c>
      <c r="B67" s="296" t="s">
        <v>567</v>
      </c>
      <c r="C67" s="389">
        <f t="shared" si="0"/>
        <v>7908</v>
      </c>
      <c r="D67" s="386">
        <v>7908</v>
      </c>
      <c r="E67" s="394">
        <v>0</v>
      </c>
      <c r="F67" s="343">
        <f t="shared" si="1"/>
        <v>167</v>
      </c>
      <c r="G67" s="386">
        <v>167</v>
      </c>
      <c r="H67" s="260">
        <v>0</v>
      </c>
      <c r="I67" s="500" t="s">
        <v>570</v>
      </c>
      <c r="J67" s="500"/>
    </row>
    <row r="68" spans="1:10" ht="19.149999999999999" customHeight="1">
      <c r="A68" s="202">
        <v>4779</v>
      </c>
      <c r="B68" s="294" t="s">
        <v>566</v>
      </c>
      <c r="C68" s="324">
        <f t="shared" si="0"/>
        <v>330730</v>
      </c>
      <c r="D68" s="376">
        <v>325137</v>
      </c>
      <c r="E68" s="393">
        <v>5593</v>
      </c>
      <c r="F68" s="324">
        <f t="shared" si="1"/>
        <v>4264</v>
      </c>
      <c r="G68" s="376">
        <v>4252</v>
      </c>
      <c r="H68" s="261">
        <v>12</v>
      </c>
      <c r="I68" s="499" t="s">
        <v>643</v>
      </c>
      <c r="J68" s="499"/>
    </row>
    <row r="69" spans="1:10" ht="19.149999999999999" customHeight="1">
      <c r="A69" s="201">
        <v>4789</v>
      </c>
      <c r="B69" s="296" t="s">
        <v>728</v>
      </c>
      <c r="C69" s="389">
        <f t="shared" si="0"/>
        <v>17092</v>
      </c>
      <c r="D69" s="386">
        <v>8546</v>
      </c>
      <c r="E69" s="394">
        <v>8546</v>
      </c>
      <c r="F69" s="343">
        <f t="shared" si="1"/>
        <v>227</v>
      </c>
      <c r="G69" s="386">
        <v>209</v>
      </c>
      <c r="H69" s="260">
        <v>18</v>
      </c>
      <c r="I69" s="500" t="s">
        <v>727</v>
      </c>
      <c r="J69" s="500"/>
    </row>
    <row r="70" spans="1:10" ht="25.5" customHeight="1">
      <c r="A70" s="467" t="s">
        <v>207</v>
      </c>
      <c r="B70" s="467"/>
      <c r="C70" s="390">
        <v>10011572</v>
      </c>
      <c r="D70" s="358">
        <v>9537420</v>
      </c>
      <c r="E70" s="358">
        <v>474152</v>
      </c>
      <c r="F70" s="358">
        <v>181917</v>
      </c>
      <c r="G70" s="358">
        <v>179671</v>
      </c>
      <c r="H70" s="358">
        <v>2246</v>
      </c>
      <c r="I70" s="468" t="s">
        <v>204</v>
      </c>
      <c r="J70" s="468"/>
    </row>
    <row r="71" spans="1:10" ht="21.6" customHeight="1"/>
  </sheetData>
  <mergeCells count="75">
    <mergeCell ref="A70:B70"/>
    <mergeCell ref="I70:J70"/>
    <mergeCell ref="I56:J56"/>
    <mergeCell ref="I58:J58"/>
    <mergeCell ref="I60:J60"/>
    <mergeCell ref="I61:J61"/>
    <mergeCell ref="I62:J62"/>
    <mergeCell ref="I63:J63"/>
    <mergeCell ref="I64:J64"/>
    <mergeCell ref="I65:J65"/>
    <mergeCell ref="I66:J66"/>
    <mergeCell ref="I67:J67"/>
    <mergeCell ref="I68:J68"/>
    <mergeCell ref="I57:J57"/>
    <mergeCell ref="I59:J59"/>
    <mergeCell ref="I69:J69"/>
    <mergeCell ref="I55:J55"/>
    <mergeCell ref="I44:J44"/>
    <mergeCell ref="I45:J45"/>
    <mergeCell ref="I46:J46"/>
    <mergeCell ref="I47:J47"/>
    <mergeCell ref="I48:J48"/>
    <mergeCell ref="I49:J49"/>
    <mergeCell ref="I50:J50"/>
    <mergeCell ref="I51:J51"/>
    <mergeCell ref="I52:J52"/>
    <mergeCell ref="I53:J53"/>
    <mergeCell ref="I54:J54"/>
    <mergeCell ref="I18:J18"/>
    <mergeCell ref="I43:J43"/>
    <mergeCell ref="I31:J31"/>
    <mergeCell ref="I32:J32"/>
    <mergeCell ref="I33:J33"/>
    <mergeCell ref="I35:J35"/>
    <mergeCell ref="I36:J36"/>
    <mergeCell ref="I37:J37"/>
    <mergeCell ref="I38:J38"/>
    <mergeCell ref="I39:J39"/>
    <mergeCell ref="I40:J40"/>
    <mergeCell ref="I41:J41"/>
    <mergeCell ref="I42:J42"/>
    <mergeCell ref="I34:J34"/>
    <mergeCell ref="I30:J30"/>
    <mergeCell ref="I19:J19"/>
    <mergeCell ref="I20:J20"/>
    <mergeCell ref="I21:J21"/>
    <mergeCell ref="I22:J22"/>
    <mergeCell ref="I23:J23"/>
    <mergeCell ref="I24:J24"/>
    <mergeCell ref="I25:J25"/>
    <mergeCell ref="I26:J26"/>
    <mergeCell ref="I27:J27"/>
    <mergeCell ref="I28:J28"/>
    <mergeCell ref="I29:J29"/>
    <mergeCell ref="I13:J13"/>
    <mergeCell ref="I14:J14"/>
    <mergeCell ref="I15:J15"/>
    <mergeCell ref="I16:J16"/>
    <mergeCell ref="I17:J17"/>
    <mergeCell ref="A6:J6"/>
    <mergeCell ref="A1:J1"/>
    <mergeCell ref="A2:J2"/>
    <mergeCell ref="A3:J3"/>
    <mergeCell ref="A4:J4"/>
    <mergeCell ref="A5:J5"/>
    <mergeCell ref="A7:J7"/>
    <mergeCell ref="A8:B8"/>
    <mergeCell ref="I8:J8"/>
    <mergeCell ref="A9:A12"/>
    <mergeCell ref="B9:B12"/>
    <mergeCell ref="C9:E9"/>
    <mergeCell ref="F9:H9"/>
    <mergeCell ref="I9:J12"/>
    <mergeCell ref="C10:E10"/>
    <mergeCell ref="F10:H10"/>
  </mergeCells>
  <printOptions horizontalCentered="1"/>
  <pageMargins left="0" right="0" top="0.39370078740157483" bottom="0" header="0.31496062992125984" footer="0.31496062992125984"/>
  <pageSetup paperSize="9" scale="90" orientation="landscape" r:id="rId1"/>
  <rowBreaks count="2" manualBreakCount="2">
    <brk id="32" max="9" man="1"/>
    <brk id="55" max="9"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3" tint="0.39997558519241921"/>
  </sheetPr>
  <dimension ref="A1:M34"/>
  <sheetViews>
    <sheetView view="pageBreakPreview" zoomScaleSheetLayoutView="100" workbookViewId="0">
      <selection activeCell="L49" sqref="L49"/>
    </sheetView>
  </sheetViews>
  <sheetFormatPr defaultColWidth="9.125" defaultRowHeight="14.25"/>
  <cols>
    <col min="1" max="1" width="7.625" style="14" customWidth="1"/>
    <col min="2" max="2" width="25.625" style="14" customWidth="1"/>
    <col min="3" max="8" width="9.625" style="7" customWidth="1"/>
    <col min="9" max="9" width="25.625" style="7" customWidth="1"/>
    <col min="10" max="10" width="7.625" style="7" customWidth="1"/>
    <col min="11" max="13" width="10.75" style="7" customWidth="1"/>
    <col min="14" max="14" width="31.75" style="7" customWidth="1"/>
    <col min="15" max="15" width="12.75" style="7" customWidth="1"/>
    <col min="16" max="16384" width="9.125" style="7"/>
  </cols>
  <sheetData>
    <row r="1" spans="1:13" s="3" customFormat="1" ht="47.25" customHeight="1">
      <c r="A1" s="464"/>
      <c r="B1" s="464"/>
      <c r="C1" s="464"/>
      <c r="D1" s="464"/>
      <c r="E1" s="464"/>
      <c r="F1" s="464"/>
      <c r="G1" s="464"/>
      <c r="H1" s="464"/>
      <c r="I1" s="464"/>
      <c r="J1" s="464"/>
      <c r="K1" s="6"/>
      <c r="L1" s="6"/>
      <c r="M1" s="6"/>
    </row>
    <row r="2" spans="1:13" ht="17.45" customHeight="1">
      <c r="A2" s="465" t="s">
        <v>253</v>
      </c>
      <c r="B2" s="465"/>
      <c r="C2" s="465"/>
      <c r="D2" s="465"/>
      <c r="E2" s="465"/>
      <c r="F2" s="465"/>
      <c r="G2" s="465"/>
      <c r="H2" s="465"/>
      <c r="I2" s="465"/>
      <c r="J2" s="465"/>
    </row>
    <row r="3" spans="1:13" ht="16.5" customHeight="1">
      <c r="A3" s="465" t="s">
        <v>306</v>
      </c>
      <c r="B3" s="465"/>
      <c r="C3" s="465"/>
      <c r="D3" s="465"/>
      <c r="E3" s="465"/>
      <c r="F3" s="465"/>
      <c r="G3" s="465"/>
      <c r="H3" s="465"/>
      <c r="I3" s="465"/>
      <c r="J3" s="465"/>
    </row>
    <row r="4" spans="1:13" ht="15.6" customHeight="1">
      <c r="A4" s="463" t="s">
        <v>254</v>
      </c>
      <c r="B4" s="463"/>
      <c r="C4" s="463"/>
      <c r="D4" s="463"/>
      <c r="E4" s="463"/>
      <c r="F4" s="463"/>
      <c r="G4" s="463"/>
      <c r="H4" s="463"/>
      <c r="I4" s="463"/>
      <c r="J4" s="463"/>
    </row>
    <row r="5" spans="1:13" ht="15.6" customHeight="1">
      <c r="A5" s="463" t="s">
        <v>264</v>
      </c>
      <c r="B5" s="463"/>
      <c r="C5" s="463"/>
      <c r="D5" s="463"/>
      <c r="E5" s="463"/>
      <c r="F5" s="463"/>
      <c r="G5" s="463"/>
      <c r="H5" s="463"/>
      <c r="I5" s="463"/>
      <c r="J5" s="463"/>
    </row>
    <row r="6" spans="1:13" ht="16.5" customHeight="1">
      <c r="A6" s="511" t="s">
        <v>678</v>
      </c>
      <c r="B6" s="511"/>
      <c r="C6" s="470">
        <v>2019</v>
      </c>
      <c r="D6" s="470"/>
      <c r="E6" s="470">
        <v>2008</v>
      </c>
      <c r="F6" s="470"/>
      <c r="G6" s="470"/>
      <c r="H6" s="470"/>
      <c r="I6" s="486" t="s">
        <v>433</v>
      </c>
      <c r="J6" s="486"/>
      <c r="K6" s="44"/>
    </row>
    <row r="7" spans="1:13" customFormat="1" ht="15.75" customHeight="1">
      <c r="A7" s="512" t="s">
        <v>247</v>
      </c>
      <c r="B7" s="504"/>
      <c r="C7" s="509" t="s">
        <v>226</v>
      </c>
      <c r="D7" s="509"/>
      <c r="E7" s="509"/>
      <c r="F7" s="509" t="s">
        <v>227</v>
      </c>
      <c r="G7" s="509"/>
      <c r="H7" s="509"/>
      <c r="I7" s="478" t="s">
        <v>248</v>
      </c>
      <c r="J7" s="478"/>
    </row>
    <row r="8" spans="1:13" customFormat="1" ht="17.25" customHeight="1">
      <c r="A8" s="513"/>
      <c r="B8" s="505"/>
      <c r="C8" s="510" t="s">
        <v>518</v>
      </c>
      <c r="D8" s="510"/>
      <c r="E8" s="510"/>
      <c r="F8" s="510" t="s">
        <v>228</v>
      </c>
      <c r="G8" s="510"/>
      <c r="H8" s="510"/>
      <c r="I8" s="481"/>
      <c r="J8" s="481"/>
    </row>
    <row r="9" spans="1:13" s="66" customFormat="1" ht="28.5" customHeight="1">
      <c r="A9" s="513"/>
      <c r="B9" s="505"/>
      <c r="C9" s="283" t="s">
        <v>204</v>
      </c>
      <c r="D9" s="283" t="s">
        <v>249</v>
      </c>
      <c r="E9" s="283" t="s">
        <v>250</v>
      </c>
      <c r="F9" s="283" t="s">
        <v>204</v>
      </c>
      <c r="G9" s="283" t="s">
        <v>219</v>
      </c>
      <c r="H9" s="283" t="s">
        <v>220</v>
      </c>
      <c r="I9" s="481"/>
      <c r="J9" s="481"/>
    </row>
    <row r="10" spans="1:13" s="66" customFormat="1" ht="28.5" customHeight="1">
      <c r="A10" s="514"/>
      <c r="B10" s="506"/>
      <c r="C10" s="278" t="s">
        <v>207</v>
      </c>
      <c r="D10" s="278" t="s">
        <v>251</v>
      </c>
      <c r="E10" s="278" t="s">
        <v>252</v>
      </c>
      <c r="F10" s="278" t="s">
        <v>207</v>
      </c>
      <c r="G10" s="278" t="s">
        <v>221</v>
      </c>
      <c r="H10" s="278" t="s">
        <v>222</v>
      </c>
      <c r="I10" s="482"/>
      <c r="J10" s="482"/>
    </row>
    <row r="11" spans="1:13" customFormat="1" ht="26.25" customHeight="1" thickBot="1">
      <c r="A11" s="516" t="s">
        <v>229</v>
      </c>
      <c r="B11" s="516"/>
      <c r="C11" s="84">
        <f>SUM(D11:E11)</f>
        <v>330313</v>
      </c>
      <c r="D11" s="67">
        <v>17770</v>
      </c>
      <c r="E11" s="67">
        <v>312543</v>
      </c>
      <c r="F11" s="84">
        <f>SUM(G11:H11)</f>
        <v>1158</v>
      </c>
      <c r="G11" s="67">
        <v>155</v>
      </c>
      <c r="H11" s="67">
        <v>1003</v>
      </c>
      <c r="I11" s="517" t="s">
        <v>230</v>
      </c>
      <c r="J11" s="517"/>
    </row>
    <row r="12" spans="1:13" customFormat="1" ht="30" customHeight="1" thickBot="1">
      <c r="A12" s="518" t="s">
        <v>231</v>
      </c>
      <c r="B12" s="518"/>
      <c r="C12" s="364">
        <f t="shared" ref="C12:C19" si="0">SUM(D12:E12)</f>
        <v>0</v>
      </c>
      <c r="D12" s="365">
        <v>0</v>
      </c>
      <c r="E12" s="365">
        <v>0</v>
      </c>
      <c r="F12" s="364">
        <f t="shared" ref="F12:F19" si="1">SUM(G12:H12)</f>
        <v>500</v>
      </c>
      <c r="G12" s="365">
        <v>4</v>
      </c>
      <c r="H12" s="365">
        <v>496</v>
      </c>
      <c r="I12" s="462" t="s">
        <v>232</v>
      </c>
      <c r="J12" s="462"/>
    </row>
    <row r="13" spans="1:13" customFormat="1" ht="32.25" customHeight="1" thickBot="1">
      <c r="A13" s="516" t="s">
        <v>233</v>
      </c>
      <c r="B13" s="516"/>
      <c r="C13" s="84">
        <f t="shared" si="0"/>
        <v>2029095</v>
      </c>
      <c r="D13" s="67">
        <v>112832</v>
      </c>
      <c r="E13" s="67">
        <v>1916263</v>
      </c>
      <c r="F13" s="84">
        <f t="shared" si="1"/>
        <v>7112</v>
      </c>
      <c r="G13" s="67">
        <v>776</v>
      </c>
      <c r="H13" s="67">
        <v>6336</v>
      </c>
      <c r="I13" s="517" t="s">
        <v>234</v>
      </c>
      <c r="J13" s="517"/>
    </row>
    <row r="14" spans="1:13" customFormat="1" ht="23.25" customHeight="1" thickBot="1">
      <c r="A14" s="518" t="s">
        <v>235</v>
      </c>
      <c r="B14" s="518"/>
      <c r="C14" s="364">
        <f t="shared" si="0"/>
        <v>645159</v>
      </c>
      <c r="D14" s="365">
        <v>42422</v>
      </c>
      <c r="E14" s="365">
        <v>602737</v>
      </c>
      <c r="F14" s="364">
        <f t="shared" si="1"/>
        <v>7259</v>
      </c>
      <c r="G14" s="365">
        <v>1279</v>
      </c>
      <c r="H14" s="365">
        <v>5980</v>
      </c>
      <c r="I14" s="462" t="s">
        <v>236</v>
      </c>
      <c r="J14" s="462"/>
    </row>
    <row r="15" spans="1:13" customFormat="1" ht="39.75" customHeight="1" thickBot="1">
      <c r="A15" s="516" t="s">
        <v>237</v>
      </c>
      <c r="B15" s="516"/>
      <c r="C15" s="84">
        <f t="shared" si="0"/>
        <v>2392458</v>
      </c>
      <c r="D15" s="67">
        <v>143068</v>
      </c>
      <c r="E15" s="67">
        <v>2249390</v>
      </c>
      <c r="F15" s="84">
        <f t="shared" si="1"/>
        <v>31397</v>
      </c>
      <c r="G15" s="67">
        <v>2551</v>
      </c>
      <c r="H15" s="67">
        <v>28846</v>
      </c>
      <c r="I15" s="517" t="s">
        <v>238</v>
      </c>
      <c r="J15" s="517"/>
    </row>
    <row r="16" spans="1:13" customFormat="1" ht="26.25" customHeight="1" thickBot="1">
      <c r="A16" s="518" t="s">
        <v>239</v>
      </c>
      <c r="B16" s="518"/>
      <c r="C16" s="364">
        <f t="shared" si="0"/>
        <v>366782</v>
      </c>
      <c r="D16" s="365">
        <v>35012</v>
      </c>
      <c r="E16" s="365">
        <v>331770</v>
      </c>
      <c r="F16" s="364">
        <f t="shared" si="1"/>
        <v>7513</v>
      </c>
      <c r="G16" s="365">
        <v>1380</v>
      </c>
      <c r="H16" s="365">
        <v>6133</v>
      </c>
      <c r="I16" s="462" t="s">
        <v>240</v>
      </c>
      <c r="J16" s="462"/>
    </row>
    <row r="17" spans="1:10" customFormat="1" ht="36" customHeight="1" thickBot="1">
      <c r="A17" s="516" t="s">
        <v>241</v>
      </c>
      <c r="B17" s="516"/>
      <c r="C17" s="84">
        <f t="shared" si="0"/>
        <v>493812</v>
      </c>
      <c r="D17" s="67">
        <v>38325</v>
      </c>
      <c r="E17" s="67">
        <v>455487</v>
      </c>
      <c r="F17" s="84">
        <f t="shared" si="1"/>
        <v>7036</v>
      </c>
      <c r="G17" s="67">
        <v>732</v>
      </c>
      <c r="H17" s="67">
        <v>6304</v>
      </c>
      <c r="I17" s="517" t="s">
        <v>242</v>
      </c>
      <c r="J17" s="517"/>
    </row>
    <row r="18" spans="1:10" customFormat="1" ht="30.75" customHeight="1" thickBot="1">
      <c r="A18" s="518" t="s">
        <v>243</v>
      </c>
      <c r="B18" s="518"/>
      <c r="C18" s="364">
        <f t="shared" si="0"/>
        <v>1210817</v>
      </c>
      <c r="D18" s="365">
        <v>55748</v>
      </c>
      <c r="E18" s="365">
        <v>1155069</v>
      </c>
      <c r="F18" s="364">
        <f t="shared" si="1"/>
        <v>52043</v>
      </c>
      <c r="G18" s="365">
        <v>9023</v>
      </c>
      <c r="H18" s="365">
        <v>43020</v>
      </c>
      <c r="I18" s="462" t="s">
        <v>244</v>
      </c>
      <c r="J18" s="462"/>
    </row>
    <row r="19" spans="1:10" customFormat="1" ht="32.25" customHeight="1">
      <c r="A19" s="519" t="s">
        <v>245</v>
      </c>
      <c r="B19" s="519"/>
      <c r="C19" s="85">
        <f t="shared" si="0"/>
        <v>2543137</v>
      </c>
      <c r="D19" s="68">
        <v>124285</v>
      </c>
      <c r="E19" s="68">
        <v>2418852</v>
      </c>
      <c r="F19" s="85">
        <f t="shared" si="1"/>
        <v>67899</v>
      </c>
      <c r="G19" s="68">
        <v>4927</v>
      </c>
      <c r="H19" s="68">
        <v>62972</v>
      </c>
      <c r="I19" s="520" t="s">
        <v>246</v>
      </c>
      <c r="J19" s="520"/>
    </row>
    <row r="20" spans="1:10" customFormat="1" ht="39" customHeight="1">
      <c r="A20" s="467" t="s">
        <v>207</v>
      </c>
      <c r="B20" s="467"/>
      <c r="C20" s="79">
        <f t="shared" ref="C20:G20" si="2">SUM(C11:C19)</f>
        <v>10011573</v>
      </c>
      <c r="D20" s="79">
        <f t="shared" si="2"/>
        <v>569462</v>
      </c>
      <c r="E20" s="79">
        <f t="shared" si="2"/>
        <v>9442111</v>
      </c>
      <c r="F20" s="79">
        <f t="shared" si="2"/>
        <v>181917</v>
      </c>
      <c r="G20" s="79">
        <f t="shared" si="2"/>
        <v>20827</v>
      </c>
      <c r="H20" s="79">
        <f>SUM(H11:H19)</f>
        <v>161090</v>
      </c>
      <c r="I20" s="468" t="s">
        <v>204</v>
      </c>
      <c r="J20" s="468"/>
    </row>
    <row r="22" spans="1:10">
      <c r="B22" s="7"/>
    </row>
    <row r="23" spans="1:10">
      <c r="B23" s="7"/>
    </row>
    <row r="24" spans="1:10">
      <c r="B24" s="7"/>
    </row>
    <row r="25" spans="1:10">
      <c r="B25" s="7"/>
    </row>
    <row r="26" spans="1:10">
      <c r="B26" s="7"/>
    </row>
    <row r="27" spans="1:10">
      <c r="B27" s="7"/>
    </row>
    <row r="28" spans="1:10">
      <c r="B28" s="7"/>
    </row>
    <row r="29" spans="1:10">
      <c r="B29" s="7"/>
    </row>
    <row r="30" spans="1:10">
      <c r="B30" s="7"/>
    </row>
    <row r="31" spans="1:10">
      <c r="B31" s="7"/>
    </row>
    <row r="32" spans="1:10">
      <c r="B32" s="7"/>
    </row>
    <row r="33" spans="2:2">
      <c r="B33" s="7"/>
    </row>
    <row r="34" spans="2:2">
      <c r="B34" s="7"/>
    </row>
  </sheetData>
  <mergeCells count="34">
    <mergeCell ref="A20:B20"/>
    <mergeCell ref="I20:J20"/>
    <mergeCell ref="A17:B17"/>
    <mergeCell ref="I17:J17"/>
    <mergeCell ref="A18:B18"/>
    <mergeCell ref="I18:J18"/>
    <mergeCell ref="A19:B19"/>
    <mergeCell ref="I19:J19"/>
    <mergeCell ref="A14:B14"/>
    <mergeCell ref="I14:J14"/>
    <mergeCell ref="A15:B15"/>
    <mergeCell ref="I15:J15"/>
    <mergeCell ref="A16:B16"/>
    <mergeCell ref="I16:J16"/>
    <mergeCell ref="A11:B11"/>
    <mergeCell ref="I11:J11"/>
    <mergeCell ref="A12:B12"/>
    <mergeCell ref="I12:J12"/>
    <mergeCell ref="A13:B13"/>
    <mergeCell ref="I13:J13"/>
    <mergeCell ref="A7:B10"/>
    <mergeCell ref="C7:E7"/>
    <mergeCell ref="F7:H7"/>
    <mergeCell ref="I7:J10"/>
    <mergeCell ref="C8:E8"/>
    <mergeCell ref="F8:H8"/>
    <mergeCell ref="A6:B6"/>
    <mergeCell ref="C6:H6"/>
    <mergeCell ref="I6:J6"/>
    <mergeCell ref="A1:J1"/>
    <mergeCell ref="A2:J2"/>
    <mergeCell ref="A3:J3"/>
    <mergeCell ref="A4:J4"/>
    <mergeCell ref="A5:J5"/>
  </mergeCells>
  <printOptions horizontalCentered="1" verticalCentered="1"/>
  <pageMargins left="0" right="0" top="0" bottom="0" header="0.3" footer="0.3"/>
  <pageSetup paperSize="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3" tint="0.39997558519241921"/>
  </sheetPr>
  <dimension ref="A1:IS14"/>
  <sheetViews>
    <sheetView view="pageBreakPreview" zoomScaleSheetLayoutView="100" workbookViewId="0">
      <selection activeCell="L49" sqref="L49"/>
    </sheetView>
  </sheetViews>
  <sheetFormatPr defaultColWidth="9.125" defaultRowHeight="14.25"/>
  <cols>
    <col min="1" max="1" width="7.625" style="14" customWidth="1"/>
    <col min="2" max="2" width="21.625" style="7" customWidth="1"/>
    <col min="3" max="10" width="8.625" style="7" customWidth="1"/>
    <col min="11" max="11" width="21.625" style="7" customWidth="1"/>
    <col min="12" max="12" width="7.625" style="7" customWidth="1"/>
    <col min="13" max="16384" width="9.125" style="7"/>
  </cols>
  <sheetData>
    <row r="1" spans="1:253" s="3" customFormat="1" ht="47.25" customHeight="1">
      <c r="A1" s="464"/>
      <c r="B1" s="464"/>
      <c r="C1" s="464"/>
      <c r="D1" s="464"/>
      <c r="E1" s="464"/>
      <c r="F1" s="464"/>
      <c r="G1" s="464"/>
      <c r="H1" s="464"/>
      <c r="I1" s="464"/>
      <c r="J1" s="464"/>
      <c r="K1" s="464"/>
      <c r="L1" s="464"/>
    </row>
    <row r="2" spans="1:253" ht="21.75" customHeight="1">
      <c r="A2" s="465" t="s">
        <v>276</v>
      </c>
      <c r="B2" s="465"/>
      <c r="C2" s="465"/>
      <c r="D2" s="465"/>
      <c r="E2" s="465"/>
      <c r="F2" s="465"/>
      <c r="G2" s="465"/>
      <c r="H2" s="465"/>
      <c r="I2" s="465"/>
      <c r="J2" s="465"/>
      <c r="K2" s="465"/>
      <c r="L2" s="465"/>
    </row>
    <row r="3" spans="1:253" ht="21.75" customHeight="1">
      <c r="A3" s="465" t="s">
        <v>306</v>
      </c>
      <c r="B3" s="465"/>
      <c r="C3" s="465"/>
      <c r="D3" s="465"/>
      <c r="E3" s="465"/>
      <c r="F3" s="465"/>
      <c r="G3" s="465"/>
      <c r="H3" s="465"/>
      <c r="I3" s="465"/>
      <c r="J3" s="465"/>
      <c r="K3" s="465"/>
      <c r="L3" s="465"/>
    </row>
    <row r="4" spans="1:253" ht="21.75" customHeight="1">
      <c r="A4" s="465" t="s">
        <v>654</v>
      </c>
      <c r="B4" s="465"/>
      <c r="C4" s="465"/>
      <c r="D4" s="465"/>
      <c r="E4" s="465"/>
      <c r="F4" s="465"/>
      <c r="G4" s="465"/>
      <c r="H4" s="465"/>
      <c r="I4" s="465"/>
      <c r="J4" s="465"/>
      <c r="K4" s="465"/>
      <c r="L4" s="465"/>
    </row>
    <row r="5" spans="1:253" ht="15.75" customHeight="1">
      <c r="A5" s="463" t="s">
        <v>277</v>
      </c>
      <c r="B5" s="463"/>
      <c r="C5" s="463"/>
      <c r="D5" s="463"/>
      <c r="E5" s="463"/>
      <c r="F5" s="463"/>
      <c r="G5" s="463"/>
      <c r="H5" s="463"/>
      <c r="I5" s="463"/>
      <c r="J5" s="463"/>
      <c r="K5" s="463"/>
      <c r="L5" s="463"/>
    </row>
    <row r="6" spans="1:253" ht="15.75" customHeight="1">
      <c r="A6" s="463" t="s">
        <v>264</v>
      </c>
      <c r="B6" s="463"/>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3"/>
      <c r="BO6" s="463"/>
      <c r="BP6" s="463"/>
      <c r="BQ6" s="463"/>
      <c r="BR6" s="463"/>
      <c r="BS6" s="463"/>
      <c r="BT6" s="463"/>
      <c r="BU6" s="463"/>
      <c r="BV6" s="463"/>
      <c r="BW6" s="463"/>
      <c r="BX6" s="463"/>
      <c r="BY6" s="463"/>
      <c r="BZ6" s="463"/>
      <c r="CA6" s="463"/>
      <c r="CB6" s="463"/>
      <c r="CC6" s="463"/>
      <c r="CD6" s="463"/>
      <c r="CE6" s="463"/>
      <c r="CF6" s="463"/>
      <c r="CG6" s="463"/>
      <c r="CH6" s="463"/>
      <c r="CI6" s="463"/>
      <c r="CJ6" s="463"/>
      <c r="CK6" s="463"/>
      <c r="CL6" s="463"/>
      <c r="CM6" s="463"/>
      <c r="CN6" s="463"/>
      <c r="CO6" s="463"/>
      <c r="CP6" s="463"/>
      <c r="CQ6" s="463"/>
      <c r="CR6" s="463"/>
      <c r="CS6" s="463"/>
      <c r="CT6" s="463"/>
      <c r="CU6" s="463"/>
      <c r="CV6" s="463"/>
      <c r="CW6" s="463"/>
      <c r="CX6" s="463"/>
      <c r="CY6" s="463"/>
      <c r="CZ6" s="463"/>
      <c r="DA6" s="463"/>
      <c r="DB6" s="463"/>
      <c r="DC6" s="463"/>
      <c r="DD6" s="463"/>
      <c r="DE6" s="463"/>
      <c r="DF6" s="463"/>
      <c r="DG6" s="463"/>
      <c r="DH6" s="463"/>
      <c r="DI6" s="463"/>
      <c r="DJ6" s="463"/>
      <c r="DK6" s="463"/>
      <c r="DL6" s="463"/>
      <c r="DM6" s="463"/>
      <c r="DN6" s="463"/>
      <c r="DO6" s="463"/>
      <c r="DP6" s="463"/>
      <c r="DQ6" s="463"/>
      <c r="DR6" s="463"/>
      <c r="DS6" s="463"/>
      <c r="DT6" s="463"/>
      <c r="DU6" s="463"/>
      <c r="DV6" s="463"/>
      <c r="DW6" s="463"/>
      <c r="DX6" s="463"/>
      <c r="DY6" s="463"/>
      <c r="DZ6" s="463"/>
      <c r="EA6" s="463"/>
      <c r="EB6" s="463"/>
      <c r="EC6" s="463"/>
      <c r="ED6" s="463"/>
      <c r="EE6" s="463"/>
      <c r="EF6" s="463"/>
      <c r="EG6" s="463"/>
      <c r="EH6" s="463"/>
      <c r="EI6" s="463"/>
      <c r="EJ6" s="463"/>
      <c r="EK6" s="463"/>
      <c r="EL6" s="463"/>
      <c r="EM6" s="463"/>
      <c r="EN6" s="463"/>
      <c r="EO6" s="463"/>
      <c r="EP6" s="463"/>
      <c r="EQ6" s="463"/>
      <c r="ER6" s="463"/>
      <c r="ES6" s="463"/>
      <c r="ET6" s="463"/>
      <c r="EU6" s="463"/>
      <c r="EV6" s="463"/>
      <c r="EW6" s="463"/>
      <c r="EX6" s="463"/>
      <c r="EY6" s="463"/>
      <c r="EZ6" s="463"/>
      <c r="FA6" s="463"/>
      <c r="FB6" s="463"/>
      <c r="FC6" s="463"/>
      <c r="FD6" s="463"/>
      <c r="FE6" s="463"/>
      <c r="FF6" s="463"/>
      <c r="FG6" s="463"/>
      <c r="FH6" s="463"/>
      <c r="FI6" s="463"/>
      <c r="FJ6" s="463"/>
      <c r="FK6" s="463"/>
      <c r="FL6" s="463"/>
      <c r="FM6" s="463"/>
      <c r="FN6" s="463"/>
      <c r="FO6" s="463"/>
      <c r="FP6" s="463"/>
      <c r="FQ6" s="463"/>
      <c r="FR6" s="463"/>
      <c r="FS6" s="463"/>
      <c r="FT6" s="463"/>
      <c r="FU6" s="463"/>
      <c r="FV6" s="463"/>
      <c r="FW6" s="463"/>
      <c r="FX6" s="463"/>
      <c r="FY6" s="463"/>
      <c r="FZ6" s="463"/>
      <c r="GA6" s="463"/>
      <c r="GB6" s="463"/>
      <c r="GC6" s="463"/>
      <c r="GD6" s="463"/>
      <c r="GE6" s="463"/>
      <c r="GF6" s="463"/>
      <c r="GG6" s="463"/>
      <c r="GH6" s="463"/>
      <c r="GI6" s="463"/>
      <c r="GJ6" s="463"/>
      <c r="GK6" s="463"/>
      <c r="GL6" s="463"/>
      <c r="GM6" s="463"/>
      <c r="GN6" s="463"/>
      <c r="GO6" s="463"/>
      <c r="GP6" s="463"/>
      <c r="GQ6" s="463"/>
      <c r="GR6" s="463"/>
      <c r="GS6" s="463"/>
      <c r="GT6" s="463"/>
      <c r="GU6" s="463"/>
      <c r="GV6" s="463"/>
      <c r="GW6" s="463"/>
      <c r="GX6" s="463"/>
      <c r="GY6" s="463"/>
      <c r="GZ6" s="463"/>
      <c r="HA6" s="463"/>
      <c r="HB6" s="463"/>
      <c r="HC6" s="463"/>
      <c r="HD6" s="463"/>
      <c r="HE6" s="463"/>
      <c r="HF6" s="463"/>
      <c r="HG6" s="463"/>
      <c r="HH6" s="463"/>
      <c r="HI6" s="463"/>
      <c r="HJ6" s="463"/>
      <c r="HK6" s="463"/>
      <c r="HL6" s="463"/>
      <c r="HM6" s="463"/>
      <c r="HN6" s="463"/>
      <c r="HO6" s="463"/>
      <c r="HP6" s="463"/>
      <c r="HQ6" s="463"/>
      <c r="HR6" s="463"/>
      <c r="HS6" s="463"/>
      <c r="HT6" s="463"/>
      <c r="HU6" s="463"/>
      <c r="HV6" s="463"/>
      <c r="HW6" s="463"/>
      <c r="HX6" s="463"/>
      <c r="HY6" s="463"/>
      <c r="HZ6" s="463"/>
      <c r="IA6" s="463"/>
      <c r="IB6" s="463"/>
      <c r="IC6" s="463"/>
      <c r="ID6" s="463"/>
      <c r="IE6" s="463"/>
      <c r="IF6" s="463"/>
      <c r="IG6" s="463"/>
      <c r="IH6" s="463"/>
      <c r="II6" s="463"/>
      <c r="IJ6" s="463"/>
      <c r="IK6" s="463"/>
      <c r="IL6" s="463"/>
      <c r="IM6" s="463"/>
      <c r="IN6" s="463"/>
      <c r="IO6" s="463"/>
      <c r="IP6" s="463"/>
      <c r="IQ6" s="463"/>
      <c r="IR6" s="463"/>
      <c r="IS6" s="463"/>
    </row>
    <row r="7" spans="1:253" ht="15.75" customHeight="1">
      <c r="A7" s="463" t="s">
        <v>655</v>
      </c>
      <c r="B7" s="463"/>
      <c r="C7" s="463"/>
      <c r="D7" s="463"/>
      <c r="E7" s="463"/>
      <c r="F7" s="463"/>
      <c r="G7" s="463"/>
      <c r="H7" s="463"/>
      <c r="I7" s="463"/>
      <c r="J7" s="463"/>
      <c r="K7" s="463"/>
      <c r="L7" s="463"/>
      <c r="M7" s="274"/>
      <c r="N7" s="274"/>
      <c r="O7" s="274"/>
      <c r="P7" s="274"/>
      <c r="Q7" s="274"/>
      <c r="R7" s="274"/>
      <c r="S7" s="274"/>
      <c r="T7" s="274"/>
      <c r="U7" s="274"/>
      <c r="V7" s="274"/>
      <c r="W7" s="274"/>
      <c r="X7" s="274"/>
      <c r="Y7" s="274"/>
      <c r="Z7" s="274"/>
      <c r="AA7" s="274"/>
      <c r="AB7" s="274"/>
      <c r="AC7" s="274"/>
      <c r="AD7" s="274"/>
      <c r="AE7" s="274"/>
      <c r="AF7" s="274"/>
      <c r="AG7" s="274"/>
      <c r="AH7" s="274"/>
      <c r="AI7" s="274"/>
      <c r="AJ7" s="274"/>
      <c r="AK7" s="274"/>
      <c r="AL7" s="274"/>
      <c r="AM7" s="274"/>
      <c r="AN7" s="274"/>
      <c r="AO7" s="274"/>
      <c r="AP7" s="274"/>
      <c r="AQ7" s="274"/>
      <c r="AR7" s="274"/>
      <c r="AS7" s="274"/>
      <c r="AT7" s="274"/>
      <c r="AU7" s="274"/>
      <c r="AV7" s="274"/>
      <c r="AW7" s="274"/>
      <c r="AX7" s="274"/>
      <c r="AY7" s="274"/>
      <c r="AZ7" s="274"/>
      <c r="BA7" s="274"/>
      <c r="BB7" s="274"/>
      <c r="BC7" s="274"/>
      <c r="BD7" s="274"/>
      <c r="BE7" s="274"/>
      <c r="BF7" s="274"/>
      <c r="BG7" s="274"/>
      <c r="BH7" s="274"/>
      <c r="BI7" s="274"/>
      <c r="BJ7" s="274"/>
      <c r="BK7" s="274"/>
      <c r="BL7" s="274"/>
      <c r="BM7" s="274"/>
      <c r="BN7" s="274"/>
      <c r="BO7" s="274"/>
      <c r="BP7" s="274"/>
      <c r="BQ7" s="274"/>
      <c r="BR7" s="274"/>
      <c r="BS7" s="274"/>
      <c r="BT7" s="274"/>
      <c r="BU7" s="274"/>
      <c r="BV7" s="274"/>
      <c r="BW7" s="274"/>
      <c r="BX7" s="274"/>
      <c r="BY7" s="274"/>
      <c r="BZ7" s="274"/>
      <c r="CA7" s="274"/>
      <c r="CB7" s="274"/>
      <c r="CC7" s="274"/>
      <c r="CD7" s="274"/>
      <c r="CE7" s="274"/>
      <c r="CF7" s="274"/>
      <c r="CG7" s="274"/>
      <c r="CH7" s="274"/>
      <c r="CI7" s="274"/>
      <c r="CJ7" s="274"/>
      <c r="CK7" s="274"/>
      <c r="CL7" s="274"/>
      <c r="CM7" s="274"/>
      <c r="CN7" s="274"/>
      <c r="CO7" s="274"/>
      <c r="CP7" s="274"/>
      <c r="CQ7" s="274"/>
      <c r="CR7" s="274"/>
      <c r="CS7" s="274"/>
      <c r="CT7" s="274"/>
      <c r="CU7" s="274"/>
      <c r="CV7" s="274"/>
      <c r="CW7" s="274"/>
      <c r="CX7" s="274"/>
      <c r="CY7" s="274"/>
      <c r="CZ7" s="274"/>
      <c r="DA7" s="274"/>
      <c r="DB7" s="274"/>
      <c r="DC7" s="274"/>
      <c r="DD7" s="274"/>
      <c r="DE7" s="274"/>
      <c r="DF7" s="274"/>
      <c r="DG7" s="274"/>
      <c r="DH7" s="274"/>
      <c r="DI7" s="274"/>
      <c r="DJ7" s="274"/>
      <c r="DK7" s="274"/>
      <c r="DL7" s="274"/>
      <c r="DM7" s="274"/>
      <c r="DN7" s="274"/>
      <c r="DO7" s="274"/>
      <c r="DP7" s="274"/>
      <c r="DQ7" s="274"/>
      <c r="DR7" s="274"/>
      <c r="DS7" s="274"/>
      <c r="DT7" s="274"/>
      <c r="DU7" s="274"/>
      <c r="DV7" s="274"/>
      <c r="DW7" s="274"/>
      <c r="DX7" s="274"/>
      <c r="DY7" s="274"/>
      <c r="DZ7" s="274"/>
      <c r="EA7" s="274"/>
      <c r="EB7" s="274"/>
      <c r="EC7" s="274"/>
      <c r="ED7" s="274"/>
      <c r="EE7" s="274"/>
      <c r="EF7" s="274"/>
      <c r="EG7" s="274"/>
      <c r="EH7" s="274"/>
      <c r="EI7" s="274"/>
      <c r="EJ7" s="274"/>
      <c r="EK7" s="274"/>
      <c r="EL7" s="274"/>
      <c r="EM7" s="274"/>
      <c r="EN7" s="274"/>
      <c r="EO7" s="274"/>
      <c r="EP7" s="274"/>
      <c r="EQ7" s="274"/>
      <c r="ER7" s="274"/>
      <c r="ES7" s="274"/>
      <c r="ET7" s="274"/>
      <c r="EU7" s="274"/>
      <c r="EV7" s="274"/>
      <c r="EW7" s="274"/>
      <c r="EX7" s="274"/>
      <c r="EY7" s="274"/>
      <c r="EZ7" s="274"/>
      <c r="FA7" s="274"/>
      <c r="FB7" s="274"/>
      <c r="FC7" s="274"/>
      <c r="FD7" s="274"/>
      <c r="FE7" s="274"/>
      <c r="FF7" s="274"/>
      <c r="FG7" s="274"/>
      <c r="FH7" s="274"/>
      <c r="FI7" s="274"/>
      <c r="FJ7" s="274"/>
      <c r="FK7" s="274"/>
      <c r="FL7" s="274"/>
      <c r="FM7" s="274"/>
      <c r="FN7" s="274"/>
      <c r="FO7" s="274"/>
      <c r="FP7" s="274"/>
      <c r="FQ7" s="274"/>
      <c r="FR7" s="274"/>
      <c r="FS7" s="274"/>
      <c r="FT7" s="274"/>
      <c r="FU7" s="274"/>
      <c r="FV7" s="274"/>
      <c r="FW7" s="274"/>
      <c r="FX7" s="274"/>
      <c r="FY7" s="274"/>
      <c r="FZ7" s="274"/>
      <c r="GA7" s="274"/>
      <c r="GB7" s="274"/>
      <c r="GC7" s="274"/>
      <c r="GD7" s="274"/>
      <c r="GE7" s="274"/>
      <c r="GF7" s="274"/>
      <c r="GG7" s="274"/>
      <c r="GH7" s="274"/>
      <c r="GI7" s="274"/>
      <c r="GJ7" s="274"/>
      <c r="GK7" s="274"/>
      <c r="GL7" s="274"/>
      <c r="GM7" s="274"/>
      <c r="GN7" s="274"/>
      <c r="GO7" s="274"/>
      <c r="GP7" s="274"/>
      <c r="GQ7" s="274"/>
      <c r="GR7" s="274"/>
      <c r="GS7" s="274"/>
      <c r="GT7" s="274"/>
      <c r="GU7" s="274"/>
      <c r="GV7" s="274"/>
      <c r="GW7" s="274"/>
      <c r="GX7" s="274"/>
      <c r="GY7" s="274"/>
      <c r="GZ7" s="274"/>
      <c r="HA7" s="274"/>
      <c r="HB7" s="274"/>
      <c r="HC7" s="274"/>
      <c r="HD7" s="274"/>
      <c r="HE7" s="274"/>
      <c r="HF7" s="274"/>
      <c r="HG7" s="274"/>
      <c r="HH7" s="274"/>
      <c r="HI7" s="274"/>
      <c r="HJ7" s="274"/>
      <c r="HK7" s="274"/>
      <c r="HL7" s="274"/>
      <c r="HM7" s="274"/>
      <c r="HN7" s="274"/>
      <c r="HO7" s="274"/>
      <c r="HP7" s="274"/>
      <c r="HQ7" s="274"/>
      <c r="HR7" s="274"/>
      <c r="HS7" s="274"/>
      <c r="HT7" s="274"/>
      <c r="HU7" s="274"/>
      <c r="HV7" s="274"/>
      <c r="HW7" s="274"/>
      <c r="HX7" s="274"/>
      <c r="HY7" s="274"/>
      <c r="HZ7" s="274"/>
      <c r="IA7" s="274"/>
      <c r="IB7" s="274"/>
      <c r="IC7" s="274"/>
      <c r="ID7" s="274"/>
      <c r="IE7" s="274"/>
      <c r="IF7" s="274"/>
      <c r="IG7" s="274"/>
      <c r="IH7" s="274"/>
      <c r="II7" s="274"/>
      <c r="IJ7" s="274"/>
      <c r="IK7" s="274"/>
      <c r="IL7" s="274"/>
      <c r="IM7" s="274"/>
      <c r="IN7" s="274"/>
      <c r="IO7" s="274"/>
      <c r="IP7" s="274"/>
      <c r="IQ7" s="274"/>
      <c r="IR7" s="274"/>
      <c r="IS7" s="274"/>
    </row>
    <row r="8" spans="1:253" ht="16.5" customHeight="1">
      <c r="A8" s="469" t="s">
        <v>679</v>
      </c>
      <c r="B8" s="469"/>
      <c r="C8" s="470">
        <v>2019</v>
      </c>
      <c r="D8" s="470"/>
      <c r="E8" s="470"/>
      <c r="F8" s="470">
        <v>2008</v>
      </c>
      <c r="G8" s="470"/>
      <c r="H8" s="470"/>
      <c r="I8" s="470"/>
      <c r="J8" s="470"/>
      <c r="K8" s="486" t="s">
        <v>297</v>
      </c>
      <c r="L8" s="486"/>
    </row>
    <row r="9" spans="1:253" ht="54.6" customHeight="1">
      <c r="A9" s="478" t="s">
        <v>444</v>
      </c>
      <c r="B9" s="472" t="s">
        <v>210</v>
      </c>
      <c r="C9" s="281" t="s">
        <v>256</v>
      </c>
      <c r="D9" s="281" t="s">
        <v>257</v>
      </c>
      <c r="E9" s="281" t="s">
        <v>269</v>
      </c>
      <c r="F9" s="281" t="s">
        <v>270</v>
      </c>
      <c r="G9" s="281" t="s">
        <v>733</v>
      </c>
      <c r="H9" s="281" t="s">
        <v>105</v>
      </c>
      <c r="I9" s="281" t="s">
        <v>106</v>
      </c>
      <c r="J9" s="281" t="s">
        <v>271</v>
      </c>
      <c r="K9" s="479" t="s">
        <v>215</v>
      </c>
      <c r="L9" s="479"/>
    </row>
    <row r="10" spans="1:253" ht="48" customHeight="1">
      <c r="A10" s="482"/>
      <c r="B10" s="474"/>
      <c r="C10" s="86" t="s">
        <v>207</v>
      </c>
      <c r="D10" s="278" t="s">
        <v>272</v>
      </c>
      <c r="E10" s="278" t="s">
        <v>273</v>
      </c>
      <c r="F10" s="278" t="s">
        <v>274</v>
      </c>
      <c r="G10" s="278" t="s">
        <v>191</v>
      </c>
      <c r="H10" s="278" t="s">
        <v>107</v>
      </c>
      <c r="I10" s="278" t="s">
        <v>421</v>
      </c>
      <c r="J10" s="278" t="s">
        <v>275</v>
      </c>
      <c r="K10" s="480"/>
      <c r="L10" s="480"/>
    </row>
    <row r="11" spans="1:253" customFormat="1" ht="83.25" customHeight="1" thickBot="1">
      <c r="A11" s="51">
        <v>45</v>
      </c>
      <c r="B11" s="55" t="s">
        <v>533</v>
      </c>
      <c r="C11" s="191">
        <f>SUM(D11:J11)</f>
        <v>191101</v>
      </c>
      <c r="D11" s="57">
        <v>28328</v>
      </c>
      <c r="E11" s="57">
        <v>10756</v>
      </c>
      <c r="F11" s="57">
        <v>17226</v>
      </c>
      <c r="G11" s="57">
        <v>7915</v>
      </c>
      <c r="H11" s="57">
        <v>24379</v>
      </c>
      <c r="I11" s="57">
        <v>36673</v>
      </c>
      <c r="J11" s="57">
        <v>65824</v>
      </c>
      <c r="K11" s="484" t="s">
        <v>538</v>
      </c>
      <c r="L11" s="484"/>
    </row>
    <row r="12" spans="1:253" customFormat="1" ht="83.25" customHeight="1" thickBot="1">
      <c r="A12" s="53">
        <v>46</v>
      </c>
      <c r="B12" s="56" t="s">
        <v>534</v>
      </c>
      <c r="C12" s="359">
        <f t="shared" ref="C12:C13" si="0">SUM(D12:J12)</f>
        <v>324017</v>
      </c>
      <c r="D12" s="58">
        <v>62589</v>
      </c>
      <c r="E12" s="58">
        <v>27100</v>
      </c>
      <c r="F12" s="58">
        <v>30405</v>
      </c>
      <c r="G12" s="58">
        <v>7204</v>
      </c>
      <c r="H12" s="58">
        <v>39007</v>
      </c>
      <c r="I12" s="58">
        <v>75869</v>
      </c>
      <c r="J12" s="58">
        <v>81843</v>
      </c>
      <c r="K12" s="462" t="s">
        <v>537</v>
      </c>
      <c r="L12" s="462"/>
    </row>
    <row r="13" spans="1:253" customFormat="1" ht="83.25" customHeight="1">
      <c r="A13" s="52">
        <v>47</v>
      </c>
      <c r="B13" s="64" t="s">
        <v>535</v>
      </c>
      <c r="C13" s="330">
        <f t="shared" si="0"/>
        <v>838164</v>
      </c>
      <c r="D13" s="65">
        <v>83369</v>
      </c>
      <c r="E13" s="65">
        <v>68445</v>
      </c>
      <c r="F13" s="65">
        <v>139736</v>
      </c>
      <c r="G13" s="65">
        <v>65847</v>
      </c>
      <c r="H13" s="65">
        <v>228763</v>
      </c>
      <c r="I13" s="65">
        <v>187677</v>
      </c>
      <c r="J13" s="65">
        <v>64327</v>
      </c>
      <c r="K13" s="466" t="s">
        <v>536</v>
      </c>
      <c r="L13" s="466"/>
    </row>
    <row r="14" spans="1:253" customFormat="1" ht="57" customHeight="1">
      <c r="A14" s="468" t="s">
        <v>207</v>
      </c>
      <c r="B14" s="468"/>
      <c r="C14" s="338">
        <f t="shared" ref="C14:I14" si="1">SUM(C11:C13)</f>
        <v>1353282</v>
      </c>
      <c r="D14" s="333">
        <f t="shared" si="1"/>
        <v>174286</v>
      </c>
      <c r="E14" s="333">
        <f t="shared" si="1"/>
        <v>106301</v>
      </c>
      <c r="F14" s="333">
        <f t="shared" si="1"/>
        <v>187367</v>
      </c>
      <c r="G14" s="333">
        <f t="shared" si="1"/>
        <v>80966</v>
      </c>
      <c r="H14" s="333">
        <f t="shared" si="1"/>
        <v>292149</v>
      </c>
      <c r="I14" s="333">
        <f t="shared" si="1"/>
        <v>300219</v>
      </c>
      <c r="J14" s="280">
        <f>SUM(J11:J13)</f>
        <v>211994</v>
      </c>
      <c r="K14" s="614" t="s">
        <v>204</v>
      </c>
      <c r="L14" s="614"/>
    </row>
  </sheetData>
  <mergeCells count="39">
    <mergeCell ref="A14:B14"/>
    <mergeCell ref="K14:L14"/>
    <mergeCell ref="A9:A10"/>
    <mergeCell ref="B9:B10"/>
    <mergeCell ref="K9:L10"/>
    <mergeCell ref="K11:L11"/>
    <mergeCell ref="K12:L12"/>
    <mergeCell ref="K13:L13"/>
    <mergeCell ref="HR6:IC6"/>
    <mergeCell ref="ID6:IO6"/>
    <mergeCell ref="IP6:IS6"/>
    <mergeCell ref="A7:L7"/>
    <mergeCell ref="A8:B8"/>
    <mergeCell ref="C8:J8"/>
    <mergeCell ref="K8:L8"/>
    <mergeCell ref="EX6:FI6"/>
    <mergeCell ref="FJ6:FU6"/>
    <mergeCell ref="FV6:GG6"/>
    <mergeCell ref="GH6:GS6"/>
    <mergeCell ref="GT6:HE6"/>
    <mergeCell ref="HF6:HQ6"/>
    <mergeCell ref="CD6:CO6"/>
    <mergeCell ref="CP6:DA6"/>
    <mergeCell ref="DB6:DM6"/>
    <mergeCell ref="DN6:DY6"/>
    <mergeCell ref="DZ6:EK6"/>
    <mergeCell ref="EL6:EW6"/>
    <mergeCell ref="M6:U6"/>
    <mergeCell ref="V6:AG6"/>
    <mergeCell ref="AH6:AS6"/>
    <mergeCell ref="AT6:BE6"/>
    <mergeCell ref="BF6:BQ6"/>
    <mergeCell ref="BR6:CC6"/>
    <mergeCell ref="A6:L6"/>
    <mergeCell ref="A1:L1"/>
    <mergeCell ref="A2:L2"/>
    <mergeCell ref="A3:L3"/>
    <mergeCell ref="A4:L4"/>
    <mergeCell ref="A5:L5"/>
  </mergeCells>
  <printOptions horizontalCentered="1" verticalCentered="1"/>
  <pageMargins left="0" right="0" top="0" bottom="0" header="0.3" footer="0.3"/>
  <pageSetup paperSize="9" scale="95"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3" tint="0.39997558519241921"/>
  </sheetPr>
  <dimension ref="A1:M70"/>
  <sheetViews>
    <sheetView view="pageBreakPreview" topLeftCell="A49" zoomScale="90" zoomScaleSheetLayoutView="90" workbookViewId="0">
      <selection activeCell="L49" sqref="L49"/>
    </sheetView>
  </sheetViews>
  <sheetFormatPr defaultColWidth="9.125" defaultRowHeight="14.25"/>
  <cols>
    <col min="1" max="1" width="5.75" style="14" customWidth="1"/>
    <col min="2" max="2" width="35.75" style="7" customWidth="1"/>
    <col min="3" max="3" width="8.625" style="7" customWidth="1"/>
    <col min="4" max="10" width="8.75" style="7" customWidth="1"/>
    <col min="11" max="11" width="35.75" style="7" customWidth="1"/>
    <col min="12" max="12" width="5.75" style="7" customWidth="1"/>
    <col min="13" max="16384" width="9.125" style="7"/>
  </cols>
  <sheetData>
    <row r="1" spans="1:12" s="3" customFormat="1" ht="15" customHeight="1">
      <c r="A1" s="464"/>
      <c r="B1" s="464"/>
      <c r="C1" s="464"/>
      <c r="D1" s="464"/>
      <c r="E1" s="464"/>
      <c r="F1" s="464"/>
      <c r="G1" s="464"/>
      <c r="H1" s="464"/>
      <c r="I1" s="464"/>
      <c r="J1" s="464"/>
      <c r="K1" s="464"/>
      <c r="L1" s="464"/>
    </row>
    <row r="2" spans="1:12" ht="18" customHeight="1">
      <c r="A2" s="465" t="s">
        <v>276</v>
      </c>
      <c r="B2" s="465"/>
      <c r="C2" s="465"/>
      <c r="D2" s="465"/>
      <c r="E2" s="465"/>
      <c r="F2" s="465"/>
      <c r="G2" s="465"/>
      <c r="H2" s="465"/>
      <c r="I2" s="465"/>
      <c r="J2" s="465"/>
      <c r="K2" s="465"/>
      <c r="L2" s="465"/>
    </row>
    <row r="3" spans="1:12" ht="15.75" customHeight="1">
      <c r="A3" s="465" t="s">
        <v>103</v>
      </c>
      <c r="B3" s="465"/>
      <c r="C3" s="465"/>
      <c r="D3" s="465"/>
      <c r="E3" s="465"/>
      <c r="F3" s="465"/>
      <c r="G3" s="465"/>
      <c r="H3" s="465"/>
      <c r="I3" s="465"/>
      <c r="J3" s="465"/>
      <c r="K3" s="465"/>
      <c r="L3" s="465"/>
    </row>
    <row r="4" spans="1:12" ht="15.75" customHeight="1">
      <c r="A4" s="465" t="s">
        <v>656</v>
      </c>
      <c r="B4" s="465"/>
      <c r="C4" s="465"/>
      <c r="D4" s="465"/>
      <c r="E4" s="465"/>
      <c r="F4" s="465"/>
      <c r="G4" s="465"/>
      <c r="H4" s="465"/>
      <c r="I4" s="465"/>
      <c r="J4" s="465"/>
      <c r="K4" s="465"/>
      <c r="L4" s="465"/>
    </row>
    <row r="5" spans="1:12" ht="15.75" customHeight="1">
      <c r="A5" s="463" t="s">
        <v>277</v>
      </c>
      <c r="B5" s="463"/>
      <c r="C5" s="463"/>
      <c r="D5" s="463"/>
      <c r="E5" s="463"/>
      <c r="F5" s="463"/>
      <c r="G5" s="463"/>
      <c r="H5" s="463"/>
      <c r="I5" s="463"/>
      <c r="J5" s="463"/>
      <c r="K5" s="463"/>
      <c r="L5" s="463"/>
    </row>
    <row r="6" spans="1:12" ht="16.5" customHeight="1">
      <c r="A6" s="463" t="s">
        <v>265</v>
      </c>
      <c r="B6" s="463"/>
      <c r="C6" s="463"/>
      <c r="D6" s="463"/>
      <c r="E6" s="463"/>
      <c r="F6" s="463"/>
      <c r="G6" s="463"/>
      <c r="H6" s="463"/>
      <c r="I6" s="463"/>
      <c r="J6" s="463"/>
      <c r="K6" s="463"/>
      <c r="L6" s="463"/>
    </row>
    <row r="7" spans="1:12" ht="16.5" customHeight="1">
      <c r="A7" s="463" t="s">
        <v>657</v>
      </c>
      <c r="B7" s="463"/>
      <c r="C7" s="463"/>
      <c r="D7" s="463"/>
      <c r="E7" s="463"/>
      <c r="F7" s="463"/>
      <c r="G7" s="463"/>
      <c r="H7" s="463"/>
      <c r="I7" s="463"/>
      <c r="J7" s="463"/>
      <c r="K7" s="463"/>
      <c r="L7" s="463"/>
    </row>
    <row r="8" spans="1:12" ht="19.149999999999999" customHeight="1">
      <c r="A8" s="469" t="s">
        <v>680</v>
      </c>
      <c r="B8" s="469"/>
      <c r="D8" s="61"/>
      <c r="E8" s="61"/>
      <c r="F8" s="470">
        <v>2019</v>
      </c>
      <c r="G8" s="470"/>
      <c r="H8" s="61"/>
      <c r="I8" s="61"/>
      <c r="J8" s="61"/>
      <c r="K8" s="471" t="s">
        <v>298</v>
      </c>
      <c r="L8" s="471"/>
    </row>
    <row r="9" spans="1:12" ht="45" customHeight="1">
      <c r="A9" s="478" t="s">
        <v>444</v>
      </c>
      <c r="B9" s="475" t="s">
        <v>210</v>
      </c>
      <c r="C9" s="281" t="s">
        <v>256</v>
      </c>
      <c r="D9" s="281" t="s">
        <v>257</v>
      </c>
      <c r="E9" s="281" t="s">
        <v>269</v>
      </c>
      <c r="F9" s="281" t="s">
        <v>270</v>
      </c>
      <c r="G9" s="281" t="s">
        <v>734</v>
      </c>
      <c r="H9" s="281" t="s">
        <v>105</v>
      </c>
      <c r="I9" s="281" t="s">
        <v>106</v>
      </c>
      <c r="J9" s="281" t="s">
        <v>271</v>
      </c>
      <c r="K9" s="522" t="s">
        <v>215</v>
      </c>
      <c r="L9" s="523"/>
    </row>
    <row r="10" spans="1:12" customFormat="1" ht="45">
      <c r="A10" s="482"/>
      <c r="B10" s="477"/>
      <c r="C10" s="400" t="s">
        <v>207</v>
      </c>
      <c r="D10" s="278" t="s">
        <v>272</v>
      </c>
      <c r="E10" s="278" t="s">
        <v>273</v>
      </c>
      <c r="F10" s="278" t="s">
        <v>274</v>
      </c>
      <c r="G10" s="278" t="s">
        <v>191</v>
      </c>
      <c r="H10" s="278" t="s">
        <v>107</v>
      </c>
      <c r="I10" s="278" t="s">
        <v>421</v>
      </c>
      <c r="J10" s="278" t="s">
        <v>275</v>
      </c>
      <c r="K10" s="524"/>
      <c r="L10" s="525"/>
    </row>
    <row r="11" spans="1:12" customFormat="1" ht="18">
      <c r="A11" s="204">
        <v>4511</v>
      </c>
      <c r="B11" s="292" t="s">
        <v>559</v>
      </c>
      <c r="C11" s="344">
        <f>SUM(D11:J11)</f>
        <v>60650</v>
      </c>
      <c r="D11" s="339">
        <v>6456</v>
      </c>
      <c r="E11" s="210">
        <v>5980</v>
      </c>
      <c r="F11" s="210">
        <v>7310</v>
      </c>
      <c r="G11" s="210">
        <v>4955</v>
      </c>
      <c r="H11" s="210">
        <v>14997</v>
      </c>
      <c r="I11" s="210">
        <v>16788</v>
      </c>
      <c r="J11" s="210">
        <v>4164</v>
      </c>
      <c r="K11" s="508" t="s">
        <v>558</v>
      </c>
      <c r="L11" s="508"/>
    </row>
    <row r="12" spans="1:12" customFormat="1" ht="18">
      <c r="A12" s="202">
        <v>4512</v>
      </c>
      <c r="B12" s="294" t="s">
        <v>560</v>
      </c>
      <c r="C12" s="324">
        <f t="shared" ref="C12:C67" si="0">SUM(D12:J12)</f>
        <v>21497</v>
      </c>
      <c r="D12" s="340">
        <v>7319</v>
      </c>
      <c r="E12" s="212">
        <v>434</v>
      </c>
      <c r="F12" s="212">
        <v>65</v>
      </c>
      <c r="G12" s="212">
        <v>728</v>
      </c>
      <c r="H12" s="212">
        <v>2344</v>
      </c>
      <c r="I12" s="212">
        <v>4212</v>
      </c>
      <c r="J12" s="212">
        <v>6395</v>
      </c>
      <c r="K12" s="499" t="s">
        <v>561</v>
      </c>
      <c r="L12" s="499"/>
    </row>
    <row r="13" spans="1:12" customFormat="1" ht="18">
      <c r="A13" s="201">
        <v>4519</v>
      </c>
      <c r="B13" s="296" t="s">
        <v>722</v>
      </c>
      <c r="C13" s="343">
        <f t="shared" si="0"/>
        <v>57</v>
      </c>
      <c r="D13" s="341">
        <v>0</v>
      </c>
      <c r="E13" s="214">
        <v>25</v>
      </c>
      <c r="F13" s="214">
        <v>0</v>
      </c>
      <c r="G13" s="214">
        <v>0</v>
      </c>
      <c r="H13" s="214">
        <v>23</v>
      </c>
      <c r="I13" s="214">
        <v>9</v>
      </c>
      <c r="J13" s="214">
        <v>0</v>
      </c>
      <c r="K13" s="500" t="s">
        <v>723</v>
      </c>
      <c r="L13" s="500"/>
    </row>
    <row r="14" spans="1:12" customFormat="1" ht="23.25" customHeight="1">
      <c r="A14" s="202">
        <v>4531</v>
      </c>
      <c r="B14" s="294" t="s">
        <v>562</v>
      </c>
      <c r="C14" s="324">
        <f t="shared" si="0"/>
        <v>95963</v>
      </c>
      <c r="D14" s="340">
        <v>2906</v>
      </c>
      <c r="E14" s="212">
        <v>4213</v>
      </c>
      <c r="F14" s="212">
        <v>9815</v>
      </c>
      <c r="G14" s="212">
        <v>2218</v>
      </c>
      <c r="H14" s="212">
        <v>6592</v>
      </c>
      <c r="I14" s="212">
        <v>14967</v>
      </c>
      <c r="J14" s="212">
        <v>55252</v>
      </c>
      <c r="K14" s="499" t="s">
        <v>608</v>
      </c>
      <c r="L14" s="499"/>
    </row>
    <row r="15" spans="1:12" customFormat="1" ht="18">
      <c r="A15" s="201">
        <v>4532</v>
      </c>
      <c r="B15" s="296" t="s">
        <v>563</v>
      </c>
      <c r="C15" s="343">
        <f t="shared" si="0"/>
        <v>5157</v>
      </c>
      <c r="D15" s="341">
        <v>3901</v>
      </c>
      <c r="E15" s="214">
        <v>104</v>
      </c>
      <c r="F15" s="214">
        <v>36</v>
      </c>
      <c r="G15" s="214">
        <v>1</v>
      </c>
      <c r="H15" s="214">
        <v>406</v>
      </c>
      <c r="I15" s="214">
        <v>697</v>
      </c>
      <c r="J15" s="214">
        <v>12</v>
      </c>
      <c r="K15" s="500" t="s">
        <v>607</v>
      </c>
      <c r="L15" s="500"/>
    </row>
    <row r="16" spans="1:12" customFormat="1" ht="23.25" customHeight="1">
      <c r="A16" s="202">
        <v>4539</v>
      </c>
      <c r="B16" s="294" t="s">
        <v>564</v>
      </c>
      <c r="C16" s="324">
        <f t="shared" si="0"/>
        <v>7776</v>
      </c>
      <c r="D16" s="340">
        <v>7746</v>
      </c>
      <c r="E16" s="212">
        <v>0</v>
      </c>
      <c r="F16" s="212">
        <v>0</v>
      </c>
      <c r="G16" s="212">
        <v>13</v>
      </c>
      <c r="H16" s="212">
        <v>17</v>
      </c>
      <c r="I16" s="212">
        <v>0</v>
      </c>
      <c r="J16" s="212">
        <v>0</v>
      </c>
      <c r="K16" s="499" t="s">
        <v>606</v>
      </c>
      <c r="L16" s="499"/>
    </row>
    <row r="17" spans="1:13" customFormat="1">
      <c r="A17" s="201">
        <v>4610</v>
      </c>
      <c r="B17" s="296" t="s">
        <v>539</v>
      </c>
      <c r="C17" s="343">
        <f t="shared" si="0"/>
        <v>37407</v>
      </c>
      <c r="D17" s="341">
        <v>16718</v>
      </c>
      <c r="E17" s="214">
        <v>4291</v>
      </c>
      <c r="F17" s="214">
        <v>86</v>
      </c>
      <c r="G17" s="214">
        <v>102</v>
      </c>
      <c r="H17" s="214">
        <v>5107</v>
      </c>
      <c r="I17" s="214">
        <v>5451</v>
      </c>
      <c r="J17" s="214">
        <v>5652</v>
      </c>
      <c r="K17" s="500" t="s">
        <v>548</v>
      </c>
      <c r="L17" s="500"/>
    </row>
    <row r="18" spans="1:13" customFormat="1" ht="23.25" customHeight="1">
      <c r="A18" s="202">
        <v>4620</v>
      </c>
      <c r="B18" s="294" t="s">
        <v>565</v>
      </c>
      <c r="C18" s="324">
        <f t="shared" si="0"/>
        <v>18265</v>
      </c>
      <c r="D18" s="340">
        <v>1024</v>
      </c>
      <c r="E18" s="212">
        <v>1347</v>
      </c>
      <c r="F18" s="212">
        <v>4273</v>
      </c>
      <c r="G18" s="212">
        <v>912</v>
      </c>
      <c r="H18" s="212">
        <v>3599</v>
      </c>
      <c r="I18" s="212">
        <v>6317</v>
      </c>
      <c r="J18" s="212">
        <v>793</v>
      </c>
      <c r="K18" s="499" t="s">
        <v>605</v>
      </c>
      <c r="L18" s="499"/>
    </row>
    <row r="19" spans="1:13" customFormat="1">
      <c r="A19" s="201">
        <v>4631</v>
      </c>
      <c r="B19" s="296" t="s">
        <v>540</v>
      </c>
      <c r="C19" s="343">
        <f t="shared" si="0"/>
        <v>1557</v>
      </c>
      <c r="D19" s="341">
        <v>546</v>
      </c>
      <c r="E19" s="214">
        <v>90</v>
      </c>
      <c r="F19" s="214">
        <v>321</v>
      </c>
      <c r="G19" s="214">
        <v>9</v>
      </c>
      <c r="H19" s="214">
        <v>60</v>
      </c>
      <c r="I19" s="214">
        <v>479</v>
      </c>
      <c r="J19" s="214">
        <v>52</v>
      </c>
      <c r="K19" s="500" t="s">
        <v>549</v>
      </c>
      <c r="L19" s="500"/>
    </row>
    <row r="20" spans="1:13" customFormat="1" ht="23.25" customHeight="1">
      <c r="A20" s="202">
        <v>4632</v>
      </c>
      <c r="B20" s="294" t="s">
        <v>609</v>
      </c>
      <c r="C20" s="324">
        <f t="shared" si="0"/>
        <v>74079</v>
      </c>
      <c r="D20" s="340">
        <v>23173</v>
      </c>
      <c r="E20" s="212">
        <v>4515</v>
      </c>
      <c r="F20" s="212">
        <v>8920</v>
      </c>
      <c r="G20" s="212">
        <v>1779</v>
      </c>
      <c r="H20" s="212">
        <v>9653</v>
      </c>
      <c r="I20" s="212">
        <v>22782</v>
      </c>
      <c r="J20" s="212">
        <v>3257</v>
      </c>
      <c r="K20" s="499" t="s">
        <v>604</v>
      </c>
      <c r="L20" s="499"/>
    </row>
    <row r="21" spans="1:13" customFormat="1" ht="27">
      <c r="A21" s="201">
        <v>4641</v>
      </c>
      <c r="B21" s="296" t="s">
        <v>610</v>
      </c>
      <c r="C21" s="343">
        <f t="shared" si="0"/>
        <v>3733</v>
      </c>
      <c r="D21" s="341">
        <v>0</v>
      </c>
      <c r="E21" s="214">
        <v>904</v>
      </c>
      <c r="F21" s="214">
        <v>0</v>
      </c>
      <c r="G21" s="214">
        <v>584</v>
      </c>
      <c r="H21" s="214">
        <v>1779</v>
      </c>
      <c r="I21" s="214">
        <v>295</v>
      </c>
      <c r="J21" s="214">
        <v>171</v>
      </c>
      <c r="K21" s="500" t="s">
        <v>603</v>
      </c>
      <c r="L21" s="500"/>
    </row>
    <row r="22" spans="1:13" customFormat="1" ht="23.25" customHeight="1">
      <c r="A22" s="202">
        <v>4647</v>
      </c>
      <c r="B22" s="294" t="s">
        <v>611</v>
      </c>
      <c r="C22" s="324">
        <f t="shared" si="0"/>
        <v>8864</v>
      </c>
      <c r="D22" s="340">
        <v>590</v>
      </c>
      <c r="E22" s="212">
        <v>1727</v>
      </c>
      <c r="F22" s="212">
        <v>711</v>
      </c>
      <c r="G22" s="212">
        <v>327</v>
      </c>
      <c r="H22" s="212">
        <v>2793</v>
      </c>
      <c r="I22" s="212">
        <v>1869</v>
      </c>
      <c r="J22" s="212">
        <v>847</v>
      </c>
      <c r="K22" s="499" t="s">
        <v>602</v>
      </c>
      <c r="L22" s="499"/>
    </row>
    <row r="23" spans="1:13" customFormat="1" ht="36">
      <c r="A23" s="201">
        <v>4648</v>
      </c>
      <c r="B23" s="296" t="s">
        <v>612</v>
      </c>
      <c r="C23" s="343">
        <f t="shared" si="0"/>
        <v>19829</v>
      </c>
      <c r="D23" s="341">
        <v>9845</v>
      </c>
      <c r="E23" s="214">
        <v>951</v>
      </c>
      <c r="F23" s="214">
        <v>643</v>
      </c>
      <c r="G23" s="214">
        <v>54</v>
      </c>
      <c r="H23" s="214">
        <v>1817</v>
      </c>
      <c r="I23" s="214">
        <v>3513</v>
      </c>
      <c r="J23" s="214">
        <v>3006</v>
      </c>
      <c r="K23" s="500" t="s">
        <v>601</v>
      </c>
      <c r="L23" s="500"/>
    </row>
    <row r="24" spans="1:13" customFormat="1" ht="27">
      <c r="A24" s="202">
        <v>4649</v>
      </c>
      <c r="B24" s="294" t="s">
        <v>732</v>
      </c>
      <c r="C24" s="324">
        <f t="shared" si="0"/>
        <v>10</v>
      </c>
      <c r="D24" s="340">
        <v>0</v>
      </c>
      <c r="E24" s="212">
        <v>1</v>
      </c>
      <c r="F24" s="212">
        <v>0</v>
      </c>
      <c r="G24" s="212">
        <v>1</v>
      </c>
      <c r="H24" s="212">
        <v>1</v>
      </c>
      <c r="I24" s="212">
        <v>7</v>
      </c>
      <c r="J24" s="212">
        <v>0</v>
      </c>
      <c r="K24" s="499" t="s">
        <v>724</v>
      </c>
      <c r="L24" s="499"/>
    </row>
    <row r="25" spans="1:13" customFormat="1" ht="18">
      <c r="A25" s="201">
        <v>4651</v>
      </c>
      <c r="B25" s="296" t="s">
        <v>613</v>
      </c>
      <c r="C25" s="343">
        <f t="shared" si="0"/>
        <v>552</v>
      </c>
      <c r="D25" s="341">
        <v>0</v>
      </c>
      <c r="E25" s="214">
        <v>47</v>
      </c>
      <c r="F25" s="214">
        <v>199</v>
      </c>
      <c r="G25" s="214">
        <v>5</v>
      </c>
      <c r="H25" s="214">
        <v>138</v>
      </c>
      <c r="I25" s="214">
        <v>157</v>
      </c>
      <c r="J25" s="214">
        <v>6</v>
      </c>
      <c r="K25" s="500" t="s">
        <v>600</v>
      </c>
      <c r="L25" s="500"/>
    </row>
    <row r="26" spans="1:13" customFormat="1" ht="23.25" customHeight="1">
      <c r="A26" s="202">
        <v>4652</v>
      </c>
      <c r="B26" s="294" t="s">
        <v>614</v>
      </c>
      <c r="C26" s="324">
        <f t="shared" si="0"/>
        <v>1589</v>
      </c>
      <c r="D26" s="340">
        <v>0</v>
      </c>
      <c r="E26" s="212">
        <v>468</v>
      </c>
      <c r="F26" s="212">
        <v>115</v>
      </c>
      <c r="G26" s="212">
        <v>0</v>
      </c>
      <c r="H26" s="212">
        <v>553</v>
      </c>
      <c r="I26" s="212">
        <v>453</v>
      </c>
      <c r="J26" s="212">
        <v>0</v>
      </c>
      <c r="K26" s="499" t="s">
        <v>599</v>
      </c>
      <c r="L26" s="499"/>
    </row>
    <row r="27" spans="1:13" customFormat="1">
      <c r="A27" s="201">
        <v>4653</v>
      </c>
      <c r="B27" s="296" t="s">
        <v>615</v>
      </c>
      <c r="C27" s="343">
        <f t="shared" si="0"/>
        <v>1676</v>
      </c>
      <c r="D27" s="341">
        <v>8</v>
      </c>
      <c r="E27" s="214">
        <v>445</v>
      </c>
      <c r="F27" s="214">
        <v>88</v>
      </c>
      <c r="G27" s="214">
        <v>114</v>
      </c>
      <c r="H27" s="214">
        <v>583</v>
      </c>
      <c r="I27" s="214">
        <v>438</v>
      </c>
      <c r="J27" s="214">
        <v>0</v>
      </c>
      <c r="K27" s="500" t="s">
        <v>598</v>
      </c>
      <c r="L27" s="500"/>
    </row>
    <row r="28" spans="1:13" customFormat="1" ht="23.25" customHeight="1">
      <c r="A28" s="202">
        <v>4659</v>
      </c>
      <c r="B28" s="294" t="s">
        <v>616</v>
      </c>
      <c r="C28" s="324">
        <f t="shared" si="0"/>
        <v>28249</v>
      </c>
      <c r="D28" s="340">
        <v>2976</v>
      </c>
      <c r="E28" s="212">
        <v>2737</v>
      </c>
      <c r="F28" s="212">
        <v>7313</v>
      </c>
      <c r="G28" s="212">
        <v>1167</v>
      </c>
      <c r="H28" s="212">
        <v>4317</v>
      </c>
      <c r="I28" s="212">
        <v>7628</v>
      </c>
      <c r="J28" s="212">
        <v>2111</v>
      </c>
      <c r="K28" s="499" t="s">
        <v>550</v>
      </c>
      <c r="L28" s="499"/>
    </row>
    <row r="29" spans="1:13" customFormat="1" ht="18">
      <c r="A29" s="201">
        <v>4661</v>
      </c>
      <c r="B29" s="296" t="s">
        <v>617</v>
      </c>
      <c r="C29" s="343">
        <f t="shared" si="0"/>
        <v>819</v>
      </c>
      <c r="D29" s="341">
        <v>39</v>
      </c>
      <c r="E29" s="214">
        <v>150</v>
      </c>
      <c r="F29" s="214">
        <v>60</v>
      </c>
      <c r="G29" s="214">
        <v>155</v>
      </c>
      <c r="H29" s="214">
        <v>189</v>
      </c>
      <c r="I29" s="214">
        <v>226</v>
      </c>
      <c r="J29" s="214">
        <v>0</v>
      </c>
      <c r="K29" s="500" t="s">
        <v>597</v>
      </c>
      <c r="L29" s="500"/>
    </row>
    <row r="30" spans="1:13" customFormat="1" ht="23.25" customHeight="1">
      <c r="A30" s="203">
        <v>4662</v>
      </c>
      <c r="B30" s="384" t="s">
        <v>541</v>
      </c>
      <c r="C30" s="324">
        <f t="shared" si="0"/>
        <v>1288</v>
      </c>
      <c r="D30" s="399">
        <v>63</v>
      </c>
      <c r="E30" s="215">
        <v>25</v>
      </c>
      <c r="F30" s="215">
        <v>221</v>
      </c>
      <c r="G30" s="215">
        <v>111</v>
      </c>
      <c r="H30" s="215">
        <v>154</v>
      </c>
      <c r="I30" s="215">
        <v>634</v>
      </c>
      <c r="J30" s="215">
        <v>80</v>
      </c>
      <c r="K30" s="615" t="s">
        <v>551</v>
      </c>
      <c r="L30" s="615"/>
    </row>
    <row r="31" spans="1:13" customFormat="1" ht="19.5" customHeight="1">
      <c r="A31" s="201">
        <v>4663</v>
      </c>
      <c r="B31" s="296" t="s">
        <v>618</v>
      </c>
      <c r="C31" s="343">
        <f t="shared" si="0"/>
        <v>115166</v>
      </c>
      <c r="D31" s="341">
        <v>7515</v>
      </c>
      <c r="E31" s="214">
        <v>7626</v>
      </c>
      <c r="F31" s="214">
        <v>4635</v>
      </c>
      <c r="G31" s="214">
        <v>1424</v>
      </c>
      <c r="H31" s="214">
        <v>5352</v>
      </c>
      <c r="I31" s="214">
        <v>22752</v>
      </c>
      <c r="J31" s="214">
        <v>65862</v>
      </c>
      <c r="K31" s="500" t="s">
        <v>596</v>
      </c>
      <c r="L31" s="500"/>
    </row>
    <row r="32" spans="1:13" customFormat="1" ht="15" thickBot="1">
      <c r="A32" s="360">
        <v>4669</v>
      </c>
      <c r="B32" s="374" t="s">
        <v>736</v>
      </c>
      <c r="C32" s="324">
        <f t="shared" si="0"/>
        <v>1309</v>
      </c>
      <c r="D32" s="388">
        <v>3</v>
      </c>
      <c r="E32" s="363">
        <v>85</v>
      </c>
      <c r="F32" s="363">
        <v>0</v>
      </c>
      <c r="G32" s="363">
        <v>192</v>
      </c>
      <c r="H32" s="363">
        <v>286</v>
      </c>
      <c r="I32" s="367">
        <v>735</v>
      </c>
      <c r="J32" s="367">
        <v>8</v>
      </c>
      <c r="K32" s="616" t="s">
        <v>737</v>
      </c>
      <c r="L32" s="616"/>
      <c r="M32" s="173"/>
    </row>
    <row r="33" spans="1:12" customFormat="1" ht="23.25" customHeight="1">
      <c r="A33" s="201">
        <v>4690</v>
      </c>
      <c r="B33" s="296" t="s">
        <v>542</v>
      </c>
      <c r="C33" s="343">
        <f t="shared" si="0"/>
        <v>841</v>
      </c>
      <c r="D33" s="341">
        <v>88</v>
      </c>
      <c r="E33" s="214">
        <v>196</v>
      </c>
      <c r="F33" s="214">
        <v>34</v>
      </c>
      <c r="G33" s="214">
        <v>115</v>
      </c>
      <c r="H33" s="214">
        <v>83</v>
      </c>
      <c r="I33" s="214">
        <v>325</v>
      </c>
      <c r="J33" s="214">
        <v>0</v>
      </c>
      <c r="K33" s="500" t="s">
        <v>552</v>
      </c>
      <c r="L33" s="500"/>
    </row>
    <row r="34" spans="1:12" customFormat="1">
      <c r="A34" s="202">
        <v>4691</v>
      </c>
      <c r="B34" s="294" t="s">
        <v>619</v>
      </c>
      <c r="C34" s="324">
        <f t="shared" si="0"/>
        <v>5034</v>
      </c>
      <c r="D34" s="340">
        <v>0</v>
      </c>
      <c r="E34" s="212">
        <v>904</v>
      </c>
      <c r="F34" s="212">
        <v>2327</v>
      </c>
      <c r="G34" s="212">
        <v>153</v>
      </c>
      <c r="H34" s="212">
        <v>979</v>
      </c>
      <c r="I34" s="212">
        <v>671</v>
      </c>
      <c r="J34" s="212">
        <v>0</v>
      </c>
      <c r="K34" s="499" t="s">
        <v>595</v>
      </c>
      <c r="L34" s="499"/>
    </row>
    <row r="35" spans="1:12" customFormat="1" ht="23.25" customHeight="1">
      <c r="A35" s="201">
        <v>4692</v>
      </c>
      <c r="B35" s="296" t="s">
        <v>620</v>
      </c>
      <c r="C35" s="343">
        <f t="shared" si="0"/>
        <v>3750</v>
      </c>
      <c r="D35" s="341">
        <v>0</v>
      </c>
      <c r="E35" s="214">
        <v>591</v>
      </c>
      <c r="F35" s="214">
        <v>460</v>
      </c>
      <c r="G35" s="214">
        <v>0</v>
      </c>
      <c r="H35" s="214">
        <v>1563</v>
      </c>
      <c r="I35" s="214">
        <v>1136</v>
      </c>
      <c r="J35" s="214">
        <v>0</v>
      </c>
      <c r="K35" s="500" t="s">
        <v>594</v>
      </c>
      <c r="L35" s="500"/>
    </row>
    <row r="36" spans="1:12" customFormat="1">
      <c r="A36" s="202">
        <v>4712</v>
      </c>
      <c r="B36" s="294" t="s">
        <v>543</v>
      </c>
      <c r="C36" s="324">
        <f t="shared" si="0"/>
        <v>137402</v>
      </c>
      <c r="D36" s="340">
        <v>5897</v>
      </c>
      <c r="E36" s="212">
        <v>7319</v>
      </c>
      <c r="F36" s="212">
        <v>8231</v>
      </c>
      <c r="G36" s="212">
        <v>5260</v>
      </c>
      <c r="H36" s="212">
        <v>90824</v>
      </c>
      <c r="I36" s="212">
        <v>9607</v>
      </c>
      <c r="J36" s="212">
        <v>10264</v>
      </c>
      <c r="K36" s="499" t="s">
        <v>553</v>
      </c>
      <c r="L36" s="499"/>
    </row>
    <row r="37" spans="1:12" customFormat="1" ht="23.25" customHeight="1">
      <c r="A37" s="201">
        <v>4714</v>
      </c>
      <c r="B37" s="296" t="s">
        <v>544</v>
      </c>
      <c r="C37" s="343">
        <f t="shared" si="0"/>
        <v>57019</v>
      </c>
      <c r="D37" s="341">
        <v>6811</v>
      </c>
      <c r="E37" s="214">
        <v>3526</v>
      </c>
      <c r="F37" s="214">
        <v>5034</v>
      </c>
      <c r="G37" s="214">
        <v>1954</v>
      </c>
      <c r="H37" s="214">
        <v>16433</v>
      </c>
      <c r="I37" s="214">
        <v>7757</v>
      </c>
      <c r="J37" s="214">
        <v>15504</v>
      </c>
      <c r="K37" s="500" t="s">
        <v>554</v>
      </c>
      <c r="L37" s="500"/>
    </row>
    <row r="38" spans="1:12" customFormat="1">
      <c r="A38" s="202">
        <v>4719</v>
      </c>
      <c r="B38" s="294" t="s">
        <v>645</v>
      </c>
      <c r="C38" s="324">
        <f t="shared" si="0"/>
        <v>51800</v>
      </c>
      <c r="D38" s="340">
        <v>5599</v>
      </c>
      <c r="E38" s="212">
        <v>5101</v>
      </c>
      <c r="F38" s="212">
        <v>7369</v>
      </c>
      <c r="G38" s="212">
        <v>5656</v>
      </c>
      <c r="H38" s="212">
        <v>6988</v>
      </c>
      <c r="I38" s="212">
        <v>4153</v>
      </c>
      <c r="J38" s="212">
        <v>16934</v>
      </c>
      <c r="K38" s="499" t="s">
        <v>593</v>
      </c>
      <c r="L38" s="499"/>
    </row>
    <row r="39" spans="1:12" customFormat="1" ht="23.25" customHeight="1">
      <c r="A39" s="201">
        <v>4720</v>
      </c>
      <c r="B39" s="296" t="s">
        <v>622</v>
      </c>
      <c r="C39" s="343">
        <f t="shared" si="0"/>
        <v>11891</v>
      </c>
      <c r="D39" s="341">
        <v>729</v>
      </c>
      <c r="E39" s="214">
        <v>767</v>
      </c>
      <c r="F39" s="214">
        <v>1354</v>
      </c>
      <c r="G39" s="214">
        <v>196</v>
      </c>
      <c r="H39" s="214">
        <v>2817</v>
      </c>
      <c r="I39" s="214">
        <v>5578</v>
      </c>
      <c r="J39" s="214">
        <v>450</v>
      </c>
      <c r="K39" s="500" t="s">
        <v>592</v>
      </c>
      <c r="L39" s="500"/>
    </row>
    <row r="40" spans="1:12" customFormat="1">
      <c r="A40" s="202">
        <v>4722</v>
      </c>
      <c r="B40" s="294" t="s">
        <v>632</v>
      </c>
      <c r="C40" s="324">
        <f t="shared" si="0"/>
        <v>2284</v>
      </c>
      <c r="D40" s="340">
        <v>0</v>
      </c>
      <c r="E40" s="212">
        <v>806</v>
      </c>
      <c r="F40" s="212">
        <v>0</v>
      </c>
      <c r="G40" s="212">
        <v>621</v>
      </c>
      <c r="H40" s="212">
        <v>857</v>
      </c>
      <c r="I40" s="212">
        <v>0</v>
      </c>
      <c r="J40" s="212">
        <v>0</v>
      </c>
      <c r="K40" s="499" t="s">
        <v>591</v>
      </c>
      <c r="L40" s="499"/>
    </row>
    <row r="41" spans="1:12" customFormat="1" ht="23.25" customHeight="1">
      <c r="A41" s="201">
        <v>4723</v>
      </c>
      <c r="B41" s="296" t="s">
        <v>631</v>
      </c>
      <c r="C41" s="343">
        <f t="shared" si="0"/>
        <v>1660</v>
      </c>
      <c r="D41" s="341">
        <v>0</v>
      </c>
      <c r="E41" s="214">
        <v>50</v>
      </c>
      <c r="F41" s="214">
        <v>165</v>
      </c>
      <c r="G41" s="214">
        <v>123</v>
      </c>
      <c r="H41" s="214">
        <v>417</v>
      </c>
      <c r="I41" s="214">
        <v>360</v>
      </c>
      <c r="J41" s="214">
        <v>545</v>
      </c>
      <c r="K41" s="500" t="s">
        <v>590</v>
      </c>
      <c r="L41" s="500"/>
    </row>
    <row r="42" spans="1:12" customFormat="1">
      <c r="A42" s="202">
        <v>4724</v>
      </c>
      <c r="B42" s="294" t="s">
        <v>630</v>
      </c>
      <c r="C42" s="324">
        <f t="shared" si="0"/>
        <v>4289</v>
      </c>
      <c r="D42" s="340">
        <v>1812</v>
      </c>
      <c r="E42" s="212">
        <v>176</v>
      </c>
      <c r="F42" s="212">
        <v>286</v>
      </c>
      <c r="G42" s="212">
        <v>10</v>
      </c>
      <c r="H42" s="212">
        <v>1177</v>
      </c>
      <c r="I42" s="212">
        <v>822</v>
      </c>
      <c r="J42" s="212">
        <v>6</v>
      </c>
      <c r="K42" s="499" t="s">
        <v>589</v>
      </c>
      <c r="L42" s="499"/>
    </row>
    <row r="43" spans="1:12" customFormat="1" ht="23.25" customHeight="1">
      <c r="A43" s="201">
        <v>4725</v>
      </c>
      <c r="B43" s="296" t="s">
        <v>629</v>
      </c>
      <c r="C43" s="343">
        <f t="shared" si="0"/>
        <v>546</v>
      </c>
      <c r="D43" s="341">
        <v>8</v>
      </c>
      <c r="E43" s="214">
        <v>18</v>
      </c>
      <c r="F43" s="214">
        <v>154</v>
      </c>
      <c r="G43" s="214">
        <v>15</v>
      </c>
      <c r="H43" s="214">
        <v>85</v>
      </c>
      <c r="I43" s="214">
        <v>193</v>
      </c>
      <c r="J43" s="214">
        <v>73</v>
      </c>
      <c r="K43" s="500" t="s">
        <v>588</v>
      </c>
      <c r="L43" s="500"/>
    </row>
    <row r="44" spans="1:12" customFormat="1">
      <c r="A44" s="202">
        <v>4726</v>
      </c>
      <c r="B44" s="294" t="s">
        <v>545</v>
      </c>
      <c r="C44" s="324">
        <f t="shared" si="0"/>
        <v>8601</v>
      </c>
      <c r="D44" s="340">
        <v>997</v>
      </c>
      <c r="E44" s="212">
        <v>365</v>
      </c>
      <c r="F44" s="212">
        <v>178</v>
      </c>
      <c r="G44" s="212">
        <v>257</v>
      </c>
      <c r="H44" s="212">
        <v>2175</v>
      </c>
      <c r="I44" s="212">
        <v>1902</v>
      </c>
      <c r="J44" s="212">
        <v>2727</v>
      </c>
      <c r="K44" s="499" t="s">
        <v>555</v>
      </c>
      <c r="L44" s="499"/>
    </row>
    <row r="45" spans="1:12" customFormat="1" ht="23.25" customHeight="1">
      <c r="A45" s="201">
        <v>4727</v>
      </c>
      <c r="B45" s="296" t="s">
        <v>628</v>
      </c>
      <c r="C45" s="343">
        <f t="shared" si="0"/>
        <v>2791</v>
      </c>
      <c r="D45" s="341">
        <v>1101</v>
      </c>
      <c r="E45" s="214">
        <v>248</v>
      </c>
      <c r="F45" s="214">
        <v>310</v>
      </c>
      <c r="G45" s="214">
        <v>28</v>
      </c>
      <c r="H45" s="214">
        <v>710</v>
      </c>
      <c r="I45" s="214">
        <v>394</v>
      </c>
      <c r="J45" s="214">
        <v>0</v>
      </c>
      <c r="K45" s="500" t="s">
        <v>587</v>
      </c>
      <c r="L45" s="500"/>
    </row>
    <row r="46" spans="1:12" customFormat="1">
      <c r="A46" s="202">
        <v>4728</v>
      </c>
      <c r="B46" s="294" t="s">
        <v>633</v>
      </c>
      <c r="C46" s="324">
        <f t="shared" si="0"/>
        <v>517</v>
      </c>
      <c r="D46" s="340">
        <v>0</v>
      </c>
      <c r="E46" s="212">
        <v>9</v>
      </c>
      <c r="F46" s="212">
        <v>0</v>
      </c>
      <c r="G46" s="212">
        <v>137</v>
      </c>
      <c r="H46" s="212">
        <v>82</v>
      </c>
      <c r="I46" s="212">
        <v>109</v>
      </c>
      <c r="J46" s="212">
        <v>180</v>
      </c>
      <c r="K46" s="499" t="s">
        <v>586</v>
      </c>
      <c r="L46" s="499"/>
    </row>
    <row r="47" spans="1:12" customFormat="1" ht="23.25" customHeight="1">
      <c r="A47" s="201">
        <v>4729</v>
      </c>
      <c r="B47" s="296" t="s">
        <v>642</v>
      </c>
      <c r="C47" s="343">
        <f t="shared" si="0"/>
        <v>7155</v>
      </c>
      <c r="D47" s="341">
        <v>203</v>
      </c>
      <c r="E47" s="214">
        <v>700</v>
      </c>
      <c r="F47" s="214">
        <v>0</v>
      </c>
      <c r="G47" s="214">
        <v>2863</v>
      </c>
      <c r="H47" s="214">
        <v>0</v>
      </c>
      <c r="I47" s="214">
        <v>3389</v>
      </c>
      <c r="J47" s="214">
        <v>0</v>
      </c>
      <c r="K47" s="500" t="s">
        <v>644</v>
      </c>
      <c r="L47" s="500"/>
    </row>
    <row r="48" spans="1:12" customFormat="1">
      <c r="A48" s="202">
        <v>4730</v>
      </c>
      <c r="B48" s="294" t="s">
        <v>627</v>
      </c>
      <c r="C48" s="324">
        <f t="shared" si="0"/>
        <v>138073</v>
      </c>
      <c r="D48" s="340">
        <v>12385</v>
      </c>
      <c r="E48" s="212">
        <v>6763</v>
      </c>
      <c r="F48" s="212">
        <v>44337</v>
      </c>
      <c r="G48" s="212">
        <v>8743</v>
      </c>
      <c r="H48" s="212">
        <v>27088</v>
      </c>
      <c r="I48" s="212">
        <v>38730</v>
      </c>
      <c r="J48" s="212">
        <v>27</v>
      </c>
      <c r="K48" s="499" t="s">
        <v>585</v>
      </c>
      <c r="L48" s="499"/>
    </row>
    <row r="49" spans="1:12" customFormat="1" ht="23.25" customHeight="1">
      <c r="A49" s="201">
        <v>4741</v>
      </c>
      <c r="B49" s="296" t="s">
        <v>634</v>
      </c>
      <c r="C49" s="343">
        <f t="shared" si="0"/>
        <v>49842</v>
      </c>
      <c r="D49" s="341">
        <v>31287</v>
      </c>
      <c r="E49" s="214">
        <v>2727</v>
      </c>
      <c r="F49" s="214">
        <v>698</v>
      </c>
      <c r="G49" s="214">
        <v>674</v>
      </c>
      <c r="H49" s="214">
        <v>4492</v>
      </c>
      <c r="I49" s="214">
        <v>9262</v>
      </c>
      <c r="J49" s="214">
        <v>702</v>
      </c>
      <c r="K49" s="500" t="s">
        <v>584</v>
      </c>
      <c r="L49" s="500"/>
    </row>
    <row r="50" spans="1:12" customFormat="1">
      <c r="A50" s="202">
        <v>4742</v>
      </c>
      <c r="B50" s="294" t="s">
        <v>706</v>
      </c>
      <c r="C50" s="324">
        <f t="shared" si="0"/>
        <v>485</v>
      </c>
      <c r="D50" s="340">
        <v>15</v>
      </c>
      <c r="E50" s="212">
        <v>85</v>
      </c>
      <c r="F50" s="212">
        <v>37</v>
      </c>
      <c r="G50" s="212">
        <v>7</v>
      </c>
      <c r="H50" s="212">
        <v>106</v>
      </c>
      <c r="I50" s="212">
        <v>221</v>
      </c>
      <c r="J50" s="212">
        <v>14</v>
      </c>
      <c r="K50" s="499" t="s">
        <v>705</v>
      </c>
      <c r="L50" s="499"/>
    </row>
    <row r="51" spans="1:12" customFormat="1" ht="23.25" customHeight="1">
      <c r="A51" s="201">
        <v>4751</v>
      </c>
      <c r="B51" s="296" t="s">
        <v>626</v>
      </c>
      <c r="C51" s="343">
        <f t="shared" si="0"/>
        <v>20346</v>
      </c>
      <c r="D51" s="341">
        <v>624</v>
      </c>
      <c r="E51" s="214">
        <v>2930</v>
      </c>
      <c r="F51" s="214">
        <v>392</v>
      </c>
      <c r="G51" s="214">
        <v>1625</v>
      </c>
      <c r="H51" s="214">
        <v>8757</v>
      </c>
      <c r="I51" s="214">
        <v>2940</v>
      </c>
      <c r="J51" s="214">
        <v>3078</v>
      </c>
      <c r="K51" s="500" t="s">
        <v>583</v>
      </c>
      <c r="L51" s="500"/>
    </row>
    <row r="52" spans="1:12" customFormat="1" ht="36">
      <c r="A52" s="202">
        <v>4752</v>
      </c>
      <c r="B52" s="294" t="s">
        <v>625</v>
      </c>
      <c r="C52" s="324">
        <f t="shared" si="0"/>
        <v>139110</v>
      </c>
      <c r="D52" s="340">
        <v>6499</v>
      </c>
      <c r="E52" s="212">
        <v>13954</v>
      </c>
      <c r="F52" s="212">
        <v>33461</v>
      </c>
      <c r="G52" s="212">
        <v>8267</v>
      </c>
      <c r="H52" s="212">
        <v>18576</v>
      </c>
      <c r="I52" s="212">
        <v>56115</v>
      </c>
      <c r="J52" s="212">
        <v>2238</v>
      </c>
      <c r="K52" s="499" t="s">
        <v>582</v>
      </c>
      <c r="L52" s="499"/>
    </row>
    <row r="53" spans="1:12" customFormat="1" ht="23.25" customHeight="1">
      <c r="A53" s="201">
        <v>4753</v>
      </c>
      <c r="B53" s="296" t="s">
        <v>624</v>
      </c>
      <c r="C53" s="343">
        <f t="shared" si="0"/>
        <v>7931</v>
      </c>
      <c r="D53" s="341">
        <v>81</v>
      </c>
      <c r="E53" s="214">
        <v>3050</v>
      </c>
      <c r="F53" s="214">
        <v>774</v>
      </c>
      <c r="G53" s="214">
        <v>461</v>
      </c>
      <c r="H53" s="214">
        <v>1096</v>
      </c>
      <c r="I53" s="214">
        <v>1524</v>
      </c>
      <c r="J53" s="214">
        <v>945</v>
      </c>
      <c r="K53" s="500" t="s">
        <v>581</v>
      </c>
      <c r="L53" s="500"/>
    </row>
    <row r="54" spans="1:12" customFormat="1">
      <c r="A54" s="202">
        <v>4754</v>
      </c>
      <c r="B54" s="294" t="s">
        <v>546</v>
      </c>
      <c r="C54" s="324">
        <f t="shared" si="0"/>
        <v>34088</v>
      </c>
      <c r="D54" s="340">
        <v>2001</v>
      </c>
      <c r="E54" s="212">
        <v>2821</v>
      </c>
      <c r="F54" s="212">
        <v>9961</v>
      </c>
      <c r="G54" s="212">
        <v>1703</v>
      </c>
      <c r="H54" s="212">
        <v>10618</v>
      </c>
      <c r="I54" s="212">
        <v>4400</v>
      </c>
      <c r="J54" s="212">
        <v>2584</v>
      </c>
      <c r="K54" s="499" t="s">
        <v>556</v>
      </c>
      <c r="L54" s="499"/>
    </row>
    <row r="55" spans="1:12" customFormat="1" ht="23.25" customHeight="1">
      <c r="A55" s="201">
        <v>4755</v>
      </c>
      <c r="B55" s="296" t="s">
        <v>641</v>
      </c>
      <c r="C55" s="343">
        <f t="shared" si="0"/>
        <v>29816</v>
      </c>
      <c r="D55" s="341">
        <v>601</v>
      </c>
      <c r="E55" s="214">
        <v>4333</v>
      </c>
      <c r="F55" s="214">
        <v>6381</v>
      </c>
      <c r="G55" s="214">
        <v>2932</v>
      </c>
      <c r="H55" s="214">
        <v>6669</v>
      </c>
      <c r="I55" s="214">
        <v>8398</v>
      </c>
      <c r="J55" s="214">
        <v>502</v>
      </c>
      <c r="K55" s="500" t="s">
        <v>580</v>
      </c>
      <c r="L55" s="500"/>
    </row>
    <row r="56" spans="1:12" customFormat="1">
      <c r="A56" s="202">
        <v>4756</v>
      </c>
      <c r="B56" s="294" t="s">
        <v>635</v>
      </c>
      <c r="C56" s="324">
        <f t="shared" si="0"/>
        <v>2790</v>
      </c>
      <c r="D56" s="340">
        <v>813</v>
      </c>
      <c r="E56" s="212">
        <v>316</v>
      </c>
      <c r="F56" s="212">
        <v>99</v>
      </c>
      <c r="G56" s="212">
        <v>263</v>
      </c>
      <c r="H56" s="212">
        <v>803</v>
      </c>
      <c r="I56" s="212">
        <v>496</v>
      </c>
      <c r="J56" s="212">
        <v>0</v>
      </c>
      <c r="K56" s="499" t="s">
        <v>579</v>
      </c>
      <c r="L56" s="499"/>
    </row>
    <row r="57" spans="1:12" customFormat="1" ht="23.25" customHeight="1">
      <c r="A57" s="201">
        <v>4761</v>
      </c>
      <c r="B57" s="296" t="s">
        <v>636</v>
      </c>
      <c r="C57" s="343">
        <f t="shared" si="0"/>
        <v>5846</v>
      </c>
      <c r="D57" s="341">
        <v>975</v>
      </c>
      <c r="E57" s="214">
        <v>460</v>
      </c>
      <c r="F57" s="214">
        <v>246</v>
      </c>
      <c r="G57" s="214">
        <v>1382</v>
      </c>
      <c r="H57" s="214">
        <v>1539</v>
      </c>
      <c r="I57" s="214">
        <v>878</v>
      </c>
      <c r="J57" s="214">
        <v>366</v>
      </c>
      <c r="K57" s="500" t="s">
        <v>578</v>
      </c>
      <c r="L57" s="500"/>
    </row>
    <row r="58" spans="1:12" customFormat="1" ht="18">
      <c r="A58" s="202">
        <v>4763</v>
      </c>
      <c r="B58" s="294" t="s">
        <v>638</v>
      </c>
      <c r="C58" s="324">
        <f t="shared" si="0"/>
        <v>4167</v>
      </c>
      <c r="D58" s="340">
        <v>560</v>
      </c>
      <c r="E58" s="212">
        <v>462</v>
      </c>
      <c r="F58" s="212">
        <v>0</v>
      </c>
      <c r="G58" s="212">
        <v>8</v>
      </c>
      <c r="H58" s="212">
        <v>1925</v>
      </c>
      <c r="I58" s="212">
        <v>1077</v>
      </c>
      <c r="J58" s="212">
        <v>135</v>
      </c>
      <c r="K58" s="499" t="s">
        <v>576</v>
      </c>
      <c r="L58" s="499"/>
    </row>
    <row r="59" spans="1:12" customFormat="1" ht="23.25" customHeight="1">
      <c r="A59" s="201">
        <v>4764</v>
      </c>
      <c r="B59" s="296" t="s">
        <v>623</v>
      </c>
      <c r="C59" s="343">
        <f t="shared" si="0"/>
        <v>3256</v>
      </c>
      <c r="D59" s="341">
        <v>305</v>
      </c>
      <c r="E59" s="214">
        <v>363</v>
      </c>
      <c r="F59" s="214">
        <v>646</v>
      </c>
      <c r="G59" s="214">
        <v>104</v>
      </c>
      <c r="H59" s="214">
        <v>791</v>
      </c>
      <c r="I59" s="214">
        <v>737</v>
      </c>
      <c r="J59" s="214">
        <v>310</v>
      </c>
      <c r="K59" s="500" t="s">
        <v>575</v>
      </c>
      <c r="L59" s="500"/>
    </row>
    <row r="60" spans="1:12" customFormat="1" ht="36">
      <c r="A60" s="202">
        <v>4771</v>
      </c>
      <c r="B60" s="294" t="s">
        <v>639</v>
      </c>
      <c r="C60" s="324">
        <f t="shared" si="0"/>
        <v>41689</v>
      </c>
      <c r="D60" s="340">
        <v>693</v>
      </c>
      <c r="E60" s="212">
        <v>4454</v>
      </c>
      <c r="F60" s="212">
        <v>6978</v>
      </c>
      <c r="G60" s="212">
        <v>19145</v>
      </c>
      <c r="H60" s="212">
        <v>7288</v>
      </c>
      <c r="I60" s="212">
        <v>1436</v>
      </c>
      <c r="J60" s="212">
        <v>1695</v>
      </c>
      <c r="K60" s="499" t="s">
        <v>574</v>
      </c>
      <c r="L60" s="499"/>
    </row>
    <row r="61" spans="1:12" customFormat="1" ht="23.25" customHeight="1">
      <c r="A61" s="201">
        <v>4772</v>
      </c>
      <c r="B61" s="296" t="s">
        <v>640</v>
      </c>
      <c r="C61" s="343">
        <f t="shared" si="0"/>
        <v>23211</v>
      </c>
      <c r="D61" s="341">
        <v>1082</v>
      </c>
      <c r="E61" s="214">
        <v>1844</v>
      </c>
      <c r="F61" s="214">
        <v>2888</v>
      </c>
      <c r="G61" s="214">
        <v>1214</v>
      </c>
      <c r="H61" s="214">
        <v>3954</v>
      </c>
      <c r="I61" s="214">
        <v>10748</v>
      </c>
      <c r="J61" s="214">
        <v>1481</v>
      </c>
      <c r="K61" s="500" t="s">
        <v>573</v>
      </c>
      <c r="L61" s="500"/>
    </row>
    <row r="62" spans="1:12" customFormat="1">
      <c r="A62" s="202">
        <v>4774</v>
      </c>
      <c r="B62" s="294" t="s">
        <v>547</v>
      </c>
      <c r="C62" s="324">
        <f t="shared" si="0"/>
        <v>303</v>
      </c>
      <c r="D62" s="340">
        <v>10</v>
      </c>
      <c r="E62" s="212">
        <v>6</v>
      </c>
      <c r="F62" s="212">
        <v>88</v>
      </c>
      <c r="G62" s="212">
        <v>0</v>
      </c>
      <c r="H62" s="212">
        <v>71</v>
      </c>
      <c r="I62" s="212">
        <v>128</v>
      </c>
      <c r="J62" s="212">
        <v>0</v>
      </c>
      <c r="K62" s="499" t="s">
        <v>557</v>
      </c>
      <c r="L62" s="499"/>
    </row>
    <row r="63" spans="1:12" customFormat="1" ht="23.25" customHeight="1">
      <c r="A63" s="201">
        <v>4775</v>
      </c>
      <c r="B63" s="296" t="s">
        <v>569</v>
      </c>
      <c r="C63" s="343">
        <f t="shared" si="0"/>
        <v>19123</v>
      </c>
      <c r="D63" s="341">
        <v>1648</v>
      </c>
      <c r="E63" s="214">
        <v>2046</v>
      </c>
      <c r="F63" s="214">
        <v>7323</v>
      </c>
      <c r="G63" s="214">
        <v>283</v>
      </c>
      <c r="H63" s="214">
        <v>4234</v>
      </c>
      <c r="I63" s="214">
        <v>1216</v>
      </c>
      <c r="J63" s="214">
        <v>2373</v>
      </c>
      <c r="K63" s="500" t="s">
        <v>572</v>
      </c>
      <c r="L63" s="500"/>
    </row>
    <row r="64" spans="1:12" customFormat="1" ht="27">
      <c r="A64" s="202">
        <v>4776</v>
      </c>
      <c r="B64" s="294" t="s">
        <v>568</v>
      </c>
      <c r="C64" s="324">
        <f t="shared" si="0"/>
        <v>11391</v>
      </c>
      <c r="D64" s="340">
        <v>0</v>
      </c>
      <c r="E64" s="212">
        <v>657</v>
      </c>
      <c r="F64" s="212">
        <v>60</v>
      </c>
      <c r="G64" s="212">
        <v>188</v>
      </c>
      <c r="H64" s="212">
        <v>3805</v>
      </c>
      <c r="I64" s="212">
        <v>6655</v>
      </c>
      <c r="J64" s="212">
        <v>26</v>
      </c>
      <c r="K64" s="499" t="s">
        <v>571</v>
      </c>
      <c r="L64" s="499"/>
    </row>
    <row r="65" spans="1:12" customFormat="1" ht="23.25" customHeight="1">
      <c r="A65" s="201">
        <v>4777</v>
      </c>
      <c r="B65" s="296" t="s">
        <v>567</v>
      </c>
      <c r="C65" s="343">
        <f t="shared" si="0"/>
        <v>1457</v>
      </c>
      <c r="D65" s="341">
        <v>0</v>
      </c>
      <c r="E65" s="214">
        <v>118</v>
      </c>
      <c r="F65" s="214">
        <v>334</v>
      </c>
      <c r="G65" s="214">
        <v>35</v>
      </c>
      <c r="H65" s="214">
        <v>75</v>
      </c>
      <c r="I65" s="214">
        <v>895</v>
      </c>
      <c r="J65" s="214">
        <v>0</v>
      </c>
      <c r="K65" s="500" t="s">
        <v>570</v>
      </c>
      <c r="L65" s="500"/>
    </row>
    <row r="66" spans="1:12" customFormat="1" ht="18">
      <c r="A66" s="202">
        <v>4779</v>
      </c>
      <c r="B66" s="294" t="s">
        <v>566</v>
      </c>
      <c r="C66" s="324">
        <f t="shared" si="0"/>
        <v>18658</v>
      </c>
      <c r="D66" s="340">
        <v>332</v>
      </c>
      <c r="E66" s="212">
        <v>1955</v>
      </c>
      <c r="F66" s="212">
        <v>1948</v>
      </c>
      <c r="G66" s="212">
        <v>1692</v>
      </c>
      <c r="H66" s="212">
        <v>4291</v>
      </c>
      <c r="I66" s="212">
        <v>7272</v>
      </c>
      <c r="J66" s="212">
        <v>1168</v>
      </c>
      <c r="K66" s="499" t="s">
        <v>643</v>
      </c>
      <c r="L66" s="499"/>
    </row>
    <row r="67" spans="1:12" customFormat="1" ht="23.25" customHeight="1">
      <c r="A67" s="201">
        <v>4789</v>
      </c>
      <c r="B67" s="296" t="s">
        <v>728</v>
      </c>
      <c r="C67" s="343">
        <f t="shared" si="0"/>
        <v>625</v>
      </c>
      <c r="D67" s="341">
        <v>301</v>
      </c>
      <c r="E67" s="214">
        <v>17</v>
      </c>
      <c r="F67" s="214">
        <v>0</v>
      </c>
      <c r="G67" s="214">
        <v>0</v>
      </c>
      <c r="H67" s="214">
        <v>23</v>
      </c>
      <c r="I67" s="214">
        <v>284</v>
      </c>
      <c r="J67" s="214">
        <v>0</v>
      </c>
      <c r="K67" s="500" t="s">
        <v>727</v>
      </c>
      <c r="L67" s="500"/>
    </row>
    <row r="68" spans="1:12" ht="28.9" customHeight="1">
      <c r="A68" s="467" t="s">
        <v>207</v>
      </c>
      <c r="B68" s="467"/>
      <c r="C68" s="377">
        <f t="shared" ref="C68:I68" si="1">SUM(C11:C67)</f>
        <v>1353279</v>
      </c>
      <c r="D68" s="366">
        <f t="shared" si="1"/>
        <v>174285</v>
      </c>
      <c r="E68" s="366">
        <f t="shared" si="1"/>
        <v>106302</v>
      </c>
      <c r="F68" s="366">
        <f t="shared" si="1"/>
        <v>187364</v>
      </c>
      <c r="G68" s="366">
        <f t="shared" si="1"/>
        <v>80965</v>
      </c>
      <c r="H68" s="366">
        <f t="shared" si="1"/>
        <v>292151</v>
      </c>
      <c r="I68" s="366">
        <f t="shared" si="1"/>
        <v>300217</v>
      </c>
      <c r="J68" s="366">
        <f>SUM(J11:J67)</f>
        <v>211995</v>
      </c>
      <c r="K68" s="468" t="s">
        <v>204</v>
      </c>
      <c r="L68" s="468"/>
    </row>
    <row r="70" spans="1:12">
      <c r="C70" s="331"/>
      <c r="D70" s="331"/>
      <c r="E70" s="331"/>
      <c r="F70" s="331"/>
      <c r="G70" s="331"/>
      <c r="H70" s="331"/>
      <c r="I70" s="331"/>
      <c r="J70" s="331"/>
    </row>
  </sheetData>
  <mergeCells count="72">
    <mergeCell ref="A68:B68"/>
    <mergeCell ref="K68:L68"/>
    <mergeCell ref="K56:L56"/>
    <mergeCell ref="K57:L57"/>
    <mergeCell ref="K58:L58"/>
    <mergeCell ref="K59:L59"/>
    <mergeCell ref="K60:L60"/>
    <mergeCell ref="K61:L61"/>
    <mergeCell ref="K62:L62"/>
    <mergeCell ref="K63:L63"/>
    <mergeCell ref="K64:L64"/>
    <mergeCell ref="K65:L65"/>
    <mergeCell ref="K66:L66"/>
    <mergeCell ref="K67:L67"/>
    <mergeCell ref="K55:L55"/>
    <mergeCell ref="K44:L44"/>
    <mergeCell ref="K45:L45"/>
    <mergeCell ref="K46:L46"/>
    <mergeCell ref="K47:L47"/>
    <mergeCell ref="K48:L48"/>
    <mergeCell ref="K49:L49"/>
    <mergeCell ref="K50:L50"/>
    <mergeCell ref="K51:L51"/>
    <mergeCell ref="K52:L52"/>
    <mergeCell ref="K53:L53"/>
    <mergeCell ref="K54:L54"/>
    <mergeCell ref="K43:L43"/>
    <mergeCell ref="K31:L31"/>
    <mergeCell ref="K33:L33"/>
    <mergeCell ref="K34:L34"/>
    <mergeCell ref="K35:L35"/>
    <mergeCell ref="K36:L36"/>
    <mergeCell ref="K37:L37"/>
    <mergeCell ref="K38:L38"/>
    <mergeCell ref="K39:L39"/>
    <mergeCell ref="K40:L40"/>
    <mergeCell ref="K41:L41"/>
    <mergeCell ref="K42:L42"/>
    <mergeCell ref="K32:L32"/>
    <mergeCell ref="K30:L30"/>
    <mergeCell ref="K18:L18"/>
    <mergeCell ref="K19:L19"/>
    <mergeCell ref="K20:L20"/>
    <mergeCell ref="K21:L21"/>
    <mergeCell ref="K22:L22"/>
    <mergeCell ref="K23:L23"/>
    <mergeCell ref="K25:L25"/>
    <mergeCell ref="K26:L26"/>
    <mergeCell ref="K27:L27"/>
    <mergeCell ref="K28:L28"/>
    <mergeCell ref="K29:L29"/>
    <mergeCell ref="K24:L24"/>
    <mergeCell ref="A6:L6"/>
    <mergeCell ref="A1:L1"/>
    <mergeCell ref="A2:L2"/>
    <mergeCell ref="A3:L3"/>
    <mergeCell ref="A4:L4"/>
    <mergeCell ref="A5:L5"/>
    <mergeCell ref="K17:L17"/>
    <mergeCell ref="A7:L7"/>
    <mergeCell ref="A8:B8"/>
    <mergeCell ref="F8:G8"/>
    <mergeCell ref="K8:L8"/>
    <mergeCell ref="A9:A10"/>
    <mergeCell ref="B9:B10"/>
    <mergeCell ref="K9:L10"/>
    <mergeCell ref="K11:L11"/>
    <mergeCell ref="K12:L12"/>
    <mergeCell ref="K14:L14"/>
    <mergeCell ref="K15:L15"/>
    <mergeCell ref="K16:L16"/>
    <mergeCell ref="K13:L13"/>
  </mergeCells>
  <printOptions horizontalCentered="1"/>
  <pageMargins left="0" right="0" top="0.19685039370078741" bottom="0" header="0.31496062992125984" footer="0.31496062992125984"/>
  <pageSetup paperSize="9" scale="85" orientation="landscape" r:id="rId1"/>
  <rowBreaks count="1" manualBreakCount="1">
    <brk id="30" max="11"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3" tint="0.39997558519241921"/>
  </sheetPr>
  <dimension ref="A1:IU20"/>
  <sheetViews>
    <sheetView view="pageBreakPreview" zoomScale="80" zoomScaleSheetLayoutView="80" workbookViewId="0">
      <selection activeCell="L49" sqref="L49"/>
    </sheetView>
  </sheetViews>
  <sheetFormatPr defaultColWidth="9.125" defaultRowHeight="14.25"/>
  <cols>
    <col min="1" max="1" width="7.625" style="14" customWidth="1"/>
    <col min="2" max="2" width="20.625" style="7" customWidth="1"/>
    <col min="3" max="12" width="9.625" style="7" customWidth="1"/>
    <col min="13" max="13" width="20.625" style="7" customWidth="1"/>
    <col min="14" max="14" width="7.625" style="7" customWidth="1"/>
    <col min="15" max="16384" width="9.125" style="7"/>
  </cols>
  <sheetData>
    <row r="1" spans="1:255" s="3" customFormat="1" ht="47.25" customHeight="1">
      <c r="A1" s="464"/>
      <c r="B1" s="464"/>
      <c r="C1" s="464"/>
      <c r="D1" s="464"/>
      <c r="E1" s="464"/>
      <c r="F1" s="464"/>
      <c r="G1" s="464"/>
      <c r="H1" s="464"/>
      <c r="I1" s="464"/>
      <c r="J1" s="464"/>
      <c r="K1" s="464"/>
      <c r="L1" s="464"/>
      <c r="M1" s="464"/>
      <c r="N1" s="464"/>
    </row>
    <row r="2" spans="1:255" ht="16.5" customHeight="1">
      <c r="A2" s="465" t="s">
        <v>368</v>
      </c>
      <c r="B2" s="465"/>
      <c r="C2" s="465"/>
      <c r="D2" s="465"/>
      <c r="E2" s="465"/>
      <c r="F2" s="465"/>
      <c r="G2" s="465"/>
      <c r="H2" s="465"/>
      <c r="I2" s="465"/>
      <c r="J2" s="465"/>
      <c r="K2" s="465"/>
      <c r="L2" s="465"/>
      <c r="M2" s="465"/>
      <c r="N2" s="465"/>
    </row>
    <row r="3" spans="1:255" ht="18" customHeight="1">
      <c r="A3" s="465" t="s">
        <v>306</v>
      </c>
      <c r="B3" s="465"/>
      <c r="C3" s="465"/>
      <c r="D3" s="465"/>
      <c r="E3" s="465"/>
      <c r="F3" s="465"/>
      <c r="G3" s="465"/>
      <c r="H3" s="465"/>
      <c r="I3" s="465"/>
      <c r="J3" s="465"/>
      <c r="K3" s="465"/>
      <c r="L3" s="465"/>
      <c r="M3" s="465"/>
      <c r="N3" s="465"/>
      <c r="O3" s="465"/>
      <c r="P3" s="465"/>
      <c r="Q3" s="465"/>
      <c r="R3" s="465"/>
      <c r="S3" s="465"/>
      <c r="T3" s="465"/>
      <c r="U3" s="465"/>
      <c r="V3" s="465"/>
      <c r="W3" s="465"/>
      <c r="X3" s="465"/>
      <c r="Y3" s="465"/>
      <c r="Z3" s="465"/>
      <c r="AA3" s="465"/>
      <c r="AB3" s="465"/>
      <c r="AC3" s="465"/>
      <c r="AD3" s="465"/>
      <c r="AE3" s="465"/>
      <c r="AF3" s="465"/>
      <c r="AG3" s="465"/>
      <c r="AH3" s="465"/>
      <c r="AI3" s="465"/>
      <c r="AJ3" s="465"/>
      <c r="AK3" s="465"/>
      <c r="AL3" s="465"/>
      <c r="AM3" s="465"/>
      <c r="AN3" s="465"/>
      <c r="AO3" s="465"/>
      <c r="AP3" s="465"/>
      <c r="AQ3" s="465"/>
      <c r="AR3" s="465"/>
      <c r="AS3" s="465"/>
      <c r="AT3" s="465"/>
      <c r="AU3" s="465"/>
      <c r="AV3" s="465"/>
      <c r="AW3" s="465"/>
      <c r="AX3" s="465"/>
      <c r="AY3" s="465"/>
      <c r="AZ3" s="465"/>
      <c r="BA3" s="465"/>
      <c r="BB3" s="465"/>
      <c r="BC3" s="465"/>
      <c r="BD3" s="465"/>
      <c r="BE3" s="465"/>
      <c r="BF3" s="465"/>
      <c r="BG3" s="465"/>
      <c r="BH3" s="465"/>
      <c r="BI3" s="465"/>
      <c r="BJ3" s="465"/>
      <c r="BK3" s="465"/>
      <c r="BL3" s="465"/>
      <c r="BM3" s="465"/>
      <c r="BN3" s="465"/>
      <c r="BO3" s="465"/>
      <c r="BP3" s="465"/>
      <c r="BQ3" s="465"/>
      <c r="BR3" s="465"/>
      <c r="BS3" s="465"/>
      <c r="BT3" s="465"/>
      <c r="BU3" s="465"/>
      <c r="BV3" s="465"/>
      <c r="BW3" s="465"/>
      <c r="BX3" s="465"/>
      <c r="BY3" s="465"/>
      <c r="BZ3" s="465"/>
      <c r="CA3" s="465"/>
      <c r="CB3" s="465"/>
      <c r="CC3" s="465"/>
      <c r="CD3" s="465"/>
      <c r="CE3" s="465"/>
      <c r="CF3" s="465"/>
      <c r="CG3" s="465"/>
      <c r="CH3" s="465"/>
      <c r="CI3" s="465"/>
      <c r="CJ3" s="465"/>
      <c r="CK3" s="465"/>
      <c r="CL3" s="465"/>
      <c r="CM3" s="465"/>
      <c r="CN3" s="465"/>
      <c r="CO3" s="465"/>
      <c r="CP3" s="465"/>
      <c r="CQ3" s="465"/>
      <c r="CR3" s="465"/>
      <c r="CS3" s="465"/>
      <c r="CT3" s="465"/>
      <c r="CU3" s="465"/>
      <c r="CV3" s="465"/>
      <c r="CW3" s="465"/>
      <c r="CX3" s="465"/>
      <c r="CY3" s="465"/>
      <c r="CZ3" s="465"/>
      <c r="DA3" s="465"/>
      <c r="DB3" s="465"/>
      <c r="DC3" s="465"/>
      <c r="DD3" s="465"/>
      <c r="DE3" s="465"/>
      <c r="DF3" s="465"/>
      <c r="DG3" s="465"/>
      <c r="DH3" s="465"/>
      <c r="DI3" s="465"/>
      <c r="DJ3" s="465"/>
      <c r="DK3" s="465"/>
      <c r="DL3" s="465"/>
      <c r="DM3" s="465"/>
      <c r="DN3" s="465"/>
      <c r="DO3" s="465"/>
      <c r="DP3" s="465"/>
      <c r="DQ3" s="465"/>
      <c r="DR3" s="465"/>
      <c r="DS3" s="465"/>
      <c r="DT3" s="465"/>
      <c r="DU3" s="465"/>
      <c r="DV3" s="465"/>
      <c r="DW3" s="465"/>
      <c r="DX3" s="465"/>
      <c r="DY3" s="465"/>
      <c r="DZ3" s="465"/>
      <c r="EA3" s="465"/>
      <c r="EB3" s="465"/>
      <c r="EC3" s="465"/>
      <c r="ED3" s="465"/>
      <c r="EE3" s="465"/>
      <c r="EF3" s="465"/>
      <c r="EG3" s="465"/>
      <c r="EH3" s="465"/>
      <c r="EI3" s="465"/>
      <c r="EJ3" s="465"/>
      <c r="EK3" s="465"/>
      <c r="EL3" s="465"/>
      <c r="EM3" s="465"/>
      <c r="EN3" s="465"/>
      <c r="EO3" s="465"/>
      <c r="EP3" s="465"/>
      <c r="EQ3" s="465"/>
      <c r="ER3" s="465"/>
      <c r="ES3" s="465"/>
      <c r="ET3" s="465"/>
      <c r="EU3" s="465"/>
      <c r="EV3" s="465"/>
      <c r="EW3" s="465"/>
      <c r="EX3" s="465"/>
      <c r="EY3" s="465"/>
      <c r="EZ3" s="465"/>
      <c r="FA3" s="465"/>
      <c r="FB3" s="465"/>
      <c r="FC3" s="465"/>
      <c r="FD3" s="465"/>
      <c r="FE3" s="465"/>
      <c r="FF3" s="465"/>
      <c r="FG3" s="465"/>
      <c r="FH3" s="465"/>
      <c r="FI3" s="465"/>
      <c r="FJ3" s="465"/>
      <c r="FK3" s="465"/>
      <c r="FL3" s="465"/>
      <c r="FM3" s="465"/>
      <c r="FN3" s="465"/>
      <c r="FO3" s="465"/>
      <c r="FP3" s="465"/>
      <c r="FQ3" s="465"/>
      <c r="FR3" s="465"/>
      <c r="FS3" s="465"/>
      <c r="FT3" s="465"/>
      <c r="FU3" s="465"/>
      <c r="FV3" s="465"/>
      <c r="FW3" s="465"/>
      <c r="FX3" s="465"/>
      <c r="FY3" s="465"/>
      <c r="FZ3" s="465"/>
      <c r="GA3" s="465"/>
      <c r="GB3" s="465"/>
      <c r="GC3" s="465"/>
      <c r="GD3" s="465"/>
      <c r="GE3" s="465"/>
      <c r="GF3" s="465"/>
      <c r="GG3" s="465"/>
      <c r="GH3" s="465"/>
      <c r="GI3" s="465"/>
      <c r="GJ3" s="465"/>
      <c r="GK3" s="465"/>
      <c r="GL3" s="465"/>
      <c r="GM3" s="465"/>
      <c r="GN3" s="465"/>
      <c r="GO3" s="465"/>
      <c r="GP3" s="465"/>
      <c r="GQ3" s="465"/>
      <c r="GR3" s="465"/>
      <c r="GS3" s="465"/>
      <c r="GT3" s="465"/>
      <c r="GU3" s="465"/>
      <c r="GV3" s="465"/>
      <c r="GW3" s="465"/>
      <c r="GX3" s="465"/>
      <c r="GY3" s="465"/>
      <c r="GZ3" s="465"/>
      <c r="HA3" s="465"/>
      <c r="HB3" s="465"/>
      <c r="HC3" s="465"/>
      <c r="HD3" s="465"/>
      <c r="HE3" s="465"/>
      <c r="HF3" s="465"/>
      <c r="HG3" s="465"/>
      <c r="HH3" s="465"/>
      <c r="HI3" s="465"/>
      <c r="HJ3" s="465"/>
      <c r="HK3" s="465"/>
      <c r="HL3" s="465"/>
      <c r="HM3" s="465"/>
      <c r="HN3" s="465"/>
      <c r="HO3" s="465"/>
      <c r="HP3" s="465"/>
      <c r="HQ3" s="465"/>
      <c r="HR3" s="465"/>
      <c r="HS3" s="465"/>
      <c r="HT3" s="465"/>
      <c r="HU3" s="465"/>
      <c r="HV3" s="465"/>
      <c r="HW3" s="465"/>
      <c r="HX3" s="465"/>
      <c r="HY3" s="465"/>
      <c r="HZ3" s="465"/>
      <c r="IA3" s="465"/>
      <c r="IB3" s="465"/>
      <c r="IC3" s="465"/>
      <c r="ID3" s="465"/>
      <c r="IE3" s="465"/>
      <c r="IF3" s="465"/>
      <c r="IG3" s="465"/>
      <c r="IH3" s="465"/>
      <c r="II3" s="465"/>
      <c r="IJ3" s="465"/>
      <c r="IK3" s="465"/>
      <c r="IL3" s="465"/>
      <c r="IM3" s="465"/>
      <c r="IN3" s="465"/>
      <c r="IO3" s="465"/>
      <c r="IP3" s="465"/>
      <c r="IQ3" s="465"/>
      <c r="IR3" s="465"/>
      <c r="IS3" s="465"/>
      <c r="IT3" s="465"/>
      <c r="IU3" s="465"/>
    </row>
    <row r="4" spans="1:255" ht="18" customHeight="1">
      <c r="A4" s="465" t="s">
        <v>654</v>
      </c>
      <c r="B4" s="465"/>
      <c r="C4" s="465"/>
      <c r="D4" s="465"/>
      <c r="E4" s="465"/>
      <c r="F4" s="465"/>
      <c r="G4" s="465"/>
      <c r="H4" s="465"/>
      <c r="I4" s="465"/>
      <c r="J4" s="465"/>
      <c r="K4" s="465"/>
      <c r="L4" s="465"/>
      <c r="M4" s="465"/>
      <c r="N4" s="465"/>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c r="BA4" s="272"/>
      <c r="BB4" s="272"/>
      <c r="BC4" s="272"/>
      <c r="BD4" s="272"/>
      <c r="BE4" s="272"/>
      <c r="BF4" s="272"/>
      <c r="BG4" s="272"/>
      <c r="BH4" s="272"/>
      <c r="BI4" s="272"/>
      <c r="BJ4" s="272"/>
      <c r="BK4" s="272"/>
      <c r="BL4" s="272"/>
      <c r="BM4" s="272"/>
      <c r="BN4" s="272"/>
      <c r="BO4" s="272"/>
      <c r="BP4" s="272"/>
      <c r="BQ4" s="272"/>
      <c r="BR4" s="272"/>
      <c r="BS4" s="272"/>
      <c r="BT4" s="272"/>
      <c r="BU4" s="272"/>
      <c r="BV4" s="272"/>
      <c r="BW4" s="272"/>
      <c r="BX4" s="272"/>
      <c r="BY4" s="272"/>
      <c r="BZ4" s="272"/>
      <c r="CA4" s="272"/>
      <c r="CB4" s="272"/>
      <c r="CC4" s="272"/>
      <c r="CD4" s="272"/>
      <c r="CE4" s="272"/>
      <c r="CF4" s="272"/>
      <c r="CG4" s="272"/>
      <c r="CH4" s="272"/>
      <c r="CI4" s="272"/>
      <c r="CJ4" s="272"/>
      <c r="CK4" s="272"/>
      <c r="CL4" s="272"/>
      <c r="CM4" s="272"/>
      <c r="CN4" s="272"/>
      <c r="CO4" s="272"/>
      <c r="CP4" s="272"/>
      <c r="CQ4" s="272"/>
      <c r="CR4" s="272"/>
      <c r="CS4" s="272"/>
      <c r="CT4" s="272"/>
      <c r="CU4" s="272"/>
      <c r="CV4" s="272"/>
      <c r="CW4" s="272"/>
      <c r="CX4" s="272"/>
      <c r="CY4" s="272"/>
      <c r="CZ4" s="272"/>
      <c r="DA4" s="272"/>
      <c r="DB4" s="272"/>
      <c r="DC4" s="272"/>
      <c r="DD4" s="272"/>
      <c r="DE4" s="272"/>
      <c r="DF4" s="272"/>
      <c r="DG4" s="272"/>
      <c r="DH4" s="272"/>
      <c r="DI4" s="272"/>
      <c r="DJ4" s="272"/>
      <c r="DK4" s="272"/>
      <c r="DL4" s="272"/>
      <c r="DM4" s="272"/>
      <c r="DN4" s="272"/>
      <c r="DO4" s="272"/>
      <c r="DP4" s="272"/>
      <c r="DQ4" s="272"/>
      <c r="DR4" s="272"/>
      <c r="DS4" s="272"/>
      <c r="DT4" s="272"/>
      <c r="DU4" s="272"/>
      <c r="DV4" s="272"/>
      <c r="DW4" s="272"/>
      <c r="DX4" s="272"/>
      <c r="DY4" s="272"/>
      <c r="DZ4" s="272"/>
      <c r="EA4" s="272"/>
      <c r="EB4" s="272"/>
      <c r="EC4" s="272"/>
      <c r="ED4" s="272"/>
      <c r="EE4" s="272"/>
      <c r="EF4" s="272"/>
      <c r="EG4" s="272"/>
      <c r="EH4" s="272"/>
      <c r="EI4" s="272"/>
      <c r="EJ4" s="272"/>
      <c r="EK4" s="272"/>
      <c r="EL4" s="272"/>
      <c r="EM4" s="272"/>
      <c r="EN4" s="272"/>
      <c r="EO4" s="272"/>
      <c r="EP4" s="272"/>
      <c r="EQ4" s="272"/>
      <c r="ER4" s="272"/>
      <c r="ES4" s="272"/>
      <c r="ET4" s="272"/>
      <c r="EU4" s="272"/>
      <c r="EV4" s="272"/>
      <c r="EW4" s="272"/>
      <c r="EX4" s="272"/>
      <c r="EY4" s="272"/>
      <c r="EZ4" s="272"/>
      <c r="FA4" s="272"/>
      <c r="FB4" s="272"/>
      <c r="FC4" s="272"/>
      <c r="FD4" s="272"/>
      <c r="FE4" s="272"/>
      <c r="FF4" s="272"/>
      <c r="FG4" s="272"/>
      <c r="FH4" s="272"/>
      <c r="FI4" s="272"/>
      <c r="FJ4" s="272"/>
      <c r="FK4" s="272"/>
      <c r="FL4" s="272"/>
      <c r="FM4" s="272"/>
      <c r="FN4" s="272"/>
      <c r="FO4" s="272"/>
      <c r="FP4" s="272"/>
      <c r="FQ4" s="272"/>
      <c r="FR4" s="272"/>
      <c r="FS4" s="272"/>
      <c r="FT4" s="272"/>
      <c r="FU4" s="272"/>
      <c r="FV4" s="272"/>
      <c r="FW4" s="272"/>
      <c r="FX4" s="272"/>
      <c r="FY4" s="272"/>
      <c r="FZ4" s="272"/>
      <c r="GA4" s="272"/>
      <c r="GB4" s="272"/>
      <c r="GC4" s="272"/>
      <c r="GD4" s="272"/>
      <c r="GE4" s="272"/>
      <c r="GF4" s="272"/>
      <c r="GG4" s="272"/>
      <c r="GH4" s="272"/>
      <c r="GI4" s="272"/>
      <c r="GJ4" s="272"/>
      <c r="GK4" s="272"/>
      <c r="GL4" s="272"/>
      <c r="GM4" s="272"/>
      <c r="GN4" s="272"/>
      <c r="GO4" s="272"/>
      <c r="GP4" s="272"/>
      <c r="GQ4" s="272"/>
      <c r="GR4" s="272"/>
      <c r="GS4" s="272"/>
      <c r="GT4" s="272"/>
      <c r="GU4" s="272"/>
      <c r="GV4" s="272"/>
      <c r="GW4" s="272"/>
      <c r="GX4" s="272"/>
      <c r="GY4" s="272"/>
      <c r="GZ4" s="272"/>
      <c r="HA4" s="272"/>
      <c r="HB4" s="272"/>
      <c r="HC4" s="272"/>
      <c r="HD4" s="272"/>
      <c r="HE4" s="272"/>
      <c r="HF4" s="272"/>
      <c r="HG4" s="272"/>
      <c r="HH4" s="272"/>
      <c r="HI4" s="272"/>
      <c r="HJ4" s="272"/>
      <c r="HK4" s="272"/>
      <c r="HL4" s="272"/>
      <c r="HM4" s="272"/>
      <c r="HN4" s="272"/>
      <c r="HO4" s="272"/>
      <c r="HP4" s="272"/>
      <c r="HQ4" s="272"/>
      <c r="HR4" s="272"/>
      <c r="HS4" s="272"/>
      <c r="HT4" s="272"/>
      <c r="HU4" s="272"/>
      <c r="HV4" s="272"/>
      <c r="HW4" s="272"/>
      <c r="HX4" s="272"/>
      <c r="HY4" s="272"/>
      <c r="HZ4" s="272"/>
      <c r="IA4" s="272"/>
      <c r="IB4" s="272"/>
      <c r="IC4" s="272"/>
      <c r="ID4" s="272"/>
      <c r="IE4" s="272"/>
      <c r="IF4" s="272"/>
      <c r="IG4" s="272"/>
      <c r="IH4" s="272"/>
      <c r="II4" s="272"/>
      <c r="IJ4" s="272"/>
      <c r="IK4" s="272"/>
      <c r="IL4" s="272"/>
      <c r="IM4" s="272"/>
      <c r="IN4" s="272"/>
      <c r="IO4" s="272"/>
      <c r="IP4" s="272"/>
      <c r="IQ4" s="272"/>
      <c r="IR4" s="272"/>
      <c r="IS4" s="272"/>
      <c r="IT4" s="272"/>
      <c r="IU4" s="272"/>
    </row>
    <row r="5" spans="1:255" ht="15.75" customHeight="1">
      <c r="A5" s="463" t="s">
        <v>369</v>
      </c>
      <c r="B5" s="463"/>
      <c r="C5" s="463"/>
      <c r="D5" s="463"/>
      <c r="E5" s="463"/>
      <c r="F5" s="463"/>
      <c r="G5" s="463"/>
      <c r="H5" s="463"/>
      <c r="I5" s="463"/>
      <c r="J5" s="463"/>
      <c r="K5" s="463"/>
      <c r="L5" s="463"/>
      <c r="M5" s="463"/>
      <c r="N5" s="463"/>
    </row>
    <row r="6" spans="1:255" ht="15.75" customHeight="1">
      <c r="A6" s="463" t="s">
        <v>264</v>
      </c>
      <c r="B6" s="463"/>
      <c r="C6" s="463"/>
      <c r="D6" s="463"/>
      <c r="E6" s="463"/>
      <c r="F6" s="463"/>
      <c r="G6" s="463"/>
      <c r="H6" s="463"/>
      <c r="I6" s="463"/>
      <c r="J6" s="463"/>
      <c r="K6" s="463"/>
      <c r="L6" s="463"/>
      <c r="M6" s="463"/>
      <c r="N6" s="463"/>
    </row>
    <row r="7" spans="1:255" ht="15.75" customHeight="1">
      <c r="A7" s="463" t="s">
        <v>655</v>
      </c>
      <c r="B7" s="463"/>
      <c r="C7" s="463"/>
      <c r="D7" s="463"/>
      <c r="E7" s="463"/>
      <c r="F7" s="463"/>
      <c r="G7" s="463"/>
      <c r="H7" s="463"/>
      <c r="I7" s="463"/>
      <c r="J7" s="463"/>
      <c r="K7" s="463"/>
      <c r="L7" s="463"/>
      <c r="M7" s="463"/>
      <c r="N7" s="463"/>
    </row>
    <row r="8" spans="1:255" ht="15.75" customHeight="1">
      <c r="A8" s="469" t="s">
        <v>681</v>
      </c>
      <c r="B8" s="469"/>
      <c r="C8" s="470">
        <v>2019</v>
      </c>
      <c r="D8" s="470"/>
      <c r="E8" s="470"/>
      <c r="F8" s="470"/>
      <c r="G8" s="470"/>
      <c r="H8" s="470"/>
      <c r="I8" s="470"/>
      <c r="J8" s="470"/>
      <c r="K8" s="470"/>
      <c r="L8" s="470"/>
      <c r="M8" s="471" t="s">
        <v>299</v>
      </c>
      <c r="N8" s="471"/>
    </row>
    <row r="9" spans="1:255" ht="46.5" customHeight="1">
      <c r="A9" s="478" t="s">
        <v>446</v>
      </c>
      <c r="B9" s="475" t="s">
        <v>210</v>
      </c>
      <c r="C9" s="281" t="s">
        <v>256</v>
      </c>
      <c r="D9" s="281" t="s">
        <v>307</v>
      </c>
      <c r="E9" s="281" t="s">
        <v>308</v>
      </c>
      <c r="F9" s="281" t="s">
        <v>309</v>
      </c>
      <c r="G9" s="281" t="s">
        <v>310</v>
      </c>
      <c r="H9" s="281" t="s">
        <v>311</v>
      </c>
      <c r="I9" s="281" t="s">
        <v>312</v>
      </c>
      <c r="J9" s="281" t="s">
        <v>313</v>
      </c>
      <c r="K9" s="281" t="s">
        <v>314</v>
      </c>
      <c r="L9" s="281" t="s">
        <v>176</v>
      </c>
      <c r="M9" s="478" t="s">
        <v>215</v>
      </c>
      <c r="N9" s="478"/>
    </row>
    <row r="10" spans="1:255" ht="59.25" customHeight="1">
      <c r="A10" s="482"/>
      <c r="B10" s="477"/>
      <c r="C10" s="86" t="s">
        <v>207</v>
      </c>
      <c r="D10" s="278" t="s">
        <v>315</v>
      </c>
      <c r="E10" s="278" t="s">
        <v>74</v>
      </c>
      <c r="F10" s="278" t="s">
        <v>366</v>
      </c>
      <c r="G10" s="278" t="s">
        <v>367</v>
      </c>
      <c r="H10" s="278" t="s">
        <v>355</v>
      </c>
      <c r="I10" s="278" t="s">
        <v>75</v>
      </c>
      <c r="J10" s="278" t="s">
        <v>76</v>
      </c>
      <c r="K10" s="278" t="s">
        <v>77</v>
      </c>
      <c r="L10" s="278" t="s">
        <v>365</v>
      </c>
      <c r="M10" s="482"/>
      <c r="N10" s="482"/>
    </row>
    <row r="11" spans="1:255" customFormat="1" ht="77.25" customHeight="1" thickBot="1">
      <c r="A11" s="51">
        <v>45</v>
      </c>
      <c r="B11" s="55" t="s">
        <v>533</v>
      </c>
      <c r="C11" s="191">
        <f>SUM(D11:L11)</f>
        <v>802744</v>
      </c>
      <c r="D11" s="57">
        <v>311625</v>
      </c>
      <c r="E11" s="57">
        <v>373141</v>
      </c>
      <c r="F11" s="57">
        <v>10435</v>
      </c>
      <c r="G11" s="57">
        <v>1072</v>
      </c>
      <c r="H11" s="57">
        <v>15350</v>
      </c>
      <c r="I11" s="57">
        <v>1382</v>
      </c>
      <c r="J11" s="57">
        <v>12452</v>
      </c>
      <c r="K11" s="57">
        <v>16843</v>
      </c>
      <c r="L11" s="57">
        <v>60444</v>
      </c>
      <c r="M11" s="617" t="s">
        <v>538</v>
      </c>
      <c r="N11" s="618"/>
    </row>
    <row r="12" spans="1:255" customFormat="1" ht="77.25" customHeight="1" thickBot="1">
      <c r="A12" s="53">
        <v>46</v>
      </c>
      <c r="B12" s="56" t="s">
        <v>534</v>
      </c>
      <c r="C12" s="359">
        <f t="shared" ref="C12:C13" si="0">SUM(D12:L12)</f>
        <v>1293098</v>
      </c>
      <c r="D12" s="58">
        <v>536768</v>
      </c>
      <c r="E12" s="58">
        <v>507988</v>
      </c>
      <c r="F12" s="58">
        <v>23265</v>
      </c>
      <c r="G12" s="58">
        <v>12457</v>
      </c>
      <c r="H12" s="58">
        <v>50943</v>
      </c>
      <c r="I12" s="58">
        <v>71491</v>
      </c>
      <c r="J12" s="58">
        <v>19954</v>
      </c>
      <c r="K12" s="58">
        <v>38942</v>
      </c>
      <c r="L12" s="58">
        <v>31290</v>
      </c>
      <c r="M12" s="462" t="s">
        <v>537</v>
      </c>
      <c r="N12" s="462"/>
    </row>
    <row r="13" spans="1:255" customFormat="1" ht="77.25" customHeight="1">
      <c r="A13" s="52">
        <v>47</v>
      </c>
      <c r="B13" s="64" t="s">
        <v>535</v>
      </c>
      <c r="C13" s="330">
        <f t="shared" si="0"/>
        <v>4359967</v>
      </c>
      <c r="D13" s="65">
        <v>920850</v>
      </c>
      <c r="E13" s="65">
        <v>2549207</v>
      </c>
      <c r="F13" s="65">
        <v>293861</v>
      </c>
      <c r="G13" s="65">
        <v>102248</v>
      </c>
      <c r="H13" s="65">
        <v>91578</v>
      </c>
      <c r="I13" s="65">
        <v>60886</v>
      </c>
      <c r="J13" s="65">
        <v>79155</v>
      </c>
      <c r="K13" s="65">
        <v>95600</v>
      </c>
      <c r="L13" s="65">
        <v>166582</v>
      </c>
      <c r="M13" s="466" t="s">
        <v>536</v>
      </c>
      <c r="N13" s="466"/>
    </row>
    <row r="14" spans="1:255" ht="50.25" customHeight="1">
      <c r="A14" s="467" t="s">
        <v>207</v>
      </c>
      <c r="B14" s="467"/>
      <c r="C14" s="333">
        <f t="shared" ref="C14:K14" si="1">SUM(C11:C13)</f>
        <v>6455809</v>
      </c>
      <c r="D14" s="333">
        <f t="shared" si="1"/>
        <v>1769243</v>
      </c>
      <c r="E14" s="333">
        <f t="shared" si="1"/>
        <v>3430336</v>
      </c>
      <c r="F14" s="333">
        <f t="shared" si="1"/>
        <v>327561</v>
      </c>
      <c r="G14" s="333">
        <f t="shared" si="1"/>
        <v>115777</v>
      </c>
      <c r="H14" s="333">
        <f t="shared" si="1"/>
        <v>157871</v>
      </c>
      <c r="I14" s="333">
        <f t="shared" si="1"/>
        <v>133759</v>
      </c>
      <c r="J14" s="333">
        <f t="shared" si="1"/>
        <v>111561</v>
      </c>
      <c r="K14" s="333">
        <f t="shared" si="1"/>
        <v>151385</v>
      </c>
      <c r="L14" s="280">
        <f>SUM(L11:L13)</f>
        <v>258316</v>
      </c>
      <c r="M14" s="468" t="s">
        <v>204</v>
      </c>
      <c r="N14" s="468"/>
    </row>
    <row r="15" spans="1:255" ht="15" customHeight="1">
      <c r="A15" s="526"/>
      <c r="B15" s="526"/>
      <c r="C15" s="526"/>
      <c r="D15" s="526"/>
      <c r="E15" s="526"/>
      <c r="F15" s="526"/>
      <c r="I15" s="72"/>
      <c r="J15" s="527"/>
      <c r="K15" s="527"/>
      <c r="L15" s="527"/>
      <c r="M15" s="527"/>
      <c r="N15" s="527"/>
    </row>
    <row r="16" spans="1:255">
      <c r="A16" s="7"/>
    </row>
    <row r="17" spans="1:12" ht="16.5">
      <c r="A17" s="7"/>
      <c r="C17" s="137"/>
      <c r="D17" s="137"/>
      <c r="E17" s="137"/>
      <c r="F17" s="137"/>
      <c r="G17" s="137"/>
      <c r="H17" s="137"/>
      <c r="I17" s="137"/>
      <c r="J17" s="137"/>
      <c r="K17" s="137"/>
      <c r="L17" s="137"/>
    </row>
    <row r="18" spans="1:12">
      <c r="A18" s="7"/>
    </row>
    <row r="19" spans="1:12">
      <c r="A19" s="7"/>
    </row>
    <row r="20" spans="1:12">
      <c r="A20" s="7"/>
    </row>
  </sheetData>
  <mergeCells count="38">
    <mergeCell ref="A15:F15"/>
    <mergeCell ref="J15:N15"/>
    <mergeCell ref="A7:N7"/>
    <mergeCell ref="A8:B8"/>
    <mergeCell ref="C8:L8"/>
    <mergeCell ref="M8:N8"/>
    <mergeCell ref="A9:A10"/>
    <mergeCell ref="B9:B10"/>
    <mergeCell ref="M9:N10"/>
    <mergeCell ref="M11:N11"/>
    <mergeCell ref="M12:N12"/>
    <mergeCell ref="M13:N13"/>
    <mergeCell ref="A14:B14"/>
    <mergeCell ref="M14:N14"/>
    <mergeCell ref="HP3:IC3"/>
    <mergeCell ref="ID3:IQ3"/>
    <mergeCell ref="IR3:IU3"/>
    <mergeCell ref="A4:N4"/>
    <mergeCell ref="A5:N5"/>
    <mergeCell ref="GN3:HA3"/>
    <mergeCell ref="HB3:HO3"/>
    <mergeCell ref="A6:N6"/>
    <mergeCell ref="EJ3:EW3"/>
    <mergeCell ref="EX3:FK3"/>
    <mergeCell ref="FL3:FY3"/>
    <mergeCell ref="FZ3:GM3"/>
    <mergeCell ref="BD3:BQ3"/>
    <mergeCell ref="BR3:CE3"/>
    <mergeCell ref="CF3:CS3"/>
    <mergeCell ref="CT3:DG3"/>
    <mergeCell ref="DH3:DU3"/>
    <mergeCell ref="DV3:EI3"/>
    <mergeCell ref="AP3:BC3"/>
    <mergeCell ref="A1:N1"/>
    <mergeCell ref="A2:N2"/>
    <mergeCell ref="A3:N3"/>
    <mergeCell ref="O3:AA3"/>
    <mergeCell ref="AB3:AO3"/>
  </mergeCells>
  <printOptions horizontalCentered="1" verticalCentered="1"/>
  <pageMargins left="0" right="0" top="0" bottom="0" header="0.31496062992125984" footer="0"/>
  <pageSetup paperSize="9" scale="8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3" tint="0.39997558519241921"/>
  </sheetPr>
  <dimension ref="A1:IT92"/>
  <sheetViews>
    <sheetView view="pageBreakPreview" topLeftCell="A49" zoomScale="80" zoomScaleSheetLayoutView="80" workbookViewId="0">
      <selection activeCell="L49" sqref="L49"/>
    </sheetView>
  </sheetViews>
  <sheetFormatPr defaultColWidth="9.125" defaultRowHeight="14.25"/>
  <cols>
    <col min="1" max="1" width="5.75" style="14" customWidth="1"/>
    <col min="2" max="2" width="35.75" style="7" customWidth="1"/>
    <col min="3" max="3" width="9.625" style="7" customWidth="1"/>
    <col min="4" max="12" width="9.75" style="7" customWidth="1"/>
    <col min="13" max="13" width="35.75" style="7" customWidth="1"/>
    <col min="14" max="14" width="5.75" style="7" customWidth="1"/>
    <col min="15" max="16384" width="9.125" style="7"/>
  </cols>
  <sheetData>
    <row r="1" spans="1:254" s="3" customFormat="1" ht="7.5" customHeight="1">
      <c r="A1" s="464"/>
      <c r="B1" s="464"/>
      <c r="C1" s="464"/>
      <c r="D1" s="464"/>
      <c r="E1" s="464"/>
      <c r="F1" s="464"/>
      <c r="G1" s="464"/>
      <c r="H1" s="464"/>
      <c r="I1" s="464"/>
      <c r="J1" s="464"/>
      <c r="K1" s="464"/>
      <c r="L1" s="464"/>
      <c r="M1" s="464"/>
      <c r="N1" s="464"/>
    </row>
    <row r="2" spans="1:254" ht="16.5" customHeight="1">
      <c r="A2" s="465" t="s">
        <v>368</v>
      </c>
      <c r="B2" s="465"/>
      <c r="C2" s="465"/>
      <c r="D2" s="465"/>
      <c r="E2" s="465"/>
      <c r="F2" s="465"/>
      <c r="G2" s="465"/>
      <c r="H2" s="465"/>
      <c r="I2" s="465"/>
      <c r="J2" s="465"/>
      <c r="K2" s="465"/>
      <c r="L2" s="465"/>
      <c r="M2" s="465"/>
      <c r="N2" s="465"/>
    </row>
    <row r="3" spans="1:254" ht="18" customHeight="1">
      <c r="A3" s="465" t="s">
        <v>306</v>
      </c>
      <c r="B3" s="465"/>
      <c r="C3" s="465"/>
      <c r="D3" s="465"/>
      <c r="E3" s="465"/>
      <c r="F3" s="465"/>
      <c r="G3" s="465"/>
      <c r="H3" s="465"/>
      <c r="I3" s="465"/>
      <c r="J3" s="465"/>
      <c r="K3" s="465"/>
      <c r="L3" s="465"/>
      <c r="M3" s="465"/>
      <c r="N3" s="465"/>
      <c r="O3" s="465"/>
      <c r="P3" s="465"/>
      <c r="Q3" s="465"/>
      <c r="R3" s="465"/>
      <c r="S3" s="465"/>
      <c r="T3" s="465"/>
      <c r="U3" s="465"/>
      <c r="V3" s="465"/>
      <c r="W3" s="465"/>
      <c r="X3" s="465"/>
      <c r="Y3" s="465"/>
      <c r="Z3" s="465"/>
      <c r="AA3" s="465"/>
      <c r="AB3" s="465"/>
      <c r="AC3" s="465"/>
      <c r="AD3" s="465"/>
      <c r="AE3" s="465"/>
      <c r="AF3" s="465"/>
      <c r="AG3" s="465"/>
      <c r="AH3" s="465"/>
      <c r="AI3" s="465"/>
      <c r="AJ3" s="465"/>
      <c r="AK3" s="465"/>
      <c r="AL3" s="465"/>
      <c r="AM3" s="465"/>
      <c r="AN3" s="465"/>
      <c r="AO3" s="465"/>
      <c r="AP3" s="465"/>
      <c r="AQ3" s="465"/>
      <c r="AR3" s="465"/>
      <c r="AS3" s="465"/>
      <c r="AT3" s="465"/>
      <c r="AU3" s="465"/>
      <c r="AV3" s="465"/>
      <c r="AW3" s="465"/>
      <c r="AX3" s="465"/>
      <c r="AY3" s="465"/>
      <c r="AZ3" s="465"/>
      <c r="BA3" s="465"/>
      <c r="BB3" s="465"/>
      <c r="BC3" s="465"/>
      <c r="BD3" s="465"/>
      <c r="BE3" s="465"/>
      <c r="BF3" s="465"/>
      <c r="BG3" s="465"/>
      <c r="BH3" s="465"/>
      <c r="BI3" s="465"/>
      <c r="BJ3" s="465"/>
      <c r="BK3" s="465"/>
      <c r="BL3" s="465"/>
      <c r="BM3" s="465"/>
      <c r="BN3" s="465"/>
      <c r="BO3" s="465"/>
      <c r="BP3" s="465"/>
      <c r="BQ3" s="465"/>
      <c r="BR3" s="465"/>
      <c r="BS3" s="465"/>
      <c r="BT3" s="465"/>
      <c r="BU3" s="465"/>
      <c r="BV3" s="465"/>
      <c r="BW3" s="465"/>
      <c r="BX3" s="465"/>
      <c r="BY3" s="465"/>
      <c r="BZ3" s="465"/>
      <c r="CA3" s="465"/>
      <c r="CB3" s="465"/>
      <c r="CC3" s="465"/>
      <c r="CD3" s="465"/>
      <c r="CE3" s="465"/>
      <c r="CF3" s="465"/>
      <c r="CG3" s="465"/>
      <c r="CH3" s="465"/>
      <c r="CI3" s="465"/>
      <c r="CJ3" s="465"/>
      <c r="CK3" s="465"/>
      <c r="CL3" s="465"/>
      <c r="CM3" s="465"/>
      <c r="CN3" s="465"/>
      <c r="CO3" s="465"/>
      <c r="CP3" s="465"/>
      <c r="CQ3" s="465"/>
      <c r="CR3" s="465"/>
      <c r="CS3" s="465"/>
      <c r="CT3" s="465"/>
      <c r="CU3" s="465"/>
      <c r="CV3" s="465"/>
      <c r="CW3" s="465"/>
      <c r="CX3" s="465"/>
      <c r="CY3" s="465"/>
      <c r="CZ3" s="465"/>
      <c r="DA3" s="465"/>
      <c r="DB3" s="465"/>
      <c r="DC3" s="465"/>
      <c r="DD3" s="465"/>
      <c r="DE3" s="465"/>
      <c r="DF3" s="465"/>
      <c r="DG3" s="465"/>
      <c r="DH3" s="465"/>
      <c r="DI3" s="465"/>
      <c r="DJ3" s="465"/>
      <c r="DK3" s="465"/>
      <c r="DL3" s="465"/>
      <c r="DM3" s="465"/>
      <c r="DN3" s="465"/>
      <c r="DO3" s="465"/>
      <c r="DP3" s="465"/>
      <c r="DQ3" s="465"/>
      <c r="DR3" s="465"/>
      <c r="DS3" s="465"/>
      <c r="DT3" s="465"/>
      <c r="DU3" s="465"/>
      <c r="DV3" s="465"/>
      <c r="DW3" s="465"/>
      <c r="DX3" s="465"/>
      <c r="DY3" s="465"/>
      <c r="DZ3" s="465"/>
      <c r="EA3" s="465"/>
      <c r="EB3" s="465"/>
      <c r="EC3" s="465"/>
      <c r="ED3" s="465"/>
      <c r="EE3" s="465"/>
      <c r="EF3" s="465"/>
      <c r="EG3" s="465"/>
      <c r="EH3" s="465"/>
      <c r="EI3" s="465"/>
      <c r="EJ3" s="465"/>
      <c r="EK3" s="465"/>
      <c r="EL3" s="465"/>
      <c r="EM3" s="465"/>
      <c r="EN3" s="465"/>
      <c r="EO3" s="465"/>
      <c r="EP3" s="465"/>
      <c r="EQ3" s="465"/>
      <c r="ER3" s="465"/>
      <c r="ES3" s="465"/>
      <c r="ET3" s="465"/>
      <c r="EU3" s="465"/>
      <c r="EV3" s="465"/>
      <c r="EW3" s="465"/>
      <c r="EX3" s="465"/>
      <c r="EY3" s="465"/>
      <c r="EZ3" s="465"/>
      <c r="FA3" s="465"/>
      <c r="FB3" s="465"/>
      <c r="FC3" s="465"/>
      <c r="FD3" s="465"/>
      <c r="FE3" s="465"/>
      <c r="FF3" s="465"/>
      <c r="FG3" s="465"/>
      <c r="FH3" s="465"/>
      <c r="FI3" s="465"/>
      <c r="FJ3" s="465"/>
      <c r="FK3" s="465"/>
      <c r="FL3" s="465"/>
      <c r="FM3" s="465"/>
      <c r="FN3" s="465"/>
      <c r="FO3" s="465"/>
      <c r="FP3" s="465"/>
      <c r="FQ3" s="465"/>
      <c r="FR3" s="465"/>
      <c r="FS3" s="465"/>
      <c r="FT3" s="465"/>
      <c r="FU3" s="465"/>
      <c r="FV3" s="465"/>
      <c r="FW3" s="465"/>
      <c r="FX3" s="465"/>
      <c r="FY3" s="465"/>
      <c r="FZ3" s="465"/>
      <c r="GA3" s="465"/>
      <c r="GB3" s="465"/>
      <c r="GC3" s="465"/>
      <c r="GD3" s="465"/>
      <c r="GE3" s="465"/>
      <c r="GF3" s="465"/>
      <c r="GG3" s="465"/>
      <c r="GH3" s="465"/>
      <c r="GI3" s="465"/>
      <c r="GJ3" s="465"/>
      <c r="GK3" s="465"/>
      <c r="GL3" s="465"/>
      <c r="GM3" s="465"/>
      <c r="GN3" s="465"/>
      <c r="GO3" s="465"/>
      <c r="GP3" s="465"/>
      <c r="GQ3" s="465"/>
      <c r="GR3" s="465"/>
      <c r="GS3" s="465"/>
      <c r="GT3" s="465"/>
      <c r="GU3" s="465"/>
      <c r="GV3" s="465"/>
      <c r="GW3" s="465"/>
      <c r="GX3" s="465"/>
      <c r="GY3" s="465"/>
      <c r="GZ3" s="465"/>
      <c r="HA3" s="465"/>
      <c r="HB3" s="465"/>
      <c r="HC3" s="465"/>
      <c r="HD3" s="465"/>
      <c r="HE3" s="465"/>
      <c r="HF3" s="465"/>
      <c r="HG3" s="465"/>
      <c r="HH3" s="465"/>
      <c r="HI3" s="465"/>
      <c r="HJ3" s="465"/>
      <c r="HK3" s="465"/>
      <c r="HL3" s="465"/>
      <c r="HM3" s="465"/>
      <c r="HN3" s="465"/>
      <c r="HO3" s="465"/>
      <c r="HP3" s="465"/>
      <c r="HQ3" s="465"/>
      <c r="HR3" s="465"/>
      <c r="HS3" s="465"/>
      <c r="HT3" s="465"/>
      <c r="HU3" s="465"/>
      <c r="HV3" s="465"/>
      <c r="HW3" s="465"/>
      <c r="HX3" s="465"/>
      <c r="HY3" s="465"/>
      <c r="HZ3" s="465"/>
      <c r="IA3" s="465"/>
      <c r="IB3" s="465"/>
      <c r="IC3" s="465"/>
      <c r="ID3" s="465"/>
      <c r="IE3" s="465"/>
      <c r="IF3" s="465"/>
      <c r="IG3" s="465"/>
      <c r="IH3" s="465"/>
      <c r="II3" s="465"/>
      <c r="IJ3" s="465"/>
      <c r="IK3" s="465"/>
      <c r="IL3" s="465"/>
      <c r="IM3" s="465"/>
      <c r="IN3" s="465"/>
      <c r="IO3" s="465"/>
      <c r="IP3" s="465"/>
      <c r="IQ3" s="465"/>
      <c r="IR3" s="465"/>
      <c r="IS3" s="465"/>
      <c r="IT3" s="465"/>
    </row>
    <row r="4" spans="1:254" ht="18" customHeight="1">
      <c r="A4" s="465" t="s">
        <v>656</v>
      </c>
      <c r="B4" s="465"/>
      <c r="C4" s="465"/>
      <c r="D4" s="465"/>
      <c r="E4" s="465"/>
      <c r="F4" s="465"/>
      <c r="G4" s="465"/>
      <c r="H4" s="465"/>
      <c r="I4" s="465"/>
      <c r="J4" s="465"/>
      <c r="K4" s="465"/>
      <c r="L4" s="465"/>
      <c r="M4" s="465"/>
      <c r="N4" s="465"/>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c r="BA4" s="272"/>
      <c r="BB4" s="272"/>
      <c r="BC4" s="272"/>
      <c r="BD4" s="272"/>
      <c r="BE4" s="272"/>
      <c r="BF4" s="272"/>
      <c r="BG4" s="272"/>
      <c r="BH4" s="272"/>
      <c r="BI4" s="272"/>
      <c r="BJ4" s="272"/>
      <c r="BK4" s="272"/>
      <c r="BL4" s="272"/>
      <c r="BM4" s="272"/>
      <c r="BN4" s="272"/>
      <c r="BO4" s="272"/>
      <c r="BP4" s="272"/>
      <c r="BQ4" s="272"/>
      <c r="BR4" s="272"/>
      <c r="BS4" s="272"/>
      <c r="BT4" s="272"/>
      <c r="BU4" s="272"/>
      <c r="BV4" s="272"/>
      <c r="BW4" s="272"/>
      <c r="BX4" s="272"/>
      <c r="BY4" s="272"/>
      <c r="BZ4" s="272"/>
      <c r="CA4" s="272"/>
      <c r="CB4" s="272"/>
      <c r="CC4" s="272"/>
      <c r="CD4" s="272"/>
      <c r="CE4" s="272"/>
      <c r="CF4" s="272"/>
      <c r="CG4" s="272"/>
      <c r="CH4" s="272"/>
      <c r="CI4" s="272"/>
      <c r="CJ4" s="272"/>
      <c r="CK4" s="272"/>
      <c r="CL4" s="272"/>
      <c r="CM4" s="272"/>
      <c r="CN4" s="272"/>
      <c r="CO4" s="272"/>
      <c r="CP4" s="272"/>
      <c r="CQ4" s="272"/>
      <c r="CR4" s="272"/>
      <c r="CS4" s="272"/>
      <c r="CT4" s="272"/>
      <c r="CU4" s="272"/>
      <c r="CV4" s="272"/>
      <c r="CW4" s="272"/>
      <c r="CX4" s="272"/>
      <c r="CY4" s="272"/>
      <c r="CZ4" s="272"/>
      <c r="DA4" s="272"/>
      <c r="DB4" s="272"/>
      <c r="DC4" s="272"/>
      <c r="DD4" s="272"/>
      <c r="DE4" s="272"/>
      <c r="DF4" s="272"/>
      <c r="DG4" s="272"/>
      <c r="DH4" s="272"/>
      <c r="DI4" s="272"/>
      <c r="DJ4" s="272"/>
      <c r="DK4" s="272"/>
      <c r="DL4" s="272"/>
      <c r="DM4" s="272"/>
      <c r="DN4" s="272"/>
      <c r="DO4" s="272"/>
      <c r="DP4" s="272"/>
      <c r="DQ4" s="272"/>
      <c r="DR4" s="272"/>
      <c r="DS4" s="272"/>
      <c r="DT4" s="272"/>
      <c r="DU4" s="272"/>
      <c r="DV4" s="272"/>
      <c r="DW4" s="272"/>
      <c r="DX4" s="272"/>
      <c r="DY4" s="272"/>
      <c r="DZ4" s="272"/>
      <c r="EA4" s="272"/>
      <c r="EB4" s="272"/>
      <c r="EC4" s="272"/>
      <c r="ED4" s="272"/>
      <c r="EE4" s="272"/>
      <c r="EF4" s="272"/>
      <c r="EG4" s="272"/>
      <c r="EH4" s="272"/>
      <c r="EI4" s="272"/>
      <c r="EJ4" s="272"/>
      <c r="EK4" s="272"/>
      <c r="EL4" s="272"/>
      <c r="EM4" s="272"/>
      <c r="EN4" s="272"/>
      <c r="EO4" s="272"/>
      <c r="EP4" s="272"/>
      <c r="EQ4" s="272"/>
      <c r="ER4" s="272"/>
      <c r="ES4" s="272"/>
      <c r="ET4" s="272"/>
      <c r="EU4" s="272"/>
      <c r="EV4" s="272"/>
      <c r="EW4" s="272"/>
      <c r="EX4" s="272"/>
      <c r="EY4" s="272"/>
      <c r="EZ4" s="272"/>
      <c r="FA4" s="272"/>
      <c r="FB4" s="272"/>
      <c r="FC4" s="272"/>
      <c r="FD4" s="272"/>
      <c r="FE4" s="272"/>
      <c r="FF4" s="272"/>
      <c r="FG4" s="272"/>
      <c r="FH4" s="272"/>
      <c r="FI4" s="272"/>
      <c r="FJ4" s="272"/>
      <c r="FK4" s="272"/>
      <c r="FL4" s="272"/>
      <c r="FM4" s="272"/>
      <c r="FN4" s="272"/>
      <c r="FO4" s="272"/>
      <c r="FP4" s="272"/>
      <c r="FQ4" s="272"/>
      <c r="FR4" s="272"/>
      <c r="FS4" s="272"/>
      <c r="FT4" s="272"/>
      <c r="FU4" s="272"/>
      <c r="FV4" s="272"/>
      <c r="FW4" s="272"/>
      <c r="FX4" s="272"/>
      <c r="FY4" s="272"/>
      <c r="FZ4" s="272"/>
      <c r="GA4" s="272"/>
      <c r="GB4" s="272"/>
      <c r="GC4" s="272"/>
      <c r="GD4" s="272"/>
      <c r="GE4" s="272"/>
      <c r="GF4" s="272"/>
      <c r="GG4" s="272"/>
      <c r="GH4" s="272"/>
      <c r="GI4" s="272"/>
      <c r="GJ4" s="272"/>
      <c r="GK4" s="272"/>
      <c r="GL4" s="272"/>
      <c r="GM4" s="272"/>
      <c r="GN4" s="272"/>
      <c r="GO4" s="272"/>
      <c r="GP4" s="272"/>
      <c r="GQ4" s="272"/>
      <c r="GR4" s="272"/>
      <c r="GS4" s="272"/>
      <c r="GT4" s="272"/>
      <c r="GU4" s="272"/>
      <c r="GV4" s="272"/>
      <c r="GW4" s="272"/>
      <c r="GX4" s="272"/>
      <c r="GY4" s="272"/>
      <c r="GZ4" s="272"/>
      <c r="HA4" s="272"/>
      <c r="HB4" s="272"/>
      <c r="HC4" s="272"/>
      <c r="HD4" s="272"/>
      <c r="HE4" s="272"/>
      <c r="HF4" s="272"/>
      <c r="HG4" s="272"/>
      <c r="HH4" s="272"/>
      <c r="HI4" s="272"/>
      <c r="HJ4" s="272"/>
      <c r="HK4" s="272"/>
      <c r="HL4" s="272"/>
      <c r="HM4" s="272"/>
      <c r="HN4" s="272"/>
      <c r="HO4" s="272"/>
      <c r="HP4" s="272"/>
      <c r="HQ4" s="272"/>
      <c r="HR4" s="272"/>
      <c r="HS4" s="272"/>
      <c r="HT4" s="272"/>
      <c r="HU4" s="272"/>
      <c r="HV4" s="272"/>
      <c r="HW4" s="272"/>
      <c r="HX4" s="272"/>
      <c r="HY4" s="272"/>
      <c r="HZ4" s="272"/>
      <c r="IA4" s="272"/>
      <c r="IB4" s="272"/>
      <c r="IC4" s="272"/>
      <c r="ID4" s="272"/>
      <c r="IE4" s="272"/>
      <c r="IF4" s="272"/>
      <c r="IG4" s="272"/>
      <c r="IH4" s="272"/>
      <c r="II4" s="272"/>
      <c r="IJ4" s="272"/>
      <c r="IK4" s="272"/>
      <c r="IL4" s="272"/>
      <c r="IM4" s="272"/>
      <c r="IN4" s="272"/>
      <c r="IO4" s="272"/>
      <c r="IP4" s="272"/>
      <c r="IQ4" s="272"/>
      <c r="IR4" s="272"/>
      <c r="IS4" s="272"/>
      <c r="IT4" s="272"/>
    </row>
    <row r="5" spans="1:254" ht="15.75" customHeight="1">
      <c r="A5" s="463" t="s">
        <v>369</v>
      </c>
      <c r="B5" s="463"/>
      <c r="C5" s="463"/>
      <c r="D5" s="463"/>
      <c r="E5" s="463"/>
      <c r="F5" s="463"/>
      <c r="G5" s="463"/>
      <c r="H5" s="463"/>
      <c r="I5" s="463"/>
      <c r="J5" s="463"/>
      <c r="K5" s="463"/>
      <c r="L5" s="463"/>
      <c r="M5" s="463"/>
      <c r="N5" s="463"/>
    </row>
    <row r="6" spans="1:254" ht="15.75" customHeight="1">
      <c r="A6" s="463" t="s">
        <v>264</v>
      </c>
      <c r="B6" s="463"/>
      <c r="C6" s="463"/>
      <c r="D6" s="463"/>
      <c r="E6" s="463"/>
      <c r="F6" s="463"/>
      <c r="G6" s="463"/>
      <c r="H6" s="463"/>
      <c r="I6" s="463"/>
      <c r="J6" s="463"/>
      <c r="K6" s="463"/>
      <c r="L6" s="463"/>
      <c r="M6" s="463"/>
      <c r="N6" s="463"/>
    </row>
    <row r="7" spans="1:254" ht="15.75" customHeight="1">
      <c r="A7" s="463" t="s">
        <v>657</v>
      </c>
      <c r="B7" s="463"/>
      <c r="C7" s="463"/>
      <c r="D7" s="463"/>
      <c r="E7" s="463"/>
      <c r="F7" s="463"/>
      <c r="G7" s="463"/>
      <c r="H7" s="463"/>
      <c r="I7" s="463"/>
      <c r="J7" s="463"/>
      <c r="K7" s="463"/>
      <c r="L7" s="463"/>
      <c r="M7" s="463"/>
      <c r="N7" s="463"/>
    </row>
    <row r="8" spans="1:254" ht="15.75" customHeight="1">
      <c r="A8" s="469" t="s">
        <v>683</v>
      </c>
      <c r="B8" s="469"/>
      <c r="C8" s="470">
        <v>2019</v>
      </c>
      <c r="D8" s="470"/>
      <c r="E8" s="470"/>
      <c r="F8" s="470"/>
      <c r="G8" s="470"/>
      <c r="H8" s="470">
        <v>2008</v>
      </c>
      <c r="I8" s="470"/>
      <c r="J8" s="470"/>
      <c r="K8" s="470"/>
      <c r="L8" s="470"/>
      <c r="M8" s="471" t="s">
        <v>46</v>
      </c>
      <c r="N8" s="471"/>
    </row>
    <row r="9" spans="1:254" ht="42" customHeight="1">
      <c r="A9" s="478" t="s">
        <v>195</v>
      </c>
      <c r="B9" s="475" t="s">
        <v>210</v>
      </c>
      <c r="C9" s="281" t="s">
        <v>256</v>
      </c>
      <c r="D9" s="281" t="s">
        <v>307</v>
      </c>
      <c r="E9" s="281" t="s">
        <v>308</v>
      </c>
      <c r="F9" s="281" t="s">
        <v>309</v>
      </c>
      <c r="G9" s="281" t="s">
        <v>310</v>
      </c>
      <c r="H9" s="281" t="s">
        <v>311</v>
      </c>
      <c r="I9" s="281" t="s">
        <v>312</v>
      </c>
      <c r="J9" s="281" t="s">
        <v>313</v>
      </c>
      <c r="K9" s="281" t="s">
        <v>314</v>
      </c>
      <c r="L9" s="281" t="s">
        <v>176</v>
      </c>
      <c r="M9" s="522" t="s">
        <v>215</v>
      </c>
      <c r="N9" s="523"/>
    </row>
    <row r="10" spans="1:254" ht="54" customHeight="1">
      <c r="A10" s="482"/>
      <c r="B10" s="477"/>
      <c r="C10" s="398" t="s">
        <v>207</v>
      </c>
      <c r="D10" s="169" t="s">
        <v>315</v>
      </c>
      <c r="E10" s="169" t="s">
        <v>74</v>
      </c>
      <c r="F10" s="169" t="s">
        <v>366</v>
      </c>
      <c r="G10" s="169" t="s">
        <v>367</v>
      </c>
      <c r="H10" s="169" t="s">
        <v>355</v>
      </c>
      <c r="I10" s="169" t="s">
        <v>75</v>
      </c>
      <c r="J10" s="169" t="s">
        <v>76</v>
      </c>
      <c r="K10" s="169" t="s">
        <v>77</v>
      </c>
      <c r="L10" s="169" t="s">
        <v>365</v>
      </c>
      <c r="M10" s="524"/>
      <c r="N10" s="525"/>
    </row>
    <row r="11" spans="1:254" s="46" customFormat="1" ht="23.45" customHeight="1">
      <c r="A11" s="204">
        <v>4511</v>
      </c>
      <c r="B11" s="292" t="s">
        <v>559</v>
      </c>
      <c r="C11" s="209">
        <f>SUM(D11:L11)</f>
        <v>537960</v>
      </c>
      <c r="D11" s="339">
        <v>247227</v>
      </c>
      <c r="E11" s="210">
        <v>212844</v>
      </c>
      <c r="F11" s="210">
        <v>7767</v>
      </c>
      <c r="G11" s="210">
        <v>945</v>
      </c>
      <c r="H11" s="210">
        <v>11398</v>
      </c>
      <c r="I11" s="210">
        <v>0</v>
      </c>
      <c r="J11" s="210">
        <v>9566</v>
      </c>
      <c r="K11" s="210">
        <v>9929</v>
      </c>
      <c r="L11" s="210">
        <v>38284</v>
      </c>
      <c r="M11" s="508" t="s">
        <v>558</v>
      </c>
      <c r="N11" s="508"/>
    </row>
    <row r="12" spans="1:254" s="46" customFormat="1" ht="23.45" customHeight="1">
      <c r="A12" s="202">
        <v>4512</v>
      </c>
      <c r="B12" s="294" t="s">
        <v>560</v>
      </c>
      <c r="C12" s="211">
        <f t="shared" ref="C12:C67" si="0">SUM(D12:L12)</f>
        <v>50889</v>
      </c>
      <c r="D12" s="340">
        <v>5881</v>
      </c>
      <c r="E12" s="212">
        <v>29709</v>
      </c>
      <c r="F12" s="212">
        <v>18</v>
      </c>
      <c r="G12" s="212">
        <v>0</v>
      </c>
      <c r="H12" s="212">
        <v>146</v>
      </c>
      <c r="I12" s="212">
        <v>0</v>
      </c>
      <c r="J12" s="212">
        <v>129</v>
      </c>
      <c r="K12" s="212">
        <v>128</v>
      </c>
      <c r="L12" s="212">
        <v>14878</v>
      </c>
      <c r="M12" s="499" t="s">
        <v>561</v>
      </c>
      <c r="N12" s="499"/>
    </row>
    <row r="13" spans="1:254" s="46" customFormat="1" ht="23.45" customHeight="1">
      <c r="A13" s="201">
        <v>4519</v>
      </c>
      <c r="B13" s="296" t="s">
        <v>722</v>
      </c>
      <c r="C13" s="213">
        <f t="shared" si="0"/>
        <v>1493</v>
      </c>
      <c r="D13" s="341">
        <v>0</v>
      </c>
      <c r="E13" s="214">
        <v>1481</v>
      </c>
      <c r="F13" s="214">
        <v>0</v>
      </c>
      <c r="G13" s="214">
        <v>0</v>
      </c>
      <c r="H13" s="214">
        <v>0</v>
      </c>
      <c r="I13" s="214">
        <v>0</v>
      </c>
      <c r="J13" s="214">
        <v>0</v>
      </c>
      <c r="K13" s="214">
        <v>12</v>
      </c>
      <c r="L13" s="214">
        <v>0</v>
      </c>
      <c r="M13" s="500" t="s">
        <v>723</v>
      </c>
      <c r="N13" s="500"/>
    </row>
    <row r="14" spans="1:254" s="46" customFormat="1" ht="23.45" customHeight="1">
      <c r="A14" s="202">
        <v>4531</v>
      </c>
      <c r="B14" s="294" t="s">
        <v>562</v>
      </c>
      <c r="C14" s="211">
        <f t="shared" si="0"/>
        <v>207500</v>
      </c>
      <c r="D14" s="340">
        <v>56161</v>
      </c>
      <c r="E14" s="212">
        <v>126915</v>
      </c>
      <c r="F14" s="212">
        <v>2541</v>
      </c>
      <c r="G14" s="212">
        <v>128</v>
      </c>
      <c r="H14" s="212">
        <v>3793</v>
      </c>
      <c r="I14" s="212">
        <v>1382</v>
      </c>
      <c r="J14" s="212">
        <v>2746</v>
      </c>
      <c r="K14" s="212">
        <v>6728</v>
      </c>
      <c r="L14" s="212">
        <v>7106</v>
      </c>
      <c r="M14" s="499" t="s">
        <v>608</v>
      </c>
      <c r="N14" s="499"/>
    </row>
    <row r="15" spans="1:254" s="46" customFormat="1" ht="23.45" customHeight="1">
      <c r="A15" s="201">
        <v>4532</v>
      </c>
      <c r="B15" s="296" t="s">
        <v>563</v>
      </c>
      <c r="C15" s="213">
        <f t="shared" si="0"/>
        <v>2812</v>
      </c>
      <c r="D15" s="341">
        <v>271</v>
      </c>
      <c r="E15" s="214">
        <v>2189</v>
      </c>
      <c r="F15" s="214">
        <v>106</v>
      </c>
      <c r="G15" s="214">
        <v>0</v>
      </c>
      <c r="H15" s="214">
        <v>12</v>
      </c>
      <c r="I15" s="214">
        <v>0</v>
      </c>
      <c r="J15" s="214">
        <v>11</v>
      </c>
      <c r="K15" s="214">
        <v>47</v>
      </c>
      <c r="L15" s="214">
        <v>176</v>
      </c>
      <c r="M15" s="500" t="s">
        <v>607</v>
      </c>
      <c r="N15" s="500"/>
    </row>
    <row r="16" spans="1:254" s="46" customFormat="1" ht="23.45" customHeight="1">
      <c r="A16" s="202">
        <v>4539</v>
      </c>
      <c r="B16" s="294" t="s">
        <v>564</v>
      </c>
      <c r="C16" s="211">
        <f t="shared" si="0"/>
        <v>2089</v>
      </c>
      <c r="D16" s="340">
        <v>2084</v>
      </c>
      <c r="E16" s="212">
        <v>3</v>
      </c>
      <c r="F16" s="212">
        <v>2</v>
      </c>
      <c r="G16" s="212">
        <v>0</v>
      </c>
      <c r="H16" s="212">
        <v>0</v>
      </c>
      <c r="I16" s="212">
        <v>0</v>
      </c>
      <c r="J16" s="212">
        <v>0</v>
      </c>
      <c r="K16" s="212">
        <v>0</v>
      </c>
      <c r="L16" s="212">
        <v>0</v>
      </c>
      <c r="M16" s="499" t="s">
        <v>606</v>
      </c>
      <c r="N16" s="499"/>
    </row>
    <row r="17" spans="1:14" s="46" customFormat="1" ht="18" customHeight="1">
      <c r="A17" s="201">
        <v>4610</v>
      </c>
      <c r="B17" s="296" t="s">
        <v>539</v>
      </c>
      <c r="C17" s="213">
        <f t="shared" si="0"/>
        <v>66223</v>
      </c>
      <c r="D17" s="341">
        <v>20805</v>
      </c>
      <c r="E17" s="214">
        <v>38126</v>
      </c>
      <c r="F17" s="214">
        <v>621</v>
      </c>
      <c r="G17" s="214">
        <v>29</v>
      </c>
      <c r="H17" s="214">
        <v>504</v>
      </c>
      <c r="I17" s="214">
        <v>0</v>
      </c>
      <c r="J17" s="214">
        <v>2943</v>
      </c>
      <c r="K17" s="214">
        <v>2217</v>
      </c>
      <c r="L17" s="214">
        <v>978</v>
      </c>
      <c r="M17" s="500" t="s">
        <v>548</v>
      </c>
      <c r="N17" s="500"/>
    </row>
    <row r="18" spans="1:14" s="46" customFormat="1" ht="18" customHeight="1">
      <c r="A18" s="202">
        <v>4620</v>
      </c>
      <c r="B18" s="294" t="s">
        <v>565</v>
      </c>
      <c r="C18" s="211">
        <f t="shared" si="0"/>
        <v>112145</v>
      </c>
      <c r="D18" s="340">
        <v>28526</v>
      </c>
      <c r="E18" s="212">
        <v>72386</v>
      </c>
      <c r="F18" s="212">
        <v>419</v>
      </c>
      <c r="G18" s="212">
        <v>0</v>
      </c>
      <c r="H18" s="212">
        <v>1064</v>
      </c>
      <c r="I18" s="212">
        <v>29</v>
      </c>
      <c r="J18" s="212">
        <v>0</v>
      </c>
      <c r="K18" s="212">
        <v>4711</v>
      </c>
      <c r="L18" s="212">
        <v>5010</v>
      </c>
      <c r="M18" s="499" t="s">
        <v>605</v>
      </c>
      <c r="N18" s="499"/>
    </row>
    <row r="19" spans="1:14" s="46" customFormat="1" ht="18" customHeight="1">
      <c r="A19" s="201">
        <v>4631</v>
      </c>
      <c r="B19" s="296" t="s">
        <v>540</v>
      </c>
      <c r="C19" s="213">
        <f t="shared" si="0"/>
        <v>5021</v>
      </c>
      <c r="D19" s="341">
        <v>283</v>
      </c>
      <c r="E19" s="214">
        <v>4547</v>
      </c>
      <c r="F19" s="214">
        <v>101</v>
      </c>
      <c r="G19" s="214">
        <v>0</v>
      </c>
      <c r="H19" s="214">
        <v>18</v>
      </c>
      <c r="I19" s="214">
        <v>0</v>
      </c>
      <c r="J19" s="214">
        <v>29</v>
      </c>
      <c r="K19" s="214">
        <v>43</v>
      </c>
      <c r="L19" s="214">
        <v>0</v>
      </c>
      <c r="M19" s="500" t="s">
        <v>549</v>
      </c>
      <c r="N19" s="500"/>
    </row>
    <row r="20" spans="1:14" s="46" customFormat="1" ht="18" customHeight="1">
      <c r="A20" s="202">
        <v>4632</v>
      </c>
      <c r="B20" s="294" t="s">
        <v>609</v>
      </c>
      <c r="C20" s="211">
        <f t="shared" si="0"/>
        <v>364350</v>
      </c>
      <c r="D20" s="340">
        <v>185937</v>
      </c>
      <c r="E20" s="212">
        <v>76720</v>
      </c>
      <c r="F20" s="212">
        <v>1714</v>
      </c>
      <c r="G20" s="212">
        <v>3825</v>
      </c>
      <c r="H20" s="212">
        <v>13635</v>
      </c>
      <c r="I20" s="212">
        <v>62678</v>
      </c>
      <c r="J20" s="212">
        <v>4328</v>
      </c>
      <c r="K20" s="212">
        <v>8365</v>
      </c>
      <c r="L20" s="212">
        <v>7148</v>
      </c>
      <c r="M20" s="499" t="s">
        <v>604</v>
      </c>
      <c r="N20" s="499"/>
    </row>
    <row r="21" spans="1:14" s="46" customFormat="1" ht="14.25" customHeight="1">
      <c r="A21" s="201">
        <v>4641</v>
      </c>
      <c r="B21" s="296" t="s">
        <v>610</v>
      </c>
      <c r="C21" s="213">
        <f t="shared" si="0"/>
        <v>60579</v>
      </c>
      <c r="D21" s="341">
        <v>215</v>
      </c>
      <c r="E21" s="214">
        <v>51272</v>
      </c>
      <c r="F21" s="214">
        <v>1934</v>
      </c>
      <c r="G21" s="214">
        <v>0</v>
      </c>
      <c r="H21" s="214">
        <v>2251</v>
      </c>
      <c r="I21" s="214">
        <v>0</v>
      </c>
      <c r="J21" s="214">
        <v>7</v>
      </c>
      <c r="K21" s="214">
        <v>238</v>
      </c>
      <c r="L21" s="214">
        <v>4662</v>
      </c>
      <c r="M21" s="500" t="s">
        <v>603</v>
      </c>
      <c r="N21" s="500"/>
    </row>
    <row r="22" spans="1:14" s="46" customFormat="1" ht="23.45" customHeight="1">
      <c r="A22" s="202">
        <v>4647</v>
      </c>
      <c r="B22" s="294" t="s">
        <v>611</v>
      </c>
      <c r="C22" s="211">
        <f t="shared" si="0"/>
        <v>56503</v>
      </c>
      <c r="D22" s="340">
        <v>8819</v>
      </c>
      <c r="E22" s="212">
        <v>41962</v>
      </c>
      <c r="F22" s="212">
        <v>63</v>
      </c>
      <c r="G22" s="212">
        <v>55</v>
      </c>
      <c r="H22" s="212">
        <v>841</v>
      </c>
      <c r="I22" s="212">
        <v>26</v>
      </c>
      <c r="J22" s="212">
        <v>505</v>
      </c>
      <c r="K22" s="212">
        <v>2392</v>
      </c>
      <c r="L22" s="212">
        <v>1840</v>
      </c>
      <c r="M22" s="499" t="s">
        <v>602</v>
      </c>
      <c r="N22" s="499"/>
    </row>
    <row r="23" spans="1:14" s="46" customFormat="1" ht="14.25" customHeight="1">
      <c r="A23" s="201">
        <v>4648</v>
      </c>
      <c r="B23" s="296" t="s">
        <v>612</v>
      </c>
      <c r="C23" s="213">
        <f t="shared" si="0"/>
        <v>81972</v>
      </c>
      <c r="D23" s="341">
        <v>12030</v>
      </c>
      <c r="E23" s="214">
        <v>56606</v>
      </c>
      <c r="F23" s="214">
        <v>4007</v>
      </c>
      <c r="G23" s="214">
        <v>10</v>
      </c>
      <c r="H23" s="214">
        <v>2042</v>
      </c>
      <c r="I23" s="214">
        <v>0</v>
      </c>
      <c r="J23" s="214">
        <v>1938</v>
      </c>
      <c r="K23" s="214">
        <v>3963</v>
      </c>
      <c r="L23" s="214">
        <v>1376</v>
      </c>
      <c r="M23" s="500" t="s">
        <v>601</v>
      </c>
      <c r="N23" s="500"/>
    </row>
    <row r="24" spans="1:14" s="46" customFormat="1" ht="14.25" customHeight="1">
      <c r="A24" s="202">
        <v>4649</v>
      </c>
      <c r="B24" s="294" t="s">
        <v>732</v>
      </c>
      <c r="C24" s="211">
        <f t="shared" si="0"/>
        <v>125</v>
      </c>
      <c r="D24" s="340">
        <v>14</v>
      </c>
      <c r="E24" s="212">
        <v>108</v>
      </c>
      <c r="F24" s="212">
        <v>0</v>
      </c>
      <c r="G24" s="212">
        <v>0</v>
      </c>
      <c r="H24" s="212">
        <v>0</v>
      </c>
      <c r="I24" s="212">
        <v>0</v>
      </c>
      <c r="J24" s="212">
        <v>0</v>
      </c>
      <c r="K24" s="212">
        <v>3</v>
      </c>
      <c r="L24" s="212">
        <v>0</v>
      </c>
      <c r="M24" s="499" t="s">
        <v>724</v>
      </c>
      <c r="N24" s="499"/>
    </row>
    <row r="25" spans="1:14" s="46" customFormat="1" ht="23.45" customHeight="1">
      <c r="A25" s="201">
        <v>4651</v>
      </c>
      <c r="B25" s="296" t="s">
        <v>613</v>
      </c>
      <c r="C25" s="213">
        <f t="shared" si="0"/>
        <v>3191</v>
      </c>
      <c r="D25" s="341">
        <v>303</v>
      </c>
      <c r="E25" s="214">
        <v>2827</v>
      </c>
      <c r="F25" s="214">
        <v>0</v>
      </c>
      <c r="G25" s="214">
        <v>0</v>
      </c>
      <c r="H25" s="214">
        <v>0</v>
      </c>
      <c r="I25" s="214">
        <v>0</v>
      </c>
      <c r="J25" s="214">
        <v>0</v>
      </c>
      <c r="K25" s="214">
        <v>0</v>
      </c>
      <c r="L25" s="214">
        <v>61</v>
      </c>
      <c r="M25" s="500" t="s">
        <v>600</v>
      </c>
      <c r="N25" s="500"/>
    </row>
    <row r="26" spans="1:14" s="46" customFormat="1" ht="23.45" customHeight="1">
      <c r="A26" s="202">
        <v>4652</v>
      </c>
      <c r="B26" s="294" t="s">
        <v>614</v>
      </c>
      <c r="C26" s="211">
        <f t="shared" si="0"/>
        <v>6093</v>
      </c>
      <c r="D26" s="340">
        <v>2988</v>
      </c>
      <c r="E26" s="212">
        <v>736</v>
      </c>
      <c r="F26" s="212">
        <v>0</v>
      </c>
      <c r="G26" s="212">
        <v>0</v>
      </c>
      <c r="H26" s="212">
        <v>1410</v>
      </c>
      <c r="I26" s="212">
        <v>0</v>
      </c>
      <c r="J26" s="212">
        <v>70</v>
      </c>
      <c r="K26" s="212">
        <v>725</v>
      </c>
      <c r="L26" s="212">
        <v>164</v>
      </c>
      <c r="M26" s="499" t="s">
        <v>599</v>
      </c>
      <c r="N26" s="499"/>
    </row>
    <row r="27" spans="1:14" s="46" customFormat="1" ht="18" customHeight="1">
      <c r="A27" s="201">
        <v>4653</v>
      </c>
      <c r="B27" s="296" t="s">
        <v>615</v>
      </c>
      <c r="C27" s="213">
        <f t="shared" si="0"/>
        <v>23936</v>
      </c>
      <c r="D27" s="341">
        <v>1353</v>
      </c>
      <c r="E27" s="214">
        <v>17331</v>
      </c>
      <c r="F27" s="214">
        <v>0</v>
      </c>
      <c r="G27" s="214">
        <v>0</v>
      </c>
      <c r="H27" s="214">
        <v>510</v>
      </c>
      <c r="I27" s="214">
        <v>83</v>
      </c>
      <c r="J27" s="214">
        <v>403</v>
      </c>
      <c r="K27" s="214">
        <v>3389</v>
      </c>
      <c r="L27" s="214">
        <v>867</v>
      </c>
      <c r="M27" s="500" t="s">
        <v>598</v>
      </c>
      <c r="N27" s="500"/>
    </row>
    <row r="28" spans="1:14" s="46" customFormat="1" ht="18" customHeight="1">
      <c r="A28" s="202">
        <v>4659</v>
      </c>
      <c r="B28" s="294" t="s">
        <v>616</v>
      </c>
      <c r="C28" s="211">
        <f t="shared" si="0"/>
        <v>109419</v>
      </c>
      <c r="D28" s="340">
        <v>48520</v>
      </c>
      <c r="E28" s="212">
        <v>33364</v>
      </c>
      <c r="F28" s="212">
        <v>2148</v>
      </c>
      <c r="G28" s="212">
        <v>137</v>
      </c>
      <c r="H28" s="212">
        <v>8639</v>
      </c>
      <c r="I28" s="212">
        <v>3900</v>
      </c>
      <c r="J28" s="212">
        <v>4994</v>
      </c>
      <c r="K28" s="212">
        <v>4430</v>
      </c>
      <c r="L28" s="212">
        <v>3287</v>
      </c>
      <c r="M28" s="499" t="s">
        <v>550</v>
      </c>
      <c r="N28" s="499"/>
    </row>
    <row r="29" spans="1:14" s="46" customFormat="1" ht="23.45" customHeight="1">
      <c r="A29" s="201">
        <v>4661</v>
      </c>
      <c r="B29" s="296" t="s">
        <v>617</v>
      </c>
      <c r="C29" s="213">
        <f t="shared" si="0"/>
        <v>196071</v>
      </c>
      <c r="D29" s="341">
        <v>185527</v>
      </c>
      <c r="E29" s="214">
        <v>4785</v>
      </c>
      <c r="F29" s="214">
        <v>57</v>
      </c>
      <c r="G29" s="214">
        <v>0</v>
      </c>
      <c r="H29" s="214">
        <v>4103</v>
      </c>
      <c r="I29" s="214">
        <v>0</v>
      </c>
      <c r="J29" s="214">
        <v>349</v>
      </c>
      <c r="K29" s="214">
        <v>99</v>
      </c>
      <c r="L29" s="214">
        <v>1151</v>
      </c>
      <c r="M29" s="500" t="s">
        <v>597</v>
      </c>
      <c r="N29" s="500"/>
    </row>
    <row r="30" spans="1:14" s="46" customFormat="1" ht="18" customHeight="1">
      <c r="A30" s="202">
        <v>4662</v>
      </c>
      <c r="B30" s="294" t="s">
        <v>541</v>
      </c>
      <c r="C30" s="211">
        <f t="shared" si="0"/>
        <v>3413</v>
      </c>
      <c r="D30" s="340">
        <v>258</v>
      </c>
      <c r="E30" s="212">
        <v>2265</v>
      </c>
      <c r="F30" s="212">
        <v>23</v>
      </c>
      <c r="G30" s="212">
        <v>78</v>
      </c>
      <c r="H30" s="212">
        <v>430</v>
      </c>
      <c r="I30" s="212">
        <v>0</v>
      </c>
      <c r="J30" s="212">
        <v>147</v>
      </c>
      <c r="K30" s="212">
        <v>0</v>
      </c>
      <c r="L30" s="212">
        <v>212</v>
      </c>
      <c r="M30" s="499" t="s">
        <v>551</v>
      </c>
      <c r="N30" s="499"/>
    </row>
    <row r="31" spans="1:14" s="46" customFormat="1" ht="23.45" customHeight="1">
      <c r="A31" s="201">
        <v>4663</v>
      </c>
      <c r="B31" s="296" t="s">
        <v>618</v>
      </c>
      <c r="C31" s="213">
        <f t="shared" si="0"/>
        <v>154889</v>
      </c>
      <c r="D31" s="341">
        <v>22240</v>
      </c>
      <c r="E31" s="214">
        <v>81556</v>
      </c>
      <c r="F31" s="214">
        <v>10799</v>
      </c>
      <c r="G31" s="214">
        <v>8323</v>
      </c>
      <c r="H31" s="214">
        <v>13171</v>
      </c>
      <c r="I31" s="214">
        <v>4775</v>
      </c>
      <c r="J31" s="214">
        <v>3483</v>
      </c>
      <c r="K31" s="214">
        <v>6558</v>
      </c>
      <c r="L31" s="214">
        <v>3984</v>
      </c>
      <c r="M31" s="500" t="s">
        <v>596</v>
      </c>
      <c r="N31" s="500"/>
    </row>
    <row r="32" spans="1:14" customFormat="1" ht="15" customHeight="1" thickBot="1">
      <c r="A32" s="360">
        <v>4669</v>
      </c>
      <c r="B32" s="374" t="s">
        <v>736</v>
      </c>
      <c r="C32" s="410">
        <f t="shared" si="0"/>
        <v>12466</v>
      </c>
      <c r="D32" s="388">
        <v>365</v>
      </c>
      <c r="E32" s="363">
        <v>10526</v>
      </c>
      <c r="F32" s="363">
        <v>1380</v>
      </c>
      <c r="G32" s="363">
        <v>0</v>
      </c>
      <c r="H32" s="363">
        <v>90</v>
      </c>
      <c r="I32" s="367">
        <v>0</v>
      </c>
      <c r="J32" s="367">
        <v>15</v>
      </c>
      <c r="K32" s="367">
        <v>55</v>
      </c>
      <c r="L32" s="367">
        <v>35</v>
      </c>
      <c r="M32" s="616" t="s">
        <v>737</v>
      </c>
      <c r="N32" s="616"/>
    </row>
    <row r="33" spans="1:14" s="46" customFormat="1" ht="18" customHeight="1">
      <c r="A33" s="201">
        <v>4690</v>
      </c>
      <c r="B33" s="296" t="s">
        <v>542</v>
      </c>
      <c r="C33" s="213">
        <f t="shared" si="0"/>
        <v>7938</v>
      </c>
      <c r="D33" s="341">
        <v>3234</v>
      </c>
      <c r="E33" s="214">
        <v>3667</v>
      </c>
      <c r="F33" s="214">
        <v>0</v>
      </c>
      <c r="G33" s="214">
        <v>0</v>
      </c>
      <c r="H33" s="214">
        <v>501</v>
      </c>
      <c r="I33" s="214">
        <v>0</v>
      </c>
      <c r="J33" s="214">
        <v>135</v>
      </c>
      <c r="K33" s="214">
        <v>268</v>
      </c>
      <c r="L33" s="214">
        <v>133</v>
      </c>
      <c r="M33" s="500" t="s">
        <v>552</v>
      </c>
      <c r="N33" s="500"/>
    </row>
    <row r="34" spans="1:14" s="46" customFormat="1" ht="18" customHeight="1">
      <c r="A34" s="202">
        <v>4691</v>
      </c>
      <c r="B34" s="294" t="s">
        <v>619</v>
      </c>
      <c r="C34" s="211">
        <f t="shared" si="0"/>
        <v>11683</v>
      </c>
      <c r="D34" s="340">
        <v>3728</v>
      </c>
      <c r="E34" s="212">
        <v>6102</v>
      </c>
      <c r="F34" s="212">
        <v>0</v>
      </c>
      <c r="G34" s="212">
        <v>0</v>
      </c>
      <c r="H34" s="212">
        <v>30</v>
      </c>
      <c r="I34" s="212">
        <v>0</v>
      </c>
      <c r="J34" s="212">
        <v>608</v>
      </c>
      <c r="K34" s="212">
        <v>1026</v>
      </c>
      <c r="L34" s="212">
        <v>189</v>
      </c>
      <c r="M34" s="499" t="s">
        <v>595</v>
      </c>
      <c r="N34" s="499"/>
    </row>
    <row r="35" spans="1:14" s="46" customFormat="1" ht="24" customHeight="1">
      <c r="A35" s="201">
        <v>4692</v>
      </c>
      <c r="B35" s="296" t="s">
        <v>620</v>
      </c>
      <c r="C35" s="213">
        <f t="shared" si="0"/>
        <v>17085</v>
      </c>
      <c r="D35" s="341">
        <v>11626</v>
      </c>
      <c r="E35" s="214">
        <v>3100</v>
      </c>
      <c r="F35" s="214">
        <v>0</v>
      </c>
      <c r="G35" s="214">
        <v>0</v>
      </c>
      <c r="H35" s="214">
        <v>1705</v>
      </c>
      <c r="I35" s="214">
        <v>0</v>
      </c>
      <c r="J35" s="214">
        <v>0</v>
      </c>
      <c r="K35" s="214">
        <v>461</v>
      </c>
      <c r="L35" s="214">
        <v>193</v>
      </c>
      <c r="M35" s="500" t="s">
        <v>594</v>
      </c>
      <c r="N35" s="500"/>
    </row>
    <row r="36" spans="1:14" s="46" customFormat="1" ht="18" customHeight="1">
      <c r="A36" s="202">
        <v>4712</v>
      </c>
      <c r="B36" s="294" t="s">
        <v>543</v>
      </c>
      <c r="C36" s="211">
        <f t="shared" si="0"/>
        <v>650231</v>
      </c>
      <c r="D36" s="340">
        <v>138372</v>
      </c>
      <c r="E36" s="212">
        <v>408527</v>
      </c>
      <c r="F36" s="212">
        <v>11095</v>
      </c>
      <c r="G36" s="212">
        <v>149</v>
      </c>
      <c r="H36" s="212">
        <v>9609</v>
      </c>
      <c r="I36" s="212">
        <v>29823</v>
      </c>
      <c r="J36" s="212">
        <v>18707</v>
      </c>
      <c r="K36" s="212">
        <v>8030</v>
      </c>
      <c r="L36" s="212">
        <v>25919</v>
      </c>
      <c r="M36" s="499" t="s">
        <v>553</v>
      </c>
      <c r="N36" s="499"/>
    </row>
    <row r="37" spans="1:14" s="46" customFormat="1" ht="18" customHeight="1">
      <c r="A37" s="201">
        <v>4714</v>
      </c>
      <c r="B37" s="296" t="s">
        <v>544</v>
      </c>
      <c r="C37" s="213">
        <f t="shared" si="0"/>
        <v>201654</v>
      </c>
      <c r="D37" s="341">
        <v>44756</v>
      </c>
      <c r="E37" s="214">
        <v>130012</v>
      </c>
      <c r="F37" s="214">
        <v>1962</v>
      </c>
      <c r="G37" s="214">
        <v>3180</v>
      </c>
      <c r="H37" s="214">
        <v>841</v>
      </c>
      <c r="I37" s="214">
        <v>3466</v>
      </c>
      <c r="J37" s="214">
        <v>1902</v>
      </c>
      <c r="K37" s="214">
        <v>4152</v>
      </c>
      <c r="L37" s="214">
        <v>11383</v>
      </c>
      <c r="M37" s="500" t="s">
        <v>554</v>
      </c>
      <c r="N37" s="500"/>
    </row>
    <row r="38" spans="1:14" s="46" customFormat="1" ht="18" customHeight="1">
      <c r="A38" s="202">
        <v>4719</v>
      </c>
      <c r="B38" s="294" t="s">
        <v>645</v>
      </c>
      <c r="C38" s="211">
        <f t="shared" si="0"/>
        <v>309383</v>
      </c>
      <c r="D38" s="340">
        <v>57397</v>
      </c>
      <c r="E38" s="212">
        <v>229709</v>
      </c>
      <c r="F38" s="212">
        <v>0</v>
      </c>
      <c r="G38" s="212">
        <v>2524</v>
      </c>
      <c r="H38" s="212">
        <v>1081</v>
      </c>
      <c r="I38" s="212">
        <v>0</v>
      </c>
      <c r="J38" s="212">
        <v>1842</v>
      </c>
      <c r="K38" s="212">
        <v>1969</v>
      </c>
      <c r="L38" s="212">
        <v>14861</v>
      </c>
      <c r="M38" s="499" t="s">
        <v>593</v>
      </c>
      <c r="N38" s="499"/>
    </row>
    <row r="39" spans="1:14" s="46" customFormat="1" ht="18" customHeight="1">
      <c r="A39" s="201">
        <v>4720</v>
      </c>
      <c r="B39" s="296" t="s">
        <v>622</v>
      </c>
      <c r="C39" s="213">
        <f t="shared" si="0"/>
        <v>15981</v>
      </c>
      <c r="D39" s="341">
        <v>3104</v>
      </c>
      <c r="E39" s="214">
        <v>11275</v>
      </c>
      <c r="F39" s="214">
        <v>199</v>
      </c>
      <c r="G39" s="214">
        <v>0</v>
      </c>
      <c r="H39" s="214">
        <v>18</v>
      </c>
      <c r="I39" s="214">
        <v>10</v>
      </c>
      <c r="J39" s="214">
        <v>78</v>
      </c>
      <c r="K39" s="214">
        <v>557</v>
      </c>
      <c r="L39" s="214">
        <v>740</v>
      </c>
      <c r="M39" s="500" t="s">
        <v>592</v>
      </c>
      <c r="N39" s="500"/>
    </row>
    <row r="40" spans="1:14" s="46" customFormat="1" ht="18" customHeight="1">
      <c r="A40" s="202">
        <v>4722</v>
      </c>
      <c r="B40" s="294" t="s">
        <v>632</v>
      </c>
      <c r="C40" s="211">
        <f t="shared" si="0"/>
        <v>141371</v>
      </c>
      <c r="D40" s="340">
        <v>2631</v>
      </c>
      <c r="E40" s="212">
        <v>37235</v>
      </c>
      <c r="F40" s="212">
        <v>6826</v>
      </c>
      <c r="G40" s="212">
        <v>85753</v>
      </c>
      <c r="H40" s="212">
        <v>0</v>
      </c>
      <c r="I40" s="212">
        <v>0</v>
      </c>
      <c r="J40" s="212">
        <v>0</v>
      </c>
      <c r="K40" s="212">
        <v>6474</v>
      </c>
      <c r="L40" s="212">
        <v>2452</v>
      </c>
      <c r="M40" s="499" t="s">
        <v>591</v>
      </c>
      <c r="N40" s="499"/>
    </row>
    <row r="41" spans="1:14" s="46" customFormat="1" ht="18" customHeight="1">
      <c r="A41" s="201">
        <v>4723</v>
      </c>
      <c r="B41" s="296" t="s">
        <v>631</v>
      </c>
      <c r="C41" s="213">
        <f t="shared" si="0"/>
        <v>373</v>
      </c>
      <c r="D41" s="341">
        <v>23</v>
      </c>
      <c r="E41" s="214">
        <v>176</v>
      </c>
      <c r="F41" s="214">
        <v>0</v>
      </c>
      <c r="G41" s="214">
        <v>0</v>
      </c>
      <c r="H41" s="214">
        <v>9</v>
      </c>
      <c r="I41" s="214">
        <v>110</v>
      </c>
      <c r="J41" s="214">
        <v>0</v>
      </c>
      <c r="K41" s="214">
        <v>0</v>
      </c>
      <c r="L41" s="214">
        <v>55</v>
      </c>
      <c r="M41" s="500" t="s">
        <v>590</v>
      </c>
      <c r="N41" s="500"/>
    </row>
    <row r="42" spans="1:14" s="46" customFormat="1" ht="18" customHeight="1">
      <c r="A42" s="202">
        <v>4724</v>
      </c>
      <c r="B42" s="294" t="s">
        <v>630</v>
      </c>
      <c r="C42" s="211">
        <f t="shared" si="0"/>
        <v>5238</v>
      </c>
      <c r="D42" s="340">
        <v>2069</v>
      </c>
      <c r="E42" s="212">
        <v>685</v>
      </c>
      <c r="F42" s="212">
        <v>157</v>
      </c>
      <c r="G42" s="212">
        <v>0</v>
      </c>
      <c r="H42" s="212">
        <v>0</v>
      </c>
      <c r="I42" s="212">
        <v>575</v>
      </c>
      <c r="J42" s="212">
        <v>579</v>
      </c>
      <c r="K42" s="212">
        <v>10</v>
      </c>
      <c r="L42" s="212">
        <v>1163</v>
      </c>
      <c r="M42" s="499" t="s">
        <v>589</v>
      </c>
      <c r="N42" s="499"/>
    </row>
    <row r="43" spans="1:14" s="46" customFormat="1" ht="18" customHeight="1">
      <c r="A43" s="201">
        <v>4725</v>
      </c>
      <c r="B43" s="296" t="s">
        <v>629</v>
      </c>
      <c r="C43" s="213">
        <f t="shared" si="0"/>
        <v>287</v>
      </c>
      <c r="D43" s="341">
        <v>34</v>
      </c>
      <c r="E43" s="214">
        <v>87</v>
      </c>
      <c r="F43" s="214">
        <v>44</v>
      </c>
      <c r="G43" s="214">
        <v>0</v>
      </c>
      <c r="H43" s="214">
        <v>4</v>
      </c>
      <c r="I43" s="214">
        <v>5</v>
      </c>
      <c r="J43" s="214">
        <v>4</v>
      </c>
      <c r="K43" s="214">
        <v>44</v>
      </c>
      <c r="L43" s="214">
        <v>65</v>
      </c>
      <c r="M43" s="500" t="s">
        <v>588</v>
      </c>
      <c r="N43" s="500"/>
    </row>
    <row r="44" spans="1:14" s="46" customFormat="1" ht="18" customHeight="1">
      <c r="A44" s="202">
        <v>4726</v>
      </c>
      <c r="B44" s="294" t="s">
        <v>545</v>
      </c>
      <c r="C44" s="211">
        <f t="shared" si="0"/>
        <v>29020</v>
      </c>
      <c r="D44" s="340">
        <v>3626</v>
      </c>
      <c r="E44" s="212">
        <v>22460</v>
      </c>
      <c r="F44" s="212">
        <v>1578</v>
      </c>
      <c r="G44" s="212">
        <v>0</v>
      </c>
      <c r="H44" s="212">
        <v>34</v>
      </c>
      <c r="I44" s="212">
        <v>52</v>
      </c>
      <c r="J44" s="212">
        <v>54</v>
      </c>
      <c r="K44" s="212">
        <v>739</v>
      </c>
      <c r="L44" s="212">
        <v>477</v>
      </c>
      <c r="M44" s="499" t="s">
        <v>555</v>
      </c>
      <c r="N44" s="499"/>
    </row>
    <row r="45" spans="1:14" s="46" customFormat="1" ht="18" customHeight="1">
      <c r="A45" s="201">
        <v>4727</v>
      </c>
      <c r="B45" s="296" t="s">
        <v>628</v>
      </c>
      <c r="C45" s="213">
        <f t="shared" si="0"/>
        <v>11802</v>
      </c>
      <c r="D45" s="341">
        <v>906</v>
      </c>
      <c r="E45" s="214">
        <v>9930</v>
      </c>
      <c r="F45" s="214">
        <v>0</v>
      </c>
      <c r="G45" s="214">
        <v>0</v>
      </c>
      <c r="H45" s="214">
        <v>618</v>
      </c>
      <c r="I45" s="214">
        <v>0</v>
      </c>
      <c r="J45" s="214">
        <v>241</v>
      </c>
      <c r="K45" s="214">
        <v>50</v>
      </c>
      <c r="L45" s="214">
        <v>57</v>
      </c>
      <c r="M45" s="500" t="s">
        <v>587</v>
      </c>
      <c r="N45" s="500"/>
    </row>
    <row r="46" spans="1:14" s="46" customFormat="1" ht="18" customHeight="1">
      <c r="A46" s="202">
        <v>4728</v>
      </c>
      <c r="B46" s="294" t="s">
        <v>633</v>
      </c>
      <c r="C46" s="211">
        <f t="shared" si="0"/>
        <v>437</v>
      </c>
      <c r="D46" s="340">
        <v>0</v>
      </c>
      <c r="E46" s="212">
        <v>437</v>
      </c>
      <c r="F46" s="212">
        <v>0</v>
      </c>
      <c r="G46" s="212">
        <v>0</v>
      </c>
      <c r="H46" s="212">
        <v>0</v>
      </c>
      <c r="I46" s="212">
        <v>0</v>
      </c>
      <c r="J46" s="212">
        <v>0</v>
      </c>
      <c r="K46" s="212">
        <v>0</v>
      </c>
      <c r="L46" s="212">
        <v>0</v>
      </c>
      <c r="M46" s="499" t="s">
        <v>586</v>
      </c>
      <c r="N46" s="499"/>
    </row>
    <row r="47" spans="1:14" s="46" customFormat="1" ht="18" customHeight="1">
      <c r="A47" s="201">
        <v>4729</v>
      </c>
      <c r="B47" s="296" t="s">
        <v>642</v>
      </c>
      <c r="C47" s="213">
        <f t="shared" si="0"/>
        <v>2042</v>
      </c>
      <c r="D47" s="341">
        <v>0</v>
      </c>
      <c r="E47" s="214">
        <v>0</v>
      </c>
      <c r="F47" s="214">
        <v>0</v>
      </c>
      <c r="G47" s="214">
        <v>0</v>
      </c>
      <c r="H47" s="214">
        <v>172</v>
      </c>
      <c r="I47" s="214">
        <v>0</v>
      </c>
      <c r="J47" s="214">
        <v>0</v>
      </c>
      <c r="K47" s="214">
        <v>281</v>
      </c>
      <c r="L47" s="214">
        <v>1589</v>
      </c>
      <c r="M47" s="500" t="s">
        <v>644</v>
      </c>
      <c r="N47" s="500"/>
    </row>
    <row r="48" spans="1:14" s="46" customFormat="1" ht="18" customHeight="1">
      <c r="A48" s="202">
        <v>4730</v>
      </c>
      <c r="B48" s="294" t="s">
        <v>627</v>
      </c>
      <c r="C48" s="211">
        <f t="shared" si="0"/>
        <v>193578</v>
      </c>
      <c r="D48" s="340">
        <v>83616</v>
      </c>
      <c r="E48" s="212">
        <v>20634</v>
      </c>
      <c r="F48" s="212">
        <v>22868</v>
      </c>
      <c r="G48" s="212">
        <v>3558</v>
      </c>
      <c r="H48" s="212">
        <v>15184</v>
      </c>
      <c r="I48" s="212">
        <v>824</v>
      </c>
      <c r="J48" s="212">
        <v>6428</v>
      </c>
      <c r="K48" s="212">
        <v>8222</v>
      </c>
      <c r="L48" s="212">
        <v>32244</v>
      </c>
      <c r="M48" s="499" t="s">
        <v>585</v>
      </c>
      <c r="N48" s="499"/>
    </row>
    <row r="49" spans="1:14" ht="24" customHeight="1">
      <c r="A49" s="201">
        <v>4741</v>
      </c>
      <c r="B49" s="296" t="s">
        <v>634</v>
      </c>
      <c r="C49" s="213">
        <f t="shared" si="0"/>
        <v>75715</v>
      </c>
      <c r="D49" s="341">
        <v>28003</v>
      </c>
      <c r="E49" s="214">
        <v>37103</v>
      </c>
      <c r="F49" s="214">
        <v>1308</v>
      </c>
      <c r="G49" s="214">
        <v>6</v>
      </c>
      <c r="H49" s="214">
        <v>3939</v>
      </c>
      <c r="I49" s="214">
        <v>172</v>
      </c>
      <c r="J49" s="214">
        <v>358</v>
      </c>
      <c r="K49" s="214">
        <v>1790</v>
      </c>
      <c r="L49" s="214">
        <v>3036</v>
      </c>
      <c r="M49" s="500" t="s">
        <v>584</v>
      </c>
      <c r="N49" s="500"/>
    </row>
    <row r="50" spans="1:14" ht="18" customHeight="1">
      <c r="A50" s="202">
        <v>4742</v>
      </c>
      <c r="B50" s="294" t="s">
        <v>706</v>
      </c>
      <c r="C50" s="211">
        <f t="shared" si="0"/>
        <v>6342</v>
      </c>
      <c r="D50" s="340">
        <v>827</v>
      </c>
      <c r="E50" s="212">
        <v>3062</v>
      </c>
      <c r="F50" s="212">
        <v>37</v>
      </c>
      <c r="G50" s="212">
        <v>18</v>
      </c>
      <c r="H50" s="212">
        <v>1871</v>
      </c>
      <c r="I50" s="212">
        <v>43</v>
      </c>
      <c r="J50" s="212">
        <v>149</v>
      </c>
      <c r="K50" s="212">
        <v>177</v>
      </c>
      <c r="L50" s="212">
        <v>158</v>
      </c>
      <c r="M50" s="499" t="s">
        <v>705</v>
      </c>
      <c r="N50" s="499"/>
    </row>
    <row r="51" spans="1:14" ht="24" customHeight="1">
      <c r="A51" s="201">
        <v>4751</v>
      </c>
      <c r="B51" s="296" t="s">
        <v>626</v>
      </c>
      <c r="C51" s="213">
        <f t="shared" si="0"/>
        <v>315226</v>
      </c>
      <c r="D51" s="341">
        <v>42551</v>
      </c>
      <c r="E51" s="214">
        <v>87121</v>
      </c>
      <c r="F51" s="214">
        <v>168487</v>
      </c>
      <c r="G51" s="214">
        <v>101</v>
      </c>
      <c r="H51" s="214">
        <v>1242</v>
      </c>
      <c r="I51" s="214">
        <v>2305</v>
      </c>
      <c r="J51" s="214">
        <v>3415</v>
      </c>
      <c r="K51" s="214">
        <v>5349</v>
      </c>
      <c r="L51" s="214">
        <v>4655</v>
      </c>
      <c r="M51" s="500" t="s">
        <v>583</v>
      </c>
      <c r="N51" s="500"/>
    </row>
    <row r="52" spans="1:14" ht="14.25" customHeight="1">
      <c r="A52" s="202">
        <v>4752</v>
      </c>
      <c r="B52" s="294" t="s">
        <v>625</v>
      </c>
      <c r="C52" s="211">
        <f t="shared" si="0"/>
        <v>618170</v>
      </c>
      <c r="D52" s="340">
        <v>153020</v>
      </c>
      <c r="E52" s="212">
        <v>310740</v>
      </c>
      <c r="F52" s="212">
        <v>50281</v>
      </c>
      <c r="G52" s="212">
        <v>3746</v>
      </c>
      <c r="H52" s="212">
        <v>22618</v>
      </c>
      <c r="I52" s="212">
        <v>1723</v>
      </c>
      <c r="J52" s="212">
        <v>26509</v>
      </c>
      <c r="K52" s="212">
        <v>29577</v>
      </c>
      <c r="L52" s="212">
        <v>19956</v>
      </c>
      <c r="M52" s="499" t="s">
        <v>582</v>
      </c>
      <c r="N52" s="499"/>
    </row>
    <row r="53" spans="1:14" ht="24" customHeight="1">
      <c r="A53" s="201">
        <v>4753</v>
      </c>
      <c r="B53" s="296" t="s">
        <v>624</v>
      </c>
      <c r="C53" s="213">
        <f t="shared" si="0"/>
        <v>57232</v>
      </c>
      <c r="D53" s="341">
        <v>2873</v>
      </c>
      <c r="E53" s="214">
        <v>46321</v>
      </c>
      <c r="F53" s="214">
        <v>0</v>
      </c>
      <c r="G53" s="214">
        <v>1980</v>
      </c>
      <c r="H53" s="214">
        <v>853</v>
      </c>
      <c r="I53" s="214">
        <v>249</v>
      </c>
      <c r="J53" s="214">
        <v>439</v>
      </c>
      <c r="K53" s="214">
        <v>1506</v>
      </c>
      <c r="L53" s="214">
        <v>3011</v>
      </c>
      <c r="M53" s="500" t="s">
        <v>581</v>
      </c>
      <c r="N53" s="500"/>
    </row>
    <row r="54" spans="1:14" ht="18" customHeight="1">
      <c r="A54" s="202">
        <v>4754</v>
      </c>
      <c r="B54" s="294" t="s">
        <v>546</v>
      </c>
      <c r="C54" s="211">
        <f t="shared" si="0"/>
        <v>338904</v>
      </c>
      <c r="D54" s="340">
        <v>104591</v>
      </c>
      <c r="E54" s="212">
        <v>179505</v>
      </c>
      <c r="F54" s="212">
        <v>4694</v>
      </c>
      <c r="G54" s="212">
        <v>553</v>
      </c>
      <c r="H54" s="212">
        <v>4263</v>
      </c>
      <c r="I54" s="212">
        <v>18703</v>
      </c>
      <c r="J54" s="212">
        <v>10621</v>
      </c>
      <c r="K54" s="212">
        <v>7590</v>
      </c>
      <c r="L54" s="212">
        <v>8384</v>
      </c>
      <c r="M54" s="499" t="s">
        <v>556</v>
      </c>
      <c r="N54" s="499"/>
    </row>
    <row r="55" spans="1:14" ht="25.15" customHeight="1">
      <c r="A55" s="201">
        <v>4755</v>
      </c>
      <c r="B55" s="296" t="s">
        <v>641</v>
      </c>
      <c r="C55" s="213">
        <f t="shared" si="0"/>
        <v>176883</v>
      </c>
      <c r="D55" s="341">
        <v>15316</v>
      </c>
      <c r="E55" s="214">
        <v>138159</v>
      </c>
      <c r="F55" s="214">
        <v>1551</v>
      </c>
      <c r="G55" s="214">
        <v>129</v>
      </c>
      <c r="H55" s="214">
        <v>7073</v>
      </c>
      <c r="I55" s="214">
        <v>0</v>
      </c>
      <c r="J55" s="214">
        <v>732</v>
      </c>
      <c r="K55" s="214">
        <v>3835</v>
      </c>
      <c r="L55" s="214">
        <v>10088</v>
      </c>
      <c r="M55" s="500" t="s">
        <v>580</v>
      </c>
      <c r="N55" s="500"/>
    </row>
    <row r="56" spans="1:14" ht="14.25" customHeight="1">
      <c r="A56" s="202">
        <v>4756</v>
      </c>
      <c r="B56" s="294" t="s">
        <v>635</v>
      </c>
      <c r="C56" s="211">
        <f t="shared" si="0"/>
        <v>13139</v>
      </c>
      <c r="D56" s="340">
        <v>419</v>
      </c>
      <c r="E56" s="212">
        <v>11781</v>
      </c>
      <c r="F56" s="212">
        <v>0</v>
      </c>
      <c r="G56" s="212">
        <v>0</v>
      </c>
      <c r="H56" s="212">
        <v>456</v>
      </c>
      <c r="I56" s="212">
        <v>0</v>
      </c>
      <c r="J56" s="212">
        <v>0</v>
      </c>
      <c r="K56" s="212">
        <v>23</v>
      </c>
      <c r="L56" s="212">
        <v>460</v>
      </c>
      <c r="M56" s="499" t="s">
        <v>579</v>
      </c>
      <c r="N56" s="499"/>
    </row>
    <row r="57" spans="1:14" ht="24" customHeight="1">
      <c r="A57" s="201">
        <v>4761</v>
      </c>
      <c r="B57" s="296" t="s">
        <v>636</v>
      </c>
      <c r="C57" s="213">
        <f t="shared" si="0"/>
        <v>49901</v>
      </c>
      <c r="D57" s="341">
        <v>7707</v>
      </c>
      <c r="E57" s="214">
        <v>38226</v>
      </c>
      <c r="F57" s="214">
        <v>892</v>
      </c>
      <c r="G57" s="214">
        <v>198</v>
      </c>
      <c r="H57" s="214">
        <v>492</v>
      </c>
      <c r="I57" s="214">
        <v>25</v>
      </c>
      <c r="J57" s="214">
        <v>274</v>
      </c>
      <c r="K57" s="214">
        <v>754</v>
      </c>
      <c r="L57" s="214">
        <v>1333</v>
      </c>
      <c r="M57" s="500" t="s">
        <v>578</v>
      </c>
      <c r="N57" s="500"/>
    </row>
    <row r="58" spans="1:14" ht="14.25" customHeight="1">
      <c r="A58" s="202">
        <v>4763</v>
      </c>
      <c r="B58" s="294" t="s">
        <v>638</v>
      </c>
      <c r="C58" s="211">
        <f t="shared" si="0"/>
        <v>105492</v>
      </c>
      <c r="D58" s="340">
        <v>5413</v>
      </c>
      <c r="E58" s="212">
        <v>93001</v>
      </c>
      <c r="F58" s="212">
        <v>0</v>
      </c>
      <c r="G58" s="212">
        <v>0</v>
      </c>
      <c r="H58" s="212">
        <v>561</v>
      </c>
      <c r="I58" s="212">
        <v>0</v>
      </c>
      <c r="J58" s="212">
        <v>122</v>
      </c>
      <c r="K58" s="212">
        <v>438</v>
      </c>
      <c r="L58" s="212">
        <v>5957</v>
      </c>
      <c r="M58" s="499" t="s">
        <v>576</v>
      </c>
      <c r="N58" s="499"/>
    </row>
    <row r="59" spans="1:14" ht="19.149999999999999" customHeight="1">
      <c r="A59" s="201">
        <v>4764</v>
      </c>
      <c r="B59" s="296" t="s">
        <v>623</v>
      </c>
      <c r="C59" s="213">
        <f t="shared" si="0"/>
        <v>18039</v>
      </c>
      <c r="D59" s="341">
        <v>2436</v>
      </c>
      <c r="E59" s="214">
        <v>13588</v>
      </c>
      <c r="F59" s="214">
        <v>0</v>
      </c>
      <c r="G59" s="214">
        <v>69</v>
      </c>
      <c r="H59" s="214">
        <v>328</v>
      </c>
      <c r="I59" s="214">
        <v>0</v>
      </c>
      <c r="J59" s="214">
        <v>25</v>
      </c>
      <c r="K59" s="214">
        <v>516</v>
      </c>
      <c r="L59" s="214">
        <v>1077</v>
      </c>
      <c r="M59" s="500" t="s">
        <v>575</v>
      </c>
      <c r="N59" s="500"/>
    </row>
    <row r="60" spans="1:14" ht="35.25" customHeight="1">
      <c r="A60" s="202">
        <v>4771</v>
      </c>
      <c r="B60" s="294" t="s">
        <v>639</v>
      </c>
      <c r="C60" s="211">
        <f t="shared" si="0"/>
        <v>512661</v>
      </c>
      <c r="D60" s="340">
        <v>129848</v>
      </c>
      <c r="E60" s="212">
        <v>359686</v>
      </c>
      <c r="F60" s="212">
        <v>7404</v>
      </c>
      <c r="G60" s="212">
        <v>121</v>
      </c>
      <c r="H60" s="212">
        <v>6005</v>
      </c>
      <c r="I60" s="212">
        <v>25</v>
      </c>
      <c r="J60" s="212">
        <v>2907</v>
      </c>
      <c r="K60" s="212">
        <v>2339</v>
      </c>
      <c r="L60" s="212">
        <v>4326</v>
      </c>
      <c r="M60" s="499" t="s">
        <v>574</v>
      </c>
      <c r="N60" s="499"/>
    </row>
    <row r="61" spans="1:14" ht="30" customHeight="1">
      <c r="A61" s="201">
        <v>4772</v>
      </c>
      <c r="B61" s="296" t="s">
        <v>640</v>
      </c>
      <c r="C61" s="213">
        <f t="shared" si="0"/>
        <v>188800</v>
      </c>
      <c r="D61" s="341">
        <v>31193</v>
      </c>
      <c r="E61" s="214">
        <v>145611</v>
      </c>
      <c r="F61" s="214">
        <v>2729</v>
      </c>
      <c r="G61" s="214">
        <v>0</v>
      </c>
      <c r="H61" s="214">
        <v>1292</v>
      </c>
      <c r="I61" s="214">
        <v>697</v>
      </c>
      <c r="J61" s="214">
        <v>543</v>
      </c>
      <c r="K61" s="214">
        <v>4178</v>
      </c>
      <c r="L61" s="214">
        <v>2557</v>
      </c>
      <c r="M61" s="500" t="s">
        <v>573</v>
      </c>
      <c r="N61" s="500"/>
    </row>
    <row r="62" spans="1:14" ht="28.5" customHeight="1">
      <c r="A62" s="202">
        <v>4774</v>
      </c>
      <c r="B62" s="294" t="s">
        <v>547</v>
      </c>
      <c r="C62" s="211">
        <f t="shared" si="0"/>
        <v>656</v>
      </c>
      <c r="D62" s="340">
        <v>57</v>
      </c>
      <c r="E62" s="212">
        <v>427</v>
      </c>
      <c r="F62" s="212">
        <v>60</v>
      </c>
      <c r="G62" s="212">
        <v>0</v>
      </c>
      <c r="H62" s="212">
        <v>21</v>
      </c>
      <c r="I62" s="212">
        <v>0</v>
      </c>
      <c r="J62" s="212">
        <v>9</v>
      </c>
      <c r="K62" s="212">
        <v>35</v>
      </c>
      <c r="L62" s="212">
        <v>47</v>
      </c>
      <c r="M62" s="499" t="s">
        <v>557</v>
      </c>
      <c r="N62" s="499"/>
    </row>
    <row r="63" spans="1:14" ht="19.5" customHeight="1">
      <c r="A63" s="201">
        <v>4775</v>
      </c>
      <c r="B63" s="296" t="s">
        <v>569</v>
      </c>
      <c r="C63" s="213">
        <f t="shared" si="0"/>
        <v>125525</v>
      </c>
      <c r="D63" s="341">
        <v>11774</v>
      </c>
      <c r="E63" s="214">
        <v>89413</v>
      </c>
      <c r="F63" s="214">
        <v>10853</v>
      </c>
      <c r="G63" s="214">
        <v>114</v>
      </c>
      <c r="H63" s="214">
        <v>5693</v>
      </c>
      <c r="I63" s="214">
        <v>0</v>
      </c>
      <c r="J63" s="214">
        <v>195</v>
      </c>
      <c r="K63" s="214">
        <v>669</v>
      </c>
      <c r="L63" s="214">
        <v>6814</v>
      </c>
      <c r="M63" s="500" t="s">
        <v>572</v>
      </c>
      <c r="N63" s="500"/>
    </row>
    <row r="64" spans="1:14" ht="30" customHeight="1">
      <c r="A64" s="202">
        <v>4776</v>
      </c>
      <c r="B64" s="294" t="s">
        <v>568</v>
      </c>
      <c r="C64" s="211">
        <f t="shared" si="0"/>
        <v>15642</v>
      </c>
      <c r="D64" s="340">
        <v>2479</v>
      </c>
      <c r="E64" s="212">
        <v>6826</v>
      </c>
      <c r="F64" s="212">
        <v>0</v>
      </c>
      <c r="G64" s="212">
        <v>50</v>
      </c>
      <c r="H64" s="212">
        <v>3088</v>
      </c>
      <c r="I64" s="212">
        <v>114</v>
      </c>
      <c r="J64" s="212">
        <v>227</v>
      </c>
      <c r="K64" s="212">
        <v>2247</v>
      </c>
      <c r="L64" s="212">
        <v>611</v>
      </c>
      <c r="M64" s="499" t="s">
        <v>571</v>
      </c>
      <c r="N64" s="499"/>
    </row>
    <row r="65" spans="1:14" ht="27.75" customHeight="1">
      <c r="A65" s="201">
        <v>4777</v>
      </c>
      <c r="B65" s="296" t="s">
        <v>567</v>
      </c>
      <c r="C65" s="213">
        <f t="shared" si="0"/>
        <v>2745</v>
      </c>
      <c r="D65" s="341">
        <v>1139</v>
      </c>
      <c r="E65" s="214">
        <v>894</v>
      </c>
      <c r="F65" s="214">
        <v>0</v>
      </c>
      <c r="G65" s="214">
        <v>0</v>
      </c>
      <c r="H65" s="214">
        <v>385</v>
      </c>
      <c r="I65" s="214">
        <v>0</v>
      </c>
      <c r="J65" s="214">
        <v>36</v>
      </c>
      <c r="K65" s="214">
        <v>249</v>
      </c>
      <c r="L65" s="214">
        <v>42</v>
      </c>
      <c r="M65" s="500" t="s">
        <v>570</v>
      </c>
      <c r="N65" s="500"/>
    </row>
    <row r="66" spans="1:14" ht="27.6" customHeight="1">
      <c r="A66" s="202">
        <v>4779</v>
      </c>
      <c r="B66" s="294" t="s">
        <v>566</v>
      </c>
      <c r="C66" s="211">
        <f t="shared" si="0"/>
        <v>169755</v>
      </c>
      <c r="D66" s="340">
        <v>43183</v>
      </c>
      <c r="E66" s="212">
        <v>111683</v>
      </c>
      <c r="F66" s="212">
        <v>836</v>
      </c>
      <c r="G66" s="212">
        <v>0</v>
      </c>
      <c r="H66" s="212">
        <v>2464</v>
      </c>
      <c r="I66" s="212">
        <v>1965</v>
      </c>
      <c r="J66" s="212">
        <v>2760</v>
      </c>
      <c r="K66" s="212">
        <v>3801</v>
      </c>
      <c r="L66" s="212">
        <v>3063</v>
      </c>
      <c r="M66" s="499" t="s">
        <v>643</v>
      </c>
      <c r="N66" s="499"/>
    </row>
    <row r="67" spans="1:14" ht="16.5" customHeight="1">
      <c r="A67" s="201">
        <v>4789</v>
      </c>
      <c r="B67" s="296" t="s">
        <v>728</v>
      </c>
      <c r="C67" s="213">
        <f t="shared" si="0"/>
        <v>7750</v>
      </c>
      <c r="D67" s="341">
        <v>1488</v>
      </c>
      <c r="E67" s="214">
        <v>4894</v>
      </c>
      <c r="F67" s="214">
        <v>0</v>
      </c>
      <c r="G67" s="214">
        <v>0</v>
      </c>
      <c r="H67" s="214">
        <v>1368</v>
      </c>
      <c r="I67" s="214">
        <v>0</v>
      </c>
      <c r="J67" s="214">
        <v>0</v>
      </c>
      <c r="K67" s="214">
        <v>0</v>
      </c>
      <c r="L67" s="214">
        <v>0</v>
      </c>
      <c r="M67" s="500" t="s">
        <v>727</v>
      </c>
      <c r="N67" s="500"/>
    </row>
    <row r="68" spans="1:14" ht="37.9" customHeight="1">
      <c r="A68" s="467" t="s">
        <v>207</v>
      </c>
      <c r="B68" s="467"/>
      <c r="C68" s="377">
        <f t="shared" ref="C68:K68" si="1">SUM(C11:C67)</f>
        <v>6455819</v>
      </c>
      <c r="D68" s="366">
        <f t="shared" si="1"/>
        <v>1769246</v>
      </c>
      <c r="E68" s="366">
        <f t="shared" si="1"/>
        <v>3430335</v>
      </c>
      <c r="F68" s="366">
        <f t="shared" si="1"/>
        <v>327561</v>
      </c>
      <c r="G68" s="366">
        <f t="shared" si="1"/>
        <v>115779</v>
      </c>
      <c r="H68" s="366">
        <f t="shared" si="1"/>
        <v>157875</v>
      </c>
      <c r="I68" s="366">
        <f t="shared" si="1"/>
        <v>133759</v>
      </c>
      <c r="J68" s="366">
        <f t="shared" si="1"/>
        <v>111562</v>
      </c>
      <c r="K68" s="366">
        <f t="shared" si="1"/>
        <v>151388</v>
      </c>
      <c r="L68" s="366">
        <f>SUM(L11:L67)</f>
        <v>258314</v>
      </c>
      <c r="M68" s="468" t="s">
        <v>204</v>
      </c>
      <c r="N68" s="468"/>
    </row>
    <row r="69" spans="1:14" ht="16.5" customHeight="1">
      <c r="A69" s="7"/>
    </row>
    <row r="70" spans="1:14" ht="16.5" customHeight="1">
      <c r="A70" s="7"/>
    </row>
    <row r="71" spans="1:14" ht="16.5" customHeight="1">
      <c r="A71" s="7"/>
    </row>
    <row r="72" spans="1:14" ht="16.5" customHeight="1">
      <c r="A72" s="7"/>
    </row>
    <row r="73" spans="1:14" ht="16.5" customHeight="1">
      <c r="A73" s="7"/>
    </row>
    <row r="74" spans="1:14" ht="16.5" customHeight="1">
      <c r="A74" s="7"/>
    </row>
    <row r="75" spans="1:14" ht="16.5" customHeight="1">
      <c r="A75" s="7"/>
    </row>
    <row r="76" spans="1:14" ht="16.5" customHeight="1">
      <c r="A76" s="7"/>
    </row>
    <row r="77" spans="1:14" ht="16.5" customHeight="1">
      <c r="A77" s="7"/>
    </row>
    <row r="78" spans="1:14" ht="16.5" customHeight="1">
      <c r="A78" s="7"/>
    </row>
    <row r="79" spans="1:14" ht="16.5" customHeight="1">
      <c r="A79" s="7"/>
    </row>
    <row r="80" spans="1:14" ht="16.5" customHeight="1">
      <c r="A80" s="7"/>
    </row>
    <row r="81" spans="1:2" ht="16.5" customHeight="1">
      <c r="A81" s="7"/>
    </row>
    <row r="82" spans="1:2" ht="16.5" customHeight="1">
      <c r="A82" s="7"/>
    </row>
    <row r="83" spans="1:2" ht="16.5" customHeight="1">
      <c r="A83" s="7"/>
    </row>
    <row r="84" spans="1:2" ht="16.5" customHeight="1">
      <c r="A84" s="7"/>
    </row>
    <row r="85" spans="1:2" ht="16.5" customHeight="1">
      <c r="A85" s="7"/>
    </row>
    <row r="86" spans="1:2" ht="16.5" customHeight="1">
      <c r="A86" s="7"/>
    </row>
    <row r="87" spans="1:2" ht="16.5" customHeight="1">
      <c r="A87" s="7"/>
    </row>
    <row r="88" spans="1:2" ht="16.5" customHeight="1">
      <c r="A88" s="7"/>
    </row>
    <row r="89" spans="1:2" ht="16.5" customHeight="1">
      <c r="A89" s="7"/>
    </row>
    <row r="90" spans="1:2" ht="16.5" customHeight="1">
      <c r="A90" s="7"/>
    </row>
    <row r="91" spans="1:2" ht="16.5" customHeight="1">
      <c r="A91" s="7"/>
    </row>
    <row r="92" spans="1:2" ht="16.5" customHeight="1">
      <c r="A92" s="73"/>
      <c r="B92" s="73"/>
    </row>
  </sheetData>
  <mergeCells count="90">
    <mergeCell ref="M66:N66"/>
    <mergeCell ref="M60:N60"/>
    <mergeCell ref="M61:N61"/>
    <mergeCell ref="M62:N62"/>
    <mergeCell ref="M63:N63"/>
    <mergeCell ref="M64:N64"/>
    <mergeCell ref="M65:N65"/>
    <mergeCell ref="M59:N59"/>
    <mergeCell ref="M48:N48"/>
    <mergeCell ref="M49:N49"/>
    <mergeCell ref="M50:N50"/>
    <mergeCell ref="M51:N51"/>
    <mergeCell ref="M52:N52"/>
    <mergeCell ref="M53:N53"/>
    <mergeCell ref="M54:N54"/>
    <mergeCell ref="M55:N55"/>
    <mergeCell ref="M56:N56"/>
    <mergeCell ref="M57:N57"/>
    <mergeCell ref="M58:N58"/>
    <mergeCell ref="M47:N47"/>
    <mergeCell ref="M36:N36"/>
    <mergeCell ref="M37:N37"/>
    <mergeCell ref="M38:N38"/>
    <mergeCell ref="M39:N39"/>
    <mergeCell ref="M40:N40"/>
    <mergeCell ref="M41:N41"/>
    <mergeCell ref="M42:N42"/>
    <mergeCell ref="M43:N43"/>
    <mergeCell ref="M44:N44"/>
    <mergeCell ref="M45:N45"/>
    <mergeCell ref="M46:N46"/>
    <mergeCell ref="M18:N18"/>
    <mergeCell ref="M19:N19"/>
    <mergeCell ref="M20:N20"/>
    <mergeCell ref="M21:N21"/>
    <mergeCell ref="M35:N35"/>
    <mergeCell ref="M23:N23"/>
    <mergeCell ref="M24:N24"/>
    <mergeCell ref="M25:N25"/>
    <mergeCell ref="M26:N26"/>
    <mergeCell ref="M27:N27"/>
    <mergeCell ref="M28:N28"/>
    <mergeCell ref="M29:N29"/>
    <mergeCell ref="M30:N30"/>
    <mergeCell ref="M31:N31"/>
    <mergeCell ref="M33:N33"/>
    <mergeCell ref="M34:N34"/>
    <mergeCell ref="M13:N13"/>
    <mergeCell ref="M14:N14"/>
    <mergeCell ref="M15:N15"/>
    <mergeCell ref="M16:N16"/>
    <mergeCell ref="M17:N17"/>
    <mergeCell ref="HO3:IB3"/>
    <mergeCell ref="IC3:IP3"/>
    <mergeCell ref="IQ3:IT3"/>
    <mergeCell ref="A4:N4"/>
    <mergeCell ref="A5:N5"/>
    <mergeCell ref="GM3:GZ3"/>
    <mergeCell ref="HA3:HN3"/>
    <mergeCell ref="FK3:FX3"/>
    <mergeCell ref="FY3:GL3"/>
    <mergeCell ref="BC3:BP3"/>
    <mergeCell ref="BQ3:CD3"/>
    <mergeCell ref="CE3:CR3"/>
    <mergeCell ref="CS3:DF3"/>
    <mergeCell ref="DG3:DT3"/>
    <mergeCell ref="DU3:EH3"/>
    <mergeCell ref="O3:Z3"/>
    <mergeCell ref="M12:N12"/>
    <mergeCell ref="AA3:AN3"/>
    <mergeCell ref="A6:N6"/>
    <mergeCell ref="EI3:EV3"/>
    <mergeCell ref="EW3:FJ3"/>
    <mergeCell ref="AO3:BB3"/>
    <mergeCell ref="M32:N32"/>
    <mergeCell ref="A68:B68"/>
    <mergeCell ref="M67:N67"/>
    <mergeCell ref="M68:N68"/>
    <mergeCell ref="A1:N1"/>
    <mergeCell ref="A2:N2"/>
    <mergeCell ref="A3:N3"/>
    <mergeCell ref="A7:N7"/>
    <mergeCell ref="A8:B8"/>
    <mergeCell ref="C8:L8"/>
    <mergeCell ref="M8:N8"/>
    <mergeCell ref="A9:A10"/>
    <mergeCell ref="B9:B10"/>
    <mergeCell ref="M9:N10"/>
    <mergeCell ref="M22:N22"/>
    <mergeCell ref="M11:N11"/>
  </mergeCells>
  <printOptions horizontalCentered="1"/>
  <pageMargins left="0" right="0" top="0.39370078740157483" bottom="0" header="0.31496062992125984" footer="0.31496062992125984"/>
  <pageSetup paperSize="9" scale="70" orientation="landscape" r:id="rId1"/>
  <headerFooter alignWithMargins="0"/>
  <rowBreaks count="2" manualBreakCount="2">
    <brk id="33" max="13" man="1"/>
    <brk id="59" max="13"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3" tint="0.39997558519241921"/>
  </sheetPr>
  <dimension ref="A1:M51"/>
  <sheetViews>
    <sheetView view="pageBreakPreview" zoomScale="80" zoomScaleSheetLayoutView="80" workbookViewId="0">
      <selection activeCell="L49" sqref="L49"/>
    </sheetView>
  </sheetViews>
  <sheetFormatPr defaultColWidth="9.125" defaultRowHeight="14.25"/>
  <cols>
    <col min="1" max="1" width="20.625" style="14" customWidth="1"/>
    <col min="2" max="2" width="22.5" style="14" customWidth="1"/>
    <col min="3" max="3" width="9.375" style="7" customWidth="1"/>
    <col min="4" max="4" width="9" style="7" bestFit="1" customWidth="1"/>
    <col min="5" max="6" width="8.625" style="7" customWidth="1"/>
    <col min="7" max="7" width="9.75" style="7" customWidth="1"/>
    <col min="8" max="9" width="8.625" style="7" customWidth="1"/>
    <col min="10" max="10" width="23.625" style="7" customWidth="1"/>
    <col min="11" max="11" width="20.625" style="7" customWidth="1"/>
    <col min="12" max="12" width="35.75" style="7" customWidth="1"/>
    <col min="13" max="13" width="12.75" style="7" customWidth="1"/>
    <col min="14" max="16384" width="9.125" style="7"/>
  </cols>
  <sheetData>
    <row r="1" spans="1:13" s="3" customFormat="1" ht="27" customHeight="1">
      <c r="A1" s="464"/>
      <c r="B1" s="464"/>
      <c r="C1" s="464"/>
      <c r="D1" s="464"/>
      <c r="E1" s="464"/>
      <c r="F1" s="464"/>
      <c r="G1" s="464"/>
      <c r="H1" s="464"/>
      <c r="I1" s="464"/>
      <c r="J1" s="464"/>
      <c r="K1" s="464"/>
      <c r="L1" s="6"/>
      <c r="M1" s="6"/>
    </row>
    <row r="2" spans="1:13" ht="16.5" customHeight="1">
      <c r="A2" s="465" t="s">
        <v>80</v>
      </c>
      <c r="B2" s="465"/>
      <c r="C2" s="465"/>
      <c r="D2" s="465"/>
      <c r="E2" s="465"/>
      <c r="F2" s="465"/>
      <c r="G2" s="465"/>
      <c r="H2" s="465"/>
      <c r="I2" s="465"/>
      <c r="J2" s="465"/>
      <c r="K2" s="465"/>
    </row>
    <row r="3" spans="1:13" ht="15.75" customHeight="1">
      <c r="A3" s="465" t="s">
        <v>707</v>
      </c>
      <c r="B3" s="465"/>
      <c r="C3" s="465"/>
      <c r="D3" s="465"/>
      <c r="E3" s="465"/>
      <c r="F3" s="465"/>
      <c r="G3" s="465"/>
      <c r="H3" s="465"/>
      <c r="I3" s="465"/>
      <c r="J3" s="465"/>
      <c r="K3" s="465"/>
    </row>
    <row r="4" spans="1:13" ht="15.75" customHeight="1">
      <c r="A4" s="463" t="s">
        <v>81</v>
      </c>
      <c r="B4" s="463"/>
      <c r="C4" s="463"/>
      <c r="D4" s="463"/>
      <c r="E4" s="463"/>
      <c r="F4" s="463"/>
      <c r="G4" s="463"/>
      <c r="H4" s="463"/>
      <c r="I4" s="463"/>
      <c r="J4" s="463"/>
      <c r="K4" s="463"/>
    </row>
    <row r="5" spans="1:13" ht="15.75" customHeight="1">
      <c r="A5" s="463" t="s">
        <v>441</v>
      </c>
      <c r="B5" s="463"/>
      <c r="C5" s="463"/>
      <c r="D5" s="463"/>
      <c r="E5" s="463"/>
      <c r="F5" s="463"/>
      <c r="G5" s="463"/>
      <c r="H5" s="463"/>
      <c r="I5" s="463"/>
      <c r="J5" s="463"/>
      <c r="K5" s="463"/>
    </row>
    <row r="6" spans="1:13" ht="18.75" customHeight="1">
      <c r="A6" s="276" t="s">
        <v>682</v>
      </c>
      <c r="B6" s="276"/>
      <c r="C6" s="470">
        <v>2019</v>
      </c>
      <c r="D6" s="470"/>
      <c r="E6" s="470"/>
      <c r="F6" s="470"/>
      <c r="G6" s="470"/>
      <c r="H6" s="470"/>
      <c r="I6" s="470"/>
      <c r="K6" s="61" t="s">
        <v>83</v>
      </c>
    </row>
    <row r="7" spans="1:13" customFormat="1" ht="19.899999999999999" customHeight="1">
      <c r="A7" s="528" t="s">
        <v>210</v>
      </c>
      <c r="B7" s="528"/>
      <c r="C7" s="478" t="s">
        <v>84</v>
      </c>
      <c r="D7" s="478"/>
      <c r="E7" s="478" t="s">
        <v>85</v>
      </c>
      <c r="F7" s="478"/>
      <c r="G7" s="478" t="s">
        <v>86</v>
      </c>
      <c r="H7" s="478"/>
      <c r="I7" s="478"/>
      <c r="J7" s="531" t="s">
        <v>375</v>
      </c>
      <c r="K7" s="531"/>
    </row>
    <row r="8" spans="1:13" customFormat="1" ht="19.899999999999999" customHeight="1">
      <c r="A8" s="529"/>
      <c r="B8" s="529"/>
      <c r="C8" s="592" t="s">
        <v>87</v>
      </c>
      <c r="D8" s="592"/>
      <c r="E8" s="619" t="s">
        <v>126</v>
      </c>
      <c r="F8" s="619"/>
      <c r="G8" s="592" t="s">
        <v>88</v>
      </c>
      <c r="H8" s="592"/>
      <c r="I8" s="592"/>
      <c r="J8" s="532"/>
      <c r="K8" s="532"/>
    </row>
    <row r="9" spans="1:13" customFormat="1" ht="19.899999999999999" customHeight="1">
      <c r="A9" s="529"/>
      <c r="B9" s="529"/>
      <c r="C9" s="279" t="s">
        <v>89</v>
      </c>
      <c r="D9" s="279" t="s">
        <v>90</v>
      </c>
      <c r="E9" s="279" t="s">
        <v>192</v>
      </c>
      <c r="F9" s="279" t="s">
        <v>91</v>
      </c>
      <c r="G9" s="279" t="s">
        <v>204</v>
      </c>
      <c r="H9" s="279" t="s">
        <v>92</v>
      </c>
      <c r="I9" s="279" t="s">
        <v>93</v>
      </c>
      <c r="J9" s="532"/>
      <c r="K9" s="532"/>
    </row>
    <row r="10" spans="1:13" customFormat="1" ht="19.899999999999999" customHeight="1">
      <c r="A10" s="530"/>
      <c r="B10" s="530"/>
      <c r="C10" s="278" t="s">
        <v>94</v>
      </c>
      <c r="D10" s="278" t="s">
        <v>95</v>
      </c>
      <c r="E10" s="278" t="s">
        <v>96</v>
      </c>
      <c r="F10" s="278" t="s">
        <v>97</v>
      </c>
      <c r="G10" s="278" t="s">
        <v>207</v>
      </c>
      <c r="H10" s="278" t="s">
        <v>98</v>
      </c>
      <c r="I10" s="278" t="s">
        <v>99</v>
      </c>
      <c r="J10" s="533"/>
      <c r="K10" s="533"/>
    </row>
    <row r="11" spans="1:13" customFormat="1" ht="21" customHeight="1" thickBot="1">
      <c r="A11" s="620" t="s">
        <v>321</v>
      </c>
      <c r="B11" s="620"/>
      <c r="C11" s="81">
        <v>10678951</v>
      </c>
      <c r="D11" s="81">
        <v>5795051</v>
      </c>
      <c r="E11" s="81">
        <v>3788353</v>
      </c>
      <c r="F11" s="81">
        <v>3224516</v>
      </c>
      <c r="G11" s="80">
        <v>13360155</v>
      </c>
      <c r="H11" s="81">
        <v>12116528</v>
      </c>
      <c r="I11" s="81">
        <v>1243627</v>
      </c>
      <c r="J11" s="484" t="s">
        <v>301</v>
      </c>
      <c r="K11" s="484"/>
    </row>
    <row r="12" spans="1:13" customFormat="1" ht="21" customHeight="1" thickBot="1">
      <c r="A12" s="518" t="s">
        <v>322</v>
      </c>
      <c r="B12" s="518"/>
      <c r="C12" s="83">
        <v>19050</v>
      </c>
      <c r="D12" s="83">
        <v>27242487</v>
      </c>
      <c r="E12" s="83">
        <v>46033</v>
      </c>
      <c r="F12" s="83">
        <v>6650</v>
      </c>
      <c r="G12" s="82">
        <v>26194615</v>
      </c>
      <c r="H12" s="83">
        <v>395330</v>
      </c>
      <c r="I12" s="83">
        <v>25799285</v>
      </c>
      <c r="J12" s="462" t="s">
        <v>323</v>
      </c>
      <c r="K12" s="462"/>
    </row>
    <row r="13" spans="1:13" customFormat="1" ht="21" customHeight="1" thickBot="1">
      <c r="A13" s="620" t="s">
        <v>324</v>
      </c>
      <c r="B13" s="620"/>
      <c r="C13" s="81">
        <v>8272693</v>
      </c>
      <c r="D13" s="81">
        <v>23487325</v>
      </c>
      <c r="E13" s="81">
        <v>3890939</v>
      </c>
      <c r="F13" s="81">
        <v>3859416</v>
      </c>
      <c r="G13" s="80">
        <v>25958130</v>
      </c>
      <c r="H13" s="81">
        <v>8166868</v>
      </c>
      <c r="I13" s="81">
        <v>17791262</v>
      </c>
      <c r="J13" s="484" t="s">
        <v>304</v>
      </c>
      <c r="K13" s="484"/>
    </row>
    <row r="14" spans="1:13" customFormat="1" ht="31.5" customHeight="1" thickBot="1">
      <c r="A14" s="518" t="s">
        <v>325</v>
      </c>
      <c r="B14" s="518"/>
      <c r="C14" s="83">
        <v>10713347</v>
      </c>
      <c r="D14" s="83">
        <v>4897656</v>
      </c>
      <c r="E14" s="83">
        <v>1467959</v>
      </c>
      <c r="F14" s="83">
        <v>1517087</v>
      </c>
      <c r="G14" s="82">
        <v>11310755</v>
      </c>
      <c r="H14" s="83">
        <v>4923915</v>
      </c>
      <c r="I14" s="83">
        <v>6386840</v>
      </c>
      <c r="J14" s="462" t="s">
        <v>451</v>
      </c>
      <c r="K14" s="462"/>
    </row>
    <row r="15" spans="1:13" customFormat="1" ht="21" customHeight="1" thickBot="1">
      <c r="A15" s="620" t="s">
        <v>326</v>
      </c>
      <c r="B15" s="620"/>
      <c r="C15" s="81">
        <v>1304986</v>
      </c>
      <c r="D15" s="81">
        <v>31335</v>
      </c>
      <c r="E15" s="81">
        <v>154182</v>
      </c>
      <c r="F15" s="81">
        <v>57515</v>
      </c>
      <c r="G15" s="80">
        <v>340410</v>
      </c>
      <c r="H15" s="81">
        <v>87324</v>
      </c>
      <c r="I15" s="81">
        <v>253086</v>
      </c>
      <c r="J15" s="484" t="s">
        <v>327</v>
      </c>
      <c r="K15" s="484"/>
    </row>
    <row r="16" spans="1:13" customFormat="1" ht="21.75" customHeight="1" thickBot="1">
      <c r="A16" s="518" t="s">
        <v>328</v>
      </c>
      <c r="B16" s="518"/>
      <c r="C16" s="83">
        <v>7510840</v>
      </c>
      <c r="D16" s="83">
        <v>1315601</v>
      </c>
      <c r="E16" s="83">
        <v>2313747</v>
      </c>
      <c r="F16" s="83">
        <v>2241982</v>
      </c>
      <c r="G16" s="82">
        <v>4706766</v>
      </c>
      <c r="H16" s="83">
        <v>2838809</v>
      </c>
      <c r="I16" s="83">
        <v>1867957</v>
      </c>
      <c r="J16" s="462" t="s">
        <v>329</v>
      </c>
      <c r="K16" s="462"/>
    </row>
    <row r="17" spans="1:11" customFormat="1" ht="25.5" customHeight="1" thickBot="1">
      <c r="A17" s="620" t="s">
        <v>330</v>
      </c>
      <c r="B17" s="620"/>
      <c r="C17" s="81">
        <v>79480</v>
      </c>
      <c r="D17" s="81">
        <v>2411</v>
      </c>
      <c r="E17" s="81">
        <v>11656</v>
      </c>
      <c r="F17" s="81">
        <v>6252</v>
      </c>
      <c r="G17" s="80">
        <v>71346</v>
      </c>
      <c r="H17" s="81">
        <v>11205</v>
      </c>
      <c r="I17" s="81">
        <v>60141</v>
      </c>
      <c r="J17" s="484" t="s">
        <v>331</v>
      </c>
      <c r="K17" s="484"/>
    </row>
    <row r="18" spans="1:11" customFormat="1" ht="21" customHeight="1" thickBot="1">
      <c r="A18" s="518" t="s">
        <v>332</v>
      </c>
      <c r="B18" s="518"/>
      <c r="C18" s="83">
        <v>11144146</v>
      </c>
      <c r="D18" s="83">
        <v>0</v>
      </c>
      <c r="E18" s="83">
        <v>158133</v>
      </c>
      <c r="F18" s="83">
        <v>201720</v>
      </c>
      <c r="G18" s="82">
        <v>10349442</v>
      </c>
      <c r="H18" s="83">
        <v>130026</v>
      </c>
      <c r="I18" s="83">
        <v>10219416</v>
      </c>
      <c r="J18" s="462" t="s">
        <v>303</v>
      </c>
      <c r="K18" s="462"/>
    </row>
    <row r="19" spans="1:11" customFormat="1" ht="21" customHeight="1" thickBot="1">
      <c r="A19" s="620" t="s">
        <v>333</v>
      </c>
      <c r="B19" s="620"/>
      <c r="C19" s="81">
        <v>1219160</v>
      </c>
      <c r="D19" s="81">
        <v>2283949</v>
      </c>
      <c r="E19" s="81">
        <v>918306</v>
      </c>
      <c r="F19" s="81">
        <v>741073</v>
      </c>
      <c r="G19" s="80">
        <v>2786353</v>
      </c>
      <c r="H19" s="81">
        <v>2535452</v>
      </c>
      <c r="I19" s="81">
        <v>250901</v>
      </c>
      <c r="J19" s="484" t="s">
        <v>334</v>
      </c>
      <c r="K19" s="484"/>
    </row>
    <row r="20" spans="1:11" customFormat="1" ht="21" customHeight="1" thickBot="1">
      <c r="A20" s="518" t="s">
        <v>335</v>
      </c>
      <c r="B20" s="518"/>
      <c r="C20" s="83">
        <v>61925</v>
      </c>
      <c r="D20" s="83">
        <v>128</v>
      </c>
      <c r="E20" s="83">
        <v>38583</v>
      </c>
      <c r="F20" s="83">
        <v>43013</v>
      </c>
      <c r="G20" s="82">
        <v>45684</v>
      </c>
      <c r="H20" s="83">
        <v>33698</v>
      </c>
      <c r="I20" s="83">
        <v>11986</v>
      </c>
      <c r="J20" s="462" t="s">
        <v>336</v>
      </c>
      <c r="K20" s="462"/>
    </row>
    <row r="21" spans="1:11" customFormat="1" ht="21" customHeight="1" thickBot="1">
      <c r="A21" s="620" t="s">
        <v>337</v>
      </c>
      <c r="B21" s="620"/>
      <c r="C21" s="81">
        <v>2714238</v>
      </c>
      <c r="D21" s="81">
        <v>527744</v>
      </c>
      <c r="E21" s="81">
        <v>1069563</v>
      </c>
      <c r="F21" s="81">
        <v>1188679</v>
      </c>
      <c r="G21" s="80">
        <v>1964601</v>
      </c>
      <c r="H21" s="81">
        <v>1573782</v>
      </c>
      <c r="I21" s="81">
        <v>390819</v>
      </c>
      <c r="J21" s="484" t="s">
        <v>302</v>
      </c>
      <c r="K21" s="484"/>
    </row>
    <row r="22" spans="1:11" customFormat="1" ht="31.5" customHeight="1" thickBot="1">
      <c r="A22" s="518" t="s">
        <v>338</v>
      </c>
      <c r="B22" s="518"/>
      <c r="C22" s="83">
        <v>1158313</v>
      </c>
      <c r="D22" s="83">
        <v>3051268</v>
      </c>
      <c r="E22" s="83">
        <v>669952</v>
      </c>
      <c r="F22" s="83">
        <v>643934</v>
      </c>
      <c r="G22" s="82">
        <v>3764564</v>
      </c>
      <c r="H22" s="83">
        <v>3395155</v>
      </c>
      <c r="I22" s="83">
        <v>369409</v>
      </c>
      <c r="J22" s="462" t="s">
        <v>339</v>
      </c>
      <c r="K22" s="462"/>
    </row>
    <row r="23" spans="1:11" customFormat="1" ht="32.25" customHeight="1" thickBot="1">
      <c r="A23" s="620" t="s">
        <v>340</v>
      </c>
      <c r="B23" s="620"/>
      <c r="C23" s="81">
        <v>16057220</v>
      </c>
      <c r="D23" s="81">
        <v>3235642</v>
      </c>
      <c r="E23" s="81">
        <v>2991052</v>
      </c>
      <c r="F23" s="81">
        <v>3096926</v>
      </c>
      <c r="G23" s="80">
        <v>13027300</v>
      </c>
      <c r="H23" s="81">
        <v>10589852</v>
      </c>
      <c r="I23" s="81">
        <v>2437448</v>
      </c>
      <c r="J23" s="484" t="s">
        <v>341</v>
      </c>
      <c r="K23" s="484"/>
    </row>
    <row r="24" spans="1:11" customFormat="1" ht="29.25" customHeight="1" thickBot="1">
      <c r="A24" s="518" t="s">
        <v>342</v>
      </c>
      <c r="B24" s="518"/>
      <c r="C24" s="83">
        <v>1046844</v>
      </c>
      <c r="D24" s="83">
        <v>387388</v>
      </c>
      <c r="E24" s="83">
        <v>260359</v>
      </c>
      <c r="F24" s="83">
        <v>227302</v>
      </c>
      <c r="G24" s="82">
        <v>1027818</v>
      </c>
      <c r="H24" s="83">
        <v>894515</v>
      </c>
      <c r="I24" s="83">
        <v>133303</v>
      </c>
      <c r="J24" s="462" t="s">
        <v>343</v>
      </c>
      <c r="K24" s="462"/>
    </row>
    <row r="25" spans="1:11" customFormat="1" ht="21" customHeight="1" thickBot="1">
      <c r="A25" s="620" t="s">
        <v>344</v>
      </c>
      <c r="B25" s="620"/>
      <c r="C25" s="81">
        <v>3244425</v>
      </c>
      <c r="D25" s="81">
        <v>8043792</v>
      </c>
      <c r="E25" s="81">
        <v>1661762</v>
      </c>
      <c r="F25" s="81">
        <v>1608625</v>
      </c>
      <c r="G25" s="80">
        <v>8943661</v>
      </c>
      <c r="H25" s="81">
        <v>4863324</v>
      </c>
      <c r="I25" s="81">
        <v>4080337</v>
      </c>
      <c r="J25" s="484" t="s">
        <v>345</v>
      </c>
      <c r="K25" s="484"/>
    </row>
    <row r="26" spans="1:11" customFormat="1" ht="21" customHeight="1" thickBot="1">
      <c r="A26" s="518" t="s">
        <v>346</v>
      </c>
      <c r="B26" s="518"/>
      <c r="C26" s="83">
        <v>12003220</v>
      </c>
      <c r="D26" s="83">
        <v>1064452</v>
      </c>
      <c r="E26" s="83">
        <v>2516618</v>
      </c>
      <c r="F26" s="83">
        <v>1798760</v>
      </c>
      <c r="G26" s="82">
        <v>9708575</v>
      </c>
      <c r="H26" s="83">
        <v>4936376</v>
      </c>
      <c r="I26" s="83">
        <v>4772199</v>
      </c>
      <c r="J26" s="462" t="s">
        <v>347</v>
      </c>
      <c r="K26" s="462"/>
    </row>
    <row r="27" spans="1:11" customFormat="1" ht="32.25" customHeight="1" thickBot="1">
      <c r="A27" s="620" t="s">
        <v>348</v>
      </c>
      <c r="B27" s="620"/>
      <c r="C27" s="81">
        <v>1457903</v>
      </c>
      <c r="D27" s="81">
        <v>274640</v>
      </c>
      <c r="E27" s="81">
        <v>208230</v>
      </c>
      <c r="F27" s="81">
        <v>211858</v>
      </c>
      <c r="G27" s="80">
        <v>796922</v>
      </c>
      <c r="H27" s="81">
        <v>679725</v>
      </c>
      <c r="I27" s="81">
        <v>117197</v>
      </c>
      <c r="J27" s="484" t="s">
        <v>447</v>
      </c>
      <c r="K27" s="484"/>
    </row>
    <row r="28" spans="1:11" customFormat="1" ht="21" customHeight="1">
      <c r="A28" s="621" t="s">
        <v>349</v>
      </c>
      <c r="B28" s="621"/>
      <c r="C28" s="267">
        <v>3354455</v>
      </c>
      <c r="D28" s="267">
        <v>75473</v>
      </c>
      <c r="E28" s="267">
        <v>849000</v>
      </c>
      <c r="F28" s="267">
        <v>877160</v>
      </c>
      <c r="G28" s="268">
        <v>1882802</v>
      </c>
      <c r="H28" s="267">
        <v>1494848</v>
      </c>
      <c r="I28" s="267">
        <v>387954</v>
      </c>
      <c r="J28" s="622" t="s">
        <v>350</v>
      </c>
      <c r="K28" s="622"/>
    </row>
    <row r="29" spans="1:11" customFormat="1" ht="25.5" customHeight="1">
      <c r="A29" s="467" t="s">
        <v>207</v>
      </c>
      <c r="B29" s="467"/>
      <c r="C29" s="351">
        <f t="shared" ref="C29:H29" si="0">SUM(C11:C28)</f>
        <v>92041196</v>
      </c>
      <c r="D29" s="351">
        <f t="shared" si="0"/>
        <v>81716342</v>
      </c>
      <c r="E29" s="351">
        <f t="shared" si="0"/>
        <v>23014427</v>
      </c>
      <c r="F29" s="351">
        <f t="shared" si="0"/>
        <v>21552468</v>
      </c>
      <c r="G29" s="351">
        <f t="shared" si="0"/>
        <v>136239899</v>
      </c>
      <c r="H29" s="351">
        <f t="shared" si="0"/>
        <v>59666732</v>
      </c>
      <c r="I29" s="351">
        <f>SUM(I11:I28)</f>
        <v>76573167</v>
      </c>
      <c r="J29" s="468" t="s">
        <v>204</v>
      </c>
      <c r="K29" s="468"/>
    </row>
    <row r="30" spans="1:11">
      <c r="C30" s="78"/>
      <c r="D30" s="78"/>
      <c r="E30" s="78"/>
      <c r="F30" s="78"/>
      <c r="G30" s="78"/>
      <c r="H30" s="78"/>
      <c r="I30" s="78"/>
    </row>
    <row r="31" spans="1:11">
      <c r="B31" s="7"/>
    </row>
    <row r="32" spans="1:11" ht="18" customHeight="1">
      <c r="A32" s="7"/>
      <c r="B32" s="7"/>
    </row>
    <row r="33" spans="1:2" ht="18" customHeight="1">
      <c r="A33" s="7"/>
      <c r="B33" s="7"/>
    </row>
    <row r="34" spans="1:2" ht="18" customHeight="1">
      <c r="A34" s="7"/>
      <c r="B34" s="7"/>
    </row>
    <row r="35" spans="1:2" ht="18" customHeight="1">
      <c r="A35" s="7"/>
      <c r="B35" s="7"/>
    </row>
    <row r="36" spans="1:2" ht="18" customHeight="1">
      <c r="A36" s="7"/>
      <c r="B36" s="7"/>
    </row>
    <row r="37" spans="1:2" ht="18" customHeight="1">
      <c r="A37" s="7"/>
      <c r="B37" s="7"/>
    </row>
    <row r="38" spans="1:2" ht="18" customHeight="1">
      <c r="A38" s="7"/>
      <c r="B38" s="7"/>
    </row>
    <row r="39" spans="1:2" ht="18" customHeight="1">
      <c r="A39" s="7"/>
      <c r="B39" s="7"/>
    </row>
    <row r="40" spans="1:2" ht="18" customHeight="1">
      <c r="A40" s="7"/>
      <c r="B40" s="7"/>
    </row>
    <row r="41" spans="1:2" ht="18" customHeight="1">
      <c r="A41" s="7"/>
      <c r="B41" s="7"/>
    </row>
    <row r="42" spans="1:2" ht="18" customHeight="1">
      <c r="A42" s="7"/>
      <c r="B42" s="7"/>
    </row>
    <row r="43" spans="1:2" ht="18" customHeight="1">
      <c r="A43" s="7"/>
      <c r="B43" s="7"/>
    </row>
    <row r="44" spans="1:2" ht="18" customHeight="1">
      <c r="A44" s="7"/>
      <c r="B44" s="7"/>
    </row>
    <row r="45" spans="1:2" ht="18" customHeight="1">
      <c r="A45" s="7"/>
      <c r="B45" s="7"/>
    </row>
    <row r="46" spans="1:2" ht="18" customHeight="1">
      <c r="A46" s="7"/>
      <c r="B46" s="7"/>
    </row>
    <row r="47" spans="1:2" ht="18" customHeight="1">
      <c r="A47" s="7"/>
      <c r="B47" s="7"/>
    </row>
    <row r="48" spans="1:2" ht="18" customHeight="1">
      <c r="A48" s="7"/>
      <c r="B48" s="7"/>
    </row>
    <row r="49" spans="1:2" ht="18" customHeight="1">
      <c r="A49" s="7"/>
      <c r="B49" s="7"/>
    </row>
    <row r="50" spans="1:2" ht="18" customHeight="1">
      <c r="A50" s="7"/>
      <c r="B50" s="7"/>
    </row>
    <row r="51" spans="1:2" ht="18" customHeight="1">
      <c r="A51" s="7"/>
      <c r="B51" s="7"/>
    </row>
  </sheetData>
  <mergeCells count="52">
    <mergeCell ref="A29:B29"/>
    <mergeCell ref="J29:K29"/>
    <mergeCell ref="A26:B26"/>
    <mergeCell ref="J26:K26"/>
    <mergeCell ref="A27:B27"/>
    <mergeCell ref="J27:K27"/>
    <mergeCell ref="A28:B28"/>
    <mergeCell ref="J28:K28"/>
    <mergeCell ref="A23:B23"/>
    <mergeCell ref="J23:K23"/>
    <mergeCell ref="A24:B24"/>
    <mergeCell ref="J24:K24"/>
    <mergeCell ref="A25:B25"/>
    <mergeCell ref="J25:K25"/>
    <mergeCell ref="A20:B20"/>
    <mergeCell ref="J20:K20"/>
    <mergeCell ref="A21:B21"/>
    <mergeCell ref="J21:K21"/>
    <mergeCell ref="A22:B22"/>
    <mergeCell ref="J22:K22"/>
    <mergeCell ref="A17:B17"/>
    <mergeCell ref="J17:K17"/>
    <mergeCell ref="A18:B18"/>
    <mergeCell ref="J18:K18"/>
    <mergeCell ref="A19:B19"/>
    <mergeCell ref="J19:K19"/>
    <mergeCell ref="A14:B14"/>
    <mergeCell ref="J14:K14"/>
    <mergeCell ref="A15:B15"/>
    <mergeCell ref="J15:K15"/>
    <mergeCell ref="A16:B16"/>
    <mergeCell ref="J16:K16"/>
    <mergeCell ref="A11:B11"/>
    <mergeCell ref="J11:K11"/>
    <mergeCell ref="A12:B12"/>
    <mergeCell ref="J12:K12"/>
    <mergeCell ref="A13:B13"/>
    <mergeCell ref="J13:K13"/>
    <mergeCell ref="A7:B10"/>
    <mergeCell ref="C7:D7"/>
    <mergeCell ref="E7:F7"/>
    <mergeCell ref="G7:I7"/>
    <mergeCell ref="J7:K10"/>
    <mergeCell ref="C8:D8"/>
    <mergeCell ref="E8:F8"/>
    <mergeCell ref="G8:I8"/>
    <mergeCell ref="C6:I6"/>
    <mergeCell ref="A1:K1"/>
    <mergeCell ref="A2:K2"/>
    <mergeCell ref="A3:K3"/>
    <mergeCell ref="A4:K4"/>
    <mergeCell ref="A5:K5"/>
  </mergeCells>
  <printOptions horizontalCentered="1" verticalCentered="1"/>
  <pageMargins left="0" right="0" top="0" bottom="0" header="0.31496062992125984" footer="0.31496062992125984"/>
  <pageSetup paperSize="9" scale="85"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3" tint="0.39997558519241921"/>
  </sheetPr>
  <dimension ref="A1:N17"/>
  <sheetViews>
    <sheetView view="pageBreakPreview" zoomScaleSheetLayoutView="100" workbookViewId="0">
      <selection activeCell="L49" sqref="L49"/>
    </sheetView>
  </sheetViews>
  <sheetFormatPr defaultColWidth="9.125" defaultRowHeight="14.25"/>
  <cols>
    <col min="1" max="1" width="7.625" style="14" customWidth="1"/>
    <col min="2" max="2" width="20.625" style="7" customWidth="1"/>
    <col min="3" max="11" width="9.625" style="7" customWidth="1"/>
    <col min="12" max="12" width="20.625" style="7" customWidth="1"/>
    <col min="13" max="13" width="7.625" style="7" customWidth="1"/>
    <col min="14" max="16384" width="9.125" style="7"/>
  </cols>
  <sheetData>
    <row r="1" spans="1:14" s="3" customFormat="1" ht="47.25" customHeight="1">
      <c r="A1" s="464"/>
      <c r="B1" s="464"/>
      <c r="C1" s="464"/>
      <c r="D1" s="464"/>
      <c r="E1" s="464"/>
      <c r="F1" s="464"/>
      <c r="G1" s="464"/>
      <c r="H1" s="464"/>
      <c r="I1" s="464"/>
      <c r="J1" s="464"/>
      <c r="K1" s="464"/>
      <c r="L1" s="464"/>
      <c r="M1" s="464"/>
      <c r="N1" s="464"/>
    </row>
    <row r="2" spans="1:14" ht="18" customHeight="1">
      <c r="A2" s="465" t="s">
        <v>388</v>
      </c>
      <c r="B2" s="465"/>
      <c r="C2" s="465"/>
      <c r="D2" s="465"/>
      <c r="E2" s="465"/>
      <c r="F2" s="465"/>
      <c r="G2" s="465"/>
      <c r="H2" s="465"/>
      <c r="I2" s="465"/>
      <c r="J2" s="465"/>
      <c r="K2" s="465"/>
      <c r="L2" s="465"/>
      <c r="M2" s="465"/>
    </row>
    <row r="3" spans="1:14" ht="18" customHeight="1">
      <c r="A3" s="465" t="s">
        <v>306</v>
      </c>
      <c r="B3" s="465"/>
      <c r="C3" s="465"/>
      <c r="D3" s="465"/>
      <c r="E3" s="465"/>
      <c r="F3" s="465"/>
      <c r="G3" s="465"/>
      <c r="H3" s="465"/>
      <c r="I3" s="465"/>
      <c r="J3" s="465"/>
      <c r="K3" s="465"/>
      <c r="L3" s="465"/>
      <c r="M3" s="465"/>
    </row>
    <row r="4" spans="1:14" ht="18" customHeight="1">
      <c r="A4" s="465" t="s">
        <v>654</v>
      </c>
      <c r="B4" s="465"/>
      <c r="C4" s="465"/>
      <c r="D4" s="465"/>
      <c r="E4" s="465"/>
      <c r="F4" s="465"/>
      <c r="G4" s="465"/>
      <c r="H4" s="465"/>
      <c r="I4" s="465"/>
      <c r="J4" s="465"/>
      <c r="K4" s="465"/>
      <c r="L4" s="465"/>
      <c r="M4" s="465"/>
    </row>
    <row r="5" spans="1:14" ht="15.75" customHeight="1">
      <c r="A5" s="463" t="s">
        <v>389</v>
      </c>
      <c r="B5" s="463"/>
      <c r="C5" s="463"/>
      <c r="D5" s="463"/>
      <c r="E5" s="463"/>
      <c r="F5" s="463"/>
      <c r="G5" s="463"/>
      <c r="H5" s="463"/>
      <c r="I5" s="463"/>
      <c r="J5" s="463"/>
      <c r="K5" s="463"/>
      <c r="L5" s="463"/>
      <c r="M5" s="463"/>
    </row>
    <row r="6" spans="1:14" ht="15.75" customHeight="1">
      <c r="A6" s="463" t="s">
        <v>264</v>
      </c>
      <c r="B6" s="463"/>
      <c r="C6" s="463"/>
      <c r="D6" s="463"/>
      <c r="E6" s="463"/>
      <c r="F6" s="463"/>
      <c r="G6" s="463"/>
      <c r="H6" s="463"/>
      <c r="I6" s="463"/>
      <c r="J6" s="463"/>
      <c r="K6" s="463"/>
      <c r="L6" s="463"/>
      <c r="M6" s="463"/>
    </row>
    <row r="7" spans="1:14" ht="15.75" customHeight="1">
      <c r="A7" s="463" t="s">
        <v>655</v>
      </c>
      <c r="B7" s="463"/>
      <c r="C7" s="463"/>
      <c r="D7" s="463"/>
      <c r="E7" s="463"/>
      <c r="F7" s="463"/>
      <c r="G7" s="463"/>
      <c r="H7" s="463"/>
      <c r="I7" s="463"/>
      <c r="J7" s="463"/>
      <c r="K7" s="463"/>
      <c r="L7" s="463"/>
      <c r="M7" s="463"/>
    </row>
    <row r="8" spans="1:14" ht="16.5" customHeight="1">
      <c r="A8" s="469" t="s">
        <v>684</v>
      </c>
      <c r="B8" s="469"/>
      <c r="C8" s="470">
        <v>2019</v>
      </c>
      <c r="D8" s="470"/>
      <c r="E8" s="470"/>
      <c r="F8" s="470"/>
      <c r="G8" s="470"/>
      <c r="H8" s="470"/>
      <c r="I8" s="470"/>
      <c r="J8" s="470"/>
      <c r="K8" s="470"/>
      <c r="L8" s="471" t="s">
        <v>411</v>
      </c>
      <c r="M8" s="471"/>
    </row>
    <row r="9" spans="1:14" s="5" customFormat="1" ht="33.75" customHeight="1">
      <c r="A9" s="572" t="s">
        <v>445</v>
      </c>
      <c r="B9" s="623" t="s">
        <v>210</v>
      </c>
      <c r="C9" s="626" t="s">
        <v>370</v>
      </c>
      <c r="D9" s="626" t="s">
        <v>371</v>
      </c>
      <c r="E9" s="626" t="s">
        <v>372</v>
      </c>
      <c r="F9" s="626"/>
      <c r="G9" s="626"/>
      <c r="H9" s="626"/>
      <c r="I9" s="626" t="s">
        <v>374</v>
      </c>
      <c r="J9" s="626"/>
      <c r="K9" s="626"/>
      <c r="L9" s="578" t="s">
        <v>375</v>
      </c>
      <c r="M9" s="578"/>
    </row>
    <row r="10" spans="1:14" s="5" customFormat="1" ht="29.25" customHeight="1">
      <c r="A10" s="573"/>
      <c r="B10" s="624"/>
      <c r="C10" s="627"/>
      <c r="D10" s="627"/>
      <c r="E10" s="627"/>
      <c r="F10" s="569" t="s">
        <v>376</v>
      </c>
      <c r="G10" s="569"/>
      <c r="H10" s="569"/>
      <c r="I10" s="569" t="s">
        <v>377</v>
      </c>
      <c r="J10" s="569"/>
      <c r="K10" s="569"/>
      <c r="L10" s="579"/>
      <c r="M10" s="579"/>
    </row>
    <row r="11" spans="1:14" s="5" customFormat="1" ht="21.75" customHeight="1">
      <c r="A11" s="573"/>
      <c r="B11" s="624"/>
      <c r="C11" s="568" t="s">
        <v>378</v>
      </c>
      <c r="D11" s="568" t="s">
        <v>127</v>
      </c>
      <c r="E11" s="568" t="s">
        <v>379</v>
      </c>
      <c r="F11" s="284" t="s">
        <v>204</v>
      </c>
      <c r="G11" s="284" t="s">
        <v>380</v>
      </c>
      <c r="H11" s="284" t="s">
        <v>381</v>
      </c>
      <c r="I11" s="284" t="s">
        <v>204</v>
      </c>
      <c r="J11" s="284" t="s">
        <v>382</v>
      </c>
      <c r="K11" s="284" t="s">
        <v>383</v>
      </c>
      <c r="L11" s="579"/>
      <c r="M11" s="579"/>
    </row>
    <row r="12" spans="1:14" s="5" customFormat="1" ht="21.75" customHeight="1">
      <c r="A12" s="574"/>
      <c r="B12" s="625"/>
      <c r="C12" s="569"/>
      <c r="D12" s="569"/>
      <c r="E12" s="569"/>
      <c r="F12" s="277" t="s">
        <v>207</v>
      </c>
      <c r="G12" s="277" t="s">
        <v>384</v>
      </c>
      <c r="H12" s="277" t="s">
        <v>385</v>
      </c>
      <c r="I12" s="277" t="s">
        <v>207</v>
      </c>
      <c r="J12" s="277" t="s">
        <v>386</v>
      </c>
      <c r="K12" s="277" t="s">
        <v>387</v>
      </c>
      <c r="L12" s="580"/>
      <c r="M12" s="580"/>
    </row>
    <row r="13" spans="1:14" customFormat="1" ht="58.5" customHeight="1" thickBot="1">
      <c r="A13" s="51">
        <v>45</v>
      </c>
      <c r="B13" s="55" t="s">
        <v>533</v>
      </c>
      <c r="C13" s="87">
        <v>1249078</v>
      </c>
      <c r="D13" s="70">
        <v>6453</v>
      </c>
      <c r="E13" s="87">
        <v>1255531</v>
      </c>
      <c r="F13" s="87">
        <f>SUM(G13:H13)</f>
        <v>82949</v>
      </c>
      <c r="G13" s="70">
        <v>59689</v>
      </c>
      <c r="H13" s="70">
        <v>23260</v>
      </c>
      <c r="I13" s="87">
        <f>SUM(J13:K13)</f>
        <v>1338480</v>
      </c>
      <c r="J13" s="70">
        <v>1089101</v>
      </c>
      <c r="K13" s="70">
        <v>249379</v>
      </c>
      <c r="L13" s="484" t="s">
        <v>538</v>
      </c>
      <c r="M13" s="484"/>
    </row>
    <row r="14" spans="1:14" customFormat="1" ht="58.5" customHeight="1" thickTop="1" thickBot="1">
      <c r="A14" s="53">
        <v>46</v>
      </c>
      <c r="B14" s="56" t="s">
        <v>534</v>
      </c>
      <c r="C14" s="88">
        <v>1093946</v>
      </c>
      <c r="D14" s="71">
        <v>11281</v>
      </c>
      <c r="E14" s="88">
        <v>1105227</v>
      </c>
      <c r="F14" s="88">
        <f t="shared" ref="F14:F15" si="0">SUM(G14:H14)</f>
        <v>82291</v>
      </c>
      <c r="G14" s="71">
        <v>68118</v>
      </c>
      <c r="H14" s="71">
        <v>14173</v>
      </c>
      <c r="I14" s="88">
        <f t="shared" ref="I14:I15" si="1">SUM(J14:K14)</f>
        <v>1187518</v>
      </c>
      <c r="J14" s="71">
        <v>241533</v>
      </c>
      <c r="K14" s="71">
        <v>945985</v>
      </c>
      <c r="L14" s="462" t="s">
        <v>537</v>
      </c>
      <c r="M14" s="462"/>
    </row>
    <row r="15" spans="1:14" customFormat="1" ht="58.5" customHeight="1" thickTop="1">
      <c r="A15" s="52">
        <v>47</v>
      </c>
      <c r="B15" s="64" t="s">
        <v>535</v>
      </c>
      <c r="C15" s="206">
        <v>3523205</v>
      </c>
      <c r="D15" s="207">
        <v>50069</v>
      </c>
      <c r="E15" s="206">
        <v>3573274</v>
      </c>
      <c r="F15" s="337">
        <f t="shared" si="0"/>
        <v>943819</v>
      </c>
      <c r="G15" s="207">
        <v>753891</v>
      </c>
      <c r="H15" s="207">
        <v>189928</v>
      </c>
      <c r="I15" s="337">
        <f t="shared" si="1"/>
        <v>4517093</v>
      </c>
      <c r="J15" s="207">
        <v>894730</v>
      </c>
      <c r="K15" s="207">
        <v>3622363</v>
      </c>
      <c r="L15" s="466" t="s">
        <v>536</v>
      </c>
      <c r="M15" s="466"/>
    </row>
    <row r="16" spans="1:14" customFormat="1" ht="58.5" customHeight="1">
      <c r="A16" s="628" t="s">
        <v>207</v>
      </c>
      <c r="B16" s="628"/>
      <c r="C16" s="89">
        <f t="shared" ref="C16:J16" si="2">SUM(C13:C15)</f>
        <v>5866229</v>
      </c>
      <c r="D16" s="89">
        <f t="shared" si="2"/>
        <v>67803</v>
      </c>
      <c r="E16" s="89">
        <f t="shared" si="2"/>
        <v>5934032</v>
      </c>
      <c r="F16" s="89">
        <f t="shared" si="2"/>
        <v>1109059</v>
      </c>
      <c r="G16" s="89">
        <f t="shared" si="2"/>
        <v>881698</v>
      </c>
      <c r="H16" s="89">
        <f t="shared" si="2"/>
        <v>227361</v>
      </c>
      <c r="I16" s="89">
        <f t="shared" si="2"/>
        <v>7043091</v>
      </c>
      <c r="J16" s="89">
        <f t="shared" si="2"/>
        <v>2225364</v>
      </c>
      <c r="K16" s="89">
        <f>SUM(K13:K15)</f>
        <v>4817727</v>
      </c>
      <c r="L16" s="629" t="s">
        <v>204</v>
      </c>
      <c r="M16" s="629"/>
    </row>
    <row r="17" spans="1:13" ht="15" customHeight="1">
      <c r="A17" s="526"/>
      <c r="B17" s="526"/>
      <c r="C17" s="526"/>
      <c r="D17" s="526"/>
      <c r="E17" s="526"/>
      <c r="F17" s="526"/>
      <c r="H17" s="527"/>
      <c r="I17" s="527"/>
      <c r="J17" s="527"/>
      <c r="K17" s="527"/>
      <c r="L17" s="527"/>
      <c r="M17" s="527"/>
    </row>
  </sheetData>
  <mergeCells count="30">
    <mergeCell ref="A17:F17"/>
    <mergeCell ref="H17:M17"/>
    <mergeCell ref="I9:K9"/>
    <mergeCell ref="L9:M12"/>
    <mergeCell ref="F10:H10"/>
    <mergeCell ref="I10:K10"/>
    <mergeCell ref="C11:C12"/>
    <mergeCell ref="D11:D12"/>
    <mergeCell ref="E11:E12"/>
    <mergeCell ref="L13:M13"/>
    <mergeCell ref="L14:M14"/>
    <mergeCell ref="L15:M15"/>
    <mergeCell ref="A16:B16"/>
    <mergeCell ref="L16:M16"/>
    <mergeCell ref="A7:M7"/>
    <mergeCell ref="A8:B8"/>
    <mergeCell ref="C8:K8"/>
    <mergeCell ref="L8:M8"/>
    <mergeCell ref="A9:A12"/>
    <mergeCell ref="B9:B12"/>
    <mergeCell ref="C9:C10"/>
    <mergeCell ref="D9:D10"/>
    <mergeCell ref="E9:E10"/>
    <mergeCell ref="F9:H9"/>
    <mergeCell ref="A6:M6"/>
    <mergeCell ref="A1:N1"/>
    <mergeCell ref="A2:M2"/>
    <mergeCell ref="A3:M3"/>
    <mergeCell ref="A4:M4"/>
    <mergeCell ref="A5:M5"/>
  </mergeCells>
  <printOptions horizontalCentered="1" verticalCentered="1"/>
  <pageMargins left="0" right="0" top="0" bottom="0" header="0.31496062992125984" footer="0.31496062992125984"/>
  <pageSetup paperSize="9" scale="80"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3" tint="0.39997558519241921"/>
  </sheetPr>
  <dimension ref="A1:N97"/>
  <sheetViews>
    <sheetView view="pageBreakPreview" topLeftCell="A49" zoomScale="80" zoomScaleSheetLayoutView="80" workbookViewId="0">
      <selection activeCell="L49" sqref="L49"/>
    </sheetView>
  </sheetViews>
  <sheetFormatPr defaultColWidth="9.125" defaultRowHeight="14.25"/>
  <cols>
    <col min="1" max="1" width="5.75" style="14" customWidth="1"/>
    <col min="2" max="2" width="35.75" style="7" customWidth="1"/>
    <col min="3" max="11" width="9.25" style="7" customWidth="1"/>
    <col min="12" max="12" width="35.75" style="7" customWidth="1"/>
    <col min="13" max="13" width="5.75" style="7" customWidth="1"/>
    <col min="14" max="16384" width="9.125" style="7"/>
  </cols>
  <sheetData>
    <row r="1" spans="1:13" s="3" customFormat="1" ht="4.9000000000000004" customHeight="1">
      <c r="A1" s="6"/>
      <c r="B1" s="6"/>
      <c r="C1" s="6"/>
      <c r="D1" s="6"/>
      <c r="E1" s="6"/>
      <c r="F1" s="6"/>
      <c r="G1" s="6"/>
      <c r="H1" s="6"/>
      <c r="I1" s="6"/>
      <c r="J1" s="6"/>
      <c r="K1" s="6"/>
      <c r="L1" s="6"/>
      <c r="M1" s="6"/>
    </row>
    <row r="2" spans="1:13" ht="18" customHeight="1">
      <c r="A2" s="465" t="s">
        <v>388</v>
      </c>
      <c r="B2" s="465"/>
      <c r="C2" s="465"/>
      <c r="D2" s="465"/>
      <c r="E2" s="465"/>
      <c r="F2" s="465"/>
      <c r="G2" s="465"/>
      <c r="H2" s="465"/>
      <c r="I2" s="465"/>
      <c r="J2" s="465"/>
      <c r="K2" s="465"/>
      <c r="L2" s="465"/>
      <c r="M2" s="465"/>
    </row>
    <row r="3" spans="1:13" ht="18" customHeight="1">
      <c r="A3" s="465" t="s">
        <v>306</v>
      </c>
      <c r="B3" s="465"/>
      <c r="C3" s="465"/>
      <c r="D3" s="465"/>
      <c r="E3" s="465"/>
      <c r="F3" s="465"/>
      <c r="G3" s="465"/>
      <c r="H3" s="465"/>
      <c r="I3" s="465"/>
      <c r="J3" s="465"/>
      <c r="K3" s="465"/>
      <c r="L3" s="465"/>
      <c r="M3" s="465"/>
    </row>
    <row r="4" spans="1:13" ht="16.899999999999999" customHeight="1">
      <c r="A4" s="465" t="s">
        <v>656</v>
      </c>
      <c r="B4" s="465"/>
      <c r="C4" s="465"/>
      <c r="D4" s="465"/>
      <c r="E4" s="465"/>
      <c r="F4" s="465"/>
      <c r="G4" s="465"/>
      <c r="H4" s="465"/>
      <c r="I4" s="465"/>
      <c r="J4" s="465"/>
      <c r="K4" s="465"/>
      <c r="L4" s="465"/>
      <c r="M4" s="465"/>
    </row>
    <row r="5" spans="1:13" ht="15.75" customHeight="1">
      <c r="A5" s="463" t="s">
        <v>389</v>
      </c>
      <c r="B5" s="463"/>
      <c r="C5" s="463"/>
      <c r="D5" s="463"/>
      <c r="E5" s="463"/>
      <c r="F5" s="463"/>
      <c r="G5" s="463"/>
      <c r="H5" s="463"/>
      <c r="I5" s="463"/>
      <c r="J5" s="463"/>
      <c r="K5" s="463"/>
      <c r="L5" s="463"/>
      <c r="M5" s="463"/>
    </row>
    <row r="6" spans="1:13" ht="15.75" customHeight="1">
      <c r="A6" s="463" t="s">
        <v>264</v>
      </c>
      <c r="B6" s="463"/>
      <c r="C6" s="463"/>
      <c r="D6" s="463"/>
      <c r="E6" s="463"/>
      <c r="F6" s="463"/>
      <c r="G6" s="463"/>
      <c r="H6" s="463"/>
      <c r="I6" s="463"/>
      <c r="J6" s="463"/>
      <c r="K6" s="463"/>
      <c r="L6" s="463"/>
      <c r="M6" s="463"/>
    </row>
    <row r="7" spans="1:13" ht="15.75" customHeight="1">
      <c r="A7" s="463" t="s">
        <v>657</v>
      </c>
      <c r="B7" s="463"/>
      <c r="C7" s="463"/>
      <c r="D7" s="463"/>
      <c r="E7" s="463"/>
      <c r="F7" s="463"/>
      <c r="G7" s="463"/>
      <c r="H7" s="463"/>
      <c r="I7" s="463"/>
      <c r="J7" s="463"/>
      <c r="K7" s="463"/>
      <c r="L7" s="463"/>
      <c r="M7" s="463"/>
    </row>
    <row r="8" spans="1:13" ht="19.899999999999999" customHeight="1">
      <c r="A8" s="469" t="s">
        <v>685</v>
      </c>
      <c r="B8" s="469"/>
      <c r="C8" s="470">
        <v>2019</v>
      </c>
      <c r="D8" s="470"/>
      <c r="E8" s="470"/>
      <c r="F8" s="470"/>
      <c r="G8" s="470"/>
      <c r="H8" s="470"/>
      <c r="I8" s="470"/>
      <c r="J8" s="470"/>
      <c r="K8" s="470"/>
      <c r="L8" s="471" t="s">
        <v>352</v>
      </c>
      <c r="M8" s="471"/>
    </row>
    <row r="9" spans="1:13" s="5" customFormat="1" ht="21.75" customHeight="1">
      <c r="A9" s="572" t="s">
        <v>445</v>
      </c>
      <c r="B9" s="623" t="s">
        <v>210</v>
      </c>
      <c r="C9" s="626" t="s">
        <v>370</v>
      </c>
      <c r="D9" s="626" t="s">
        <v>371</v>
      </c>
      <c r="E9" s="626" t="s">
        <v>372</v>
      </c>
      <c r="F9" s="626" t="s">
        <v>373</v>
      </c>
      <c r="G9" s="626"/>
      <c r="H9" s="626"/>
      <c r="I9" s="626" t="s">
        <v>374</v>
      </c>
      <c r="J9" s="626"/>
      <c r="K9" s="626"/>
      <c r="L9" s="636" t="s">
        <v>375</v>
      </c>
      <c r="M9" s="637"/>
    </row>
    <row r="10" spans="1:13" s="5" customFormat="1" ht="17.45" customHeight="1">
      <c r="A10" s="573"/>
      <c r="B10" s="624"/>
      <c r="C10" s="627"/>
      <c r="D10" s="627"/>
      <c r="E10" s="627"/>
      <c r="F10" s="569" t="s">
        <v>376</v>
      </c>
      <c r="G10" s="569"/>
      <c r="H10" s="569"/>
      <c r="I10" s="569" t="s">
        <v>377</v>
      </c>
      <c r="J10" s="569"/>
      <c r="K10" s="569"/>
      <c r="L10" s="638"/>
      <c r="M10" s="639"/>
    </row>
    <row r="11" spans="1:13" s="5" customFormat="1" ht="18.600000000000001" customHeight="1">
      <c r="A11" s="573"/>
      <c r="B11" s="624"/>
      <c r="C11" s="568" t="s">
        <v>378</v>
      </c>
      <c r="D11" s="568" t="s">
        <v>127</v>
      </c>
      <c r="E11" s="568" t="s">
        <v>379</v>
      </c>
      <c r="F11" s="284" t="s">
        <v>204</v>
      </c>
      <c r="G11" s="284" t="s">
        <v>380</v>
      </c>
      <c r="H11" s="284" t="s">
        <v>381</v>
      </c>
      <c r="I11" s="284" t="s">
        <v>204</v>
      </c>
      <c r="J11" s="284" t="s">
        <v>382</v>
      </c>
      <c r="K11" s="284" t="s">
        <v>383</v>
      </c>
      <c r="L11" s="638"/>
      <c r="M11" s="639"/>
    </row>
    <row r="12" spans="1:13" s="5" customFormat="1" ht="21" customHeight="1">
      <c r="A12" s="574"/>
      <c r="B12" s="625"/>
      <c r="C12" s="569"/>
      <c r="D12" s="569"/>
      <c r="E12" s="569"/>
      <c r="F12" s="277" t="s">
        <v>207</v>
      </c>
      <c r="G12" s="277" t="s">
        <v>384</v>
      </c>
      <c r="H12" s="277" t="s">
        <v>385</v>
      </c>
      <c r="I12" s="277" t="s">
        <v>207</v>
      </c>
      <c r="J12" s="277" t="s">
        <v>386</v>
      </c>
      <c r="K12" s="277" t="s">
        <v>387</v>
      </c>
      <c r="L12" s="640"/>
      <c r="M12" s="641"/>
    </row>
    <row r="13" spans="1:13" customFormat="1" ht="24" customHeight="1" thickBot="1">
      <c r="A13" s="204">
        <v>4511</v>
      </c>
      <c r="B13" s="200" t="s">
        <v>559</v>
      </c>
      <c r="C13" s="87">
        <v>5047944</v>
      </c>
      <c r="D13" s="326">
        <v>361976</v>
      </c>
      <c r="E13" s="87">
        <v>5409920</v>
      </c>
      <c r="F13" s="87">
        <v>598612</v>
      </c>
      <c r="G13" s="326">
        <v>537962</v>
      </c>
      <c r="H13" s="326">
        <v>60650</v>
      </c>
      <c r="I13" s="99">
        <v>6008532</v>
      </c>
      <c r="J13" s="326">
        <v>365185</v>
      </c>
      <c r="K13" s="326">
        <v>5643347</v>
      </c>
      <c r="L13" s="634" t="s">
        <v>558</v>
      </c>
      <c r="M13" s="635"/>
    </row>
    <row r="14" spans="1:13" customFormat="1" ht="24" customHeight="1" thickTop="1" thickBot="1">
      <c r="A14" s="202">
        <v>4512</v>
      </c>
      <c r="B14" s="92" t="s">
        <v>560</v>
      </c>
      <c r="C14" s="88">
        <v>465362</v>
      </c>
      <c r="D14" s="327">
        <v>19066</v>
      </c>
      <c r="E14" s="88">
        <v>484428</v>
      </c>
      <c r="F14" s="88">
        <v>72386</v>
      </c>
      <c r="G14" s="327">
        <v>50890</v>
      </c>
      <c r="H14" s="327">
        <v>21496</v>
      </c>
      <c r="I14" s="100">
        <v>556814</v>
      </c>
      <c r="J14" s="327">
        <v>65108</v>
      </c>
      <c r="K14" s="327">
        <v>491706</v>
      </c>
      <c r="L14" s="631" t="s">
        <v>561</v>
      </c>
      <c r="M14" s="631"/>
    </row>
    <row r="15" spans="1:13" customFormat="1" ht="22.9" customHeight="1" thickTop="1" thickBot="1">
      <c r="A15" s="201">
        <v>4519</v>
      </c>
      <c r="B15" s="59" t="s">
        <v>722</v>
      </c>
      <c r="C15" s="87">
        <v>4708</v>
      </c>
      <c r="D15" s="326">
        <v>10</v>
      </c>
      <c r="E15" s="87">
        <v>4718</v>
      </c>
      <c r="F15" s="87">
        <v>1550</v>
      </c>
      <c r="G15" s="326">
        <v>1493</v>
      </c>
      <c r="H15" s="326">
        <v>57</v>
      </c>
      <c r="I15" s="99">
        <v>6268</v>
      </c>
      <c r="J15" s="326">
        <v>3857</v>
      </c>
      <c r="K15" s="326">
        <v>2411</v>
      </c>
      <c r="L15" s="632" t="s">
        <v>723</v>
      </c>
      <c r="M15" s="633"/>
    </row>
    <row r="16" spans="1:13" customFormat="1" ht="22.9" customHeight="1" thickTop="1" thickBot="1">
      <c r="A16" s="202">
        <v>4531</v>
      </c>
      <c r="B16" s="92" t="s">
        <v>562</v>
      </c>
      <c r="C16" s="88">
        <v>865884</v>
      </c>
      <c r="D16" s="327">
        <v>71815</v>
      </c>
      <c r="E16" s="88">
        <v>937699</v>
      </c>
      <c r="F16" s="88">
        <v>303464</v>
      </c>
      <c r="G16" s="327">
        <v>207500</v>
      </c>
      <c r="H16" s="327">
        <v>95964</v>
      </c>
      <c r="I16" s="100">
        <v>1241163</v>
      </c>
      <c r="J16" s="327">
        <v>377127</v>
      </c>
      <c r="K16" s="327">
        <v>864036</v>
      </c>
      <c r="L16" s="631" t="s">
        <v>608</v>
      </c>
      <c r="M16" s="631"/>
    </row>
    <row r="17" spans="1:13" customFormat="1" ht="22.9" customHeight="1" thickTop="1" thickBot="1">
      <c r="A17" s="201">
        <v>4532</v>
      </c>
      <c r="B17" s="59" t="s">
        <v>563</v>
      </c>
      <c r="C17" s="87">
        <v>16760</v>
      </c>
      <c r="D17" s="326">
        <v>1975</v>
      </c>
      <c r="E17" s="87">
        <v>18735</v>
      </c>
      <c r="F17" s="87">
        <v>7967</v>
      </c>
      <c r="G17" s="326">
        <v>2810</v>
      </c>
      <c r="H17" s="326">
        <v>5157</v>
      </c>
      <c r="I17" s="99">
        <v>26702</v>
      </c>
      <c r="J17" s="326">
        <v>2533</v>
      </c>
      <c r="K17" s="326">
        <v>24169</v>
      </c>
      <c r="L17" s="632" t="s">
        <v>607</v>
      </c>
      <c r="M17" s="633"/>
    </row>
    <row r="18" spans="1:13" customFormat="1" ht="22.9" customHeight="1" thickTop="1" thickBot="1">
      <c r="A18" s="202">
        <v>4539</v>
      </c>
      <c r="B18" s="92" t="s">
        <v>564</v>
      </c>
      <c r="C18" s="88">
        <v>7674</v>
      </c>
      <c r="D18" s="327">
        <v>638</v>
      </c>
      <c r="E18" s="88">
        <v>8312</v>
      </c>
      <c r="F18" s="88">
        <v>9865</v>
      </c>
      <c r="G18" s="327">
        <v>2089</v>
      </c>
      <c r="H18" s="327">
        <v>7776</v>
      </c>
      <c r="I18" s="100">
        <v>18177</v>
      </c>
      <c r="J18" s="327">
        <v>0</v>
      </c>
      <c r="K18" s="327">
        <v>18177</v>
      </c>
      <c r="L18" s="631" t="s">
        <v>606</v>
      </c>
      <c r="M18" s="631"/>
    </row>
    <row r="19" spans="1:13" s="254" customFormat="1" ht="16.899999999999999" customHeight="1" thickTop="1" thickBot="1">
      <c r="A19" s="201">
        <v>4610</v>
      </c>
      <c r="B19" s="59" t="s">
        <v>539</v>
      </c>
      <c r="C19" s="87">
        <v>199743</v>
      </c>
      <c r="D19" s="326">
        <v>17594</v>
      </c>
      <c r="E19" s="87">
        <v>217337</v>
      </c>
      <c r="F19" s="87">
        <v>103630</v>
      </c>
      <c r="G19" s="326">
        <v>66223</v>
      </c>
      <c r="H19" s="326">
        <v>37407</v>
      </c>
      <c r="I19" s="99">
        <v>320967</v>
      </c>
      <c r="J19" s="326">
        <v>93628</v>
      </c>
      <c r="K19" s="326">
        <v>227339</v>
      </c>
      <c r="L19" s="632" t="s">
        <v>548</v>
      </c>
      <c r="M19" s="633"/>
    </row>
    <row r="20" spans="1:13" customFormat="1" ht="16.899999999999999" customHeight="1" thickTop="1" thickBot="1">
      <c r="A20" s="202">
        <v>4620</v>
      </c>
      <c r="B20" s="92" t="s">
        <v>565</v>
      </c>
      <c r="C20" s="88">
        <v>323010</v>
      </c>
      <c r="D20" s="327">
        <v>20440</v>
      </c>
      <c r="E20" s="88">
        <v>343450</v>
      </c>
      <c r="F20" s="88">
        <v>130408</v>
      </c>
      <c r="G20" s="327">
        <v>112144</v>
      </c>
      <c r="H20" s="327">
        <v>18264</v>
      </c>
      <c r="I20" s="100">
        <v>473858</v>
      </c>
      <c r="J20" s="327">
        <v>115615</v>
      </c>
      <c r="K20" s="327">
        <v>358243</v>
      </c>
      <c r="L20" s="631" t="s">
        <v>605</v>
      </c>
      <c r="M20" s="631"/>
    </row>
    <row r="21" spans="1:13" customFormat="1" ht="16.899999999999999" customHeight="1" thickTop="1" thickBot="1">
      <c r="A21" s="201">
        <v>4631</v>
      </c>
      <c r="B21" s="59" t="s">
        <v>540</v>
      </c>
      <c r="C21" s="87">
        <v>69717</v>
      </c>
      <c r="D21" s="326">
        <v>674</v>
      </c>
      <c r="E21" s="87">
        <v>70391</v>
      </c>
      <c r="F21" s="87">
        <v>6578</v>
      </c>
      <c r="G21" s="326">
        <v>5021</v>
      </c>
      <c r="H21" s="326">
        <v>1557</v>
      </c>
      <c r="I21" s="99">
        <v>76969</v>
      </c>
      <c r="J21" s="326">
        <v>900</v>
      </c>
      <c r="K21" s="326">
        <v>76069</v>
      </c>
      <c r="L21" s="632" t="s">
        <v>549</v>
      </c>
      <c r="M21" s="633"/>
    </row>
    <row r="22" spans="1:13" customFormat="1" ht="16.899999999999999" customHeight="1" thickTop="1" thickBot="1">
      <c r="A22" s="202">
        <v>4632</v>
      </c>
      <c r="B22" s="92" t="s">
        <v>609</v>
      </c>
      <c r="C22" s="88">
        <v>1959363</v>
      </c>
      <c r="D22" s="327">
        <v>94940</v>
      </c>
      <c r="E22" s="88">
        <v>2054303</v>
      </c>
      <c r="F22" s="88">
        <v>438428</v>
      </c>
      <c r="G22" s="327">
        <v>364349</v>
      </c>
      <c r="H22" s="327">
        <v>74079</v>
      </c>
      <c r="I22" s="100">
        <v>2492731</v>
      </c>
      <c r="J22" s="327">
        <v>251691</v>
      </c>
      <c r="K22" s="327">
        <v>2241040</v>
      </c>
      <c r="L22" s="631" t="s">
        <v>604</v>
      </c>
      <c r="M22" s="631"/>
    </row>
    <row r="23" spans="1:13" customFormat="1" ht="30" customHeight="1" thickTop="1" thickBot="1">
      <c r="A23" s="201">
        <v>4641</v>
      </c>
      <c r="B23" s="59" t="s">
        <v>610</v>
      </c>
      <c r="C23" s="87">
        <v>89113</v>
      </c>
      <c r="D23" s="326">
        <v>105841</v>
      </c>
      <c r="E23" s="87">
        <v>194954</v>
      </c>
      <c r="F23" s="87">
        <v>64312</v>
      </c>
      <c r="G23" s="326">
        <v>60579</v>
      </c>
      <c r="H23" s="326">
        <v>3733</v>
      </c>
      <c r="I23" s="99">
        <v>259266</v>
      </c>
      <c r="J23" s="326">
        <v>13742</v>
      </c>
      <c r="K23" s="326">
        <v>245524</v>
      </c>
      <c r="L23" s="632" t="s">
        <v>603</v>
      </c>
      <c r="M23" s="633"/>
    </row>
    <row r="24" spans="1:13" customFormat="1" ht="27" customHeight="1" thickTop="1" thickBot="1">
      <c r="A24" s="202">
        <v>4647</v>
      </c>
      <c r="B24" s="92" t="s">
        <v>611</v>
      </c>
      <c r="C24" s="88">
        <v>918444</v>
      </c>
      <c r="D24" s="327">
        <v>70139</v>
      </c>
      <c r="E24" s="88">
        <v>988583</v>
      </c>
      <c r="F24" s="88">
        <v>65365</v>
      </c>
      <c r="G24" s="327">
        <v>56502</v>
      </c>
      <c r="H24" s="327">
        <v>8863</v>
      </c>
      <c r="I24" s="100">
        <v>1053948</v>
      </c>
      <c r="J24" s="327">
        <v>261880</v>
      </c>
      <c r="K24" s="327">
        <v>792068</v>
      </c>
      <c r="L24" s="631" t="s">
        <v>602</v>
      </c>
      <c r="M24" s="631"/>
    </row>
    <row r="25" spans="1:13" customFormat="1" ht="34.15" customHeight="1" thickTop="1" thickBot="1">
      <c r="A25" s="201">
        <v>4648</v>
      </c>
      <c r="B25" s="59" t="s">
        <v>612</v>
      </c>
      <c r="C25" s="87">
        <v>480535</v>
      </c>
      <c r="D25" s="326">
        <v>6777</v>
      </c>
      <c r="E25" s="87">
        <v>487312</v>
      </c>
      <c r="F25" s="87">
        <v>101801</v>
      </c>
      <c r="G25" s="326">
        <v>81972</v>
      </c>
      <c r="H25" s="326">
        <v>19829</v>
      </c>
      <c r="I25" s="99">
        <v>589113</v>
      </c>
      <c r="J25" s="326">
        <v>133419</v>
      </c>
      <c r="K25" s="326">
        <v>455694</v>
      </c>
      <c r="L25" s="632" t="s">
        <v>601</v>
      </c>
      <c r="M25" s="633"/>
    </row>
    <row r="26" spans="1:13" customFormat="1" ht="34.15" customHeight="1" thickTop="1" thickBot="1">
      <c r="A26" s="202">
        <v>4649</v>
      </c>
      <c r="B26" s="92" t="s">
        <v>732</v>
      </c>
      <c r="C26" s="88">
        <v>706</v>
      </c>
      <c r="D26" s="327">
        <v>5</v>
      </c>
      <c r="E26" s="88">
        <v>711</v>
      </c>
      <c r="F26" s="88">
        <v>135</v>
      </c>
      <c r="G26" s="327">
        <v>125</v>
      </c>
      <c r="H26" s="327">
        <v>10</v>
      </c>
      <c r="I26" s="100">
        <v>846</v>
      </c>
      <c r="J26" s="327">
        <v>540</v>
      </c>
      <c r="K26" s="327">
        <v>306</v>
      </c>
      <c r="L26" s="631" t="s">
        <v>724</v>
      </c>
      <c r="M26" s="631"/>
    </row>
    <row r="27" spans="1:13" customFormat="1" ht="22.9" customHeight="1" thickTop="1" thickBot="1">
      <c r="A27" s="201">
        <v>4651</v>
      </c>
      <c r="B27" s="59" t="s">
        <v>613</v>
      </c>
      <c r="C27" s="87">
        <v>20920</v>
      </c>
      <c r="D27" s="326">
        <v>366</v>
      </c>
      <c r="E27" s="87">
        <v>21286</v>
      </c>
      <c r="F27" s="87">
        <v>3742</v>
      </c>
      <c r="G27" s="326">
        <v>3191</v>
      </c>
      <c r="H27" s="326">
        <v>551</v>
      </c>
      <c r="I27" s="99">
        <v>25028</v>
      </c>
      <c r="J27" s="326">
        <v>876</v>
      </c>
      <c r="K27" s="326">
        <v>24152</v>
      </c>
      <c r="L27" s="632" t="s">
        <v>600</v>
      </c>
      <c r="M27" s="633"/>
    </row>
    <row r="28" spans="1:13" customFormat="1" ht="22.9" customHeight="1" thickTop="1" thickBot="1">
      <c r="A28" s="202">
        <v>4652</v>
      </c>
      <c r="B28" s="92" t="s">
        <v>614</v>
      </c>
      <c r="C28" s="88">
        <v>93388</v>
      </c>
      <c r="D28" s="327">
        <v>832</v>
      </c>
      <c r="E28" s="88">
        <v>94220</v>
      </c>
      <c r="F28" s="88">
        <v>7682</v>
      </c>
      <c r="G28" s="327">
        <v>6093</v>
      </c>
      <c r="H28" s="327">
        <v>1589</v>
      </c>
      <c r="I28" s="100">
        <v>101902</v>
      </c>
      <c r="J28" s="327">
        <v>2468</v>
      </c>
      <c r="K28" s="327">
        <v>99434</v>
      </c>
      <c r="L28" s="631" t="s">
        <v>599</v>
      </c>
      <c r="M28" s="631"/>
    </row>
    <row r="29" spans="1:13" customFormat="1" ht="16.899999999999999" customHeight="1" thickTop="1" thickBot="1">
      <c r="A29" s="201">
        <v>4653</v>
      </c>
      <c r="B29" s="59" t="s">
        <v>615</v>
      </c>
      <c r="C29" s="87">
        <v>135194</v>
      </c>
      <c r="D29" s="326">
        <v>4858</v>
      </c>
      <c r="E29" s="87">
        <v>140052</v>
      </c>
      <c r="F29" s="87">
        <v>25612</v>
      </c>
      <c r="G29" s="326">
        <v>23936</v>
      </c>
      <c r="H29" s="326">
        <v>1676</v>
      </c>
      <c r="I29" s="99">
        <v>165664</v>
      </c>
      <c r="J29" s="326">
        <v>40903</v>
      </c>
      <c r="K29" s="326">
        <v>124761</v>
      </c>
      <c r="L29" s="632" t="s">
        <v>598</v>
      </c>
      <c r="M29" s="633"/>
    </row>
    <row r="30" spans="1:13" customFormat="1" ht="16.899999999999999" customHeight="1" thickTop="1" thickBot="1">
      <c r="A30" s="202">
        <v>4659</v>
      </c>
      <c r="B30" s="92" t="s">
        <v>616</v>
      </c>
      <c r="C30" s="88">
        <v>2027007</v>
      </c>
      <c r="D30" s="327">
        <v>72563</v>
      </c>
      <c r="E30" s="88">
        <v>2099570</v>
      </c>
      <c r="F30" s="88">
        <v>137670</v>
      </c>
      <c r="G30" s="327">
        <v>109420</v>
      </c>
      <c r="H30" s="327">
        <v>28250</v>
      </c>
      <c r="I30" s="100">
        <v>2237240</v>
      </c>
      <c r="J30" s="327">
        <v>1125118</v>
      </c>
      <c r="K30" s="327">
        <v>1112122</v>
      </c>
      <c r="L30" s="631" t="s">
        <v>550</v>
      </c>
      <c r="M30" s="631"/>
    </row>
    <row r="31" spans="1:13" customFormat="1" ht="22.9" customHeight="1" thickTop="1" thickBot="1">
      <c r="A31" s="201">
        <v>4661</v>
      </c>
      <c r="B31" s="59" t="s">
        <v>617</v>
      </c>
      <c r="C31" s="87">
        <v>1416238</v>
      </c>
      <c r="D31" s="326">
        <v>13394</v>
      </c>
      <c r="E31" s="87">
        <v>1429632</v>
      </c>
      <c r="F31" s="87">
        <v>196889</v>
      </c>
      <c r="G31" s="326">
        <v>196071</v>
      </c>
      <c r="H31" s="326">
        <v>818</v>
      </c>
      <c r="I31" s="99">
        <v>1626521</v>
      </c>
      <c r="J31" s="326">
        <v>805755</v>
      </c>
      <c r="K31" s="326">
        <v>820766</v>
      </c>
      <c r="L31" s="632" t="s">
        <v>597</v>
      </c>
      <c r="M31" s="633"/>
    </row>
    <row r="32" spans="1:13" customFormat="1" ht="15.75" thickTop="1" thickBot="1">
      <c r="A32" s="202">
        <v>4662</v>
      </c>
      <c r="B32" s="92" t="s">
        <v>541</v>
      </c>
      <c r="C32" s="88">
        <v>24657</v>
      </c>
      <c r="D32" s="327">
        <v>466</v>
      </c>
      <c r="E32" s="88">
        <v>25123</v>
      </c>
      <c r="F32" s="88">
        <v>4702</v>
      </c>
      <c r="G32" s="327">
        <v>3413</v>
      </c>
      <c r="H32" s="327">
        <v>1289</v>
      </c>
      <c r="I32" s="100">
        <v>29825</v>
      </c>
      <c r="J32" s="327">
        <v>6777</v>
      </c>
      <c r="K32" s="327">
        <v>23048</v>
      </c>
      <c r="L32" s="631" t="s">
        <v>551</v>
      </c>
      <c r="M32" s="631"/>
    </row>
    <row r="33" spans="1:14" customFormat="1" ht="22.9" customHeight="1" thickTop="1" thickBot="1">
      <c r="A33" s="201">
        <v>4663</v>
      </c>
      <c r="B33" s="59" t="s">
        <v>618</v>
      </c>
      <c r="C33" s="87">
        <v>2824452</v>
      </c>
      <c r="D33" s="326">
        <v>68864</v>
      </c>
      <c r="E33" s="87">
        <v>2893316</v>
      </c>
      <c r="F33" s="87">
        <v>270055</v>
      </c>
      <c r="G33" s="326">
        <v>154889</v>
      </c>
      <c r="H33" s="326">
        <v>115166</v>
      </c>
      <c r="I33" s="99">
        <v>3163371</v>
      </c>
      <c r="J33" s="326">
        <v>609132</v>
      </c>
      <c r="K33" s="326">
        <v>2554239</v>
      </c>
      <c r="L33" s="632" t="s">
        <v>596</v>
      </c>
      <c r="M33" s="633"/>
    </row>
    <row r="34" spans="1:14" customFormat="1" ht="15" customHeight="1" thickTop="1" thickBot="1">
      <c r="A34" s="360">
        <v>4669</v>
      </c>
      <c r="B34" s="361" t="s">
        <v>736</v>
      </c>
      <c r="C34" s="362">
        <v>46550</v>
      </c>
      <c r="D34" s="362">
        <v>264</v>
      </c>
      <c r="E34" s="363">
        <v>46814</v>
      </c>
      <c r="F34" s="363">
        <v>13774</v>
      </c>
      <c r="G34" s="363">
        <v>12466</v>
      </c>
      <c r="H34" s="363">
        <v>1308</v>
      </c>
      <c r="I34" s="367">
        <v>60588</v>
      </c>
      <c r="J34" s="367">
        <v>235</v>
      </c>
      <c r="K34" s="367">
        <v>60353</v>
      </c>
      <c r="L34" s="630" t="s">
        <v>737</v>
      </c>
      <c r="M34" s="631"/>
      <c r="N34" s="7"/>
    </row>
    <row r="35" spans="1:14" customFormat="1" ht="16.899999999999999" customHeight="1" thickBot="1">
      <c r="A35" s="201">
        <v>4690</v>
      </c>
      <c r="B35" s="59" t="s">
        <v>542</v>
      </c>
      <c r="C35" s="87">
        <v>60197</v>
      </c>
      <c r="D35" s="326">
        <v>951</v>
      </c>
      <c r="E35" s="87">
        <v>61148</v>
      </c>
      <c r="F35" s="87">
        <v>8779</v>
      </c>
      <c r="G35" s="326">
        <v>7938</v>
      </c>
      <c r="H35" s="326">
        <v>841</v>
      </c>
      <c r="I35" s="99">
        <v>69927</v>
      </c>
      <c r="J35" s="326">
        <v>110</v>
      </c>
      <c r="K35" s="326">
        <v>69817</v>
      </c>
      <c r="L35" s="632" t="s">
        <v>552</v>
      </c>
      <c r="M35" s="633"/>
    </row>
    <row r="36" spans="1:14" customFormat="1" ht="16.899999999999999" customHeight="1" thickTop="1" thickBot="1">
      <c r="A36" s="202">
        <v>4691</v>
      </c>
      <c r="B36" s="92" t="s">
        <v>619</v>
      </c>
      <c r="C36" s="88">
        <v>242441</v>
      </c>
      <c r="D36" s="329">
        <v>4058</v>
      </c>
      <c r="E36" s="88">
        <v>246499</v>
      </c>
      <c r="F36" s="88">
        <v>16716</v>
      </c>
      <c r="G36" s="329">
        <v>11682</v>
      </c>
      <c r="H36" s="329">
        <v>5034</v>
      </c>
      <c r="I36" s="100">
        <v>263215</v>
      </c>
      <c r="J36" s="329">
        <v>3765</v>
      </c>
      <c r="K36" s="329">
        <v>259450</v>
      </c>
      <c r="L36" s="630" t="s">
        <v>595</v>
      </c>
      <c r="M36" s="631"/>
    </row>
    <row r="37" spans="1:14" customFormat="1" ht="20.45" customHeight="1" thickTop="1" thickBot="1">
      <c r="A37" s="201">
        <v>4692</v>
      </c>
      <c r="B37" s="59" t="s">
        <v>620</v>
      </c>
      <c r="C37" s="87">
        <v>151539</v>
      </c>
      <c r="D37" s="326">
        <v>7921</v>
      </c>
      <c r="E37" s="87">
        <v>159460</v>
      </c>
      <c r="F37" s="87">
        <v>20835</v>
      </c>
      <c r="G37" s="326">
        <v>17085</v>
      </c>
      <c r="H37" s="326">
        <v>3750</v>
      </c>
      <c r="I37" s="99">
        <v>180295</v>
      </c>
      <c r="J37" s="326">
        <v>313</v>
      </c>
      <c r="K37" s="326">
        <v>179982</v>
      </c>
      <c r="L37" s="632" t="s">
        <v>594</v>
      </c>
      <c r="M37" s="633"/>
    </row>
    <row r="38" spans="1:14" customFormat="1" ht="18" customHeight="1" thickTop="1" thickBot="1">
      <c r="A38" s="202">
        <v>4712</v>
      </c>
      <c r="B38" s="92" t="s">
        <v>543</v>
      </c>
      <c r="C38" s="88">
        <v>1927119</v>
      </c>
      <c r="D38" s="329">
        <v>137675</v>
      </c>
      <c r="E38" s="88">
        <v>2064794</v>
      </c>
      <c r="F38" s="88">
        <v>787633</v>
      </c>
      <c r="G38" s="329">
        <v>650230</v>
      </c>
      <c r="H38" s="329">
        <v>137403</v>
      </c>
      <c r="I38" s="100">
        <v>2852427</v>
      </c>
      <c r="J38" s="329">
        <v>731062</v>
      </c>
      <c r="K38" s="329">
        <v>2121365</v>
      </c>
      <c r="L38" s="630" t="s">
        <v>553</v>
      </c>
      <c r="M38" s="631"/>
    </row>
    <row r="39" spans="1:14" customFormat="1" ht="18" customHeight="1" thickTop="1" thickBot="1">
      <c r="A39" s="201">
        <v>4714</v>
      </c>
      <c r="B39" s="59" t="s">
        <v>544</v>
      </c>
      <c r="C39" s="87">
        <v>712559</v>
      </c>
      <c r="D39" s="326">
        <v>27763</v>
      </c>
      <c r="E39" s="87">
        <v>740322</v>
      </c>
      <c r="F39" s="87">
        <v>258673</v>
      </c>
      <c r="G39" s="326">
        <v>201654</v>
      </c>
      <c r="H39" s="326">
        <v>57019</v>
      </c>
      <c r="I39" s="99">
        <v>998995</v>
      </c>
      <c r="J39" s="326">
        <v>122026</v>
      </c>
      <c r="K39" s="326">
        <v>876969</v>
      </c>
      <c r="L39" s="632" t="s">
        <v>554</v>
      </c>
      <c r="M39" s="633"/>
    </row>
    <row r="40" spans="1:14" customFormat="1" ht="18" customHeight="1" thickTop="1" thickBot="1">
      <c r="A40" s="202">
        <v>4719</v>
      </c>
      <c r="B40" s="92" t="s">
        <v>645</v>
      </c>
      <c r="C40" s="88">
        <v>1716081</v>
      </c>
      <c r="D40" s="329">
        <v>85272</v>
      </c>
      <c r="E40" s="88">
        <v>1801353</v>
      </c>
      <c r="F40" s="88">
        <v>361184</v>
      </c>
      <c r="G40" s="329">
        <v>309384</v>
      </c>
      <c r="H40" s="329">
        <v>51800</v>
      </c>
      <c r="I40" s="100">
        <v>2162537</v>
      </c>
      <c r="J40" s="329">
        <v>105096</v>
      </c>
      <c r="K40" s="329">
        <v>2057441</v>
      </c>
      <c r="L40" s="630" t="s">
        <v>593</v>
      </c>
      <c r="M40" s="631"/>
    </row>
    <row r="41" spans="1:14" customFormat="1" ht="18" customHeight="1" thickTop="1" thickBot="1">
      <c r="A41" s="201">
        <v>4720</v>
      </c>
      <c r="B41" s="59" t="s">
        <v>622</v>
      </c>
      <c r="C41" s="87">
        <v>341687</v>
      </c>
      <c r="D41" s="326">
        <v>11106</v>
      </c>
      <c r="E41" s="87">
        <v>352793</v>
      </c>
      <c r="F41" s="87">
        <v>27872</v>
      </c>
      <c r="G41" s="326">
        <v>15981</v>
      </c>
      <c r="H41" s="326">
        <v>11891</v>
      </c>
      <c r="I41" s="99">
        <v>380665</v>
      </c>
      <c r="J41" s="326">
        <v>206128</v>
      </c>
      <c r="K41" s="326">
        <v>174537</v>
      </c>
      <c r="L41" s="632" t="s">
        <v>592</v>
      </c>
      <c r="M41" s="633"/>
    </row>
    <row r="42" spans="1:14" customFormat="1" ht="18" customHeight="1" thickTop="1" thickBot="1">
      <c r="A42" s="202">
        <v>4722</v>
      </c>
      <c r="B42" s="92" t="s">
        <v>632</v>
      </c>
      <c r="C42" s="88">
        <v>669229</v>
      </c>
      <c r="D42" s="329">
        <v>88</v>
      </c>
      <c r="E42" s="88">
        <v>669317</v>
      </c>
      <c r="F42" s="88">
        <v>143654</v>
      </c>
      <c r="G42" s="329">
        <v>141371</v>
      </c>
      <c r="H42" s="329">
        <v>2283</v>
      </c>
      <c r="I42" s="100">
        <v>812971</v>
      </c>
      <c r="J42" s="329">
        <v>682647</v>
      </c>
      <c r="K42" s="329">
        <v>130324</v>
      </c>
      <c r="L42" s="630" t="s">
        <v>591</v>
      </c>
      <c r="M42" s="631"/>
    </row>
    <row r="43" spans="1:14" customFormat="1" ht="18" customHeight="1" thickTop="1" thickBot="1">
      <c r="A43" s="201">
        <v>4723</v>
      </c>
      <c r="B43" s="59" t="s">
        <v>631</v>
      </c>
      <c r="C43" s="87">
        <v>8386</v>
      </c>
      <c r="D43" s="326">
        <v>204</v>
      </c>
      <c r="E43" s="87">
        <v>8590</v>
      </c>
      <c r="F43" s="87">
        <v>2033</v>
      </c>
      <c r="G43" s="326">
        <v>373</v>
      </c>
      <c r="H43" s="326">
        <v>1660</v>
      </c>
      <c r="I43" s="99">
        <v>10623</v>
      </c>
      <c r="J43" s="326">
        <v>0</v>
      </c>
      <c r="K43" s="326">
        <v>10623</v>
      </c>
      <c r="L43" s="632" t="s">
        <v>590</v>
      </c>
      <c r="M43" s="633"/>
    </row>
    <row r="44" spans="1:14" customFormat="1" ht="18" customHeight="1" thickTop="1" thickBot="1">
      <c r="A44" s="202">
        <v>4724</v>
      </c>
      <c r="B44" s="92" t="s">
        <v>630</v>
      </c>
      <c r="C44" s="88">
        <v>76119</v>
      </c>
      <c r="D44" s="329">
        <v>1390</v>
      </c>
      <c r="E44" s="88">
        <v>77509</v>
      </c>
      <c r="F44" s="88">
        <v>9527</v>
      </c>
      <c r="G44" s="329">
        <v>5237</v>
      </c>
      <c r="H44" s="329">
        <v>4290</v>
      </c>
      <c r="I44" s="100">
        <v>87036</v>
      </c>
      <c r="J44" s="329">
        <v>30296</v>
      </c>
      <c r="K44" s="329">
        <v>56740</v>
      </c>
      <c r="L44" s="630" t="s">
        <v>589</v>
      </c>
      <c r="M44" s="631"/>
    </row>
    <row r="45" spans="1:14" customFormat="1" ht="18" customHeight="1" thickTop="1" thickBot="1">
      <c r="A45" s="201">
        <v>4725</v>
      </c>
      <c r="B45" s="59" t="s">
        <v>629</v>
      </c>
      <c r="C45" s="87">
        <v>5461</v>
      </c>
      <c r="D45" s="326">
        <v>266</v>
      </c>
      <c r="E45" s="87">
        <v>5727</v>
      </c>
      <c r="F45" s="87">
        <v>831</v>
      </c>
      <c r="G45" s="326">
        <v>286</v>
      </c>
      <c r="H45" s="326">
        <v>545</v>
      </c>
      <c r="I45" s="99">
        <v>6558</v>
      </c>
      <c r="J45" s="326">
        <v>0</v>
      </c>
      <c r="K45" s="326">
        <v>6558</v>
      </c>
      <c r="L45" s="632" t="s">
        <v>588</v>
      </c>
      <c r="M45" s="633"/>
    </row>
    <row r="46" spans="1:14" customFormat="1" ht="18" customHeight="1" thickTop="1" thickBot="1">
      <c r="A46" s="202">
        <v>4726</v>
      </c>
      <c r="B46" s="92" t="s">
        <v>545</v>
      </c>
      <c r="C46" s="88">
        <v>103845</v>
      </c>
      <c r="D46" s="329">
        <v>3801</v>
      </c>
      <c r="E46" s="88">
        <v>107646</v>
      </c>
      <c r="F46" s="88">
        <v>37622</v>
      </c>
      <c r="G46" s="329">
        <v>29020</v>
      </c>
      <c r="H46" s="329">
        <v>8602</v>
      </c>
      <c r="I46" s="100">
        <v>145268</v>
      </c>
      <c r="J46" s="329">
        <v>37759</v>
      </c>
      <c r="K46" s="329">
        <v>107509</v>
      </c>
      <c r="L46" s="630" t="s">
        <v>555</v>
      </c>
      <c r="M46" s="631"/>
    </row>
    <row r="47" spans="1:14" customFormat="1" ht="18" customHeight="1" thickTop="1" thickBot="1">
      <c r="A47" s="201">
        <v>4727</v>
      </c>
      <c r="B47" s="59" t="s">
        <v>628</v>
      </c>
      <c r="C47" s="87">
        <v>48857</v>
      </c>
      <c r="D47" s="326">
        <v>538</v>
      </c>
      <c r="E47" s="87">
        <v>49395</v>
      </c>
      <c r="F47" s="87">
        <v>14596</v>
      </c>
      <c r="G47" s="326">
        <v>11803</v>
      </c>
      <c r="H47" s="326">
        <v>2793</v>
      </c>
      <c r="I47" s="99">
        <v>63991</v>
      </c>
      <c r="J47" s="326">
        <v>0</v>
      </c>
      <c r="K47" s="326">
        <v>63991</v>
      </c>
      <c r="L47" s="632" t="s">
        <v>587</v>
      </c>
      <c r="M47" s="633"/>
    </row>
    <row r="48" spans="1:14" customFormat="1" ht="18" customHeight="1" thickTop="1" thickBot="1">
      <c r="A48" s="202">
        <v>4728</v>
      </c>
      <c r="B48" s="92" t="s">
        <v>633</v>
      </c>
      <c r="C48" s="88">
        <v>2303</v>
      </c>
      <c r="D48" s="329">
        <v>28</v>
      </c>
      <c r="E48" s="88">
        <v>2331</v>
      </c>
      <c r="F48" s="88">
        <v>955</v>
      </c>
      <c r="G48" s="329">
        <v>437</v>
      </c>
      <c r="H48" s="329">
        <v>518</v>
      </c>
      <c r="I48" s="100">
        <v>3286</v>
      </c>
      <c r="J48" s="329">
        <v>1231</v>
      </c>
      <c r="K48" s="329">
        <v>2055</v>
      </c>
      <c r="L48" s="630" t="s">
        <v>586</v>
      </c>
      <c r="M48" s="631"/>
    </row>
    <row r="49" spans="1:13" customFormat="1" ht="18" customHeight="1" thickTop="1" thickBot="1">
      <c r="A49" s="201">
        <v>4729</v>
      </c>
      <c r="B49" s="59" t="s">
        <v>642</v>
      </c>
      <c r="C49" s="87">
        <v>87313</v>
      </c>
      <c r="D49" s="326">
        <v>1957</v>
      </c>
      <c r="E49" s="87">
        <v>89270</v>
      </c>
      <c r="F49" s="87">
        <v>9196</v>
      </c>
      <c r="G49" s="326">
        <v>2041</v>
      </c>
      <c r="H49" s="326">
        <v>7155</v>
      </c>
      <c r="I49" s="99">
        <v>98466</v>
      </c>
      <c r="J49" s="326">
        <v>36700</v>
      </c>
      <c r="K49" s="326">
        <v>61766</v>
      </c>
      <c r="L49" s="632" t="s">
        <v>644</v>
      </c>
      <c r="M49" s="633"/>
    </row>
    <row r="50" spans="1:13" customFormat="1" ht="18" customHeight="1" thickTop="1" thickBot="1">
      <c r="A50" s="202">
        <v>4730</v>
      </c>
      <c r="B50" s="92" t="s">
        <v>627</v>
      </c>
      <c r="C50" s="88">
        <v>2121491</v>
      </c>
      <c r="D50" s="329">
        <v>486987</v>
      </c>
      <c r="E50" s="88">
        <v>2608478</v>
      </c>
      <c r="F50" s="88">
        <v>331649</v>
      </c>
      <c r="G50" s="329">
        <v>193577</v>
      </c>
      <c r="H50" s="329">
        <v>138072</v>
      </c>
      <c r="I50" s="100">
        <v>2940127</v>
      </c>
      <c r="J50" s="329">
        <v>509316</v>
      </c>
      <c r="K50" s="329">
        <v>2430811</v>
      </c>
      <c r="L50" s="630" t="s">
        <v>585</v>
      </c>
      <c r="M50" s="631"/>
    </row>
    <row r="51" spans="1:13" customFormat="1" ht="24" customHeight="1" thickTop="1" thickBot="1">
      <c r="A51" s="201">
        <v>4741</v>
      </c>
      <c r="B51" s="59" t="s">
        <v>634</v>
      </c>
      <c r="C51" s="87">
        <v>713798</v>
      </c>
      <c r="D51" s="326">
        <v>25216</v>
      </c>
      <c r="E51" s="87">
        <v>739014</v>
      </c>
      <c r="F51" s="87">
        <v>125556</v>
      </c>
      <c r="G51" s="326">
        <v>75715</v>
      </c>
      <c r="H51" s="326">
        <v>49841</v>
      </c>
      <c r="I51" s="99">
        <v>864570</v>
      </c>
      <c r="J51" s="326">
        <v>231082</v>
      </c>
      <c r="K51" s="326">
        <v>633488</v>
      </c>
      <c r="L51" s="632" t="s">
        <v>584</v>
      </c>
      <c r="M51" s="633"/>
    </row>
    <row r="52" spans="1:13" ht="15.75" thickTop="1" thickBot="1">
      <c r="A52" s="202">
        <v>4742</v>
      </c>
      <c r="B52" s="92" t="s">
        <v>706</v>
      </c>
      <c r="C52" s="88">
        <v>30327</v>
      </c>
      <c r="D52" s="329">
        <v>1251</v>
      </c>
      <c r="E52" s="88">
        <v>31578</v>
      </c>
      <c r="F52" s="88">
        <v>6826</v>
      </c>
      <c r="G52" s="329">
        <v>6341</v>
      </c>
      <c r="H52" s="329">
        <v>485</v>
      </c>
      <c r="I52" s="100">
        <v>38404</v>
      </c>
      <c r="J52" s="329">
        <v>24622</v>
      </c>
      <c r="K52" s="329">
        <v>13782</v>
      </c>
      <c r="L52" s="630" t="s">
        <v>705</v>
      </c>
      <c r="M52" s="631"/>
    </row>
    <row r="53" spans="1:13" customFormat="1" ht="24" customHeight="1" thickTop="1" thickBot="1">
      <c r="A53" s="201">
        <v>4751</v>
      </c>
      <c r="B53" s="59" t="s">
        <v>626</v>
      </c>
      <c r="C53" s="87">
        <v>659629</v>
      </c>
      <c r="D53" s="326">
        <v>28982</v>
      </c>
      <c r="E53" s="87">
        <v>688611</v>
      </c>
      <c r="F53" s="87">
        <v>335573</v>
      </c>
      <c r="G53" s="326">
        <v>315226</v>
      </c>
      <c r="H53" s="326">
        <v>20347</v>
      </c>
      <c r="I53" s="99">
        <v>1024184</v>
      </c>
      <c r="J53" s="326">
        <v>249187</v>
      </c>
      <c r="K53" s="326">
        <v>774997</v>
      </c>
      <c r="L53" s="632" t="s">
        <v>583</v>
      </c>
      <c r="M53" s="633"/>
    </row>
    <row r="54" spans="1:13" ht="37.5" thickTop="1" thickBot="1">
      <c r="A54" s="202">
        <v>4752</v>
      </c>
      <c r="B54" s="92" t="s">
        <v>625</v>
      </c>
      <c r="C54" s="88">
        <v>4570498</v>
      </c>
      <c r="D54" s="329">
        <v>187366</v>
      </c>
      <c r="E54" s="88">
        <v>4757864</v>
      </c>
      <c r="F54" s="88">
        <v>757279</v>
      </c>
      <c r="G54" s="329">
        <v>618170</v>
      </c>
      <c r="H54" s="329">
        <v>139109</v>
      </c>
      <c r="I54" s="100">
        <v>5515143</v>
      </c>
      <c r="J54" s="329">
        <v>1226551</v>
      </c>
      <c r="K54" s="329">
        <v>4288592</v>
      </c>
      <c r="L54" s="630" t="s">
        <v>582</v>
      </c>
      <c r="M54" s="631"/>
    </row>
    <row r="55" spans="1:13" customFormat="1" ht="24" customHeight="1" thickTop="1" thickBot="1">
      <c r="A55" s="201">
        <v>4753</v>
      </c>
      <c r="B55" s="59" t="s">
        <v>624</v>
      </c>
      <c r="C55" s="87">
        <v>126315</v>
      </c>
      <c r="D55" s="326">
        <v>4498</v>
      </c>
      <c r="E55" s="87">
        <v>130813</v>
      </c>
      <c r="F55" s="87">
        <v>65161</v>
      </c>
      <c r="G55" s="326">
        <v>57230</v>
      </c>
      <c r="H55" s="326">
        <v>7931</v>
      </c>
      <c r="I55" s="99">
        <v>195974</v>
      </c>
      <c r="J55" s="326">
        <v>25131</v>
      </c>
      <c r="K55" s="326">
        <v>170843</v>
      </c>
      <c r="L55" s="632" t="s">
        <v>581</v>
      </c>
      <c r="M55" s="633"/>
    </row>
    <row r="56" spans="1:13" ht="16.5" customHeight="1" thickTop="1" thickBot="1">
      <c r="A56" s="202">
        <v>4754</v>
      </c>
      <c r="B56" s="92" t="s">
        <v>546</v>
      </c>
      <c r="C56" s="88">
        <v>997651</v>
      </c>
      <c r="D56" s="329">
        <v>30210</v>
      </c>
      <c r="E56" s="88">
        <v>1027861</v>
      </c>
      <c r="F56" s="88">
        <v>372992</v>
      </c>
      <c r="G56" s="329">
        <v>338904</v>
      </c>
      <c r="H56" s="329">
        <v>34088</v>
      </c>
      <c r="I56" s="100">
        <v>1400853</v>
      </c>
      <c r="J56" s="329">
        <v>270998</v>
      </c>
      <c r="K56" s="329">
        <v>1129855</v>
      </c>
      <c r="L56" s="630" t="s">
        <v>556</v>
      </c>
      <c r="M56" s="631"/>
    </row>
    <row r="57" spans="1:13" ht="30" customHeight="1" thickTop="1" thickBot="1">
      <c r="A57" s="201">
        <v>4755</v>
      </c>
      <c r="B57" s="59" t="s">
        <v>641</v>
      </c>
      <c r="C57" s="87">
        <v>2207563</v>
      </c>
      <c r="D57" s="326">
        <v>58009</v>
      </c>
      <c r="E57" s="87">
        <v>2265572</v>
      </c>
      <c r="F57" s="87">
        <v>206698</v>
      </c>
      <c r="G57" s="326">
        <v>176882</v>
      </c>
      <c r="H57" s="326">
        <v>29816</v>
      </c>
      <c r="I57" s="99">
        <v>2472270</v>
      </c>
      <c r="J57" s="326">
        <v>1445338</v>
      </c>
      <c r="K57" s="326">
        <v>1026932</v>
      </c>
      <c r="L57" s="632" t="s">
        <v>580</v>
      </c>
      <c r="M57" s="633"/>
    </row>
    <row r="58" spans="1:13" ht="15.75" thickTop="1" thickBot="1">
      <c r="A58" s="202">
        <v>4756</v>
      </c>
      <c r="B58" s="92" t="s">
        <v>635</v>
      </c>
      <c r="C58" s="88">
        <v>47360</v>
      </c>
      <c r="D58" s="329">
        <v>380</v>
      </c>
      <c r="E58" s="88">
        <v>47740</v>
      </c>
      <c r="F58" s="88">
        <v>15930</v>
      </c>
      <c r="G58" s="329">
        <v>13140</v>
      </c>
      <c r="H58" s="329">
        <v>2790</v>
      </c>
      <c r="I58" s="100">
        <v>63670</v>
      </c>
      <c r="J58" s="329">
        <v>1573</v>
      </c>
      <c r="K58" s="329">
        <v>62097</v>
      </c>
      <c r="L58" s="630" t="s">
        <v>579</v>
      </c>
      <c r="M58" s="631"/>
    </row>
    <row r="59" spans="1:13" ht="27" customHeight="1" thickTop="1" thickBot="1">
      <c r="A59" s="201">
        <v>4761</v>
      </c>
      <c r="B59" s="59" t="s">
        <v>636</v>
      </c>
      <c r="C59" s="87">
        <v>547004</v>
      </c>
      <c r="D59" s="326">
        <v>9913</v>
      </c>
      <c r="E59" s="87">
        <v>556917</v>
      </c>
      <c r="F59" s="87">
        <v>55746</v>
      </c>
      <c r="G59" s="326">
        <v>49900</v>
      </c>
      <c r="H59" s="326">
        <v>5846</v>
      </c>
      <c r="I59" s="99">
        <v>612663</v>
      </c>
      <c r="J59" s="326">
        <v>250312</v>
      </c>
      <c r="K59" s="326">
        <v>362351</v>
      </c>
      <c r="L59" s="632" t="s">
        <v>578</v>
      </c>
      <c r="M59" s="633"/>
    </row>
    <row r="60" spans="1:13" ht="27" customHeight="1" thickTop="1" thickBot="1">
      <c r="A60" s="202">
        <v>4763</v>
      </c>
      <c r="B60" s="92" t="s">
        <v>638</v>
      </c>
      <c r="C60" s="88">
        <v>160107</v>
      </c>
      <c r="D60" s="329">
        <v>42967</v>
      </c>
      <c r="E60" s="88">
        <v>203074</v>
      </c>
      <c r="F60" s="88">
        <v>109659</v>
      </c>
      <c r="G60" s="329">
        <v>105492</v>
      </c>
      <c r="H60" s="329">
        <v>4167</v>
      </c>
      <c r="I60" s="100">
        <v>312733</v>
      </c>
      <c r="J60" s="329">
        <v>42260</v>
      </c>
      <c r="K60" s="329">
        <v>270473</v>
      </c>
      <c r="L60" s="630" t="s">
        <v>576</v>
      </c>
      <c r="M60" s="631"/>
    </row>
    <row r="61" spans="1:13" ht="15.75" thickTop="1" thickBot="1">
      <c r="A61" s="201">
        <v>4764</v>
      </c>
      <c r="B61" s="59" t="s">
        <v>623</v>
      </c>
      <c r="C61" s="87">
        <v>70708</v>
      </c>
      <c r="D61" s="326">
        <v>425</v>
      </c>
      <c r="E61" s="87">
        <v>71133</v>
      </c>
      <c r="F61" s="87">
        <v>21296</v>
      </c>
      <c r="G61" s="326">
        <v>18039</v>
      </c>
      <c r="H61" s="326">
        <v>3257</v>
      </c>
      <c r="I61" s="99">
        <v>92429</v>
      </c>
      <c r="J61" s="326">
        <v>603</v>
      </c>
      <c r="K61" s="326">
        <v>91826</v>
      </c>
      <c r="L61" s="632" t="s">
        <v>575</v>
      </c>
      <c r="M61" s="633"/>
    </row>
    <row r="62" spans="1:13" ht="34.5" customHeight="1" thickTop="1" thickBot="1">
      <c r="A62" s="202">
        <v>4771</v>
      </c>
      <c r="B62" s="92" t="s">
        <v>639</v>
      </c>
      <c r="C62" s="88">
        <v>1591049</v>
      </c>
      <c r="D62" s="329">
        <v>69242</v>
      </c>
      <c r="E62" s="88">
        <v>1660291</v>
      </c>
      <c r="F62" s="88">
        <v>554351</v>
      </c>
      <c r="G62" s="329">
        <v>512660</v>
      </c>
      <c r="H62" s="329">
        <v>41691</v>
      </c>
      <c r="I62" s="100">
        <v>2214642</v>
      </c>
      <c r="J62" s="329">
        <v>14432</v>
      </c>
      <c r="K62" s="329">
        <v>2200210</v>
      </c>
      <c r="L62" s="630" t="s">
        <v>574</v>
      </c>
      <c r="M62" s="631"/>
    </row>
    <row r="63" spans="1:13" ht="33" customHeight="1" thickTop="1" thickBot="1">
      <c r="A63" s="201">
        <v>4772</v>
      </c>
      <c r="B63" s="59" t="s">
        <v>640</v>
      </c>
      <c r="C63" s="87">
        <v>1021625</v>
      </c>
      <c r="D63" s="326">
        <v>16532</v>
      </c>
      <c r="E63" s="87">
        <v>1038157</v>
      </c>
      <c r="F63" s="87">
        <v>212011</v>
      </c>
      <c r="G63" s="326">
        <v>188800</v>
      </c>
      <c r="H63" s="326">
        <v>23211</v>
      </c>
      <c r="I63" s="99">
        <v>1250168</v>
      </c>
      <c r="J63" s="326">
        <v>30039</v>
      </c>
      <c r="K63" s="326">
        <v>1220129</v>
      </c>
      <c r="L63" s="632" t="s">
        <v>573</v>
      </c>
      <c r="M63" s="633"/>
    </row>
    <row r="64" spans="1:13" ht="31.5" customHeight="1" thickTop="1" thickBot="1">
      <c r="A64" s="202">
        <v>4774</v>
      </c>
      <c r="B64" s="92" t="s">
        <v>547</v>
      </c>
      <c r="C64" s="88">
        <v>3446</v>
      </c>
      <c r="D64" s="329">
        <v>70</v>
      </c>
      <c r="E64" s="88">
        <v>3516</v>
      </c>
      <c r="F64" s="88">
        <v>960</v>
      </c>
      <c r="G64" s="329">
        <v>657</v>
      </c>
      <c r="H64" s="329">
        <v>303</v>
      </c>
      <c r="I64" s="100">
        <v>4476</v>
      </c>
      <c r="J64" s="329">
        <v>811</v>
      </c>
      <c r="K64" s="329">
        <v>3665</v>
      </c>
      <c r="L64" s="630" t="s">
        <v>557</v>
      </c>
      <c r="M64" s="631"/>
    </row>
    <row r="65" spans="1:13" ht="28.15" customHeight="1" thickTop="1" thickBot="1">
      <c r="A65" s="201">
        <v>4775</v>
      </c>
      <c r="B65" s="59" t="s">
        <v>569</v>
      </c>
      <c r="C65" s="87">
        <v>2060840</v>
      </c>
      <c r="D65" s="326">
        <v>39833</v>
      </c>
      <c r="E65" s="87">
        <v>2100673</v>
      </c>
      <c r="F65" s="87">
        <v>144649</v>
      </c>
      <c r="G65" s="326">
        <v>125525</v>
      </c>
      <c r="H65" s="326">
        <v>19124</v>
      </c>
      <c r="I65" s="99">
        <v>2245322</v>
      </c>
      <c r="J65" s="326">
        <v>1522187</v>
      </c>
      <c r="K65" s="326">
        <v>723135</v>
      </c>
      <c r="L65" s="632" t="s">
        <v>572</v>
      </c>
      <c r="M65" s="633"/>
    </row>
    <row r="66" spans="1:13" ht="19.5" customHeight="1" thickTop="1" thickBot="1">
      <c r="A66" s="202">
        <v>4776</v>
      </c>
      <c r="B66" s="92" t="s">
        <v>568</v>
      </c>
      <c r="C66" s="88">
        <v>231041</v>
      </c>
      <c r="D66" s="329">
        <v>3440</v>
      </c>
      <c r="E66" s="88">
        <v>234481</v>
      </c>
      <c r="F66" s="88">
        <v>27030</v>
      </c>
      <c r="G66" s="329">
        <v>15640</v>
      </c>
      <c r="H66" s="329">
        <v>11390</v>
      </c>
      <c r="I66" s="100">
        <v>261511</v>
      </c>
      <c r="J66" s="329">
        <v>132643</v>
      </c>
      <c r="K66" s="329">
        <v>128868</v>
      </c>
      <c r="L66" s="630" t="s">
        <v>571</v>
      </c>
      <c r="M66" s="631"/>
    </row>
    <row r="67" spans="1:13" ht="31.5" customHeight="1" thickTop="1" thickBot="1">
      <c r="A67" s="201">
        <v>4777</v>
      </c>
      <c r="B67" s="59" t="s">
        <v>567</v>
      </c>
      <c r="C67" s="87">
        <v>64259</v>
      </c>
      <c r="D67" s="326">
        <v>28</v>
      </c>
      <c r="E67" s="87">
        <v>64287</v>
      </c>
      <c r="F67" s="87">
        <v>4201</v>
      </c>
      <c r="G67" s="326">
        <v>2744</v>
      </c>
      <c r="H67" s="326">
        <v>1457</v>
      </c>
      <c r="I67" s="99">
        <v>68488</v>
      </c>
      <c r="J67" s="326">
        <v>20086</v>
      </c>
      <c r="K67" s="326">
        <v>48402</v>
      </c>
      <c r="L67" s="632" t="s">
        <v>570</v>
      </c>
      <c r="M67" s="633"/>
    </row>
    <row r="68" spans="1:13" ht="32.25" customHeight="1" thickTop="1" thickBot="1">
      <c r="A68" s="202">
        <v>4779</v>
      </c>
      <c r="B68" s="92" t="s">
        <v>566</v>
      </c>
      <c r="C68" s="88">
        <v>733775</v>
      </c>
      <c r="D68" s="329">
        <v>8686</v>
      </c>
      <c r="E68" s="88">
        <v>742461</v>
      </c>
      <c r="F68" s="88">
        <v>188411</v>
      </c>
      <c r="G68" s="329">
        <v>169754</v>
      </c>
      <c r="H68" s="329">
        <v>18657</v>
      </c>
      <c r="I68" s="100">
        <v>930872</v>
      </c>
      <c r="J68" s="329">
        <v>16209</v>
      </c>
      <c r="K68" s="329">
        <v>914663</v>
      </c>
      <c r="L68" s="630" t="s">
        <v>643</v>
      </c>
      <c r="M68" s="631"/>
    </row>
    <row r="69" spans="1:13" ht="25.9" customHeight="1" thickTop="1">
      <c r="A69" s="201">
        <v>4789</v>
      </c>
      <c r="B69" s="59" t="s">
        <v>728</v>
      </c>
      <c r="C69" s="337">
        <v>37337</v>
      </c>
      <c r="D69" s="368">
        <v>641</v>
      </c>
      <c r="E69" s="337">
        <v>37978</v>
      </c>
      <c r="F69" s="337">
        <v>8374</v>
      </c>
      <c r="G69" s="368">
        <v>7750</v>
      </c>
      <c r="H69" s="368">
        <v>624</v>
      </c>
      <c r="I69" s="369">
        <v>46352</v>
      </c>
      <c r="J69" s="368">
        <v>0</v>
      </c>
      <c r="K69" s="368">
        <v>46352</v>
      </c>
      <c r="L69" s="632" t="s">
        <v>727</v>
      </c>
      <c r="M69" s="633"/>
    </row>
    <row r="70" spans="1:13" ht="45" customHeight="1">
      <c r="A70" s="490" t="s">
        <v>207</v>
      </c>
      <c r="B70" s="642"/>
      <c r="C70" s="370">
        <f t="shared" ref="C70:J70" si="0">SUM(C13:C69)</f>
        <v>41186328</v>
      </c>
      <c r="D70" s="370">
        <f t="shared" si="0"/>
        <v>2231191</v>
      </c>
      <c r="E70" s="370">
        <f t="shared" si="0"/>
        <v>43417519</v>
      </c>
      <c r="F70" s="370">
        <f t="shared" si="0"/>
        <v>7809085</v>
      </c>
      <c r="G70" s="370">
        <f t="shared" si="0"/>
        <v>6455806</v>
      </c>
      <c r="H70" s="370">
        <f t="shared" si="0"/>
        <v>1353279</v>
      </c>
      <c r="I70" s="370">
        <f t="shared" si="0"/>
        <v>51226604</v>
      </c>
      <c r="J70" s="370">
        <f t="shared" si="0"/>
        <v>12247002</v>
      </c>
      <c r="K70" s="370">
        <f>SUM(K13:K69)</f>
        <v>38979602</v>
      </c>
      <c r="L70" s="492" t="s">
        <v>204</v>
      </c>
      <c r="M70" s="643"/>
    </row>
    <row r="71" spans="1:13" ht="18" customHeight="1">
      <c r="A71" s="7"/>
      <c r="C71" s="78"/>
      <c r="D71" s="78"/>
      <c r="E71" s="78"/>
      <c r="F71" s="78"/>
      <c r="G71" s="78"/>
      <c r="H71" s="78"/>
      <c r="I71" s="78"/>
      <c r="J71" s="78"/>
      <c r="K71" s="78"/>
    </row>
    <row r="72" spans="1:13" ht="18" customHeight="1">
      <c r="A72" s="7"/>
      <c r="C72" s="78"/>
      <c r="D72" s="78"/>
      <c r="E72" s="78"/>
      <c r="F72" s="78"/>
      <c r="G72" s="78"/>
      <c r="H72" s="78"/>
      <c r="I72" s="78"/>
      <c r="J72" s="78"/>
      <c r="K72" s="78"/>
    </row>
    <row r="73" spans="1:13" ht="18" customHeight="1">
      <c r="A73" s="7"/>
      <c r="C73" s="78"/>
      <c r="D73" s="78"/>
      <c r="E73" s="78"/>
      <c r="F73" s="78"/>
      <c r="G73" s="78"/>
      <c r="H73" s="78"/>
      <c r="I73" s="78"/>
      <c r="J73" s="78"/>
      <c r="K73" s="78"/>
    </row>
    <row r="74" spans="1:13" ht="18" customHeight="1">
      <c r="A74" s="7"/>
      <c r="C74" s="78"/>
      <c r="D74" s="78"/>
      <c r="E74" s="78"/>
      <c r="F74" s="78"/>
      <c r="G74" s="78"/>
      <c r="H74" s="78"/>
      <c r="I74" s="78"/>
      <c r="J74" s="78"/>
      <c r="K74" s="78"/>
    </row>
    <row r="75" spans="1:13" ht="18" customHeight="1">
      <c r="A75" s="7"/>
      <c r="C75" s="78"/>
      <c r="D75" s="78"/>
      <c r="E75" s="78"/>
      <c r="F75" s="78"/>
      <c r="G75" s="78"/>
      <c r="H75" s="78"/>
      <c r="I75" s="78"/>
      <c r="J75" s="78"/>
      <c r="K75" s="78"/>
    </row>
    <row r="76" spans="1:13" ht="18" customHeight="1">
      <c r="A76" s="7"/>
      <c r="C76" s="78"/>
      <c r="D76" s="78"/>
      <c r="E76" s="78"/>
      <c r="F76" s="78"/>
      <c r="G76" s="78"/>
      <c r="H76" s="78"/>
      <c r="I76" s="78"/>
      <c r="J76" s="78"/>
      <c r="K76" s="78"/>
    </row>
    <row r="77" spans="1:13" ht="18" customHeight="1">
      <c r="A77" s="7"/>
      <c r="C77" s="78"/>
      <c r="D77" s="78"/>
      <c r="E77" s="78"/>
      <c r="F77" s="78"/>
      <c r="G77" s="78"/>
      <c r="H77" s="78"/>
      <c r="I77" s="78"/>
      <c r="J77" s="78"/>
      <c r="K77" s="78"/>
    </row>
    <row r="78" spans="1:13" ht="18" customHeight="1">
      <c r="A78" s="7"/>
      <c r="C78" s="78"/>
      <c r="D78" s="78"/>
      <c r="E78" s="78"/>
      <c r="F78" s="78"/>
      <c r="G78" s="78"/>
      <c r="H78" s="78"/>
      <c r="I78" s="78"/>
      <c r="J78" s="78"/>
      <c r="K78" s="78"/>
    </row>
    <row r="79" spans="1:13" ht="18" customHeight="1">
      <c r="A79" s="7"/>
      <c r="C79" s="78"/>
      <c r="D79" s="78"/>
      <c r="E79" s="78"/>
      <c r="F79" s="78"/>
      <c r="G79" s="78"/>
      <c r="H79" s="78"/>
      <c r="I79" s="78"/>
      <c r="J79" s="78"/>
      <c r="K79" s="78"/>
    </row>
    <row r="80" spans="1:13" ht="18" customHeight="1">
      <c r="A80" s="7"/>
      <c r="C80" s="78"/>
      <c r="D80" s="78"/>
      <c r="E80" s="78"/>
      <c r="F80" s="78"/>
      <c r="G80" s="78"/>
      <c r="H80" s="78"/>
      <c r="I80" s="78"/>
      <c r="J80" s="78"/>
      <c r="K80" s="78"/>
    </row>
    <row r="81" spans="1:11" ht="18" customHeight="1">
      <c r="A81" s="7"/>
      <c r="C81" s="78"/>
      <c r="D81" s="78"/>
      <c r="E81" s="78"/>
      <c r="F81" s="78"/>
      <c r="G81" s="78"/>
      <c r="H81" s="78"/>
      <c r="I81" s="78"/>
      <c r="J81" s="78"/>
      <c r="K81" s="78"/>
    </row>
    <row r="82" spans="1:11" ht="18" customHeight="1">
      <c r="A82" s="7"/>
      <c r="C82" s="78"/>
      <c r="D82" s="78"/>
      <c r="E82" s="78"/>
      <c r="F82" s="78"/>
      <c r="G82" s="78"/>
      <c r="H82" s="78"/>
      <c r="I82" s="78"/>
      <c r="J82" s="78"/>
      <c r="K82" s="78"/>
    </row>
    <row r="83" spans="1:11" ht="18" customHeight="1">
      <c r="A83" s="7"/>
      <c r="C83" s="78"/>
      <c r="D83" s="78"/>
      <c r="E83" s="78"/>
      <c r="F83" s="78"/>
      <c r="G83" s="78"/>
      <c r="H83" s="78"/>
      <c r="I83" s="78"/>
      <c r="J83" s="78"/>
      <c r="K83" s="78"/>
    </row>
    <row r="84" spans="1:11" ht="18" customHeight="1">
      <c r="A84" s="7"/>
      <c r="C84" s="78"/>
      <c r="D84" s="78"/>
      <c r="E84" s="78"/>
      <c r="F84" s="78"/>
      <c r="G84" s="78"/>
      <c r="H84" s="78"/>
      <c r="I84" s="78"/>
      <c r="J84" s="78"/>
      <c r="K84" s="78"/>
    </row>
    <row r="85" spans="1:11" ht="18" customHeight="1">
      <c r="A85" s="7"/>
      <c r="C85" s="78"/>
      <c r="D85" s="78"/>
      <c r="E85" s="78"/>
      <c r="F85" s="78"/>
      <c r="G85" s="78"/>
      <c r="H85" s="78"/>
      <c r="I85" s="78"/>
      <c r="J85" s="78"/>
      <c r="K85" s="78"/>
    </row>
    <row r="86" spans="1:11" ht="18" customHeight="1">
      <c r="A86" s="7"/>
      <c r="C86" s="78"/>
      <c r="D86" s="78"/>
      <c r="E86" s="78"/>
      <c r="F86" s="78"/>
      <c r="G86" s="78"/>
      <c r="H86" s="78"/>
      <c r="I86" s="78"/>
      <c r="J86" s="78"/>
      <c r="K86" s="78"/>
    </row>
    <row r="87" spans="1:11" ht="18" customHeight="1">
      <c r="A87" s="7"/>
      <c r="C87" s="78"/>
      <c r="D87" s="78"/>
      <c r="E87" s="78"/>
      <c r="F87" s="78"/>
      <c r="G87" s="78"/>
      <c r="H87" s="78"/>
      <c r="I87" s="78"/>
      <c r="J87" s="78"/>
      <c r="K87" s="78"/>
    </row>
    <row r="88" spans="1:11" ht="18" customHeight="1">
      <c r="A88" s="7"/>
      <c r="C88" s="78"/>
      <c r="D88" s="78"/>
      <c r="E88" s="78"/>
      <c r="F88" s="78"/>
      <c r="G88" s="78"/>
      <c r="H88" s="78"/>
      <c r="I88" s="78"/>
      <c r="J88" s="78"/>
      <c r="K88" s="78"/>
    </row>
    <row r="89" spans="1:11" ht="18" customHeight="1">
      <c r="A89" s="7"/>
      <c r="C89" s="78"/>
      <c r="D89" s="78"/>
      <c r="E89" s="78"/>
      <c r="F89" s="78"/>
      <c r="G89" s="78"/>
      <c r="H89" s="78"/>
      <c r="I89" s="78"/>
      <c r="J89" s="78"/>
      <c r="K89" s="78"/>
    </row>
    <row r="90" spans="1:11" ht="18" customHeight="1">
      <c r="A90" s="7"/>
      <c r="C90" s="78"/>
      <c r="D90" s="78"/>
      <c r="E90" s="78"/>
      <c r="F90" s="78"/>
      <c r="G90" s="78"/>
      <c r="H90" s="78"/>
      <c r="I90" s="78"/>
      <c r="J90" s="78"/>
      <c r="K90" s="78"/>
    </row>
    <row r="91" spans="1:11" ht="18" customHeight="1">
      <c r="A91" s="7"/>
      <c r="C91" s="78"/>
      <c r="D91" s="78"/>
      <c r="E91" s="78"/>
      <c r="F91" s="78"/>
      <c r="G91" s="78"/>
      <c r="H91" s="78"/>
      <c r="I91" s="78"/>
      <c r="J91" s="78"/>
      <c r="K91" s="78"/>
    </row>
    <row r="92" spans="1:11" ht="18" customHeight="1">
      <c r="A92" s="7"/>
      <c r="C92" s="78"/>
      <c r="D92" s="78"/>
      <c r="E92" s="78"/>
      <c r="F92" s="78"/>
      <c r="G92" s="78"/>
      <c r="H92" s="78"/>
      <c r="I92" s="78"/>
      <c r="J92" s="78"/>
      <c r="K92" s="78"/>
    </row>
    <row r="93" spans="1:11" ht="18" customHeight="1">
      <c r="A93" s="7"/>
      <c r="C93" s="78"/>
      <c r="D93" s="78"/>
      <c r="E93" s="78"/>
      <c r="F93" s="78"/>
      <c r="G93" s="78"/>
      <c r="H93" s="78"/>
      <c r="I93" s="78"/>
      <c r="J93" s="78"/>
      <c r="K93" s="78"/>
    </row>
    <row r="94" spans="1:11" ht="18" customHeight="1">
      <c r="A94" s="7"/>
    </row>
    <row r="95" spans="1:11" ht="18" customHeight="1">
      <c r="A95" s="7"/>
    </row>
    <row r="96" spans="1:11">
      <c r="A96" s="7"/>
    </row>
    <row r="97" spans="1:1">
      <c r="A97" s="7"/>
    </row>
  </sheetData>
  <mergeCells count="81">
    <mergeCell ref="L25:M25"/>
    <mergeCell ref="L45:M45"/>
    <mergeCell ref="L46:M46"/>
    <mergeCell ref="L47:M47"/>
    <mergeCell ref="A70:B70"/>
    <mergeCell ref="L66:M66"/>
    <mergeCell ref="L67:M67"/>
    <mergeCell ref="L68:M68"/>
    <mergeCell ref="L70:M70"/>
    <mergeCell ref="L69:M69"/>
    <mergeCell ref="L61:M61"/>
    <mergeCell ref="L62:M62"/>
    <mergeCell ref="L63:M63"/>
    <mergeCell ref="L64:M64"/>
    <mergeCell ref="L65:M65"/>
    <mergeCell ref="L58:M58"/>
    <mergeCell ref="L20:M20"/>
    <mergeCell ref="L21:M21"/>
    <mergeCell ref="L22:M22"/>
    <mergeCell ref="L23:M23"/>
    <mergeCell ref="L24:M24"/>
    <mergeCell ref="L16:M16"/>
    <mergeCell ref="L17:M17"/>
    <mergeCell ref="L9:M12"/>
    <mergeCell ref="L18:M18"/>
    <mergeCell ref="L19:M19"/>
    <mergeCell ref="F9:H9"/>
    <mergeCell ref="I9:K9"/>
    <mergeCell ref="F10:H10"/>
    <mergeCell ref="I10:K10"/>
    <mergeCell ref="L15:M15"/>
    <mergeCell ref="L13:M13"/>
    <mergeCell ref="L14:M14"/>
    <mergeCell ref="A9:A12"/>
    <mergeCell ref="B9:B12"/>
    <mergeCell ref="C9:C10"/>
    <mergeCell ref="D9:D10"/>
    <mergeCell ref="E9:E10"/>
    <mergeCell ref="C11:C12"/>
    <mergeCell ref="D11:D12"/>
    <mergeCell ref="E11:E12"/>
    <mergeCell ref="A2:M2"/>
    <mergeCell ref="A8:B8"/>
    <mergeCell ref="C8:K8"/>
    <mergeCell ref="L8:M8"/>
    <mergeCell ref="A7:M7"/>
    <mergeCell ref="A6:M6"/>
    <mergeCell ref="A5:M5"/>
    <mergeCell ref="A4:M4"/>
    <mergeCell ref="A3:M3"/>
    <mergeCell ref="L27:M27"/>
    <mergeCell ref="L28:M28"/>
    <mergeCell ref="L26:M26"/>
    <mergeCell ref="L29:M29"/>
    <mergeCell ref="L30:M30"/>
    <mergeCell ref="L31:M31"/>
    <mergeCell ref="L32:M32"/>
    <mergeCell ref="L44:M44"/>
    <mergeCell ref="L33:M33"/>
    <mergeCell ref="L35:M35"/>
    <mergeCell ref="L39:M39"/>
    <mergeCell ref="L40:M40"/>
    <mergeCell ref="L41:M41"/>
    <mergeCell ref="L42:M42"/>
    <mergeCell ref="L43:M43"/>
    <mergeCell ref="L37:M37"/>
    <mergeCell ref="L38:M38"/>
    <mergeCell ref="L36:M36"/>
    <mergeCell ref="L34:M34"/>
    <mergeCell ref="L60:M60"/>
    <mergeCell ref="L48:M48"/>
    <mergeCell ref="L49:M49"/>
    <mergeCell ref="L50:M50"/>
    <mergeCell ref="L51:M51"/>
    <mergeCell ref="L52:M52"/>
    <mergeCell ref="L55:M55"/>
    <mergeCell ref="L56:M56"/>
    <mergeCell ref="L57:M57"/>
    <mergeCell ref="L53:M53"/>
    <mergeCell ref="L54:M54"/>
    <mergeCell ref="L59:M59"/>
  </mergeCells>
  <printOptions horizontalCentered="1"/>
  <pageMargins left="0" right="0" top="0.19685039370078741" bottom="0" header="0.31496062992125984" footer="0.31496062992125984"/>
  <pageSetup paperSize="9" scale="78" orientation="landscape" r:id="rId1"/>
  <headerFooter alignWithMargins="0"/>
  <rowBreaks count="2" manualBreakCount="2">
    <brk id="37" max="13" man="1"/>
    <brk id="59" max="13"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3" tint="0.39997558519241921"/>
  </sheetPr>
  <dimension ref="A1:N17"/>
  <sheetViews>
    <sheetView view="pageBreakPreview" topLeftCell="A2" zoomScaleSheetLayoutView="100" workbookViewId="0">
      <selection activeCell="L49" sqref="L49"/>
    </sheetView>
  </sheetViews>
  <sheetFormatPr defaultColWidth="9.125" defaultRowHeight="14.25"/>
  <cols>
    <col min="1" max="1" width="5.75" style="141" customWidth="1"/>
    <col min="2" max="2" width="34.5" style="78" bestFit="1" customWidth="1"/>
    <col min="3" max="3" width="10.375" style="78" customWidth="1"/>
    <col min="4" max="9" width="9.625" style="78" customWidth="1"/>
    <col min="10" max="10" width="35.75" style="78" customWidth="1"/>
    <col min="11" max="11" width="5.75" style="78" customWidth="1"/>
    <col min="12" max="12" width="12.75" style="78" customWidth="1"/>
    <col min="13" max="16384" width="9.125" style="78"/>
  </cols>
  <sheetData>
    <row r="1" spans="1:14" s="139" customFormat="1" ht="47.25" customHeight="1">
      <c r="A1" s="549"/>
      <c r="B1" s="549"/>
      <c r="C1" s="549"/>
      <c r="D1" s="549"/>
      <c r="E1" s="549"/>
      <c r="F1" s="549"/>
      <c r="G1" s="549"/>
      <c r="H1" s="549"/>
      <c r="I1" s="549"/>
      <c r="J1" s="549"/>
      <c r="K1" s="549"/>
      <c r="L1" s="142"/>
      <c r="M1" s="142"/>
      <c r="N1" s="142"/>
    </row>
    <row r="2" spans="1:14" ht="18" customHeight="1">
      <c r="A2" s="550" t="s">
        <v>402</v>
      </c>
      <c r="B2" s="550"/>
      <c r="C2" s="550"/>
      <c r="D2" s="550"/>
      <c r="E2" s="550"/>
      <c r="F2" s="550"/>
      <c r="G2" s="550"/>
      <c r="H2" s="550"/>
      <c r="I2" s="550"/>
      <c r="J2" s="550"/>
      <c r="K2" s="550"/>
    </row>
    <row r="3" spans="1:14" ht="18" customHeight="1">
      <c r="A3" s="550" t="s">
        <v>110</v>
      </c>
      <c r="B3" s="550"/>
      <c r="C3" s="550"/>
      <c r="D3" s="550"/>
      <c r="E3" s="550"/>
      <c r="F3" s="550"/>
      <c r="G3" s="550"/>
      <c r="H3" s="550"/>
      <c r="I3" s="550"/>
      <c r="J3" s="550"/>
      <c r="K3" s="550"/>
    </row>
    <row r="4" spans="1:14" ht="18" customHeight="1">
      <c r="A4" s="550" t="s">
        <v>654</v>
      </c>
      <c r="B4" s="550"/>
      <c r="C4" s="550"/>
      <c r="D4" s="550"/>
      <c r="E4" s="550"/>
      <c r="F4" s="550"/>
      <c r="G4" s="550"/>
      <c r="H4" s="550"/>
      <c r="I4" s="550"/>
      <c r="J4" s="550"/>
      <c r="K4" s="550"/>
    </row>
    <row r="5" spans="1:14" ht="15.75" customHeight="1">
      <c r="A5" s="548" t="s">
        <v>403</v>
      </c>
      <c r="B5" s="548"/>
      <c r="C5" s="548"/>
      <c r="D5" s="548"/>
      <c r="E5" s="548"/>
      <c r="F5" s="548"/>
      <c r="G5" s="548"/>
      <c r="H5" s="548"/>
      <c r="I5" s="548"/>
      <c r="J5" s="548"/>
      <c r="K5" s="548"/>
    </row>
    <row r="6" spans="1:14" ht="15.75" customHeight="1">
      <c r="A6" s="548" t="s">
        <v>264</v>
      </c>
      <c r="B6" s="548"/>
      <c r="C6" s="548"/>
      <c r="D6" s="548"/>
      <c r="E6" s="548"/>
      <c r="F6" s="548"/>
      <c r="G6" s="548"/>
      <c r="H6" s="548"/>
      <c r="I6" s="548"/>
      <c r="J6" s="548"/>
      <c r="K6" s="548"/>
    </row>
    <row r="7" spans="1:14" ht="15.75" customHeight="1">
      <c r="A7" s="548" t="s">
        <v>655</v>
      </c>
      <c r="B7" s="548"/>
      <c r="C7" s="548"/>
      <c r="D7" s="548"/>
      <c r="E7" s="548"/>
      <c r="F7" s="548"/>
      <c r="G7" s="548"/>
      <c r="H7" s="548"/>
      <c r="I7" s="548"/>
      <c r="J7" s="548"/>
      <c r="K7" s="548"/>
    </row>
    <row r="8" spans="1:14" ht="19.5" customHeight="1">
      <c r="A8" s="581" t="s">
        <v>686</v>
      </c>
      <c r="B8" s="581"/>
      <c r="C8" s="552">
        <v>2019</v>
      </c>
      <c r="D8" s="552"/>
      <c r="E8" s="552"/>
      <c r="F8" s="552"/>
      <c r="G8" s="552"/>
      <c r="H8" s="552"/>
      <c r="I8" s="552"/>
      <c r="J8" s="553" t="s">
        <v>111</v>
      </c>
      <c r="K8" s="553"/>
    </row>
    <row r="9" spans="1:14" s="140" customFormat="1" ht="39" customHeight="1">
      <c r="A9" s="582" t="s">
        <v>464</v>
      </c>
      <c r="B9" s="585" t="s">
        <v>210</v>
      </c>
      <c r="C9" s="495" t="s">
        <v>390</v>
      </c>
      <c r="D9" s="497"/>
      <c r="E9" s="507" t="s">
        <v>391</v>
      </c>
      <c r="F9" s="507" t="s">
        <v>392</v>
      </c>
      <c r="G9" s="507" t="s">
        <v>198</v>
      </c>
      <c r="H9" s="507" t="s">
        <v>197</v>
      </c>
      <c r="I9" s="507" t="s">
        <v>393</v>
      </c>
      <c r="J9" s="589" t="s">
        <v>375</v>
      </c>
      <c r="K9" s="589"/>
    </row>
    <row r="10" spans="1:14" s="140" customFormat="1" ht="39" customHeight="1">
      <c r="A10" s="583"/>
      <c r="B10" s="586"/>
      <c r="C10" s="592" t="s">
        <v>394</v>
      </c>
      <c r="D10" s="592"/>
      <c r="E10" s="588"/>
      <c r="F10" s="588"/>
      <c r="G10" s="588"/>
      <c r="H10" s="588"/>
      <c r="I10" s="588"/>
      <c r="J10" s="590"/>
      <c r="K10" s="590"/>
    </row>
    <row r="11" spans="1:14" s="140" customFormat="1" ht="32.25" customHeight="1">
      <c r="A11" s="583"/>
      <c r="B11" s="586"/>
      <c r="C11" s="283" t="s">
        <v>395</v>
      </c>
      <c r="D11" s="283" t="s">
        <v>226</v>
      </c>
      <c r="E11" s="593" t="s">
        <v>427</v>
      </c>
      <c r="F11" s="593" t="s">
        <v>396</v>
      </c>
      <c r="G11" s="593" t="s">
        <v>400</v>
      </c>
      <c r="H11" s="593" t="s">
        <v>401</v>
      </c>
      <c r="I11" s="593" t="s">
        <v>397</v>
      </c>
      <c r="J11" s="590"/>
      <c r="K11" s="590"/>
    </row>
    <row r="12" spans="1:14" s="140" customFormat="1" ht="39" customHeight="1">
      <c r="A12" s="584"/>
      <c r="B12" s="587"/>
      <c r="C12" s="278" t="s">
        <v>398</v>
      </c>
      <c r="D12" s="278" t="s">
        <v>399</v>
      </c>
      <c r="E12" s="592"/>
      <c r="F12" s="592"/>
      <c r="G12" s="592"/>
      <c r="H12" s="592"/>
      <c r="I12" s="592"/>
      <c r="J12" s="591"/>
      <c r="K12" s="591"/>
    </row>
    <row r="13" spans="1:14" s="140" customFormat="1" ht="61.5" customHeight="1" thickBot="1">
      <c r="A13" s="51">
        <v>45</v>
      </c>
      <c r="B13" s="55" t="s">
        <v>533</v>
      </c>
      <c r="C13" s="57">
        <v>4903625</v>
      </c>
      <c r="D13" s="57">
        <v>1504707</v>
      </c>
      <c r="E13" s="57">
        <v>400900</v>
      </c>
      <c r="F13" s="57">
        <v>458948</v>
      </c>
      <c r="G13" s="94">
        <v>10.220000000000001</v>
      </c>
      <c r="H13" s="94">
        <v>2.4300000000000002</v>
      </c>
      <c r="I13" s="57">
        <v>88005</v>
      </c>
      <c r="J13" s="484" t="s">
        <v>538</v>
      </c>
      <c r="K13" s="484"/>
    </row>
    <row r="14" spans="1:14" s="140" customFormat="1" ht="60" customHeight="1" thickBot="1">
      <c r="A14" s="53">
        <v>46</v>
      </c>
      <c r="B14" s="56" t="s">
        <v>534</v>
      </c>
      <c r="C14" s="58">
        <v>9062850</v>
      </c>
      <c r="D14" s="58">
        <v>2020362</v>
      </c>
      <c r="E14" s="58">
        <v>372867</v>
      </c>
      <c r="F14" s="58">
        <v>424963</v>
      </c>
      <c r="G14" s="95">
        <v>9.8000000000000007</v>
      </c>
      <c r="H14" s="95">
        <v>2.46</v>
      </c>
      <c r="I14" s="58">
        <v>65346</v>
      </c>
      <c r="J14" s="462" t="s">
        <v>537</v>
      </c>
      <c r="K14" s="462"/>
    </row>
    <row r="15" spans="1:14" s="140" customFormat="1" ht="60" customHeight="1">
      <c r="A15" s="52">
        <v>47</v>
      </c>
      <c r="B15" s="64" t="s">
        <v>535</v>
      </c>
      <c r="C15" s="65">
        <v>17208269</v>
      </c>
      <c r="D15" s="65">
        <v>6486506</v>
      </c>
      <c r="E15" s="65">
        <v>186756</v>
      </c>
      <c r="F15" s="65">
        <v>225619</v>
      </c>
      <c r="G15" s="143">
        <v>14.45</v>
      </c>
      <c r="H15" s="143">
        <v>2.78</v>
      </c>
      <c r="I15" s="65">
        <v>48624</v>
      </c>
      <c r="J15" s="466" t="s">
        <v>536</v>
      </c>
      <c r="K15" s="466"/>
    </row>
    <row r="16" spans="1:14" s="140" customFormat="1" ht="43.5" customHeight="1">
      <c r="A16" s="594" t="s">
        <v>207</v>
      </c>
      <c r="B16" s="594"/>
      <c r="C16" s="79">
        <v>31174745</v>
      </c>
      <c r="D16" s="79">
        <v>10011574</v>
      </c>
      <c r="E16" s="79">
        <v>238667</v>
      </c>
      <c r="F16" s="79">
        <v>281593</v>
      </c>
      <c r="G16" s="91">
        <v>12.6</v>
      </c>
      <c r="H16" s="91">
        <v>2.64</v>
      </c>
      <c r="I16" s="79">
        <v>55185</v>
      </c>
      <c r="J16" s="595" t="s">
        <v>204</v>
      </c>
      <c r="K16" s="595"/>
    </row>
    <row r="17" spans="1:11" s="140" customFormat="1" ht="15">
      <c r="A17" s="144" t="s">
        <v>466</v>
      </c>
      <c r="G17" s="298"/>
      <c r="K17" s="145" t="s">
        <v>199</v>
      </c>
    </row>
  </sheetData>
  <mergeCells count="30">
    <mergeCell ref="J15:K15"/>
    <mergeCell ref="A16:B16"/>
    <mergeCell ref="J16:K16"/>
    <mergeCell ref="G11:G12"/>
    <mergeCell ref="H11:H12"/>
    <mergeCell ref="I11:I12"/>
    <mergeCell ref="J13:K13"/>
    <mergeCell ref="J14:K14"/>
    <mergeCell ref="A7:K7"/>
    <mergeCell ref="A8:B8"/>
    <mergeCell ref="C8:I8"/>
    <mergeCell ref="J8:K8"/>
    <mergeCell ref="A9:A12"/>
    <mergeCell ref="B9:B12"/>
    <mergeCell ref="C9:D9"/>
    <mergeCell ref="E9:E10"/>
    <mergeCell ref="F9:F10"/>
    <mergeCell ref="G9:G10"/>
    <mergeCell ref="H9:H10"/>
    <mergeCell ref="I9:I10"/>
    <mergeCell ref="J9:K12"/>
    <mergeCell ref="C10:D10"/>
    <mergeCell ref="E11:E12"/>
    <mergeCell ref="F11:F12"/>
    <mergeCell ref="A6:K6"/>
    <mergeCell ref="A1:K1"/>
    <mergeCell ref="A2:K2"/>
    <mergeCell ref="A3:K3"/>
    <mergeCell ref="A4:K4"/>
    <mergeCell ref="A5:K5"/>
  </mergeCells>
  <printOptions horizontalCentered="1" verticalCentered="1"/>
  <pageMargins left="0" right="0" top="0" bottom="0" header="0.31496062992125984" footer="0.31496062992125984"/>
  <pageSetup paperSize="9" scale="85"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3" tint="0.39997558519241921"/>
  </sheetPr>
  <dimension ref="A1:N71"/>
  <sheetViews>
    <sheetView view="pageBreakPreview" topLeftCell="A46" zoomScale="90" zoomScaleSheetLayoutView="90" workbookViewId="0">
      <selection activeCell="L49" sqref="L49"/>
    </sheetView>
  </sheetViews>
  <sheetFormatPr defaultColWidth="9.125" defaultRowHeight="14.25"/>
  <cols>
    <col min="1" max="1" width="5.75" style="141" customWidth="1"/>
    <col min="2" max="2" width="35.75" style="78" customWidth="1"/>
    <col min="3" max="9" width="10.75" style="78" customWidth="1"/>
    <col min="10" max="10" width="35.75" style="78" customWidth="1"/>
    <col min="11" max="11" width="5.75" style="78" customWidth="1"/>
    <col min="12" max="16384" width="9.125" style="78"/>
  </cols>
  <sheetData>
    <row r="1" spans="1:11" s="139" customFormat="1" ht="6.75" customHeight="1">
      <c r="A1" s="549"/>
      <c r="B1" s="549"/>
      <c r="C1" s="549"/>
      <c r="D1" s="549"/>
      <c r="E1" s="549"/>
      <c r="F1" s="549"/>
      <c r="G1" s="549"/>
      <c r="H1" s="549"/>
      <c r="I1" s="549"/>
      <c r="J1" s="549"/>
      <c r="K1" s="549"/>
    </row>
    <row r="2" spans="1:11" ht="18" customHeight="1">
      <c r="A2" s="550" t="s">
        <v>402</v>
      </c>
      <c r="B2" s="550"/>
      <c r="C2" s="550"/>
      <c r="D2" s="550"/>
      <c r="E2" s="550"/>
      <c r="F2" s="550"/>
      <c r="G2" s="550"/>
      <c r="H2" s="550"/>
      <c r="I2" s="550"/>
      <c r="J2" s="550"/>
      <c r="K2" s="550"/>
    </row>
    <row r="3" spans="1:11" ht="18" customHeight="1">
      <c r="A3" s="550" t="s">
        <v>300</v>
      </c>
      <c r="B3" s="550"/>
      <c r="C3" s="550"/>
      <c r="D3" s="550"/>
      <c r="E3" s="550"/>
      <c r="F3" s="550"/>
      <c r="G3" s="550"/>
      <c r="H3" s="550"/>
      <c r="I3" s="550"/>
      <c r="J3" s="550"/>
      <c r="K3" s="550"/>
    </row>
    <row r="4" spans="1:11" ht="18" customHeight="1">
      <c r="A4" s="550" t="s">
        <v>656</v>
      </c>
      <c r="B4" s="550"/>
      <c r="C4" s="550"/>
      <c r="D4" s="550"/>
      <c r="E4" s="550"/>
      <c r="F4" s="550"/>
      <c r="G4" s="550"/>
      <c r="H4" s="550"/>
      <c r="I4" s="550"/>
      <c r="J4" s="550"/>
      <c r="K4" s="550"/>
    </row>
    <row r="5" spans="1:11" ht="15.75" customHeight="1">
      <c r="A5" s="548" t="s">
        <v>403</v>
      </c>
      <c r="B5" s="548"/>
      <c r="C5" s="548"/>
      <c r="D5" s="548"/>
      <c r="E5" s="548"/>
      <c r="F5" s="548"/>
      <c r="G5" s="548"/>
      <c r="H5" s="548"/>
      <c r="I5" s="548"/>
      <c r="J5" s="548"/>
      <c r="K5" s="548"/>
    </row>
    <row r="6" spans="1:11" ht="15.75" customHeight="1">
      <c r="A6" s="548" t="s">
        <v>264</v>
      </c>
      <c r="B6" s="548"/>
      <c r="C6" s="548"/>
      <c r="D6" s="548"/>
      <c r="E6" s="548"/>
      <c r="F6" s="548"/>
      <c r="G6" s="548"/>
      <c r="H6" s="548"/>
      <c r="I6" s="548"/>
      <c r="J6" s="548"/>
      <c r="K6" s="548"/>
    </row>
    <row r="7" spans="1:11" ht="15.75" customHeight="1">
      <c r="A7" s="548" t="s">
        <v>657</v>
      </c>
      <c r="B7" s="548"/>
      <c r="C7" s="548"/>
      <c r="D7" s="548"/>
      <c r="E7" s="548"/>
      <c r="F7" s="548"/>
      <c r="G7" s="548"/>
      <c r="H7" s="548"/>
      <c r="I7" s="548"/>
      <c r="J7" s="548"/>
      <c r="K7" s="548"/>
    </row>
    <row r="8" spans="1:11" ht="19.5" customHeight="1">
      <c r="A8" s="581" t="s">
        <v>687</v>
      </c>
      <c r="B8" s="581"/>
      <c r="C8" s="552">
        <v>2019</v>
      </c>
      <c r="D8" s="552"/>
      <c r="E8" s="552"/>
      <c r="F8" s="552"/>
      <c r="G8" s="552"/>
      <c r="H8" s="552"/>
      <c r="I8" s="552"/>
      <c r="J8" s="553" t="s">
        <v>114</v>
      </c>
      <c r="K8" s="553"/>
    </row>
    <row r="9" spans="1:11" s="140" customFormat="1" ht="36.6" customHeight="1">
      <c r="A9" s="582" t="s">
        <v>464</v>
      </c>
      <c r="B9" s="585" t="s">
        <v>210</v>
      </c>
      <c r="C9" s="495" t="s">
        <v>390</v>
      </c>
      <c r="D9" s="497"/>
      <c r="E9" s="507" t="s">
        <v>391</v>
      </c>
      <c r="F9" s="507" t="s">
        <v>392</v>
      </c>
      <c r="G9" s="507" t="s">
        <v>198</v>
      </c>
      <c r="H9" s="507" t="s">
        <v>197</v>
      </c>
      <c r="I9" s="507" t="s">
        <v>393</v>
      </c>
      <c r="J9" s="589" t="s">
        <v>375</v>
      </c>
      <c r="K9" s="589"/>
    </row>
    <row r="10" spans="1:11" s="140" customFormat="1" ht="29.45" customHeight="1">
      <c r="A10" s="583"/>
      <c r="B10" s="586"/>
      <c r="C10" s="644" t="s">
        <v>394</v>
      </c>
      <c r="D10" s="645"/>
      <c r="E10" s="588"/>
      <c r="F10" s="588"/>
      <c r="G10" s="588"/>
      <c r="H10" s="588"/>
      <c r="I10" s="588"/>
      <c r="J10" s="590"/>
      <c r="K10" s="590"/>
    </row>
    <row r="11" spans="1:11" s="140" customFormat="1" ht="28.9" customHeight="1">
      <c r="A11" s="583"/>
      <c r="B11" s="586"/>
      <c r="C11" s="279" t="s">
        <v>395</v>
      </c>
      <c r="D11" s="279" t="s">
        <v>226</v>
      </c>
      <c r="E11" s="593" t="s">
        <v>427</v>
      </c>
      <c r="F11" s="593" t="s">
        <v>396</v>
      </c>
      <c r="G11" s="593" t="s">
        <v>400</v>
      </c>
      <c r="H11" s="593" t="s">
        <v>401</v>
      </c>
      <c r="I11" s="593" t="s">
        <v>397</v>
      </c>
      <c r="J11" s="590"/>
      <c r="K11" s="590"/>
    </row>
    <row r="12" spans="1:11" s="140" customFormat="1" ht="31.15" customHeight="1">
      <c r="A12" s="584"/>
      <c r="B12" s="587"/>
      <c r="C12" s="278" t="s">
        <v>398</v>
      </c>
      <c r="D12" s="278" t="s">
        <v>399</v>
      </c>
      <c r="E12" s="592"/>
      <c r="F12" s="592"/>
      <c r="G12" s="592"/>
      <c r="H12" s="592"/>
      <c r="I12" s="592"/>
      <c r="J12" s="591"/>
      <c r="K12" s="591"/>
    </row>
    <row r="13" spans="1:11" s="140" customFormat="1" ht="30" customHeight="1">
      <c r="A13" s="204">
        <v>4511</v>
      </c>
      <c r="B13" s="200" t="s">
        <v>559</v>
      </c>
      <c r="C13" s="210">
        <v>3870264</v>
      </c>
      <c r="D13" s="210">
        <v>1177680</v>
      </c>
      <c r="E13" s="210">
        <v>504798</v>
      </c>
      <c r="F13" s="210">
        <v>560654</v>
      </c>
      <c r="G13" s="219">
        <v>8.9499999999999993</v>
      </c>
      <c r="H13" s="219">
        <v>1.01</v>
      </c>
      <c r="I13" s="210">
        <v>109971</v>
      </c>
      <c r="J13" s="634" t="s">
        <v>558</v>
      </c>
      <c r="K13" s="635"/>
    </row>
    <row r="14" spans="1:11" s="140" customFormat="1" ht="30" customHeight="1">
      <c r="A14" s="202">
        <v>4512</v>
      </c>
      <c r="B14" s="92" t="s">
        <v>560</v>
      </c>
      <c r="C14" s="212">
        <v>402787</v>
      </c>
      <c r="D14" s="212">
        <v>62576</v>
      </c>
      <c r="E14" s="212">
        <v>541261</v>
      </c>
      <c r="F14" s="212">
        <v>622138</v>
      </c>
      <c r="G14" s="147">
        <v>9.14</v>
      </c>
      <c r="H14" s="147">
        <v>3.86</v>
      </c>
      <c r="I14" s="212">
        <v>70389</v>
      </c>
      <c r="J14" s="631" t="s">
        <v>561</v>
      </c>
      <c r="K14" s="631"/>
    </row>
    <row r="15" spans="1:11" s="140" customFormat="1" ht="19.149999999999999" customHeight="1">
      <c r="A15" s="201">
        <v>4519</v>
      </c>
      <c r="B15" s="59" t="s">
        <v>722</v>
      </c>
      <c r="C15" s="214">
        <v>3319</v>
      </c>
      <c r="D15" s="214">
        <v>1389</v>
      </c>
      <c r="E15" s="214">
        <v>168488</v>
      </c>
      <c r="F15" s="214">
        <v>223852</v>
      </c>
      <c r="G15" s="96">
        <v>23.82</v>
      </c>
      <c r="H15" s="96">
        <v>0.92</v>
      </c>
      <c r="I15" s="214">
        <v>53407</v>
      </c>
      <c r="J15" s="632" t="s">
        <v>723</v>
      </c>
      <c r="K15" s="633"/>
    </row>
    <row r="16" spans="1:11" s="140" customFormat="1" ht="18">
      <c r="A16" s="202">
        <v>4531</v>
      </c>
      <c r="B16" s="92" t="s">
        <v>562</v>
      </c>
      <c r="C16" s="212">
        <v>616217</v>
      </c>
      <c r="D16" s="212">
        <v>249667</v>
      </c>
      <c r="E16" s="212">
        <v>177999</v>
      </c>
      <c r="F16" s="212">
        <v>235604</v>
      </c>
      <c r="G16" s="147">
        <v>16.72</v>
      </c>
      <c r="H16" s="147">
        <v>7.73</v>
      </c>
      <c r="I16" s="212">
        <v>47456</v>
      </c>
      <c r="J16" s="631" t="s">
        <v>608</v>
      </c>
      <c r="K16" s="631"/>
    </row>
    <row r="17" spans="1:11" s="140" customFormat="1" ht="18">
      <c r="A17" s="201">
        <v>4532</v>
      </c>
      <c r="B17" s="59" t="s">
        <v>563</v>
      </c>
      <c r="C17" s="214">
        <v>6838</v>
      </c>
      <c r="D17" s="214">
        <v>9923</v>
      </c>
      <c r="E17" s="214">
        <v>110861</v>
      </c>
      <c r="F17" s="214">
        <v>158004</v>
      </c>
      <c r="G17" s="96">
        <v>10.52</v>
      </c>
      <c r="H17" s="96">
        <v>19.309999999999999</v>
      </c>
      <c r="I17" s="214">
        <v>58716</v>
      </c>
      <c r="J17" s="632" t="s">
        <v>607</v>
      </c>
      <c r="K17" s="633"/>
    </row>
    <row r="18" spans="1:11" s="140" customFormat="1" ht="19.149999999999999" customHeight="1">
      <c r="A18" s="202">
        <v>4539</v>
      </c>
      <c r="B18" s="92" t="s">
        <v>564</v>
      </c>
      <c r="C18" s="212">
        <v>4201</v>
      </c>
      <c r="D18" s="212">
        <v>3472</v>
      </c>
      <c r="E18" s="212">
        <v>188906</v>
      </c>
      <c r="F18" s="212">
        <v>413110</v>
      </c>
      <c r="G18" s="147">
        <v>11.49</v>
      </c>
      <c r="H18" s="147">
        <v>42.78</v>
      </c>
      <c r="I18" s="212">
        <v>78920</v>
      </c>
      <c r="J18" s="631" t="s">
        <v>606</v>
      </c>
      <c r="K18" s="631"/>
    </row>
    <row r="19" spans="1:11" s="255" customFormat="1">
      <c r="A19" s="201">
        <v>4610</v>
      </c>
      <c r="B19" s="59" t="s">
        <v>539</v>
      </c>
      <c r="C19" s="214">
        <v>102282</v>
      </c>
      <c r="D19" s="214">
        <v>97460</v>
      </c>
      <c r="E19" s="214">
        <v>70817</v>
      </c>
      <c r="F19" s="214">
        <v>104583</v>
      </c>
      <c r="G19" s="96">
        <v>20.63</v>
      </c>
      <c r="H19" s="96">
        <v>11.65</v>
      </c>
      <c r="I19" s="214">
        <v>31819</v>
      </c>
      <c r="J19" s="632" t="s">
        <v>548</v>
      </c>
      <c r="K19" s="633"/>
    </row>
    <row r="20" spans="1:11" s="140" customFormat="1" ht="13.9" customHeight="1">
      <c r="A20" s="202">
        <v>4620</v>
      </c>
      <c r="B20" s="92" t="s">
        <v>565</v>
      </c>
      <c r="C20" s="212">
        <v>223731</v>
      </c>
      <c r="D20" s="212">
        <v>99279</v>
      </c>
      <c r="E20" s="212">
        <v>155830</v>
      </c>
      <c r="F20" s="212">
        <v>214999</v>
      </c>
      <c r="G20" s="147">
        <v>23.67</v>
      </c>
      <c r="H20" s="147">
        <v>3.85</v>
      </c>
      <c r="I20" s="212">
        <v>45646</v>
      </c>
      <c r="J20" s="631" t="s">
        <v>605</v>
      </c>
      <c r="K20" s="631"/>
    </row>
    <row r="21" spans="1:11" s="140" customFormat="1">
      <c r="A21" s="201">
        <v>4631</v>
      </c>
      <c r="B21" s="59" t="s">
        <v>540</v>
      </c>
      <c r="C21" s="214">
        <v>51708</v>
      </c>
      <c r="D21" s="214">
        <v>18008</v>
      </c>
      <c r="E21" s="214">
        <v>181418</v>
      </c>
      <c r="F21" s="214">
        <v>198373</v>
      </c>
      <c r="G21" s="96">
        <v>6.52</v>
      </c>
      <c r="H21" s="96">
        <v>2.02</v>
      </c>
      <c r="I21" s="214">
        <v>46411</v>
      </c>
      <c r="J21" s="632" t="s">
        <v>549</v>
      </c>
      <c r="K21" s="633"/>
    </row>
    <row r="22" spans="1:11" s="140" customFormat="1" ht="30" customHeight="1">
      <c r="A22" s="202">
        <v>4632</v>
      </c>
      <c r="B22" s="92" t="s">
        <v>609</v>
      </c>
      <c r="C22" s="212">
        <v>1652813</v>
      </c>
      <c r="D22" s="212">
        <v>306550</v>
      </c>
      <c r="E22" s="212">
        <v>364561</v>
      </c>
      <c r="F22" s="212">
        <v>442366</v>
      </c>
      <c r="G22" s="147">
        <v>14.62</v>
      </c>
      <c r="H22" s="147">
        <v>2.97</v>
      </c>
      <c r="I22" s="212">
        <v>54614</v>
      </c>
      <c r="J22" s="631" t="s">
        <v>604</v>
      </c>
      <c r="K22" s="631"/>
    </row>
    <row r="23" spans="1:11" s="140" customFormat="1" ht="30" customHeight="1">
      <c r="A23" s="201">
        <v>4641</v>
      </c>
      <c r="B23" s="59" t="s">
        <v>610</v>
      </c>
      <c r="C23" s="214">
        <v>16076</v>
      </c>
      <c r="D23" s="214">
        <v>73038</v>
      </c>
      <c r="E23" s="214">
        <v>181185</v>
      </c>
      <c r="F23" s="214">
        <v>240954</v>
      </c>
      <c r="G23" s="96">
        <v>23.37</v>
      </c>
      <c r="H23" s="96">
        <v>1.44</v>
      </c>
      <c r="I23" s="214">
        <v>67879</v>
      </c>
      <c r="J23" s="632" t="s">
        <v>603</v>
      </c>
      <c r="K23" s="633"/>
    </row>
    <row r="24" spans="1:11" s="140" customFormat="1" ht="47.25" customHeight="1">
      <c r="A24" s="202">
        <v>4647</v>
      </c>
      <c r="B24" s="92" t="s">
        <v>611</v>
      </c>
      <c r="C24" s="212">
        <v>753441</v>
      </c>
      <c r="D24" s="212">
        <v>165002</v>
      </c>
      <c r="E24" s="212">
        <v>604268</v>
      </c>
      <c r="F24" s="212">
        <v>644222</v>
      </c>
      <c r="G24" s="147">
        <v>5.36</v>
      </c>
      <c r="H24" s="147">
        <v>0.84</v>
      </c>
      <c r="I24" s="212">
        <v>101042</v>
      </c>
      <c r="J24" s="631" t="s">
        <v>602</v>
      </c>
      <c r="K24" s="631"/>
    </row>
    <row r="25" spans="1:11" s="140" customFormat="1" ht="19.149999999999999" customHeight="1">
      <c r="A25" s="201">
        <v>4648</v>
      </c>
      <c r="B25" s="59" t="s">
        <v>612</v>
      </c>
      <c r="C25" s="214">
        <v>368897</v>
      </c>
      <c r="D25" s="214">
        <v>111639</v>
      </c>
      <c r="E25" s="214">
        <v>216103</v>
      </c>
      <c r="F25" s="214">
        <v>261248</v>
      </c>
      <c r="G25" s="96">
        <v>13.91</v>
      </c>
      <c r="H25" s="96">
        <v>3.37</v>
      </c>
      <c r="I25" s="214">
        <v>49617</v>
      </c>
      <c r="J25" s="632" t="s">
        <v>601</v>
      </c>
      <c r="K25" s="633"/>
    </row>
    <row r="26" spans="1:11" s="140" customFormat="1" ht="19.149999999999999" customHeight="1">
      <c r="A26" s="202">
        <v>4649</v>
      </c>
      <c r="B26" s="92" t="s">
        <v>732</v>
      </c>
      <c r="C26" s="212">
        <v>373</v>
      </c>
      <c r="D26" s="212">
        <v>334</v>
      </c>
      <c r="E26" s="212">
        <v>29636</v>
      </c>
      <c r="F26" s="212">
        <v>35257</v>
      </c>
      <c r="G26" s="147">
        <v>14.71</v>
      </c>
      <c r="H26" s="147">
        <v>1.23</v>
      </c>
      <c r="I26" s="212">
        <v>15164</v>
      </c>
      <c r="J26" s="631" t="s">
        <v>724</v>
      </c>
      <c r="K26" s="631"/>
    </row>
    <row r="27" spans="1:11" s="140" customFormat="1" ht="19.149999999999999" customHeight="1">
      <c r="A27" s="201">
        <v>4651</v>
      </c>
      <c r="B27" s="59" t="s">
        <v>613</v>
      </c>
      <c r="C27" s="214">
        <v>11275</v>
      </c>
      <c r="D27" s="214">
        <v>9644</v>
      </c>
      <c r="E27" s="214">
        <v>186716</v>
      </c>
      <c r="F27" s="214">
        <v>219546</v>
      </c>
      <c r="G27" s="96">
        <v>12.75</v>
      </c>
      <c r="H27" s="96">
        <v>2.2000000000000002</v>
      </c>
      <c r="I27" s="214">
        <v>84599</v>
      </c>
      <c r="J27" s="632" t="s">
        <v>600</v>
      </c>
      <c r="K27" s="633"/>
    </row>
    <row r="28" spans="1:11" s="140" customFormat="1" ht="18">
      <c r="A28" s="202">
        <v>4652</v>
      </c>
      <c r="B28" s="92" t="s">
        <v>614</v>
      </c>
      <c r="C28" s="212">
        <v>41090</v>
      </c>
      <c r="D28" s="212">
        <v>52298</v>
      </c>
      <c r="E28" s="212">
        <v>197942</v>
      </c>
      <c r="F28" s="212">
        <v>214080</v>
      </c>
      <c r="G28" s="147">
        <v>5.98</v>
      </c>
      <c r="H28" s="147">
        <v>1.56</v>
      </c>
      <c r="I28" s="212">
        <v>110333</v>
      </c>
      <c r="J28" s="631" t="s">
        <v>599</v>
      </c>
      <c r="K28" s="631"/>
    </row>
    <row r="29" spans="1:11" s="140" customFormat="1" ht="19.149999999999999" customHeight="1">
      <c r="A29" s="201">
        <v>4653</v>
      </c>
      <c r="B29" s="59" t="s">
        <v>615</v>
      </c>
      <c r="C29" s="214">
        <v>91677</v>
      </c>
      <c r="D29" s="214">
        <v>43517</v>
      </c>
      <c r="E29" s="214">
        <v>182836</v>
      </c>
      <c r="F29" s="214">
        <v>216272</v>
      </c>
      <c r="G29" s="96">
        <v>14.45</v>
      </c>
      <c r="H29" s="96">
        <v>1.01</v>
      </c>
      <c r="I29" s="214">
        <v>58100</v>
      </c>
      <c r="J29" s="632" t="s">
        <v>598</v>
      </c>
      <c r="K29" s="633"/>
    </row>
    <row r="30" spans="1:11" s="140" customFormat="1">
      <c r="A30" s="202">
        <v>4659</v>
      </c>
      <c r="B30" s="92" t="s">
        <v>616</v>
      </c>
      <c r="C30" s="216">
        <v>1761637</v>
      </c>
      <c r="D30" s="216">
        <v>265370</v>
      </c>
      <c r="E30" s="216">
        <v>533156</v>
      </c>
      <c r="F30" s="216">
        <v>568116</v>
      </c>
      <c r="G30" s="147">
        <v>4.8899999999999997</v>
      </c>
      <c r="H30" s="147">
        <v>1.26</v>
      </c>
      <c r="I30" s="216">
        <v>67455</v>
      </c>
      <c r="J30" s="631" t="s">
        <v>550</v>
      </c>
      <c r="K30" s="631"/>
    </row>
    <row r="31" spans="1:11" s="140" customFormat="1" ht="30" customHeight="1">
      <c r="A31" s="201">
        <v>4661</v>
      </c>
      <c r="B31" s="59" t="s">
        <v>617</v>
      </c>
      <c r="C31" s="217">
        <v>1199638</v>
      </c>
      <c r="D31" s="217">
        <v>216600</v>
      </c>
      <c r="E31" s="217">
        <v>2512535</v>
      </c>
      <c r="F31" s="217">
        <v>2858560</v>
      </c>
      <c r="G31" s="96">
        <v>12.05</v>
      </c>
      <c r="H31" s="96">
        <v>0.05</v>
      </c>
      <c r="I31" s="217">
        <v>380667</v>
      </c>
      <c r="J31" s="632" t="s">
        <v>597</v>
      </c>
      <c r="K31" s="633"/>
    </row>
    <row r="32" spans="1:11" s="140" customFormat="1" ht="13.9" customHeight="1">
      <c r="A32" s="203">
        <v>4662</v>
      </c>
      <c r="B32" s="199" t="s">
        <v>541</v>
      </c>
      <c r="C32" s="218">
        <v>16381</v>
      </c>
      <c r="D32" s="218">
        <v>8277</v>
      </c>
      <c r="E32" s="218">
        <v>119066</v>
      </c>
      <c r="F32" s="218">
        <v>141349</v>
      </c>
      <c r="G32" s="208">
        <v>11.44</v>
      </c>
      <c r="H32" s="208">
        <v>4.32</v>
      </c>
      <c r="I32" s="218">
        <v>39227</v>
      </c>
      <c r="J32" s="646" t="s">
        <v>551</v>
      </c>
      <c r="K32" s="646"/>
    </row>
    <row r="33" spans="1:14" s="140" customFormat="1" ht="24" customHeight="1">
      <c r="A33" s="201">
        <v>4663</v>
      </c>
      <c r="B33" s="59" t="s">
        <v>618</v>
      </c>
      <c r="C33" s="217">
        <v>2436100</v>
      </c>
      <c r="D33" s="217">
        <v>388351</v>
      </c>
      <c r="E33" s="217">
        <v>462782</v>
      </c>
      <c r="F33" s="217">
        <v>505977</v>
      </c>
      <c r="G33" s="96">
        <v>4.9000000000000004</v>
      </c>
      <c r="H33" s="96">
        <v>3.64</v>
      </c>
      <c r="I33" s="217">
        <v>62416</v>
      </c>
      <c r="J33" s="632" t="s">
        <v>596</v>
      </c>
      <c r="K33" s="633"/>
    </row>
    <row r="34" spans="1:14" customFormat="1" ht="15" customHeight="1" thickBot="1">
      <c r="A34" s="360">
        <v>4669</v>
      </c>
      <c r="B34" s="361" t="s">
        <v>736</v>
      </c>
      <c r="C34" s="362">
        <v>38676</v>
      </c>
      <c r="D34" s="362">
        <v>7874</v>
      </c>
      <c r="E34" s="363">
        <v>318463</v>
      </c>
      <c r="F34" s="363">
        <v>412164</v>
      </c>
      <c r="G34" s="363">
        <v>20.57</v>
      </c>
      <c r="H34" s="363">
        <v>2.16</v>
      </c>
      <c r="I34" s="367">
        <v>53563</v>
      </c>
      <c r="J34" s="630" t="s">
        <v>737</v>
      </c>
      <c r="K34" s="631"/>
      <c r="L34" s="78"/>
      <c r="M34" s="78"/>
      <c r="N34" s="7"/>
    </row>
    <row r="35" spans="1:14" s="140" customFormat="1" ht="18" customHeight="1">
      <c r="A35" s="201">
        <v>4690</v>
      </c>
      <c r="B35" s="59" t="s">
        <v>542</v>
      </c>
      <c r="C35" s="217">
        <v>36954</v>
      </c>
      <c r="D35" s="217">
        <v>23243</v>
      </c>
      <c r="E35" s="217">
        <v>203149</v>
      </c>
      <c r="F35" s="217">
        <v>232317</v>
      </c>
      <c r="G35" s="96">
        <v>11.35</v>
      </c>
      <c r="H35" s="96">
        <v>1.2</v>
      </c>
      <c r="I35" s="217">
        <v>77220</v>
      </c>
      <c r="J35" s="632" t="s">
        <v>552</v>
      </c>
      <c r="K35" s="633"/>
    </row>
    <row r="36" spans="1:14" s="140" customFormat="1" ht="18" customHeight="1">
      <c r="A36" s="202">
        <v>4691</v>
      </c>
      <c r="B36" s="92" t="s">
        <v>619</v>
      </c>
      <c r="C36" s="212">
        <v>164756</v>
      </c>
      <c r="D36" s="212">
        <v>77685</v>
      </c>
      <c r="E36" s="212">
        <v>248989</v>
      </c>
      <c r="F36" s="212">
        <v>265874</v>
      </c>
      <c r="G36" s="147">
        <v>4.4400000000000004</v>
      </c>
      <c r="H36" s="147">
        <v>1.91</v>
      </c>
      <c r="I36" s="212">
        <v>78629</v>
      </c>
      <c r="J36" s="630" t="s">
        <v>595</v>
      </c>
      <c r="K36" s="631"/>
    </row>
    <row r="37" spans="1:14" s="140" customFormat="1" ht="23.45" customHeight="1">
      <c r="A37" s="201">
        <v>4692</v>
      </c>
      <c r="B37" s="59" t="s">
        <v>620</v>
      </c>
      <c r="C37" s="217">
        <v>95346</v>
      </c>
      <c r="D37" s="217">
        <v>56193</v>
      </c>
      <c r="E37" s="217">
        <v>161072</v>
      </c>
      <c r="F37" s="217">
        <v>182117</v>
      </c>
      <c r="G37" s="96">
        <v>9.48</v>
      </c>
      <c r="H37" s="96">
        <v>2.08</v>
      </c>
      <c r="I37" s="217">
        <v>56818</v>
      </c>
      <c r="J37" s="632" t="s">
        <v>594</v>
      </c>
      <c r="K37" s="633"/>
    </row>
    <row r="38" spans="1:14" s="140" customFormat="1" ht="18" customHeight="1">
      <c r="A38" s="202">
        <v>4712</v>
      </c>
      <c r="B38" s="92" t="s">
        <v>543</v>
      </c>
      <c r="C38" s="212">
        <v>1312906</v>
      </c>
      <c r="D38" s="212">
        <v>614212</v>
      </c>
      <c r="E38" s="212">
        <v>56570</v>
      </c>
      <c r="F38" s="212">
        <v>78149</v>
      </c>
      <c r="G38" s="147">
        <v>22.8</v>
      </c>
      <c r="H38" s="147">
        <v>4.82</v>
      </c>
      <c r="I38" s="212">
        <v>16830</v>
      </c>
      <c r="J38" s="630" t="s">
        <v>553</v>
      </c>
      <c r="K38" s="631"/>
    </row>
    <row r="39" spans="1:14" s="140" customFormat="1" ht="18" customHeight="1">
      <c r="A39" s="201">
        <v>4714</v>
      </c>
      <c r="B39" s="59" t="s">
        <v>544</v>
      </c>
      <c r="C39" s="217">
        <v>519584</v>
      </c>
      <c r="D39" s="217">
        <v>192974</v>
      </c>
      <c r="E39" s="217">
        <v>134923</v>
      </c>
      <c r="F39" s="217">
        <v>182066</v>
      </c>
      <c r="G39" s="96">
        <v>20.190000000000001</v>
      </c>
      <c r="H39" s="96">
        <v>5.71</v>
      </c>
      <c r="I39" s="217">
        <v>35441</v>
      </c>
      <c r="J39" s="632" t="s">
        <v>554</v>
      </c>
      <c r="K39" s="633"/>
    </row>
    <row r="40" spans="1:14" s="140" customFormat="1" ht="18" customHeight="1">
      <c r="A40" s="202">
        <v>4719</v>
      </c>
      <c r="B40" s="92" t="s">
        <v>645</v>
      </c>
      <c r="C40" s="212">
        <v>1261147</v>
      </c>
      <c r="D40" s="212">
        <v>454934</v>
      </c>
      <c r="E40" s="212">
        <v>339814</v>
      </c>
      <c r="F40" s="212">
        <v>407949</v>
      </c>
      <c r="G40" s="147">
        <v>14.31</v>
      </c>
      <c r="H40" s="147">
        <v>2.4</v>
      </c>
      <c r="I40" s="212">
        <v>85820</v>
      </c>
      <c r="J40" s="630" t="s">
        <v>593</v>
      </c>
      <c r="K40" s="631"/>
    </row>
    <row r="41" spans="1:14" s="140" customFormat="1" ht="18" customHeight="1">
      <c r="A41" s="201">
        <v>4720</v>
      </c>
      <c r="B41" s="59" t="s">
        <v>622</v>
      </c>
      <c r="C41" s="217">
        <v>288454</v>
      </c>
      <c r="D41" s="217">
        <v>53234</v>
      </c>
      <c r="E41" s="217">
        <v>199319</v>
      </c>
      <c r="F41" s="217">
        <v>215065</v>
      </c>
      <c r="G41" s="96">
        <v>4.2</v>
      </c>
      <c r="H41" s="96">
        <v>3.12</v>
      </c>
      <c r="I41" s="217">
        <v>30594</v>
      </c>
      <c r="J41" s="632" t="s">
        <v>592</v>
      </c>
      <c r="K41" s="633"/>
    </row>
    <row r="42" spans="1:14" s="140" customFormat="1" ht="18" customHeight="1">
      <c r="A42" s="202">
        <v>4722</v>
      </c>
      <c r="B42" s="92" t="s">
        <v>632</v>
      </c>
      <c r="C42" s="212">
        <v>607790</v>
      </c>
      <c r="D42" s="212">
        <v>61438</v>
      </c>
      <c r="E42" s="212">
        <v>317362</v>
      </c>
      <c r="F42" s="212">
        <v>385477</v>
      </c>
      <c r="G42" s="147">
        <v>17.39</v>
      </c>
      <c r="H42" s="147">
        <v>0.28000000000000003</v>
      </c>
      <c r="I42" s="212">
        <v>29131</v>
      </c>
      <c r="J42" s="630" t="s">
        <v>591</v>
      </c>
      <c r="K42" s="631"/>
    </row>
    <row r="43" spans="1:14" s="140" customFormat="1" ht="18" customHeight="1">
      <c r="A43" s="201">
        <v>4723</v>
      </c>
      <c r="B43" s="59" t="s">
        <v>631</v>
      </c>
      <c r="C43" s="217">
        <v>3912</v>
      </c>
      <c r="D43" s="217">
        <v>4474</v>
      </c>
      <c r="E43" s="217">
        <v>47457</v>
      </c>
      <c r="F43" s="217">
        <v>58692</v>
      </c>
      <c r="G43" s="96">
        <v>3.51</v>
      </c>
      <c r="H43" s="96">
        <v>15.63</v>
      </c>
      <c r="I43" s="217">
        <v>24721</v>
      </c>
      <c r="J43" s="632" t="s">
        <v>590</v>
      </c>
      <c r="K43" s="633"/>
    </row>
    <row r="44" spans="1:14" s="140" customFormat="1" ht="18" customHeight="1">
      <c r="A44" s="202">
        <v>4724</v>
      </c>
      <c r="B44" s="92" t="s">
        <v>630</v>
      </c>
      <c r="C44" s="212">
        <v>64543</v>
      </c>
      <c r="D44" s="212">
        <v>11577</v>
      </c>
      <c r="E44" s="212">
        <v>305157</v>
      </c>
      <c r="F44" s="212">
        <v>342664</v>
      </c>
      <c r="G44" s="147">
        <v>6.02</v>
      </c>
      <c r="H44" s="147">
        <v>4.93</v>
      </c>
      <c r="I44" s="212">
        <v>45577</v>
      </c>
      <c r="J44" s="630" t="s">
        <v>589</v>
      </c>
      <c r="K44" s="631"/>
    </row>
    <row r="45" spans="1:14" s="140" customFormat="1" ht="18" customHeight="1">
      <c r="A45" s="201">
        <v>4725</v>
      </c>
      <c r="B45" s="59" t="s">
        <v>629</v>
      </c>
      <c r="C45" s="217">
        <v>3348</v>
      </c>
      <c r="D45" s="217">
        <v>2111</v>
      </c>
      <c r="E45" s="217">
        <v>70689</v>
      </c>
      <c r="F45" s="217">
        <v>80958</v>
      </c>
      <c r="G45" s="96">
        <v>4.37</v>
      </c>
      <c r="H45" s="96">
        <v>8.32</v>
      </c>
      <c r="I45" s="217">
        <v>27422</v>
      </c>
      <c r="J45" s="632" t="s">
        <v>588</v>
      </c>
      <c r="K45" s="633"/>
    </row>
    <row r="46" spans="1:14" s="140" customFormat="1" ht="18" customHeight="1">
      <c r="A46" s="202">
        <v>4726</v>
      </c>
      <c r="B46" s="92" t="s">
        <v>545</v>
      </c>
      <c r="C46" s="212">
        <v>50794</v>
      </c>
      <c r="D46" s="212">
        <v>53051</v>
      </c>
      <c r="E46" s="212">
        <v>97241</v>
      </c>
      <c r="F46" s="212">
        <v>131227</v>
      </c>
      <c r="G46" s="147">
        <v>19.98</v>
      </c>
      <c r="H46" s="147">
        <v>5.92</v>
      </c>
      <c r="I46" s="212">
        <v>48141</v>
      </c>
      <c r="J46" s="630" t="s">
        <v>555</v>
      </c>
      <c r="K46" s="631"/>
    </row>
    <row r="47" spans="1:14" s="140" customFormat="1" ht="18" customHeight="1">
      <c r="A47" s="201">
        <v>4727</v>
      </c>
      <c r="B47" s="59" t="s">
        <v>628</v>
      </c>
      <c r="C47" s="217">
        <v>38095</v>
      </c>
      <c r="D47" s="217">
        <v>10763</v>
      </c>
      <c r="E47" s="217">
        <v>156812</v>
      </c>
      <c r="F47" s="217">
        <v>203147</v>
      </c>
      <c r="G47" s="96">
        <v>18.440000000000001</v>
      </c>
      <c r="H47" s="96">
        <v>4.3600000000000003</v>
      </c>
      <c r="I47" s="217">
        <v>34167</v>
      </c>
      <c r="J47" s="632" t="s">
        <v>587</v>
      </c>
      <c r="K47" s="633"/>
    </row>
    <row r="48" spans="1:14" s="140" customFormat="1" ht="18" customHeight="1">
      <c r="A48" s="202">
        <v>4728</v>
      </c>
      <c r="B48" s="92" t="s">
        <v>633</v>
      </c>
      <c r="C48" s="212">
        <v>890</v>
      </c>
      <c r="D48" s="212">
        <v>1413</v>
      </c>
      <c r="E48" s="212">
        <v>27742</v>
      </c>
      <c r="F48" s="212">
        <v>39109</v>
      </c>
      <c r="G48" s="147">
        <v>13.31</v>
      </c>
      <c r="H48" s="147">
        <v>15.75</v>
      </c>
      <c r="I48" s="212">
        <v>17881</v>
      </c>
      <c r="J48" s="630" t="s">
        <v>586</v>
      </c>
      <c r="K48" s="631"/>
    </row>
    <row r="49" spans="1:11" s="140" customFormat="1" ht="18" customHeight="1">
      <c r="A49" s="201">
        <v>4729</v>
      </c>
      <c r="B49" s="59" t="s">
        <v>642</v>
      </c>
      <c r="C49" s="217">
        <v>67007</v>
      </c>
      <c r="D49" s="217">
        <v>20305</v>
      </c>
      <c r="E49" s="217">
        <v>165927</v>
      </c>
      <c r="F49" s="217">
        <v>183021</v>
      </c>
      <c r="G49" s="96">
        <v>2.0699999999999998</v>
      </c>
      <c r="H49" s="96">
        <v>7.27</v>
      </c>
      <c r="I49" s="217">
        <v>44627</v>
      </c>
      <c r="J49" s="632" t="s">
        <v>644</v>
      </c>
      <c r="K49" s="633"/>
    </row>
    <row r="50" spans="1:11" s="140" customFormat="1" ht="18" customHeight="1">
      <c r="A50" s="202">
        <v>4730</v>
      </c>
      <c r="B50" s="92" t="s">
        <v>627</v>
      </c>
      <c r="C50" s="212">
        <v>1397798</v>
      </c>
      <c r="D50" s="212">
        <v>723693</v>
      </c>
      <c r="E50" s="212">
        <v>307314</v>
      </c>
      <c r="F50" s="212">
        <v>346386</v>
      </c>
      <c r="G50" s="147">
        <v>6.58</v>
      </c>
      <c r="H50" s="147">
        <v>4.7</v>
      </c>
      <c r="I50" s="212">
        <v>85261</v>
      </c>
      <c r="J50" s="630" t="s">
        <v>585</v>
      </c>
      <c r="K50" s="631"/>
    </row>
    <row r="51" spans="1:11" s="140" customFormat="1" ht="24" customHeight="1">
      <c r="A51" s="201">
        <v>4741</v>
      </c>
      <c r="B51" s="59" t="s">
        <v>634</v>
      </c>
      <c r="C51" s="217">
        <v>362183</v>
      </c>
      <c r="D51" s="217">
        <v>351613</v>
      </c>
      <c r="E51" s="217">
        <v>196860</v>
      </c>
      <c r="F51" s="217">
        <v>230306</v>
      </c>
      <c r="G51" s="96">
        <v>8.76</v>
      </c>
      <c r="H51" s="96">
        <v>5.76</v>
      </c>
      <c r="I51" s="217">
        <v>94266</v>
      </c>
      <c r="J51" s="632" t="s">
        <v>584</v>
      </c>
      <c r="K51" s="633"/>
    </row>
    <row r="52" spans="1:11" ht="24" customHeight="1">
      <c r="A52" s="202">
        <v>4742</v>
      </c>
      <c r="B52" s="92" t="s">
        <v>706</v>
      </c>
      <c r="C52" s="212">
        <v>25929</v>
      </c>
      <c r="D52" s="212">
        <v>4397</v>
      </c>
      <c r="E52" s="212">
        <v>306577</v>
      </c>
      <c r="F52" s="212">
        <v>372852</v>
      </c>
      <c r="G52" s="147">
        <v>16.510000000000002</v>
      </c>
      <c r="H52" s="147">
        <v>1.26</v>
      </c>
      <c r="I52" s="212">
        <v>42693</v>
      </c>
      <c r="J52" s="630" t="s">
        <v>705</v>
      </c>
      <c r="K52" s="631"/>
    </row>
    <row r="53" spans="1:11" ht="24" customHeight="1">
      <c r="A53" s="201">
        <v>4751</v>
      </c>
      <c r="B53" s="59" t="s">
        <v>626</v>
      </c>
      <c r="C53" s="217">
        <v>472650</v>
      </c>
      <c r="D53" s="217">
        <v>186977</v>
      </c>
      <c r="E53" s="217">
        <v>134154</v>
      </c>
      <c r="F53" s="217">
        <v>199529</v>
      </c>
      <c r="G53" s="96">
        <v>30.78</v>
      </c>
      <c r="H53" s="96">
        <v>1.99</v>
      </c>
      <c r="I53" s="217">
        <v>36937</v>
      </c>
      <c r="J53" s="632" t="s">
        <v>583</v>
      </c>
      <c r="K53" s="633"/>
    </row>
    <row r="54" spans="1:11" ht="41.45" customHeight="1">
      <c r="A54" s="202">
        <v>4752</v>
      </c>
      <c r="B54" s="92" t="s">
        <v>625</v>
      </c>
      <c r="C54" s="212">
        <v>3085955</v>
      </c>
      <c r="D54" s="212">
        <v>1484543</v>
      </c>
      <c r="E54" s="212">
        <v>220139</v>
      </c>
      <c r="F54" s="212">
        <v>255177</v>
      </c>
      <c r="G54" s="147">
        <v>11.21</v>
      </c>
      <c r="H54" s="147">
        <v>2.52</v>
      </c>
      <c r="I54" s="212">
        <v>68735</v>
      </c>
      <c r="J54" s="630" t="s">
        <v>582</v>
      </c>
      <c r="K54" s="631"/>
    </row>
    <row r="55" spans="1:11" ht="24" customHeight="1">
      <c r="A55" s="201">
        <v>4753</v>
      </c>
      <c r="B55" s="59" t="s">
        <v>624</v>
      </c>
      <c r="C55" s="217">
        <v>68743</v>
      </c>
      <c r="D55" s="217">
        <v>57573</v>
      </c>
      <c r="E55" s="217">
        <v>129904</v>
      </c>
      <c r="F55" s="217">
        <v>194612</v>
      </c>
      <c r="G55" s="96">
        <v>29.2</v>
      </c>
      <c r="H55" s="96">
        <v>4.05</v>
      </c>
      <c r="I55" s="217">
        <v>57458</v>
      </c>
      <c r="J55" s="632" t="s">
        <v>581</v>
      </c>
      <c r="K55" s="633"/>
    </row>
    <row r="56" spans="1:11" ht="18" customHeight="1">
      <c r="A56" s="202">
        <v>4754</v>
      </c>
      <c r="B56" s="92" t="s">
        <v>546</v>
      </c>
      <c r="C56" s="212">
        <v>727281</v>
      </c>
      <c r="D56" s="212">
        <v>270370</v>
      </c>
      <c r="E56" s="212">
        <v>241112</v>
      </c>
      <c r="F56" s="212">
        <v>328607</v>
      </c>
      <c r="G56" s="147">
        <v>24.19</v>
      </c>
      <c r="H56" s="147">
        <v>2.4300000000000002</v>
      </c>
      <c r="I56" s="212">
        <v>63602</v>
      </c>
      <c r="J56" s="630" t="s">
        <v>556</v>
      </c>
      <c r="K56" s="631"/>
    </row>
    <row r="57" spans="1:11" ht="22.9" customHeight="1">
      <c r="A57" s="201">
        <v>4755</v>
      </c>
      <c r="B57" s="59" t="s">
        <v>641</v>
      </c>
      <c r="C57" s="217">
        <v>1782061</v>
      </c>
      <c r="D57" s="217">
        <v>425501</v>
      </c>
      <c r="E57" s="217">
        <v>266538</v>
      </c>
      <c r="F57" s="217">
        <v>290855</v>
      </c>
      <c r="G57" s="96">
        <v>7.15</v>
      </c>
      <c r="H57" s="96">
        <v>1.21</v>
      </c>
      <c r="I57" s="217">
        <v>50059</v>
      </c>
      <c r="J57" s="632" t="s">
        <v>580</v>
      </c>
      <c r="K57" s="633"/>
    </row>
    <row r="58" spans="1:11" ht="18" customHeight="1">
      <c r="A58" s="202">
        <v>4756</v>
      </c>
      <c r="B58" s="92" t="s">
        <v>635</v>
      </c>
      <c r="C58" s="212">
        <v>36954</v>
      </c>
      <c r="D58" s="212">
        <v>10405</v>
      </c>
      <c r="E58" s="212">
        <v>134476</v>
      </c>
      <c r="F58" s="212">
        <v>179349</v>
      </c>
      <c r="G58" s="147">
        <v>20.64</v>
      </c>
      <c r="H58" s="147">
        <v>4.38</v>
      </c>
      <c r="I58" s="212">
        <v>29311</v>
      </c>
      <c r="J58" s="630" t="s">
        <v>579</v>
      </c>
      <c r="K58" s="631"/>
    </row>
    <row r="59" spans="1:11" ht="22.9" customHeight="1">
      <c r="A59" s="201">
        <v>4761</v>
      </c>
      <c r="B59" s="59" t="s">
        <v>636</v>
      </c>
      <c r="C59" s="217">
        <v>475857</v>
      </c>
      <c r="D59" s="217">
        <v>71147</v>
      </c>
      <c r="E59" s="217">
        <v>406805</v>
      </c>
      <c r="F59" s="217">
        <v>447525</v>
      </c>
      <c r="G59" s="96">
        <v>8.14</v>
      </c>
      <c r="H59" s="96">
        <v>0.95</v>
      </c>
      <c r="I59" s="217">
        <v>52199</v>
      </c>
      <c r="J59" s="632" t="s">
        <v>578</v>
      </c>
      <c r="K59" s="633"/>
    </row>
    <row r="60" spans="1:11" ht="18" customHeight="1">
      <c r="A60" s="202">
        <v>4763</v>
      </c>
      <c r="B60" s="92" t="s">
        <v>638</v>
      </c>
      <c r="C60" s="212">
        <v>102541</v>
      </c>
      <c r="D60" s="212">
        <v>57566</v>
      </c>
      <c r="E60" s="212">
        <v>189435</v>
      </c>
      <c r="F60" s="212">
        <v>291728</v>
      </c>
      <c r="G60" s="147">
        <v>33.729999999999997</v>
      </c>
      <c r="H60" s="147">
        <v>1.33</v>
      </c>
      <c r="I60" s="212">
        <v>54053</v>
      </c>
      <c r="J60" s="630" t="s">
        <v>576</v>
      </c>
      <c r="K60" s="631"/>
    </row>
    <row r="61" spans="1:11" ht="18" customHeight="1">
      <c r="A61" s="201">
        <v>4764</v>
      </c>
      <c r="B61" s="59" t="s">
        <v>623</v>
      </c>
      <c r="C61" s="217">
        <v>40457</v>
      </c>
      <c r="D61" s="217">
        <v>30250</v>
      </c>
      <c r="E61" s="217">
        <v>177388</v>
      </c>
      <c r="F61" s="217">
        <v>230495</v>
      </c>
      <c r="G61" s="96">
        <v>19.52</v>
      </c>
      <c r="H61" s="96">
        <v>3.52</v>
      </c>
      <c r="I61" s="217">
        <v>76197</v>
      </c>
      <c r="J61" s="632" t="s">
        <v>575</v>
      </c>
      <c r="K61" s="633"/>
    </row>
    <row r="62" spans="1:11" ht="39.6" customHeight="1">
      <c r="A62" s="202">
        <v>4771</v>
      </c>
      <c r="B62" s="92" t="s">
        <v>639</v>
      </c>
      <c r="C62" s="212">
        <v>1093695</v>
      </c>
      <c r="D62" s="212">
        <v>497354</v>
      </c>
      <c r="E62" s="212">
        <v>163721</v>
      </c>
      <c r="F62" s="212">
        <v>218385</v>
      </c>
      <c r="G62" s="212">
        <v>23.15</v>
      </c>
      <c r="H62" s="212">
        <v>1.88</v>
      </c>
      <c r="I62" s="212">
        <v>49112</v>
      </c>
      <c r="J62" s="630" t="s">
        <v>574</v>
      </c>
      <c r="K62" s="631"/>
    </row>
    <row r="63" spans="1:11" ht="30" customHeight="1">
      <c r="A63" s="201">
        <v>4772</v>
      </c>
      <c r="B63" s="59" t="s">
        <v>640</v>
      </c>
      <c r="C63" s="217">
        <v>799457</v>
      </c>
      <c r="D63" s="217">
        <v>222168</v>
      </c>
      <c r="E63" s="217">
        <v>338935</v>
      </c>
      <c r="F63" s="217">
        <v>408152</v>
      </c>
      <c r="G63" s="96">
        <v>15.1</v>
      </c>
      <c r="H63" s="96">
        <v>1.86</v>
      </c>
      <c r="I63" s="217">
        <v>72723</v>
      </c>
      <c r="J63" s="632" t="s">
        <v>573</v>
      </c>
      <c r="K63" s="633"/>
    </row>
    <row r="64" spans="1:11" ht="18" customHeight="1">
      <c r="A64" s="202">
        <v>4774</v>
      </c>
      <c r="B64" s="92" t="s">
        <v>547</v>
      </c>
      <c r="C64" s="212">
        <v>1563</v>
      </c>
      <c r="D64" s="212">
        <v>1883</v>
      </c>
      <c r="E64" s="212">
        <v>30051</v>
      </c>
      <c r="F64" s="212">
        <v>38257</v>
      </c>
      <c r="G64" s="212">
        <v>14.69</v>
      </c>
      <c r="H64" s="212">
        <v>6.76</v>
      </c>
      <c r="I64" s="212">
        <v>16516</v>
      </c>
      <c r="J64" s="630" t="s">
        <v>557</v>
      </c>
      <c r="K64" s="631"/>
    </row>
    <row r="65" spans="1:11" ht="29.25" customHeight="1">
      <c r="A65" s="201">
        <v>4775</v>
      </c>
      <c r="B65" s="59" t="s">
        <v>569</v>
      </c>
      <c r="C65" s="217">
        <v>1865806</v>
      </c>
      <c r="D65" s="217">
        <v>195034</v>
      </c>
      <c r="E65" s="217">
        <v>512609</v>
      </c>
      <c r="F65" s="217">
        <v>547907</v>
      </c>
      <c r="G65" s="96">
        <v>5.59</v>
      </c>
      <c r="H65" s="96">
        <v>0.85</v>
      </c>
      <c r="I65" s="217">
        <v>47732</v>
      </c>
      <c r="J65" s="632" t="s">
        <v>572</v>
      </c>
      <c r="K65" s="633"/>
    </row>
    <row r="66" spans="1:11" ht="19.5" customHeight="1">
      <c r="A66" s="202">
        <v>4776</v>
      </c>
      <c r="B66" s="92" t="s">
        <v>568</v>
      </c>
      <c r="C66" s="212">
        <v>171227</v>
      </c>
      <c r="D66" s="212">
        <v>59814</v>
      </c>
      <c r="E66" s="212">
        <v>123867</v>
      </c>
      <c r="F66" s="212">
        <v>138146</v>
      </c>
      <c r="G66" s="212">
        <v>5.98</v>
      </c>
      <c r="H66" s="212">
        <v>4.3600000000000003</v>
      </c>
      <c r="I66" s="212">
        <v>31597</v>
      </c>
      <c r="J66" s="630" t="s">
        <v>571</v>
      </c>
      <c r="K66" s="631"/>
    </row>
    <row r="67" spans="1:11" ht="18" customHeight="1">
      <c r="A67" s="201">
        <v>4777</v>
      </c>
      <c r="B67" s="59" t="s">
        <v>567</v>
      </c>
      <c r="C67" s="217">
        <v>56351</v>
      </c>
      <c r="D67" s="217">
        <v>7908</v>
      </c>
      <c r="E67" s="217">
        <v>384948</v>
      </c>
      <c r="F67" s="217">
        <v>410103</v>
      </c>
      <c r="G67" s="96">
        <v>4.01</v>
      </c>
      <c r="H67" s="96">
        <v>2.13</v>
      </c>
      <c r="I67" s="217">
        <v>47353</v>
      </c>
      <c r="J67" s="632" t="s">
        <v>570</v>
      </c>
      <c r="K67" s="633"/>
    </row>
    <row r="68" spans="1:11" ht="30" customHeight="1">
      <c r="A68" s="202">
        <v>4779</v>
      </c>
      <c r="B68" s="92" t="s">
        <v>566</v>
      </c>
      <c r="C68" s="212">
        <v>403046</v>
      </c>
      <c r="D68" s="212">
        <v>330730</v>
      </c>
      <c r="E68" s="212">
        <v>174123</v>
      </c>
      <c r="F68" s="212">
        <v>218310</v>
      </c>
      <c r="G68" s="212">
        <v>18.239999999999998</v>
      </c>
      <c r="H68" s="212">
        <v>2</v>
      </c>
      <c r="I68" s="212">
        <v>77563</v>
      </c>
      <c r="J68" s="630" t="s">
        <v>643</v>
      </c>
      <c r="K68" s="631"/>
    </row>
    <row r="69" spans="1:11" ht="18" customHeight="1">
      <c r="A69" s="201">
        <v>4789</v>
      </c>
      <c r="B69" s="59" t="s">
        <v>728</v>
      </c>
      <c r="C69" s="217">
        <v>20245</v>
      </c>
      <c r="D69" s="217">
        <v>17092</v>
      </c>
      <c r="E69" s="217">
        <v>167303</v>
      </c>
      <c r="F69" s="217">
        <v>204196</v>
      </c>
      <c r="G69" s="96">
        <v>16.72</v>
      </c>
      <c r="H69" s="96">
        <v>1.35</v>
      </c>
      <c r="I69" s="217">
        <v>75294</v>
      </c>
      <c r="J69" s="632" t="s">
        <v>727</v>
      </c>
      <c r="K69" s="633"/>
    </row>
    <row r="70" spans="1:11" s="140" customFormat="1" ht="33.6" customHeight="1">
      <c r="A70" s="490" t="s">
        <v>207</v>
      </c>
      <c r="B70" s="491"/>
      <c r="C70" s="371">
        <v>31174745</v>
      </c>
      <c r="D70" s="371">
        <v>10011574</v>
      </c>
      <c r="E70" s="371">
        <v>238667</v>
      </c>
      <c r="F70" s="371">
        <v>281593</v>
      </c>
      <c r="G70" s="372">
        <v>12.6</v>
      </c>
      <c r="H70" s="371">
        <v>2.64</v>
      </c>
      <c r="I70" s="373">
        <v>55185</v>
      </c>
      <c r="J70" s="492" t="s">
        <v>204</v>
      </c>
      <c r="K70" s="643"/>
    </row>
    <row r="71" spans="1:11" ht="15">
      <c r="A71" s="144" t="s">
        <v>466</v>
      </c>
      <c r="B71" s="140"/>
      <c r="C71" s="140"/>
      <c r="D71" s="140"/>
      <c r="E71" s="140"/>
      <c r="F71" s="140"/>
      <c r="G71" s="140"/>
      <c r="H71" s="140"/>
      <c r="I71" s="140"/>
      <c r="J71" s="140"/>
      <c r="K71" s="145" t="s">
        <v>199</v>
      </c>
    </row>
  </sheetData>
  <mergeCells count="84">
    <mergeCell ref="A70:B70"/>
    <mergeCell ref="J70:K70"/>
    <mergeCell ref="J56:K56"/>
    <mergeCell ref="J57:K57"/>
    <mergeCell ref="J59:K59"/>
    <mergeCell ref="J60:K60"/>
    <mergeCell ref="J61:K61"/>
    <mergeCell ref="J62:K62"/>
    <mergeCell ref="J63:K63"/>
    <mergeCell ref="J64:K64"/>
    <mergeCell ref="J65:K65"/>
    <mergeCell ref="J66:K66"/>
    <mergeCell ref="J67:K67"/>
    <mergeCell ref="J58:K58"/>
    <mergeCell ref="J68:K68"/>
    <mergeCell ref="J69:K69"/>
    <mergeCell ref="J55:K55"/>
    <mergeCell ref="J44:K44"/>
    <mergeCell ref="J45:K45"/>
    <mergeCell ref="J46:K46"/>
    <mergeCell ref="J47:K47"/>
    <mergeCell ref="J48:K48"/>
    <mergeCell ref="J49:K49"/>
    <mergeCell ref="J50:K50"/>
    <mergeCell ref="J51:K51"/>
    <mergeCell ref="J52:K52"/>
    <mergeCell ref="J53:K53"/>
    <mergeCell ref="J54:K54"/>
    <mergeCell ref="J43:K43"/>
    <mergeCell ref="J31:K31"/>
    <mergeCell ref="J32:K32"/>
    <mergeCell ref="J33:K33"/>
    <mergeCell ref="J35:K35"/>
    <mergeCell ref="J36:K36"/>
    <mergeCell ref="J37:K37"/>
    <mergeCell ref="J38:K38"/>
    <mergeCell ref="J39:K39"/>
    <mergeCell ref="J40:K40"/>
    <mergeCell ref="J41:K41"/>
    <mergeCell ref="J42:K42"/>
    <mergeCell ref="J34:K34"/>
    <mergeCell ref="J15:K15"/>
    <mergeCell ref="J16:K16"/>
    <mergeCell ref="J17:K17"/>
    <mergeCell ref="H11:H12"/>
    <mergeCell ref="J30:K30"/>
    <mergeCell ref="J19:K19"/>
    <mergeCell ref="J20:K20"/>
    <mergeCell ref="J21:K21"/>
    <mergeCell ref="J22:K22"/>
    <mergeCell ref="J23:K23"/>
    <mergeCell ref="J24:K24"/>
    <mergeCell ref="J25:K25"/>
    <mergeCell ref="J26:K26"/>
    <mergeCell ref="J27:K27"/>
    <mergeCell ref="J28:K28"/>
    <mergeCell ref="J29:K29"/>
    <mergeCell ref="I9:I10"/>
    <mergeCell ref="J9:K12"/>
    <mergeCell ref="I11:I12"/>
    <mergeCell ref="J13:K13"/>
    <mergeCell ref="J14:K14"/>
    <mergeCell ref="A6:K6"/>
    <mergeCell ref="A1:K1"/>
    <mergeCell ref="A2:K2"/>
    <mergeCell ref="A3:K3"/>
    <mergeCell ref="A4:K4"/>
    <mergeCell ref="A5:K5"/>
    <mergeCell ref="J18:K18"/>
    <mergeCell ref="A7:K7"/>
    <mergeCell ref="A8:B8"/>
    <mergeCell ref="C8:I8"/>
    <mergeCell ref="J8:K8"/>
    <mergeCell ref="A9:A12"/>
    <mergeCell ref="B9:B12"/>
    <mergeCell ref="C9:D9"/>
    <mergeCell ref="C10:D10"/>
    <mergeCell ref="E11:E12"/>
    <mergeCell ref="F11:F12"/>
    <mergeCell ref="G11:G12"/>
    <mergeCell ref="E9:E10"/>
    <mergeCell ref="F9:F10"/>
    <mergeCell ref="G9:G10"/>
    <mergeCell ref="H9:H10"/>
  </mergeCells>
  <printOptions horizontalCentered="1"/>
  <pageMargins left="0" right="0" top="0.19685039370078741" bottom="0" header="0.51181102362204722" footer="0.51181102362204722"/>
  <pageSetup paperSize="9" scale="80" orientation="landscape" r:id="rId1"/>
  <headerFooter alignWithMargins="0"/>
  <rowBreaks count="2" manualBreakCount="2">
    <brk id="32" max="10" man="1"/>
    <brk id="55" max="10"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3" tint="0.39997558519241921"/>
  </sheetPr>
  <dimension ref="A1:E1"/>
  <sheetViews>
    <sheetView view="pageBreakPreview" zoomScaleSheetLayoutView="100" workbookViewId="0">
      <selection activeCell="L49" sqref="L49"/>
    </sheetView>
  </sheetViews>
  <sheetFormatPr defaultRowHeight="14.25"/>
  <cols>
    <col min="1" max="1" width="64.5" customWidth="1"/>
    <col min="2" max="2" width="12.75" customWidth="1"/>
    <col min="3" max="3" width="64.625" customWidth="1"/>
    <col min="4" max="4" width="12.75" customWidth="1"/>
  </cols>
  <sheetData>
    <row r="1" spans="1:5" ht="183" customHeight="1">
      <c r="A1" s="179" t="s">
        <v>525</v>
      </c>
      <c r="C1" s="179"/>
      <c r="D1" s="179"/>
      <c r="E1" s="179"/>
    </row>
  </sheetData>
  <phoneticPr fontId="19" type="noConversion"/>
  <printOptions horizontalCentered="1" verticalCentered="1"/>
  <pageMargins left="0.7" right="0.7" top="0.75" bottom="0.75" header="0.3" footer="0.3"/>
  <pageSetup paperSize="9" orientation="landscape" r:id="rId1"/>
  <rowBreaks count="1" manualBreakCount="1">
    <brk id="1" man="1"/>
  </row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3" tint="0.39997558519241921"/>
  </sheetPr>
  <dimension ref="A1:M24"/>
  <sheetViews>
    <sheetView view="pageBreakPreview" zoomScale="90" zoomScaleSheetLayoutView="90" workbookViewId="0">
      <selection activeCell="L49" sqref="L49"/>
    </sheetView>
  </sheetViews>
  <sheetFormatPr defaultColWidth="9.125" defaultRowHeight="14.25"/>
  <cols>
    <col min="1" max="1" width="7.625" style="2" customWidth="1"/>
    <col min="2" max="2" width="20.625" style="1" customWidth="1"/>
    <col min="3" max="6" width="6.625" style="1" customWidth="1"/>
    <col min="7" max="7" width="6.375" style="1" customWidth="1"/>
    <col min="8" max="8" width="7.125" style="1" customWidth="1"/>
    <col min="9" max="11" width="6.625" style="1" customWidth="1"/>
    <col min="12" max="12" width="20.625" style="1" customWidth="1"/>
    <col min="13" max="13" width="7.625" style="1" customWidth="1"/>
    <col min="14" max="16384" width="9.125" style="1"/>
  </cols>
  <sheetData>
    <row r="1" spans="1:13" s="3" customFormat="1" ht="47.25" customHeight="1">
      <c r="A1" s="464"/>
      <c r="B1" s="464"/>
      <c r="C1" s="464"/>
      <c r="D1" s="464"/>
      <c r="E1" s="464"/>
      <c r="F1" s="464"/>
      <c r="G1" s="464"/>
      <c r="H1" s="464"/>
      <c r="I1" s="464"/>
      <c r="J1" s="464"/>
      <c r="K1" s="464"/>
      <c r="L1" s="464"/>
      <c r="M1" s="464"/>
    </row>
    <row r="2" spans="1:13" s="7" customFormat="1" ht="18">
      <c r="A2" s="11"/>
      <c r="B2" s="465" t="s">
        <v>112</v>
      </c>
      <c r="C2" s="465"/>
      <c r="D2" s="465"/>
      <c r="E2" s="465"/>
      <c r="F2" s="465"/>
      <c r="G2" s="465"/>
      <c r="H2" s="465"/>
      <c r="I2" s="465"/>
      <c r="J2" s="465"/>
      <c r="K2" s="465"/>
      <c r="L2" s="465"/>
    </row>
    <row r="3" spans="1:13" s="7" customFormat="1" ht="16.5" customHeight="1">
      <c r="A3" s="11"/>
      <c r="B3" s="465" t="s">
        <v>101</v>
      </c>
      <c r="C3" s="465"/>
      <c r="D3" s="465"/>
      <c r="E3" s="465"/>
      <c r="F3" s="465"/>
      <c r="G3" s="465"/>
      <c r="H3" s="465"/>
      <c r="I3" s="465"/>
      <c r="J3" s="465"/>
      <c r="K3" s="465"/>
      <c r="L3" s="465"/>
    </row>
    <row r="4" spans="1:13" s="7" customFormat="1" ht="16.5" customHeight="1">
      <c r="A4" s="465" t="s">
        <v>654</v>
      </c>
      <c r="B4" s="465"/>
      <c r="C4" s="465"/>
      <c r="D4" s="465"/>
      <c r="E4" s="465"/>
      <c r="F4" s="465"/>
      <c r="G4" s="465"/>
      <c r="H4" s="465"/>
      <c r="I4" s="465"/>
      <c r="J4" s="465"/>
      <c r="K4" s="465"/>
      <c r="L4" s="465"/>
      <c r="M4" s="465"/>
    </row>
    <row r="5" spans="1:13" s="7" customFormat="1" ht="15.75">
      <c r="A5" s="11"/>
      <c r="B5" s="463" t="s">
        <v>113</v>
      </c>
      <c r="C5" s="463"/>
      <c r="D5" s="463"/>
      <c r="E5" s="463"/>
      <c r="F5" s="463"/>
      <c r="G5" s="463"/>
      <c r="H5" s="463"/>
      <c r="I5" s="463"/>
      <c r="J5" s="463"/>
      <c r="K5" s="463"/>
      <c r="L5" s="463"/>
    </row>
    <row r="6" spans="1:13" s="7" customFormat="1" ht="15.75">
      <c r="A6" s="11"/>
      <c r="B6" s="463" t="s">
        <v>262</v>
      </c>
      <c r="C6" s="463"/>
      <c r="D6" s="463"/>
      <c r="E6" s="463"/>
      <c r="F6" s="463"/>
      <c r="G6" s="463"/>
      <c r="H6" s="463"/>
      <c r="I6" s="463"/>
      <c r="J6" s="463"/>
      <c r="K6" s="463"/>
      <c r="L6" s="463"/>
    </row>
    <row r="7" spans="1:13" s="7" customFormat="1" ht="15.75">
      <c r="A7" s="463" t="s">
        <v>655</v>
      </c>
      <c r="B7" s="463"/>
      <c r="C7" s="463"/>
      <c r="D7" s="463"/>
      <c r="E7" s="463"/>
      <c r="F7" s="463"/>
      <c r="G7" s="463"/>
      <c r="H7" s="463"/>
      <c r="I7" s="463"/>
      <c r="J7" s="463"/>
      <c r="K7" s="463"/>
      <c r="L7" s="463"/>
      <c r="M7" s="463"/>
    </row>
    <row r="8" spans="1:13" s="7" customFormat="1" ht="15.75">
      <c r="A8" s="469" t="s">
        <v>688</v>
      </c>
      <c r="B8" s="469"/>
      <c r="C8" s="13"/>
      <c r="D8" s="13"/>
      <c r="E8" s="13"/>
      <c r="F8" s="13"/>
      <c r="G8" s="187">
        <v>2019</v>
      </c>
      <c r="H8" s="61"/>
      <c r="I8" s="188"/>
      <c r="J8" s="13"/>
      <c r="K8" s="186"/>
      <c r="L8" s="471" t="s">
        <v>317</v>
      </c>
      <c r="M8" s="471"/>
    </row>
    <row r="9" spans="1:13" customFormat="1" ht="18.75" customHeight="1">
      <c r="A9" s="472" t="s">
        <v>448</v>
      </c>
      <c r="B9" s="475" t="s">
        <v>210</v>
      </c>
      <c r="C9" s="600" t="s">
        <v>204</v>
      </c>
      <c r="D9" s="601"/>
      <c r="E9" s="602"/>
      <c r="F9" s="600" t="s">
        <v>115</v>
      </c>
      <c r="G9" s="601"/>
      <c r="H9" s="602"/>
      <c r="I9" s="600" t="s">
        <v>201</v>
      </c>
      <c r="J9" s="601"/>
      <c r="K9" s="602"/>
      <c r="L9" s="478" t="s">
        <v>375</v>
      </c>
      <c r="M9" s="478"/>
    </row>
    <row r="10" spans="1:13" customFormat="1" ht="18.75" customHeight="1">
      <c r="A10" s="473"/>
      <c r="B10" s="476"/>
      <c r="C10" s="498" t="s">
        <v>207</v>
      </c>
      <c r="D10" s="498"/>
      <c r="E10" s="498"/>
      <c r="F10" s="498" t="s">
        <v>225</v>
      </c>
      <c r="G10" s="498"/>
      <c r="H10" s="498"/>
      <c r="I10" s="498" t="s">
        <v>517</v>
      </c>
      <c r="J10" s="498"/>
      <c r="K10" s="498"/>
      <c r="L10" s="481"/>
      <c r="M10" s="481"/>
    </row>
    <row r="11" spans="1:13" customFormat="1" ht="20.25" customHeight="1">
      <c r="A11" s="473"/>
      <c r="B11" s="476"/>
      <c r="C11" s="194" t="s">
        <v>204</v>
      </c>
      <c r="D11" s="194" t="s">
        <v>219</v>
      </c>
      <c r="E11" s="194" t="s">
        <v>220</v>
      </c>
      <c r="F11" s="194" t="s">
        <v>204</v>
      </c>
      <c r="G11" s="194" t="s">
        <v>219</v>
      </c>
      <c r="H11" s="194" t="s">
        <v>220</v>
      </c>
      <c r="I11" s="194" t="s">
        <v>204</v>
      </c>
      <c r="J11" s="194" t="s">
        <v>219</v>
      </c>
      <c r="K11" s="194" t="s">
        <v>220</v>
      </c>
      <c r="L11" s="481"/>
      <c r="M11" s="481"/>
    </row>
    <row r="12" spans="1:13" customFormat="1" ht="20.25" customHeight="1">
      <c r="A12" s="474"/>
      <c r="B12" s="477"/>
      <c r="C12" s="192" t="s">
        <v>207</v>
      </c>
      <c r="D12" s="192" t="s">
        <v>221</v>
      </c>
      <c r="E12" s="192" t="s">
        <v>222</v>
      </c>
      <c r="F12" s="192" t="s">
        <v>207</v>
      </c>
      <c r="G12" s="192" t="s">
        <v>221</v>
      </c>
      <c r="H12" s="192" t="s">
        <v>222</v>
      </c>
      <c r="I12" s="192" t="s">
        <v>207</v>
      </c>
      <c r="J12" s="192" t="s">
        <v>221</v>
      </c>
      <c r="K12" s="192" t="s">
        <v>222</v>
      </c>
      <c r="L12" s="482"/>
      <c r="M12" s="482"/>
    </row>
    <row r="13" spans="1:13" customFormat="1" ht="57" customHeight="1" thickBot="1">
      <c r="A13" s="51">
        <v>45</v>
      </c>
      <c r="B13" s="55" t="s">
        <v>533</v>
      </c>
      <c r="C13" s="152">
        <f>SUM('3'!C13+'17'!C13)</f>
        <v>19094</v>
      </c>
      <c r="D13" s="152">
        <f>SUM('3'!D13+'17'!D13)</f>
        <v>666</v>
      </c>
      <c r="E13" s="152">
        <f>SUM('3'!E13+'17'!E13)</f>
        <v>18428</v>
      </c>
      <c r="F13" s="152">
        <f>SUM('3'!F13+'17'!F13)</f>
        <v>18472</v>
      </c>
      <c r="G13" s="152">
        <f>SUM('3'!G13+'17'!G13)</f>
        <v>646</v>
      </c>
      <c r="H13" s="153">
        <f>SUM('3'!H13+'17'!H13)</f>
        <v>17826</v>
      </c>
      <c r="I13" s="152">
        <f>SUM('3'!I13+'17'!I13)</f>
        <v>622</v>
      </c>
      <c r="J13" s="153">
        <f>SUM('3'!J13+'17'!J13)</f>
        <v>20</v>
      </c>
      <c r="K13" s="153">
        <f>SUM('3'!K13+'17'!K13)</f>
        <v>602</v>
      </c>
      <c r="L13" s="484" t="s">
        <v>538</v>
      </c>
      <c r="M13" s="484"/>
    </row>
    <row r="14" spans="1:13" customFormat="1" ht="57" customHeight="1" thickBot="1">
      <c r="A14" s="53">
        <v>46</v>
      </c>
      <c r="B14" s="56" t="s">
        <v>534</v>
      </c>
      <c r="C14" s="154">
        <f>SUM('3'!C14+'17'!C14)</f>
        <v>33992</v>
      </c>
      <c r="D14" s="154">
        <f>SUM('3'!D14+'17'!D14)</f>
        <v>2245</v>
      </c>
      <c r="E14" s="154">
        <f>SUM('3'!E14+'17'!E14)</f>
        <v>31747</v>
      </c>
      <c r="F14" s="154">
        <f>SUM('3'!F14+'17'!F14)</f>
        <v>33564</v>
      </c>
      <c r="G14" s="154">
        <f>SUM('3'!G14+'17'!G14)</f>
        <v>2225</v>
      </c>
      <c r="H14" s="155">
        <f>SUM('3'!H14+'17'!H14)</f>
        <v>31339</v>
      </c>
      <c r="I14" s="154">
        <f>SUM('3'!I14+'17'!I14)</f>
        <v>428</v>
      </c>
      <c r="J14" s="155">
        <f>SUM('3'!J14+'17'!J14)</f>
        <v>20</v>
      </c>
      <c r="K14" s="155">
        <f>SUM('3'!K14+'17'!K14)</f>
        <v>408</v>
      </c>
      <c r="L14" s="462" t="s">
        <v>537</v>
      </c>
      <c r="M14" s="462"/>
    </row>
    <row r="15" spans="1:13" customFormat="1" ht="57" customHeight="1">
      <c r="A15" s="52">
        <v>47</v>
      </c>
      <c r="B15" s="64" t="s">
        <v>535</v>
      </c>
      <c r="C15" s="156">
        <f>SUM('3'!C15+'17'!C15)</f>
        <v>160868</v>
      </c>
      <c r="D15" s="156">
        <f>SUM('3'!D15+'17'!D15)</f>
        <v>18695</v>
      </c>
      <c r="E15" s="156">
        <f>SUM('3'!E15+'17'!E15)</f>
        <v>142173</v>
      </c>
      <c r="F15" s="156">
        <f>SUM('3'!F15+'17'!F15)</f>
        <v>158549</v>
      </c>
      <c r="G15" s="156">
        <f>SUM('3'!G15+'17'!G15)</f>
        <v>18388</v>
      </c>
      <c r="H15" s="157">
        <f>SUM('3'!H15+'17'!H15)</f>
        <v>140161</v>
      </c>
      <c r="I15" s="156">
        <f>SUM('3'!I15+'17'!I15)</f>
        <v>2319</v>
      </c>
      <c r="J15" s="157">
        <f>SUM('3'!J15+'17'!J15)</f>
        <v>307</v>
      </c>
      <c r="K15" s="157">
        <f>SUM('3'!K15+'17'!K15)</f>
        <v>2012</v>
      </c>
      <c r="L15" s="466" t="s">
        <v>536</v>
      </c>
      <c r="M15" s="466"/>
    </row>
    <row r="16" spans="1:13" customFormat="1" ht="57" customHeight="1">
      <c r="A16" s="467" t="s">
        <v>207</v>
      </c>
      <c r="B16" s="467" t="s">
        <v>207</v>
      </c>
      <c r="C16" s="158">
        <f>SUM('3'!C16+'17'!C16)</f>
        <v>213954</v>
      </c>
      <c r="D16" s="158">
        <f>SUM('3'!D16+'17'!D16)</f>
        <v>21606</v>
      </c>
      <c r="E16" s="158">
        <f>SUM('3'!E16+'17'!E16)</f>
        <v>192348</v>
      </c>
      <c r="F16" s="158">
        <f>SUM('3'!F16+'17'!F16)</f>
        <v>210585</v>
      </c>
      <c r="G16" s="158">
        <f>SUM('3'!G16+'17'!G16)</f>
        <v>21259</v>
      </c>
      <c r="H16" s="158">
        <f>SUM('3'!H16+'17'!H16)</f>
        <v>189326</v>
      </c>
      <c r="I16" s="158">
        <f>SUM('3'!I16+'17'!I16)</f>
        <v>3369</v>
      </c>
      <c r="J16" s="158">
        <f>SUM('3'!J16+'17'!J16)</f>
        <v>347</v>
      </c>
      <c r="K16" s="158">
        <f>SUM('3'!K16+'17'!K16)</f>
        <v>3022</v>
      </c>
      <c r="L16" s="468" t="s">
        <v>204</v>
      </c>
      <c r="M16" s="468"/>
    </row>
    <row r="19" spans="1:1">
      <c r="A19" s="1"/>
    </row>
    <row r="20" spans="1:1">
      <c r="A20" s="1"/>
    </row>
    <row r="21" spans="1:1">
      <c r="A21" s="1"/>
    </row>
    <row r="22" spans="1:1">
      <c r="A22" s="1"/>
    </row>
    <row r="23" spans="1:1">
      <c r="A23" s="1"/>
    </row>
    <row r="24" spans="1:1">
      <c r="A24" s="1"/>
    </row>
  </sheetData>
  <mergeCells count="23">
    <mergeCell ref="A1:M1"/>
    <mergeCell ref="B2:L2"/>
    <mergeCell ref="C9:E9"/>
    <mergeCell ref="L8:M8"/>
    <mergeCell ref="F10:H10"/>
    <mergeCell ref="B9:B12"/>
    <mergeCell ref="B3:L3"/>
    <mergeCell ref="B5:L5"/>
    <mergeCell ref="B6:L6"/>
    <mergeCell ref="A4:M4"/>
    <mergeCell ref="A7:M7"/>
    <mergeCell ref="A16:B16"/>
    <mergeCell ref="L15:M15"/>
    <mergeCell ref="L16:M16"/>
    <mergeCell ref="A8:B8"/>
    <mergeCell ref="L13:M13"/>
    <mergeCell ref="L14:M14"/>
    <mergeCell ref="I10:K10"/>
    <mergeCell ref="I9:K9"/>
    <mergeCell ref="F9:H9"/>
    <mergeCell ref="A9:A12"/>
    <mergeCell ref="L9:M12"/>
    <mergeCell ref="C10:E10"/>
  </mergeCells>
  <phoneticPr fontId="19" type="noConversion"/>
  <printOptions horizontalCentered="1" verticalCentered="1"/>
  <pageMargins left="0" right="0" top="0" bottom="0" header="0.31496062992125984" footer="0.31496062992125984"/>
  <pageSetup paperSize="9"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3" tint="0.39997558519241921"/>
  </sheetPr>
  <dimension ref="A1:N72"/>
  <sheetViews>
    <sheetView view="pageBreakPreview" topLeftCell="A46" zoomScale="90" zoomScaleSheetLayoutView="90" workbookViewId="0">
      <selection activeCell="L49" sqref="L49"/>
    </sheetView>
  </sheetViews>
  <sheetFormatPr defaultColWidth="9.125" defaultRowHeight="14.25"/>
  <cols>
    <col min="1" max="1" width="5.75" style="14" customWidth="1"/>
    <col min="2" max="2" width="35.75" style="7" customWidth="1"/>
    <col min="3" max="11" width="7.75" style="7" customWidth="1"/>
    <col min="12" max="12" width="35.75" style="7" customWidth="1"/>
    <col min="13" max="13" width="5.75" style="7" customWidth="1"/>
    <col min="14" max="16384" width="9.125" style="7"/>
  </cols>
  <sheetData>
    <row r="1" spans="1:13" s="3" customFormat="1" ht="23.25" customHeight="1">
      <c r="A1" s="464"/>
      <c r="B1" s="464"/>
      <c r="C1" s="464"/>
      <c r="D1" s="464"/>
      <c r="E1" s="464"/>
      <c r="F1" s="464"/>
      <c r="G1" s="464"/>
      <c r="H1" s="464"/>
      <c r="I1" s="464"/>
      <c r="J1" s="464"/>
      <c r="K1" s="464"/>
      <c r="L1" s="464"/>
      <c r="M1" s="464"/>
    </row>
    <row r="2" spans="1:13" ht="18" customHeight="1">
      <c r="A2" s="465" t="s">
        <v>112</v>
      </c>
      <c r="B2" s="465"/>
      <c r="C2" s="465"/>
      <c r="D2" s="465"/>
      <c r="E2" s="465"/>
      <c r="F2" s="465"/>
      <c r="G2" s="465"/>
      <c r="H2" s="465"/>
      <c r="I2" s="465"/>
      <c r="J2" s="465"/>
      <c r="K2" s="465"/>
      <c r="L2" s="465"/>
      <c r="M2" s="465"/>
    </row>
    <row r="3" spans="1:13" ht="16.5" customHeight="1">
      <c r="A3" s="465" t="s">
        <v>49</v>
      </c>
      <c r="B3" s="465"/>
      <c r="C3" s="465"/>
      <c r="D3" s="465"/>
      <c r="E3" s="465"/>
      <c r="F3" s="465"/>
      <c r="G3" s="465"/>
      <c r="H3" s="465"/>
      <c r="I3" s="465"/>
      <c r="J3" s="465"/>
      <c r="K3" s="465"/>
      <c r="L3" s="465"/>
      <c r="M3" s="465"/>
    </row>
    <row r="4" spans="1:13" ht="16.5" customHeight="1">
      <c r="A4" s="465" t="s">
        <v>656</v>
      </c>
      <c r="B4" s="465"/>
      <c r="C4" s="465"/>
      <c r="D4" s="465"/>
      <c r="E4" s="465"/>
      <c r="F4" s="465"/>
      <c r="G4" s="465"/>
      <c r="H4" s="465"/>
      <c r="I4" s="465"/>
      <c r="J4" s="465"/>
      <c r="K4" s="465"/>
      <c r="L4" s="465"/>
      <c r="M4" s="465"/>
    </row>
    <row r="5" spans="1:13" ht="15.75" customHeight="1">
      <c r="A5" s="463" t="s">
        <v>113</v>
      </c>
      <c r="B5" s="463"/>
      <c r="C5" s="463"/>
      <c r="D5" s="463"/>
      <c r="E5" s="463"/>
      <c r="F5" s="463"/>
      <c r="G5" s="463"/>
      <c r="H5" s="463"/>
      <c r="I5" s="463"/>
      <c r="J5" s="463"/>
      <c r="K5" s="463"/>
      <c r="L5" s="463"/>
      <c r="M5" s="463"/>
    </row>
    <row r="6" spans="1:13" ht="15.75" customHeight="1">
      <c r="A6" s="463" t="s">
        <v>262</v>
      </c>
      <c r="B6" s="463"/>
      <c r="C6" s="463"/>
      <c r="D6" s="463"/>
      <c r="E6" s="463"/>
      <c r="F6" s="463"/>
      <c r="G6" s="463"/>
      <c r="H6" s="463"/>
      <c r="I6" s="463"/>
      <c r="J6" s="463"/>
      <c r="K6" s="463"/>
      <c r="L6" s="463"/>
      <c r="M6" s="463"/>
    </row>
    <row r="7" spans="1:13" ht="15.75" customHeight="1">
      <c r="A7" s="463" t="s">
        <v>657</v>
      </c>
      <c r="B7" s="463"/>
      <c r="C7" s="463"/>
      <c r="D7" s="463"/>
      <c r="E7" s="463"/>
      <c r="F7" s="463"/>
      <c r="G7" s="463"/>
      <c r="H7" s="463"/>
      <c r="I7" s="463"/>
      <c r="J7" s="463"/>
      <c r="K7" s="463"/>
      <c r="L7" s="463"/>
      <c r="M7" s="463"/>
    </row>
    <row r="8" spans="1:13" ht="15.6" customHeight="1">
      <c r="A8" s="469" t="s">
        <v>689</v>
      </c>
      <c r="B8" s="469"/>
      <c r="C8" s="13"/>
      <c r="D8" s="13"/>
      <c r="E8" s="13"/>
      <c r="F8" s="13"/>
      <c r="G8" s="319">
        <v>2019</v>
      </c>
      <c r="H8" s="61"/>
      <c r="I8" s="318"/>
      <c r="J8" s="13"/>
      <c r="K8" s="320"/>
      <c r="L8" s="471" t="s">
        <v>50</v>
      </c>
      <c r="M8" s="471"/>
    </row>
    <row r="9" spans="1:13" customFormat="1" ht="20.25" customHeight="1">
      <c r="A9" s="501" t="s">
        <v>448</v>
      </c>
      <c r="B9" s="504" t="s">
        <v>210</v>
      </c>
      <c r="C9" s="507" t="s">
        <v>204</v>
      </c>
      <c r="D9" s="507"/>
      <c r="E9" s="507"/>
      <c r="F9" s="507" t="s">
        <v>115</v>
      </c>
      <c r="G9" s="507"/>
      <c r="H9" s="507"/>
      <c r="I9" s="507" t="s">
        <v>201</v>
      </c>
      <c r="J9" s="507"/>
      <c r="K9" s="507"/>
      <c r="L9" s="478" t="s">
        <v>375</v>
      </c>
      <c r="M9" s="478"/>
    </row>
    <row r="10" spans="1:13" customFormat="1" ht="20.25" customHeight="1">
      <c r="A10" s="502"/>
      <c r="B10" s="505"/>
      <c r="C10" s="498" t="s">
        <v>207</v>
      </c>
      <c r="D10" s="498"/>
      <c r="E10" s="498"/>
      <c r="F10" s="498" t="s">
        <v>225</v>
      </c>
      <c r="G10" s="498"/>
      <c r="H10" s="498"/>
      <c r="I10" s="498" t="s">
        <v>517</v>
      </c>
      <c r="J10" s="498"/>
      <c r="K10" s="498"/>
      <c r="L10" s="481"/>
      <c r="M10" s="481"/>
    </row>
    <row r="11" spans="1:13" customFormat="1" ht="20.25" customHeight="1">
      <c r="A11" s="502"/>
      <c r="B11" s="505"/>
      <c r="C11" s="323" t="s">
        <v>204</v>
      </c>
      <c r="D11" s="323" t="s">
        <v>219</v>
      </c>
      <c r="E11" s="323" t="s">
        <v>220</v>
      </c>
      <c r="F11" s="323" t="s">
        <v>204</v>
      </c>
      <c r="G11" s="323" t="s">
        <v>219</v>
      </c>
      <c r="H11" s="323" t="s">
        <v>220</v>
      </c>
      <c r="I11" s="323" t="s">
        <v>204</v>
      </c>
      <c r="J11" s="323" t="s">
        <v>219</v>
      </c>
      <c r="K11" s="323" t="s">
        <v>220</v>
      </c>
      <c r="L11" s="481"/>
      <c r="M11" s="481"/>
    </row>
    <row r="12" spans="1:13" customFormat="1" ht="20.25" customHeight="1">
      <c r="A12" s="503"/>
      <c r="B12" s="506"/>
      <c r="C12" s="321" t="s">
        <v>207</v>
      </c>
      <c r="D12" s="321" t="s">
        <v>221</v>
      </c>
      <c r="E12" s="321" t="s">
        <v>222</v>
      </c>
      <c r="F12" s="321" t="s">
        <v>207</v>
      </c>
      <c r="G12" s="321" t="s">
        <v>221</v>
      </c>
      <c r="H12" s="321" t="s">
        <v>222</v>
      </c>
      <c r="I12" s="321" t="s">
        <v>207</v>
      </c>
      <c r="J12" s="321" t="s">
        <v>221</v>
      </c>
      <c r="K12" s="321" t="s">
        <v>222</v>
      </c>
      <c r="L12" s="482"/>
      <c r="M12" s="482"/>
    </row>
    <row r="13" spans="1:13" customFormat="1" ht="18">
      <c r="A13" s="204">
        <v>4511</v>
      </c>
      <c r="B13" s="200" t="s">
        <v>559</v>
      </c>
      <c r="C13" s="209">
        <f t="shared" ref="C13:E28" si="0">SUM(I13+F13)</f>
        <v>10812</v>
      </c>
      <c r="D13" s="209">
        <f t="shared" si="0"/>
        <v>503</v>
      </c>
      <c r="E13" s="209">
        <f>SUM(K13+H13)</f>
        <v>10309</v>
      </c>
      <c r="F13" s="209">
        <v>10489</v>
      </c>
      <c r="G13" s="269">
        <v>490</v>
      </c>
      <c r="H13" s="269">
        <v>9999</v>
      </c>
      <c r="I13" s="209">
        <v>323</v>
      </c>
      <c r="J13" s="269">
        <v>13</v>
      </c>
      <c r="K13" s="269">
        <v>310</v>
      </c>
      <c r="L13" s="508" t="s">
        <v>558</v>
      </c>
      <c r="M13" s="508"/>
    </row>
    <row r="14" spans="1:13" customFormat="1" ht="18">
      <c r="A14" s="202">
        <v>4512</v>
      </c>
      <c r="B14" s="92" t="s">
        <v>560</v>
      </c>
      <c r="C14" s="211">
        <f t="shared" si="0"/>
        <v>1339</v>
      </c>
      <c r="D14" s="211">
        <f t="shared" si="0"/>
        <v>23</v>
      </c>
      <c r="E14" s="211">
        <f t="shared" si="0"/>
        <v>1316</v>
      </c>
      <c r="F14" s="211">
        <v>1227</v>
      </c>
      <c r="G14" s="261">
        <v>23</v>
      </c>
      <c r="H14" s="261">
        <v>1204</v>
      </c>
      <c r="I14" s="211">
        <v>112</v>
      </c>
      <c r="J14" s="261">
        <v>0</v>
      </c>
      <c r="K14" s="261">
        <v>112</v>
      </c>
      <c r="L14" s="499" t="s">
        <v>561</v>
      </c>
      <c r="M14" s="499"/>
    </row>
    <row r="15" spans="1:13" customFormat="1" ht="18">
      <c r="A15" s="201">
        <v>4519</v>
      </c>
      <c r="B15" s="59" t="s">
        <v>722</v>
      </c>
      <c r="C15" s="213">
        <f t="shared" si="0"/>
        <v>28</v>
      </c>
      <c r="D15" s="213">
        <f t="shared" si="0"/>
        <v>0</v>
      </c>
      <c r="E15" s="213">
        <f t="shared" si="0"/>
        <v>28</v>
      </c>
      <c r="F15" s="213">
        <v>28</v>
      </c>
      <c r="G15" s="260">
        <v>0</v>
      </c>
      <c r="H15" s="260">
        <v>28</v>
      </c>
      <c r="I15" s="213">
        <v>0</v>
      </c>
      <c r="J15" s="260">
        <v>0</v>
      </c>
      <c r="K15" s="260">
        <v>0</v>
      </c>
      <c r="L15" s="500" t="s">
        <v>723</v>
      </c>
      <c r="M15" s="500"/>
    </row>
    <row r="16" spans="1:13" customFormat="1" ht="18">
      <c r="A16" s="202">
        <v>4531</v>
      </c>
      <c r="B16" s="92" t="s">
        <v>562</v>
      </c>
      <c r="C16" s="211">
        <f t="shared" si="0"/>
        <v>6634</v>
      </c>
      <c r="D16" s="211">
        <f t="shared" si="0"/>
        <v>134</v>
      </c>
      <c r="E16" s="211">
        <f t="shared" si="0"/>
        <v>6500</v>
      </c>
      <c r="F16" s="211">
        <v>6452</v>
      </c>
      <c r="G16" s="261">
        <v>127</v>
      </c>
      <c r="H16" s="261">
        <v>6325</v>
      </c>
      <c r="I16" s="211">
        <v>182</v>
      </c>
      <c r="J16" s="261">
        <v>7</v>
      </c>
      <c r="K16" s="261">
        <v>175</v>
      </c>
      <c r="L16" s="499" t="s">
        <v>608</v>
      </c>
      <c r="M16" s="499"/>
    </row>
    <row r="17" spans="1:13" customFormat="1" ht="18">
      <c r="A17" s="201">
        <v>4532</v>
      </c>
      <c r="B17" s="59" t="s">
        <v>563</v>
      </c>
      <c r="C17" s="213">
        <f t="shared" si="0"/>
        <v>230</v>
      </c>
      <c r="D17" s="213">
        <f t="shared" si="0"/>
        <v>6</v>
      </c>
      <c r="E17" s="213">
        <f t="shared" si="0"/>
        <v>224</v>
      </c>
      <c r="F17" s="213">
        <v>225</v>
      </c>
      <c r="G17" s="260">
        <v>6</v>
      </c>
      <c r="H17" s="260">
        <v>219</v>
      </c>
      <c r="I17" s="213">
        <v>5</v>
      </c>
      <c r="J17" s="260">
        <v>0</v>
      </c>
      <c r="K17" s="260">
        <v>5</v>
      </c>
      <c r="L17" s="500" t="s">
        <v>607</v>
      </c>
      <c r="M17" s="500"/>
    </row>
    <row r="18" spans="1:13" customFormat="1" ht="18">
      <c r="A18" s="202">
        <v>4539</v>
      </c>
      <c r="B18" s="92" t="s">
        <v>564</v>
      </c>
      <c r="C18" s="211">
        <f t="shared" si="0"/>
        <v>51</v>
      </c>
      <c r="D18" s="211">
        <f t="shared" si="0"/>
        <v>0</v>
      </c>
      <c r="E18" s="211">
        <f t="shared" si="0"/>
        <v>51</v>
      </c>
      <c r="F18" s="211">
        <v>51</v>
      </c>
      <c r="G18" s="261">
        <v>0</v>
      </c>
      <c r="H18" s="261">
        <v>51</v>
      </c>
      <c r="I18" s="211">
        <v>0</v>
      </c>
      <c r="J18" s="261">
        <v>0</v>
      </c>
      <c r="K18" s="261">
        <v>0</v>
      </c>
      <c r="L18" s="499" t="s">
        <v>606</v>
      </c>
      <c r="M18" s="499"/>
    </row>
    <row r="19" spans="1:13" customFormat="1">
      <c r="A19" s="201">
        <v>4610</v>
      </c>
      <c r="B19" s="59" t="s">
        <v>539</v>
      </c>
      <c r="C19" s="213">
        <f t="shared" si="0"/>
        <v>3165</v>
      </c>
      <c r="D19" s="213">
        <f t="shared" si="0"/>
        <v>239</v>
      </c>
      <c r="E19" s="213">
        <f t="shared" si="0"/>
        <v>2926</v>
      </c>
      <c r="F19" s="213">
        <v>3147</v>
      </c>
      <c r="G19" s="260">
        <v>239</v>
      </c>
      <c r="H19" s="260">
        <v>2908</v>
      </c>
      <c r="I19" s="213">
        <v>18</v>
      </c>
      <c r="J19" s="260">
        <v>0</v>
      </c>
      <c r="K19" s="260">
        <v>18</v>
      </c>
      <c r="L19" s="500" t="s">
        <v>548</v>
      </c>
      <c r="M19" s="500"/>
    </row>
    <row r="20" spans="1:13" customFormat="1">
      <c r="A20" s="202">
        <v>4620</v>
      </c>
      <c r="B20" s="92" t="s">
        <v>565</v>
      </c>
      <c r="C20" s="211">
        <f t="shared" si="0"/>
        <v>2593</v>
      </c>
      <c r="D20" s="211">
        <f t="shared" si="0"/>
        <v>0</v>
      </c>
      <c r="E20" s="211">
        <f t="shared" si="0"/>
        <v>2593</v>
      </c>
      <c r="F20" s="211">
        <v>2564</v>
      </c>
      <c r="G20" s="261">
        <v>0</v>
      </c>
      <c r="H20" s="261">
        <v>2564</v>
      </c>
      <c r="I20" s="211">
        <v>29</v>
      </c>
      <c r="J20" s="261">
        <v>0</v>
      </c>
      <c r="K20" s="261">
        <v>29</v>
      </c>
      <c r="L20" s="499" t="s">
        <v>605</v>
      </c>
      <c r="M20" s="499"/>
    </row>
    <row r="21" spans="1:13" customFormat="1">
      <c r="A21" s="201">
        <v>4631</v>
      </c>
      <c r="B21" s="59" t="s">
        <v>540</v>
      </c>
      <c r="C21" s="213">
        <f t="shared" si="0"/>
        <v>446</v>
      </c>
      <c r="D21" s="213">
        <f t="shared" si="0"/>
        <v>0</v>
      </c>
      <c r="E21" s="213">
        <f t="shared" si="0"/>
        <v>446</v>
      </c>
      <c r="F21" s="213">
        <v>439</v>
      </c>
      <c r="G21" s="260">
        <v>0</v>
      </c>
      <c r="H21" s="260">
        <v>439</v>
      </c>
      <c r="I21" s="213">
        <v>7</v>
      </c>
      <c r="J21" s="260">
        <v>0</v>
      </c>
      <c r="K21" s="260">
        <v>7</v>
      </c>
      <c r="L21" s="500" t="s">
        <v>549</v>
      </c>
      <c r="M21" s="500"/>
    </row>
    <row r="22" spans="1:13" customFormat="1">
      <c r="A22" s="202">
        <v>4632</v>
      </c>
      <c r="B22" s="92" t="s">
        <v>609</v>
      </c>
      <c r="C22" s="211">
        <f t="shared" si="0"/>
        <v>5845</v>
      </c>
      <c r="D22" s="211">
        <f t="shared" si="0"/>
        <v>153</v>
      </c>
      <c r="E22" s="211">
        <f t="shared" si="0"/>
        <v>5692</v>
      </c>
      <c r="F22" s="211">
        <v>5759</v>
      </c>
      <c r="G22" s="261">
        <v>153</v>
      </c>
      <c r="H22" s="261">
        <v>5606</v>
      </c>
      <c r="I22" s="211">
        <v>86</v>
      </c>
      <c r="J22" s="261">
        <v>0</v>
      </c>
      <c r="K22" s="261">
        <v>86</v>
      </c>
      <c r="L22" s="499" t="s">
        <v>604</v>
      </c>
      <c r="M22" s="499"/>
    </row>
    <row r="23" spans="1:13" customFormat="1" ht="27">
      <c r="A23" s="201">
        <v>4641</v>
      </c>
      <c r="B23" s="59" t="s">
        <v>610</v>
      </c>
      <c r="C23" s="213">
        <f t="shared" si="0"/>
        <v>1236</v>
      </c>
      <c r="D23" s="213">
        <f t="shared" si="0"/>
        <v>513</v>
      </c>
      <c r="E23" s="213">
        <f t="shared" si="0"/>
        <v>723</v>
      </c>
      <c r="F23" s="213">
        <v>1236</v>
      </c>
      <c r="G23" s="260">
        <v>513</v>
      </c>
      <c r="H23" s="260">
        <v>723</v>
      </c>
      <c r="I23" s="213">
        <v>0</v>
      </c>
      <c r="J23" s="260">
        <v>0</v>
      </c>
      <c r="K23" s="260">
        <v>0</v>
      </c>
      <c r="L23" s="500" t="s">
        <v>603</v>
      </c>
      <c r="M23" s="500"/>
    </row>
    <row r="24" spans="1:13" customFormat="1" ht="18">
      <c r="A24" s="202">
        <v>4647</v>
      </c>
      <c r="B24" s="92" t="s">
        <v>611</v>
      </c>
      <c r="C24" s="211">
        <f t="shared" si="0"/>
        <v>1811</v>
      </c>
      <c r="D24" s="211">
        <f t="shared" si="0"/>
        <v>469</v>
      </c>
      <c r="E24" s="211">
        <f t="shared" si="0"/>
        <v>1342</v>
      </c>
      <c r="F24" s="211">
        <v>1807</v>
      </c>
      <c r="G24" s="261">
        <v>468</v>
      </c>
      <c r="H24" s="261">
        <v>1339</v>
      </c>
      <c r="I24" s="211">
        <v>4</v>
      </c>
      <c r="J24" s="261">
        <v>1</v>
      </c>
      <c r="K24" s="261">
        <v>3</v>
      </c>
      <c r="L24" s="499" t="s">
        <v>602</v>
      </c>
      <c r="M24" s="499"/>
    </row>
    <row r="25" spans="1:13" customFormat="1" ht="36">
      <c r="A25" s="201">
        <v>4648</v>
      </c>
      <c r="B25" s="59" t="s">
        <v>612</v>
      </c>
      <c r="C25" s="213">
        <f t="shared" si="0"/>
        <v>2994</v>
      </c>
      <c r="D25" s="213">
        <f t="shared" si="0"/>
        <v>163</v>
      </c>
      <c r="E25" s="213">
        <f t="shared" si="0"/>
        <v>2831</v>
      </c>
      <c r="F25" s="213">
        <v>2984</v>
      </c>
      <c r="G25" s="260">
        <v>163</v>
      </c>
      <c r="H25" s="260">
        <v>2821</v>
      </c>
      <c r="I25" s="213">
        <v>10</v>
      </c>
      <c r="J25" s="260">
        <v>0</v>
      </c>
      <c r="K25" s="260">
        <v>10</v>
      </c>
      <c r="L25" s="500" t="s">
        <v>601</v>
      </c>
      <c r="M25" s="500"/>
    </row>
    <row r="26" spans="1:13" customFormat="1" ht="27">
      <c r="A26" s="202">
        <v>4649</v>
      </c>
      <c r="B26" s="92" t="s">
        <v>732</v>
      </c>
      <c r="C26" s="211">
        <f t="shared" si="0"/>
        <v>24</v>
      </c>
      <c r="D26" s="211">
        <f t="shared" si="0"/>
        <v>0</v>
      </c>
      <c r="E26" s="211">
        <f t="shared" si="0"/>
        <v>24</v>
      </c>
      <c r="F26" s="211">
        <v>24</v>
      </c>
      <c r="G26" s="261">
        <v>0</v>
      </c>
      <c r="H26" s="261">
        <v>24</v>
      </c>
      <c r="I26" s="211">
        <v>0</v>
      </c>
      <c r="J26" s="261">
        <v>0</v>
      </c>
      <c r="K26" s="261">
        <v>0</v>
      </c>
      <c r="L26" s="499" t="s">
        <v>724</v>
      </c>
      <c r="M26" s="499"/>
    </row>
    <row r="27" spans="1:13" customFormat="1" ht="18">
      <c r="A27" s="201">
        <v>4651</v>
      </c>
      <c r="B27" s="59" t="s">
        <v>613</v>
      </c>
      <c r="C27" s="213">
        <f t="shared" si="0"/>
        <v>114</v>
      </c>
      <c r="D27" s="213">
        <f t="shared" si="0"/>
        <v>3</v>
      </c>
      <c r="E27" s="213">
        <f t="shared" si="0"/>
        <v>111</v>
      </c>
      <c r="F27" s="213">
        <v>113</v>
      </c>
      <c r="G27" s="260">
        <v>3</v>
      </c>
      <c r="H27" s="260">
        <v>110</v>
      </c>
      <c r="I27" s="213">
        <v>1</v>
      </c>
      <c r="J27" s="260">
        <v>0</v>
      </c>
      <c r="K27" s="260">
        <v>1</v>
      </c>
      <c r="L27" s="500" t="s">
        <v>600</v>
      </c>
      <c r="M27" s="500"/>
    </row>
    <row r="28" spans="1:13" customFormat="1" ht="26.25" customHeight="1">
      <c r="A28" s="202">
        <v>4652</v>
      </c>
      <c r="B28" s="92" t="s">
        <v>614</v>
      </c>
      <c r="C28" s="211">
        <f t="shared" si="0"/>
        <v>601</v>
      </c>
      <c r="D28" s="211">
        <f t="shared" si="0"/>
        <v>29</v>
      </c>
      <c r="E28" s="211">
        <f t="shared" si="0"/>
        <v>572</v>
      </c>
      <c r="F28" s="211">
        <v>590</v>
      </c>
      <c r="G28" s="261">
        <v>29</v>
      </c>
      <c r="H28" s="261">
        <v>561</v>
      </c>
      <c r="I28" s="211">
        <v>11</v>
      </c>
      <c r="J28" s="261">
        <v>0</v>
      </c>
      <c r="K28" s="261">
        <v>11</v>
      </c>
      <c r="L28" s="499" t="s">
        <v>599</v>
      </c>
      <c r="M28" s="499"/>
    </row>
    <row r="29" spans="1:13" customFormat="1">
      <c r="A29" s="201">
        <v>4653</v>
      </c>
      <c r="B29" s="59" t="s">
        <v>615</v>
      </c>
      <c r="C29" s="213">
        <f t="shared" ref="C29:E71" si="1">SUM(I29+F29)</f>
        <v>831</v>
      </c>
      <c r="D29" s="213">
        <f t="shared" si="1"/>
        <v>11</v>
      </c>
      <c r="E29" s="213">
        <f t="shared" si="1"/>
        <v>820</v>
      </c>
      <c r="F29" s="213">
        <v>742</v>
      </c>
      <c r="G29" s="260">
        <v>11</v>
      </c>
      <c r="H29" s="260">
        <v>731</v>
      </c>
      <c r="I29" s="213">
        <v>89</v>
      </c>
      <c r="J29" s="260">
        <v>0</v>
      </c>
      <c r="K29" s="260">
        <v>89</v>
      </c>
      <c r="L29" s="500" t="s">
        <v>598</v>
      </c>
      <c r="M29" s="500"/>
    </row>
    <row r="30" spans="1:13" customFormat="1">
      <c r="A30" s="202">
        <v>4659</v>
      </c>
      <c r="B30" s="92" t="s">
        <v>616</v>
      </c>
      <c r="C30" s="211">
        <f t="shared" si="1"/>
        <v>4145</v>
      </c>
      <c r="D30" s="211">
        <f t="shared" si="1"/>
        <v>161</v>
      </c>
      <c r="E30" s="211">
        <f t="shared" si="1"/>
        <v>3984</v>
      </c>
      <c r="F30" s="211">
        <v>4121</v>
      </c>
      <c r="G30" s="261">
        <v>161</v>
      </c>
      <c r="H30" s="261">
        <v>3960</v>
      </c>
      <c r="I30" s="211">
        <v>24</v>
      </c>
      <c r="J30" s="261">
        <v>0</v>
      </c>
      <c r="K30" s="261">
        <v>24</v>
      </c>
      <c r="L30" s="499" t="s">
        <v>550</v>
      </c>
      <c r="M30" s="499"/>
    </row>
    <row r="31" spans="1:13" customFormat="1" ht="18">
      <c r="A31" s="201">
        <v>4661</v>
      </c>
      <c r="B31" s="59" t="s">
        <v>617</v>
      </c>
      <c r="C31" s="213">
        <f t="shared" si="1"/>
        <v>593</v>
      </c>
      <c r="D31" s="213">
        <f t="shared" si="1"/>
        <v>52</v>
      </c>
      <c r="E31" s="213">
        <f t="shared" si="1"/>
        <v>541</v>
      </c>
      <c r="F31" s="213">
        <v>505</v>
      </c>
      <c r="G31" s="260">
        <v>33</v>
      </c>
      <c r="H31" s="260">
        <v>472</v>
      </c>
      <c r="I31" s="213">
        <v>88</v>
      </c>
      <c r="J31" s="260">
        <v>19</v>
      </c>
      <c r="K31" s="260">
        <v>69</v>
      </c>
      <c r="L31" s="500" t="s">
        <v>597</v>
      </c>
      <c r="M31" s="500"/>
    </row>
    <row r="32" spans="1:13" customFormat="1">
      <c r="A32" s="202">
        <v>4662</v>
      </c>
      <c r="B32" s="92" t="s">
        <v>541</v>
      </c>
      <c r="C32" s="211">
        <f t="shared" si="1"/>
        <v>211</v>
      </c>
      <c r="D32" s="211">
        <f t="shared" si="1"/>
        <v>1</v>
      </c>
      <c r="E32" s="211">
        <f t="shared" si="1"/>
        <v>210</v>
      </c>
      <c r="F32" s="211">
        <v>211</v>
      </c>
      <c r="G32" s="261">
        <v>1</v>
      </c>
      <c r="H32" s="261">
        <v>210</v>
      </c>
      <c r="I32" s="211">
        <v>0</v>
      </c>
      <c r="J32" s="261">
        <v>0</v>
      </c>
      <c r="K32" s="261">
        <v>0</v>
      </c>
      <c r="L32" s="499" t="s">
        <v>551</v>
      </c>
      <c r="M32" s="499"/>
    </row>
    <row r="33" spans="1:14" customFormat="1" ht="18">
      <c r="A33" s="201">
        <v>4663</v>
      </c>
      <c r="B33" s="59" t="s">
        <v>618</v>
      </c>
      <c r="C33" s="213">
        <f t="shared" si="1"/>
        <v>6764</v>
      </c>
      <c r="D33" s="213">
        <f t="shared" si="1"/>
        <v>279</v>
      </c>
      <c r="E33" s="213">
        <f t="shared" si="1"/>
        <v>6485</v>
      </c>
      <c r="F33" s="213">
        <v>6713</v>
      </c>
      <c r="G33" s="260">
        <v>279</v>
      </c>
      <c r="H33" s="260">
        <v>6434</v>
      </c>
      <c r="I33" s="213">
        <v>51</v>
      </c>
      <c r="J33" s="260">
        <v>0</v>
      </c>
      <c r="K33" s="260">
        <v>51</v>
      </c>
      <c r="L33" s="500" t="s">
        <v>596</v>
      </c>
      <c r="M33" s="500"/>
    </row>
    <row r="34" spans="1:14" customFormat="1" ht="15" customHeight="1" thickBot="1">
      <c r="A34" s="360">
        <v>4669</v>
      </c>
      <c r="B34" s="374" t="s">
        <v>736</v>
      </c>
      <c r="C34" s="324">
        <f t="shared" si="1"/>
        <v>147</v>
      </c>
      <c r="D34" s="324">
        <f t="shared" si="1"/>
        <v>0</v>
      </c>
      <c r="E34" s="324">
        <f t="shared" si="1"/>
        <v>147</v>
      </c>
      <c r="F34" s="324">
        <v>147</v>
      </c>
      <c r="G34" s="375">
        <v>0</v>
      </c>
      <c r="H34" s="325">
        <v>147</v>
      </c>
      <c r="I34" s="324">
        <v>0</v>
      </c>
      <c r="J34" s="376">
        <v>0</v>
      </c>
      <c r="K34" s="261">
        <v>0</v>
      </c>
      <c r="L34" s="630" t="s">
        <v>737</v>
      </c>
      <c r="M34" s="631"/>
      <c r="N34" s="7"/>
    </row>
    <row r="35" spans="1:14" customFormat="1">
      <c r="A35" s="201">
        <v>4690</v>
      </c>
      <c r="B35" s="59" t="s">
        <v>542</v>
      </c>
      <c r="C35" s="213">
        <f t="shared" si="1"/>
        <v>382</v>
      </c>
      <c r="D35" s="213">
        <f t="shared" si="1"/>
        <v>133</v>
      </c>
      <c r="E35" s="213">
        <f t="shared" si="1"/>
        <v>249</v>
      </c>
      <c r="F35" s="213">
        <v>380</v>
      </c>
      <c r="G35" s="260">
        <v>133</v>
      </c>
      <c r="H35" s="260">
        <v>247</v>
      </c>
      <c r="I35" s="213">
        <v>2</v>
      </c>
      <c r="J35" s="260">
        <v>0</v>
      </c>
      <c r="K35" s="260">
        <v>2</v>
      </c>
      <c r="L35" s="500" t="s">
        <v>552</v>
      </c>
      <c r="M35" s="500"/>
    </row>
    <row r="36" spans="1:14" customFormat="1">
      <c r="A36" s="202">
        <v>4691</v>
      </c>
      <c r="B36" s="92" t="s">
        <v>619</v>
      </c>
      <c r="C36" s="211">
        <f t="shared" si="1"/>
        <v>1019</v>
      </c>
      <c r="D36" s="211">
        <f t="shared" si="1"/>
        <v>7</v>
      </c>
      <c r="E36" s="211">
        <f t="shared" si="1"/>
        <v>1012</v>
      </c>
      <c r="F36" s="211">
        <v>1018</v>
      </c>
      <c r="G36" s="261">
        <v>7</v>
      </c>
      <c r="H36" s="261">
        <v>1011</v>
      </c>
      <c r="I36" s="211">
        <v>1</v>
      </c>
      <c r="J36" s="261">
        <v>0</v>
      </c>
      <c r="K36" s="261">
        <v>1</v>
      </c>
      <c r="L36" s="499" t="s">
        <v>595</v>
      </c>
      <c r="M36" s="499"/>
    </row>
    <row r="37" spans="1:14" customFormat="1" ht="26.25" customHeight="1">
      <c r="A37" s="201">
        <v>4692</v>
      </c>
      <c r="B37" s="59" t="s">
        <v>620</v>
      </c>
      <c r="C37" s="213">
        <f t="shared" si="1"/>
        <v>1071</v>
      </c>
      <c r="D37" s="213">
        <f t="shared" si="1"/>
        <v>32</v>
      </c>
      <c r="E37" s="213">
        <f t="shared" si="1"/>
        <v>1039</v>
      </c>
      <c r="F37" s="213">
        <v>1064</v>
      </c>
      <c r="G37" s="260">
        <v>32</v>
      </c>
      <c r="H37" s="260">
        <v>1032</v>
      </c>
      <c r="I37" s="213">
        <v>7</v>
      </c>
      <c r="J37" s="260">
        <v>0</v>
      </c>
      <c r="K37" s="260">
        <v>7</v>
      </c>
      <c r="L37" s="500" t="s">
        <v>594</v>
      </c>
      <c r="M37" s="500"/>
    </row>
    <row r="38" spans="1:14" customFormat="1">
      <c r="A38" s="202">
        <v>4712</v>
      </c>
      <c r="B38" s="92" t="s">
        <v>543</v>
      </c>
      <c r="C38" s="211">
        <f t="shared" si="1"/>
        <v>36500</v>
      </c>
      <c r="D38" s="211">
        <f t="shared" si="1"/>
        <v>6861</v>
      </c>
      <c r="E38" s="211">
        <f t="shared" si="1"/>
        <v>29639</v>
      </c>
      <c r="F38" s="211">
        <v>36015</v>
      </c>
      <c r="G38" s="261">
        <v>6774</v>
      </c>
      <c r="H38" s="261">
        <v>29241</v>
      </c>
      <c r="I38" s="211">
        <v>485</v>
      </c>
      <c r="J38" s="261">
        <v>87</v>
      </c>
      <c r="K38" s="261">
        <v>398</v>
      </c>
      <c r="L38" s="499" t="s">
        <v>553</v>
      </c>
      <c r="M38" s="499"/>
    </row>
    <row r="39" spans="1:14" customFormat="1" ht="26.25" customHeight="1">
      <c r="A39" s="201">
        <v>4714</v>
      </c>
      <c r="B39" s="59" t="s">
        <v>544</v>
      </c>
      <c r="C39" s="213">
        <f t="shared" si="1"/>
        <v>11121</v>
      </c>
      <c r="D39" s="213">
        <f t="shared" si="1"/>
        <v>453</v>
      </c>
      <c r="E39" s="213">
        <f t="shared" si="1"/>
        <v>10668</v>
      </c>
      <c r="F39" s="213">
        <v>10947</v>
      </c>
      <c r="G39" s="260">
        <v>380</v>
      </c>
      <c r="H39" s="260">
        <v>10567</v>
      </c>
      <c r="I39" s="213">
        <v>174</v>
      </c>
      <c r="J39" s="260">
        <v>73</v>
      </c>
      <c r="K39" s="260">
        <v>101</v>
      </c>
      <c r="L39" s="500" t="s">
        <v>554</v>
      </c>
      <c r="M39" s="500"/>
    </row>
    <row r="40" spans="1:14" customFormat="1">
      <c r="A40" s="202">
        <v>4719</v>
      </c>
      <c r="B40" s="92" t="s">
        <v>645</v>
      </c>
      <c r="C40" s="211">
        <f t="shared" si="1"/>
        <v>5358</v>
      </c>
      <c r="D40" s="211">
        <f t="shared" si="1"/>
        <v>1688</v>
      </c>
      <c r="E40" s="211">
        <f t="shared" si="1"/>
        <v>3670</v>
      </c>
      <c r="F40" s="211">
        <v>5350</v>
      </c>
      <c r="G40" s="261">
        <v>1687</v>
      </c>
      <c r="H40" s="261">
        <v>3663</v>
      </c>
      <c r="I40" s="211">
        <v>8</v>
      </c>
      <c r="J40" s="261">
        <v>1</v>
      </c>
      <c r="K40" s="261">
        <v>7</v>
      </c>
      <c r="L40" s="499" t="s">
        <v>593</v>
      </c>
      <c r="M40" s="499"/>
    </row>
    <row r="41" spans="1:14" customFormat="1" ht="26.25" customHeight="1">
      <c r="A41" s="201">
        <v>4720</v>
      </c>
      <c r="B41" s="59" t="s">
        <v>622</v>
      </c>
      <c r="C41" s="213">
        <f t="shared" si="1"/>
        <v>3160</v>
      </c>
      <c r="D41" s="213">
        <f t="shared" si="1"/>
        <v>0</v>
      </c>
      <c r="E41" s="213">
        <f t="shared" si="1"/>
        <v>3160</v>
      </c>
      <c r="F41" s="213">
        <v>3155</v>
      </c>
      <c r="G41" s="260">
        <v>0</v>
      </c>
      <c r="H41" s="260">
        <v>3155</v>
      </c>
      <c r="I41" s="213">
        <v>5</v>
      </c>
      <c r="J41" s="260">
        <v>0</v>
      </c>
      <c r="K41" s="260">
        <v>5</v>
      </c>
      <c r="L41" s="500" t="s">
        <v>592</v>
      </c>
      <c r="M41" s="500"/>
    </row>
    <row r="42" spans="1:14" customFormat="1">
      <c r="A42" s="202">
        <v>4722</v>
      </c>
      <c r="B42" s="92" t="s">
        <v>632</v>
      </c>
      <c r="C42" s="211">
        <f t="shared" si="1"/>
        <v>2137</v>
      </c>
      <c r="D42" s="211">
        <f t="shared" si="1"/>
        <v>124</v>
      </c>
      <c r="E42" s="211">
        <f t="shared" si="1"/>
        <v>2013</v>
      </c>
      <c r="F42" s="211">
        <v>2137</v>
      </c>
      <c r="G42" s="261">
        <v>124</v>
      </c>
      <c r="H42" s="261">
        <v>2013</v>
      </c>
      <c r="I42" s="211">
        <v>0</v>
      </c>
      <c r="J42" s="261">
        <v>0</v>
      </c>
      <c r="K42" s="261">
        <v>0</v>
      </c>
      <c r="L42" s="499" t="s">
        <v>591</v>
      </c>
      <c r="M42" s="499"/>
    </row>
    <row r="43" spans="1:14" customFormat="1" ht="26.25" customHeight="1">
      <c r="A43" s="201">
        <v>4723</v>
      </c>
      <c r="B43" s="59" t="s">
        <v>631</v>
      </c>
      <c r="C43" s="213">
        <f t="shared" si="1"/>
        <v>216</v>
      </c>
      <c r="D43" s="213">
        <f t="shared" si="1"/>
        <v>0</v>
      </c>
      <c r="E43" s="213">
        <f t="shared" si="1"/>
        <v>216</v>
      </c>
      <c r="F43" s="213">
        <v>210</v>
      </c>
      <c r="G43" s="260">
        <v>0</v>
      </c>
      <c r="H43" s="260">
        <v>210</v>
      </c>
      <c r="I43" s="213">
        <v>6</v>
      </c>
      <c r="J43" s="260">
        <v>0</v>
      </c>
      <c r="K43" s="260">
        <v>6</v>
      </c>
      <c r="L43" s="500" t="s">
        <v>590</v>
      </c>
      <c r="M43" s="500"/>
    </row>
    <row r="44" spans="1:14" customFormat="1">
      <c r="A44" s="202">
        <v>4724</v>
      </c>
      <c r="B44" s="92" t="s">
        <v>630</v>
      </c>
      <c r="C44" s="211">
        <f t="shared" si="1"/>
        <v>527</v>
      </c>
      <c r="D44" s="211">
        <f t="shared" si="1"/>
        <v>59</v>
      </c>
      <c r="E44" s="211">
        <f t="shared" si="1"/>
        <v>468</v>
      </c>
      <c r="F44" s="211">
        <v>454</v>
      </c>
      <c r="G44" s="261">
        <v>47</v>
      </c>
      <c r="H44" s="261">
        <v>407</v>
      </c>
      <c r="I44" s="211">
        <v>73</v>
      </c>
      <c r="J44" s="261">
        <v>12</v>
      </c>
      <c r="K44" s="261">
        <v>61</v>
      </c>
      <c r="L44" s="499" t="s">
        <v>589</v>
      </c>
      <c r="M44" s="499"/>
    </row>
    <row r="45" spans="1:14" customFormat="1" ht="26.25" customHeight="1">
      <c r="A45" s="201">
        <v>4725</v>
      </c>
      <c r="B45" s="59" t="s">
        <v>629</v>
      </c>
      <c r="C45" s="213">
        <f t="shared" si="1"/>
        <v>356</v>
      </c>
      <c r="D45" s="213">
        <f t="shared" si="1"/>
        <v>0</v>
      </c>
      <c r="E45" s="213">
        <f t="shared" si="1"/>
        <v>356</v>
      </c>
      <c r="F45" s="213">
        <v>352</v>
      </c>
      <c r="G45" s="260">
        <v>0</v>
      </c>
      <c r="H45" s="260">
        <v>352</v>
      </c>
      <c r="I45" s="213">
        <v>4</v>
      </c>
      <c r="J45" s="260">
        <v>0</v>
      </c>
      <c r="K45" s="260">
        <v>4</v>
      </c>
      <c r="L45" s="500" t="s">
        <v>588</v>
      </c>
      <c r="M45" s="500"/>
    </row>
    <row r="46" spans="1:14" customFormat="1">
      <c r="A46" s="202">
        <v>4726</v>
      </c>
      <c r="B46" s="92" t="s">
        <v>545</v>
      </c>
      <c r="C46" s="211">
        <f t="shared" si="1"/>
        <v>1485</v>
      </c>
      <c r="D46" s="211">
        <f t="shared" si="1"/>
        <v>245</v>
      </c>
      <c r="E46" s="211">
        <f t="shared" si="1"/>
        <v>1240</v>
      </c>
      <c r="F46" s="211">
        <v>1418</v>
      </c>
      <c r="G46" s="261">
        <v>214</v>
      </c>
      <c r="H46" s="261">
        <v>1204</v>
      </c>
      <c r="I46" s="211">
        <v>67</v>
      </c>
      <c r="J46" s="261">
        <v>31</v>
      </c>
      <c r="K46" s="261">
        <v>36</v>
      </c>
      <c r="L46" s="499" t="s">
        <v>555</v>
      </c>
      <c r="M46" s="499"/>
    </row>
    <row r="47" spans="1:14" customFormat="1" ht="26.25" customHeight="1">
      <c r="A47" s="201">
        <v>4727</v>
      </c>
      <c r="B47" s="59" t="s">
        <v>628</v>
      </c>
      <c r="C47" s="213">
        <f t="shared" si="1"/>
        <v>410</v>
      </c>
      <c r="D47" s="213">
        <f t="shared" si="1"/>
        <v>0</v>
      </c>
      <c r="E47" s="213">
        <f t="shared" si="1"/>
        <v>410</v>
      </c>
      <c r="F47" s="213">
        <v>398</v>
      </c>
      <c r="G47" s="260">
        <v>0</v>
      </c>
      <c r="H47" s="260">
        <v>398</v>
      </c>
      <c r="I47" s="213">
        <v>12</v>
      </c>
      <c r="J47" s="260">
        <v>0</v>
      </c>
      <c r="K47" s="260">
        <v>12</v>
      </c>
      <c r="L47" s="500" t="s">
        <v>587</v>
      </c>
      <c r="M47" s="500"/>
    </row>
    <row r="48" spans="1:14" customFormat="1">
      <c r="A48" s="202">
        <v>4728</v>
      </c>
      <c r="B48" s="92" t="s">
        <v>633</v>
      </c>
      <c r="C48" s="211">
        <f t="shared" si="1"/>
        <v>286</v>
      </c>
      <c r="D48" s="211">
        <f t="shared" si="1"/>
        <v>0</v>
      </c>
      <c r="E48" s="211">
        <f t="shared" si="1"/>
        <v>286</v>
      </c>
      <c r="F48" s="211">
        <v>261</v>
      </c>
      <c r="G48" s="261">
        <v>0</v>
      </c>
      <c r="H48" s="261">
        <v>261</v>
      </c>
      <c r="I48" s="211">
        <v>25</v>
      </c>
      <c r="J48" s="261">
        <v>0</v>
      </c>
      <c r="K48" s="261">
        <v>25</v>
      </c>
      <c r="L48" s="499" t="s">
        <v>586</v>
      </c>
      <c r="M48" s="499"/>
    </row>
    <row r="49" spans="1:13" customFormat="1" ht="26.25" customHeight="1">
      <c r="A49" s="201">
        <v>4729</v>
      </c>
      <c r="B49" s="59" t="s">
        <v>642</v>
      </c>
      <c r="C49" s="213">
        <f t="shared" si="1"/>
        <v>688</v>
      </c>
      <c r="D49" s="213">
        <f t="shared" si="1"/>
        <v>62</v>
      </c>
      <c r="E49" s="213">
        <f t="shared" si="1"/>
        <v>626</v>
      </c>
      <c r="F49" s="213">
        <v>605</v>
      </c>
      <c r="G49" s="260">
        <v>62</v>
      </c>
      <c r="H49" s="260">
        <v>543</v>
      </c>
      <c r="I49" s="213">
        <v>83</v>
      </c>
      <c r="J49" s="260">
        <v>0</v>
      </c>
      <c r="K49" s="260">
        <v>83</v>
      </c>
      <c r="L49" s="500" t="s">
        <v>644</v>
      </c>
      <c r="M49" s="500"/>
    </row>
    <row r="50" spans="1:13" customFormat="1">
      <c r="A50" s="202">
        <v>4730</v>
      </c>
      <c r="B50" s="92" t="s">
        <v>627</v>
      </c>
      <c r="C50" s="211">
        <f t="shared" si="1"/>
        <v>8509</v>
      </c>
      <c r="D50" s="211">
        <f t="shared" si="1"/>
        <v>107</v>
      </c>
      <c r="E50" s="211">
        <f t="shared" si="1"/>
        <v>8402</v>
      </c>
      <c r="F50" s="211">
        <v>8229</v>
      </c>
      <c r="G50" s="261">
        <v>56</v>
      </c>
      <c r="H50" s="261">
        <v>8173</v>
      </c>
      <c r="I50" s="211">
        <v>280</v>
      </c>
      <c r="J50" s="261">
        <v>51</v>
      </c>
      <c r="K50" s="261">
        <v>229</v>
      </c>
      <c r="L50" s="499" t="s">
        <v>585</v>
      </c>
      <c r="M50" s="499"/>
    </row>
    <row r="51" spans="1:13" customFormat="1" ht="26.25" customHeight="1">
      <c r="A51" s="201">
        <v>4741</v>
      </c>
      <c r="B51" s="59" t="s">
        <v>634</v>
      </c>
      <c r="C51" s="213">
        <f t="shared" si="1"/>
        <v>5382</v>
      </c>
      <c r="D51" s="213">
        <f t="shared" si="1"/>
        <v>218</v>
      </c>
      <c r="E51" s="213">
        <f t="shared" si="1"/>
        <v>5164</v>
      </c>
      <c r="F51" s="213">
        <v>5233</v>
      </c>
      <c r="G51" s="260">
        <v>214</v>
      </c>
      <c r="H51" s="260">
        <v>5019</v>
      </c>
      <c r="I51" s="213">
        <v>149</v>
      </c>
      <c r="J51" s="260">
        <v>4</v>
      </c>
      <c r="K51" s="260">
        <v>145</v>
      </c>
      <c r="L51" s="500" t="s">
        <v>584</v>
      </c>
      <c r="M51" s="500"/>
    </row>
    <row r="52" spans="1:13" customFormat="1">
      <c r="A52" s="202">
        <v>4742</v>
      </c>
      <c r="B52" s="92" t="s">
        <v>706</v>
      </c>
      <c r="C52" s="211">
        <f t="shared" si="1"/>
        <v>103</v>
      </c>
      <c r="D52" s="211">
        <f t="shared" si="1"/>
        <v>8</v>
      </c>
      <c r="E52" s="211">
        <f t="shared" si="1"/>
        <v>95</v>
      </c>
      <c r="F52" s="211">
        <v>101</v>
      </c>
      <c r="G52" s="261">
        <v>8</v>
      </c>
      <c r="H52" s="261">
        <v>93</v>
      </c>
      <c r="I52" s="211">
        <v>2</v>
      </c>
      <c r="J52" s="261">
        <v>0</v>
      </c>
      <c r="K52" s="261">
        <v>2</v>
      </c>
      <c r="L52" s="499" t="s">
        <v>705</v>
      </c>
      <c r="M52" s="499"/>
    </row>
    <row r="53" spans="1:13" customFormat="1" ht="26.25" customHeight="1">
      <c r="A53" s="201">
        <v>4751</v>
      </c>
      <c r="B53" s="59" t="s">
        <v>626</v>
      </c>
      <c r="C53" s="213">
        <f t="shared" si="1"/>
        <v>9613</v>
      </c>
      <c r="D53" s="213">
        <f t="shared" si="1"/>
        <v>665</v>
      </c>
      <c r="E53" s="213">
        <f t="shared" si="1"/>
        <v>8948</v>
      </c>
      <c r="F53" s="213">
        <v>9515</v>
      </c>
      <c r="G53" s="260">
        <v>617</v>
      </c>
      <c r="H53" s="260">
        <v>8898</v>
      </c>
      <c r="I53" s="213">
        <v>98</v>
      </c>
      <c r="J53" s="260">
        <v>48</v>
      </c>
      <c r="K53" s="260">
        <v>50</v>
      </c>
      <c r="L53" s="500" t="s">
        <v>583</v>
      </c>
      <c r="M53" s="500"/>
    </row>
    <row r="54" spans="1:13" customFormat="1" ht="36">
      <c r="A54" s="202">
        <v>4752</v>
      </c>
      <c r="B54" s="92" t="s">
        <v>625</v>
      </c>
      <c r="C54" s="211">
        <f t="shared" si="1"/>
        <v>25798</v>
      </c>
      <c r="D54" s="211">
        <f t="shared" si="1"/>
        <v>1464</v>
      </c>
      <c r="E54" s="211">
        <f t="shared" si="1"/>
        <v>24334</v>
      </c>
      <c r="F54" s="211">
        <v>25726</v>
      </c>
      <c r="G54" s="261">
        <v>1464</v>
      </c>
      <c r="H54" s="261">
        <v>24262</v>
      </c>
      <c r="I54" s="211">
        <v>72</v>
      </c>
      <c r="J54" s="261">
        <v>0</v>
      </c>
      <c r="K54" s="261">
        <v>72</v>
      </c>
      <c r="L54" s="499" t="s">
        <v>582</v>
      </c>
      <c r="M54" s="499"/>
    </row>
    <row r="55" spans="1:13" customFormat="1" ht="26.25" customHeight="1">
      <c r="A55" s="201">
        <v>4753</v>
      </c>
      <c r="B55" s="59" t="s">
        <v>624</v>
      </c>
      <c r="C55" s="213">
        <f t="shared" si="1"/>
        <v>1245</v>
      </c>
      <c r="D55" s="213">
        <f t="shared" si="1"/>
        <v>64</v>
      </c>
      <c r="E55" s="213">
        <f t="shared" si="1"/>
        <v>1181</v>
      </c>
      <c r="F55" s="213">
        <v>1232</v>
      </c>
      <c r="G55" s="260">
        <v>64</v>
      </c>
      <c r="H55" s="260">
        <v>1168</v>
      </c>
      <c r="I55" s="213">
        <v>13</v>
      </c>
      <c r="J55" s="260">
        <v>0</v>
      </c>
      <c r="K55" s="260">
        <v>13</v>
      </c>
      <c r="L55" s="500" t="s">
        <v>581</v>
      </c>
      <c r="M55" s="500"/>
    </row>
    <row r="56" spans="1:13" customFormat="1">
      <c r="A56" s="202">
        <v>4754</v>
      </c>
      <c r="B56" s="92" t="s">
        <v>546</v>
      </c>
      <c r="C56" s="211">
        <f t="shared" si="1"/>
        <v>5096</v>
      </c>
      <c r="D56" s="211">
        <f t="shared" si="1"/>
        <v>443</v>
      </c>
      <c r="E56" s="211">
        <f t="shared" si="1"/>
        <v>4653</v>
      </c>
      <c r="F56" s="211">
        <v>5083</v>
      </c>
      <c r="G56" s="261">
        <v>443</v>
      </c>
      <c r="H56" s="261">
        <v>4640</v>
      </c>
      <c r="I56" s="211">
        <v>13</v>
      </c>
      <c r="J56" s="261">
        <v>0</v>
      </c>
      <c r="K56" s="261">
        <v>13</v>
      </c>
      <c r="L56" s="499" t="s">
        <v>556</v>
      </c>
      <c r="M56" s="499"/>
    </row>
    <row r="57" spans="1:13" customFormat="1" ht="26.25" customHeight="1">
      <c r="A57" s="201">
        <v>4755</v>
      </c>
      <c r="B57" s="59" t="s">
        <v>641</v>
      </c>
      <c r="C57" s="213">
        <f t="shared" si="1"/>
        <v>10383</v>
      </c>
      <c r="D57" s="213">
        <f t="shared" si="1"/>
        <v>273</v>
      </c>
      <c r="E57" s="213">
        <f t="shared" si="1"/>
        <v>10110</v>
      </c>
      <c r="F57" s="213">
        <v>10375</v>
      </c>
      <c r="G57" s="260">
        <v>273</v>
      </c>
      <c r="H57" s="260">
        <v>10102</v>
      </c>
      <c r="I57" s="213">
        <v>8</v>
      </c>
      <c r="J57" s="260">
        <v>0</v>
      </c>
      <c r="K57" s="260">
        <v>8</v>
      </c>
      <c r="L57" s="500" t="s">
        <v>580</v>
      </c>
      <c r="M57" s="500"/>
    </row>
    <row r="58" spans="1:13" customFormat="1">
      <c r="A58" s="202">
        <v>4756</v>
      </c>
      <c r="B58" s="92" t="s">
        <v>635</v>
      </c>
      <c r="C58" s="211">
        <f t="shared" si="1"/>
        <v>432</v>
      </c>
      <c r="D58" s="211">
        <f t="shared" si="1"/>
        <v>10</v>
      </c>
      <c r="E58" s="211">
        <f t="shared" si="1"/>
        <v>422</v>
      </c>
      <c r="F58" s="211">
        <v>430</v>
      </c>
      <c r="G58" s="261">
        <v>10</v>
      </c>
      <c r="H58" s="261">
        <v>420</v>
      </c>
      <c r="I58" s="211">
        <v>2</v>
      </c>
      <c r="J58" s="261">
        <v>0</v>
      </c>
      <c r="K58" s="261">
        <v>2</v>
      </c>
      <c r="L58" s="499" t="s">
        <v>579</v>
      </c>
      <c r="M58" s="499"/>
    </row>
    <row r="59" spans="1:13" customFormat="1" ht="26.25" customHeight="1">
      <c r="A59" s="201">
        <v>4761</v>
      </c>
      <c r="B59" s="59" t="s">
        <v>636</v>
      </c>
      <c r="C59" s="213">
        <f t="shared" si="1"/>
        <v>1802</v>
      </c>
      <c r="D59" s="213">
        <f t="shared" si="1"/>
        <v>286</v>
      </c>
      <c r="E59" s="213">
        <f t="shared" si="1"/>
        <v>1516</v>
      </c>
      <c r="F59" s="213">
        <v>1738</v>
      </c>
      <c r="G59" s="260">
        <v>286</v>
      </c>
      <c r="H59" s="260">
        <v>1452</v>
      </c>
      <c r="I59" s="213">
        <v>64</v>
      </c>
      <c r="J59" s="260">
        <v>0</v>
      </c>
      <c r="K59" s="260">
        <v>64</v>
      </c>
      <c r="L59" s="500" t="s">
        <v>578</v>
      </c>
      <c r="M59" s="500"/>
    </row>
    <row r="60" spans="1:13" customFormat="1" ht="18">
      <c r="A60" s="202">
        <v>4762</v>
      </c>
      <c r="B60" s="92" t="s">
        <v>637</v>
      </c>
      <c r="C60" s="211">
        <f t="shared" ref="C60" si="2">SUM(D60:E60)</f>
        <v>74</v>
      </c>
      <c r="D60" s="211">
        <f t="shared" ref="D60:E60" si="3">J60+G60</f>
        <v>0</v>
      </c>
      <c r="E60" s="211">
        <f t="shared" si="3"/>
        <v>74</v>
      </c>
      <c r="F60" s="211">
        <v>74</v>
      </c>
      <c r="G60" s="261">
        <v>0</v>
      </c>
      <c r="H60" s="261">
        <v>74</v>
      </c>
      <c r="I60" s="211">
        <v>0</v>
      </c>
      <c r="J60" s="261">
        <v>0</v>
      </c>
      <c r="K60" s="261">
        <v>0</v>
      </c>
      <c r="L60" s="499" t="s">
        <v>577</v>
      </c>
      <c r="M60" s="499"/>
    </row>
    <row r="61" spans="1:13" customFormat="1" ht="26.25" customHeight="1">
      <c r="A61" s="201">
        <v>4763</v>
      </c>
      <c r="B61" s="59" t="s">
        <v>638</v>
      </c>
      <c r="C61" s="213">
        <f t="shared" si="1"/>
        <v>1323</v>
      </c>
      <c r="D61" s="213">
        <f t="shared" si="1"/>
        <v>187</v>
      </c>
      <c r="E61" s="213">
        <f t="shared" si="1"/>
        <v>1136</v>
      </c>
      <c r="F61" s="213">
        <v>1318</v>
      </c>
      <c r="G61" s="260">
        <v>187</v>
      </c>
      <c r="H61" s="260">
        <v>1131</v>
      </c>
      <c r="I61" s="213">
        <v>5</v>
      </c>
      <c r="J61" s="260">
        <v>0</v>
      </c>
      <c r="K61" s="260">
        <v>5</v>
      </c>
      <c r="L61" s="500" t="s">
        <v>576</v>
      </c>
      <c r="M61" s="500"/>
    </row>
    <row r="62" spans="1:13" customFormat="1">
      <c r="A62" s="202">
        <v>4764</v>
      </c>
      <c r="B62" s="92" t="s">
        <v>623</v>
      </c>
      <c r="C62" s="211">
        <f t="shared" si="1"/>
        <v>570</v>
      </c>
      <c r="D62" s="211">
        <f t="shared" si="1"/>
        <v>55</v>
      </c>
      <c r="E62" s="211">
        <f t="shared" si="1"/>
        <v>515</v>
      </c>
      <c r="F62" s="211">
        <v>562</v>
      </c>
      <c r="G62" s="261">
        <v>55</v>
      </c>
      <c r="H62" s="261">
        <v>507</v>
      </c>
      <c r="I62" s="211">
        <v>8</v>
      </c>
      <c r="J62" s="261">
        <v>0</v>
      </c>
      <c r="K62" s="261">
        <v>8</v>
      </c>
      <c r="L62" s="499" t="s">
        <v>575</v>
      </c>
      <c r="M62" s="499"/>
    </row>
    <row r="63" spans="1:13" customFormat="1" ht="26.25" customHeight="1">
      <c r="A63" s="201">
        <v>4771</v>
      </c>
      <c r="B63" s="59" t="s">
        <v>639</v>
      </c>
      <c r="C63" s="213">
        <f t="shared" si="1"/>
        <v>10942</v>
      </c>
      <c r="D63" s="213">
        <f t="shared" si="1"/>
        <v>3377</v>
      </c>
      <c r="E63" s="213">
        <f t="shared" si="1"/>
        <v>7565</v>
      </c>
      <c r="F63" s="213">
        <v>10923</v>
      </c>
      <c r="G63" s="260">
        <v>3377</v>
      </c>
      <c r="H63" s="260">
        <v>7546</v>
      </c>
      <c r="I63" s="213">
        <v>19</v>
      </c>
      <c r="J63" s="260">
        <v>0</v>
      </c>
      <c r="K63" s="260">
        <v>19</v>
      </c>
      <c r="L63" s="500" t="s">
        <v>574</v>
      </c>
      <c r="M63" s="500"/>
    </row>
    <row r="64" spans="1:13" customFormat="1" ht="19.149999999999999" customHeight="1">
      <c r="A64" s="202">
        <v>4772</v>
      </c>
      <c r="B64" s="92" t="s">
        <v>640</v>
      </c>
      <c r="C64" s="211">
        <f t="shared" si="1"/>
        <v>4566</v>
      </c>
      <c r="D64" s="211">
        <f t="shared" si="1"/>
        <v>762</v>
      </c>
      <c r="E64" s="211">
        <f t="shared" si="1"/>
        <v>3804</v>
      </c>
      <c r="F64" s="211">
        <v>4389</v>
      </c>
      <c r="G64" s="261">
        <v>762</v>
      </c>
      <c r="H64" s="261">
        <v>3627</v>
      </c>
      <c r="I64" s="211">
        <v>177</v>
      </c>
      <c r="J64" s="261">
        <v>0</v>
      </c>
      <c r="K64" s="261">
        <v>177</v>
      </c>
      <c r="L64" s="499" t="s">
        <v>573</v>
      </c>
      <c r="M64" s="499"/>
    </row>
    <row r="65" spans="1:13" customFormat="1" ht="26.25" customHeight="1">
      <c r="A65" s="201">
        <v>4774</v>
      </c>
      <c r="B65" s="59" t="s">
        <v>547</v>
      </c>
      <c r="C65" s="213">
        <f t="shared" si="1"/>
        <v>245</v>
      </c>
      <c r="D65" s="213">
        <f t="shared" si="1"/>
        <v>0</v>
      </c>
      <c r="E65" s="213">
        <f t="shared" si="1"/>
        <v>245</v>
      </c>
      <c r="F65" s="213">
        <v>245</v>
      </c>
      <c r="G65" s="260">
        <v>0</v>
      </c>
      <c r="H65" s="260">
        <v>245</v>
      </c>
      <c r="I65" s="213">
        <v>0</v>
      </c>
      <c r="J65" s="260">
        <v>0</v>
      </c>
      <c r="K65" s="260">
        <v>0</v>
      </c>
      <c r="L65" s="500" t="s">
        <v>557</v>
      </c>
      <c r="M65" s="500"/>
    </row>
    <row r="66" spans="1:13" customFormat="1" ht="19.149999999999999" customHeight="1">
      <c r="A66" s="202">
        <v>4775</v>
      </c>
      <c r="B66" s="92" t="s">
        <v>569</v>
      </c>
      <c r="C66" s="211">
        <f t="shared" si="1"/>
        <v>5073</v>
      </c>
      <c r="D66" s="211">
        <f t="shared" si="1"/>
        <v>398</v>
      </c>
      <c r="E66" s="211">
        <f t="shared" si="1"/>
        <v>4675</v>
      </c>
      <c r="F66" s="211">
        <v>4674</v>
      </c>
      <c r="G66" s="261">
        <v>398</v>
      </c>
      <c r="H66" s="261">
        <v>4276</v>
      </c>
      <c r="I66" s="211">
        <v>399</v>
      </c>
      <c r="J66" s="261">
        <v>0</v>
      </c>
      <c r="K66" s="261">
        <v>399</v>
      </c>
      <c r="L66" s="499" t="s">
        <v>572</v>
      </c>
      <c r="M66" s="499"/>
    </row>
    <row r="67" spans="1:13" customFormat="1" ht="26.25" customHeight="1">
      <c r="A67" s="201">
        <v>4776</v>
      </c>
      <c r="B67" s="59" t="s">
        <v>568</v>
      </c>
      <c r="C67" s="213">
        <f t="shared" si="1"/>
        <v>2277</v>
      </c>
      <c r="D67" s="213">
        <f t="shared" si="1"/>
        <v>6</v>
      </c>
      <c r="E67" s="213">
        <f t="shared" si="1"/>
        <v>2271</v>
      </c>
      <c r="F67" s="213">
        <v>2239</v>
      </c>
      <c r="G67" s="260">
        <v>6</v>
      </c>
      <c r="H67" s="260">
        <v>2233</v>
      </c>
      <c r="I67" s="213">
        <v>38</v>
      </c>
      <c r="J67" s="260">
        <v>0</v>
      </c>
      <c r="K67" s="260">
        <v>38</v>
      </c>
      <c r="L67" s="500" t="s">
        <v>571</v>
      </c>
      <c r="M67" s="500"/>
    </row>
    <row r="68" spans="1:13" customFormat="1">
      <c r="A68" s="202">
        <v>4777</v>
      </c>
      <c r="B68" s="92" t="s">
        <v>567</v>
      </c>
      <c r="C68" s="211">
        <f t="shared" si="1"/>
        <v>223</v>
      </c>
      <c r="D68" s="211">
        <f t="shared" si="1"/>
        <v>10</v>
      </c>
      <c r="E68" s="211">
        <f t="shared" si="1"/>
        <v>213</v>
      </c>
      <c r="F68" s="211">
        <v>223</v>
      </c>
      <c r="G68" s="261">
        <v>10</v>
      </c>
      <c r="H68" s="261">
        <v>213</v>
      </c>
      <c r="I68" s="211">
        <v>0</v>
      </c>
      <c r="J68" s="261">
        <v>0</v>
      </c>
      <c r="K68" s="261">
        <v>0</v>
      </c>
      <c r="L68" s="499" t="s">
        <v>570</v>
      </c>
      <c r="M68" s="499"/>
    </row>
    <row r="69" spans="1:13">
      <c r="A69" s="201">
        <v>4778</v>
      </c>
      <c r="B69" s="59" t="s">
        <v>725</v>
      </c>
      <c r="C69" s="213">
        <f t="shared" ref="C69" si="4">SUM(D69:E69)</f>
        <v>6</v>
      </c>
      <c r="D69" s="213">
        <f t="shared" ref="D69" si="5">J69+G69</f>
        <v>0</v>
      </c>
      <c r="E69" s="213">
        <f t="shared" si="1"/>
        <v>6</v>
      </c>
      <c r="F69" s="213">
        <v>6</v>
      </c>
      <c r="G69" s="260">
        <v>0</v>
      </c>
      <c r="H69" s="260">
        <v>6</v>
      </c>
      <c r="I69" s="213">
        <v>0</v>
      </c>
      <c r="J69" s="260">
        <v>0</v>
      </c>
      <c r="K69" s="260">
        <v>0</v>
      </c>
      <c r="L69" s="500" t="s">
        <v>726</v>
      </c>
      <c r="M69" s="500"/>
    </row>
    <row r="70" spans="1:13" ht="28.15" customHeight="1">
      <c r="A70" s="202">
        <v>4779</v>
      </c>
      <c r="B70" s="92" t="s">
        <v>566</v>
      </c>
      <c r="C70" s="211">
        <f t="shared" si="1"/>
        <v>4735</v>
      </c>
      <c r="D70" s="211">
        <f t="shared" si="1"/>
        <v>870</v>
      </c>
      <c r="E70" s="211">
        <f t="shared" si="1"/>
        <v>3865</v>
      </c>
      <c r="F70" s="211">
        <v>4723</v>
      </c>
      <c r="G70" s="261">
        <v>870</v>
      </c>
      <c r="H70" s="261">
        <v>3853</v>
      </c>
      <c r="I70" s="211">
        <v>12</v>
      </c>
      <c r="J70" s="261">
        <v>0</v>
      </c>
      <c r="K70" s="261">
        <v>12</v>
      </c>
      <c r="L70" s="499" t="s">
        <v>643</v>
      </c>
      <c r="M70" s="499"/>
    </row>
    <row r="71" spans="1:13">
      <c r="A71" s="201">
        <v>4789</v>
      </c>
      <c r="B71" s="59" t="s">
        <v>728</v>
      </c>
      <c r="C71" s="213">
        <f t="shared" si="1"/>
        <v>227</v>
      </c>
      <c r="D71" s="213">
        <f t="shared" si="1"/>
        <v>0</v>
      </c>
      <c r="E71" s="213">
        <f t="shared" si="1"/>
        <v>227</v>
      </c>
      <c r="F71" s="213">
        <v>209</v>
      </c>
      <c r="G71" s="260">
        <v>0</v>
      </c>
      <c r="H71" s="260">
        <v>209</v>
      </c>
      <c r="I71" s="213">
        <v>18</v>
      </c>
      <c r="J71" s="260">
        <v>0</v>
      </c>
      <c r="K71" s="260">
        <v>18</v>
      </c>
      <c r="L71" s="500" t="s">
        <v>727</v>
      </c>
      <c r="M71" s="500"/>
    </row>
    <row r="72" spans="1:13">
      <c r="A72" s="467" t="s">
        <v>207</v>
      </c>
      <c r="B72" s="467"/>
      <c r="C72" s="358">
        <f t="shared" ref="C72:K72" si="6">SUM(C13:C71)</f>
        <v>213954</v>
      </c>
      <c r="D72" s="358">
        <f t="shared" si="6"/>
        <v>21606</v>
      </c>
      <c r="E72" s="358">
        <f t="shared" si="6"/>
        <v>192348</v>
      </c>
      <c r="F72" s="358">
        <f t="shared" si="6"/>
        <v>210585</v>
      </c>
      <c r="G72" s="358">
        <f t="shared" si="6"/>
        <v>21259</v>
      </c>
      <c r="H72" s="358">
        <f t="shared" si="6"/>
        <v>189326</v>
      </c>
      <c r="I72" s="358">
        <f t="shared" si="6"/>
        <v>3369</v>
      </c>
      <c r="J72" s="358">
        <f t="shared" si="6"/>
        <v>347</v>
      </c>
      <c r="K72" s="358">
        <f t="shared" si="6"/>
        <v>3022</v>
      </c>
      <c r="L72" s="468" t="s">
        <v>204</v>
      </c>
      <c r="M72" s="468"/>
    </row>
  </sheetData>
  <mergeCells count="79">
    <mergeCell ref="L25:M25"/>
    <mergeCell ref="L29:M29"/>
    <mergeCell ref="L37:M37"/>
    <mergeCell ref="L38:M38"/>
    <mergeCell ref="L51:M51"/>
    <mergeCell ref="L49:M49"/>
    <mergeCell ref="L39:M39"/>
    <mergeCell ref="L40:M40"/>
    <mergeCell ref="L41:M41"/>
    <mergeCell ref="L42:M42"/>
    <mergeCell ref="L47:M47"/>
    <mergeCell ref="L48:M48"/>
    <mergeCell ref="L45:M45"/>
    <mergeCell ref="L46:M46"/>
    <mergeCell ref="L43:M43"/>
    <mergeCell ref="L44:M44"/>
    <mergeCell ref="L20:M20"/>
    <mergeCell ref="L21:M21"/>
    <mergeCell ref="L22:M22"/>
    <mergeCell ref="L23:M23"/>
    <mergeCell ref="L24:M24"/>
    <mergeCell ref="A2:M2"/>
    <mergeCell ref="A6:M6"/>
    <mergeCell ref="I9:K9"/>
    <mergeCell ref="A1:M1"/>
    <mergeCell ref="A3:M3"/>
    <mergeCell ref="A8:B8"/>
    <mergeCell ref="L8:M8"/>
    <mergeCell ref="A9:A12"/>
    <mergeCell ref="B9:B12"/>
    <mergeCell ref="C9:E9"/>
    <mergeCell ref="F9:H9"/>
    <mergeCell ref="L9:M12"/>
    <mergeCell ref="C10:E10"/>
    <mergeCell ref="F10:H10"/>
    <mergeCell ref="I10:K10"/>
    <mergeCell ref="A4:M4"/>
    <mergeCell ref="L32:M32"/>
    <mergeCell ref="L33:M33"/>
    <mergeCell ref="L35:M35"/>
    <mergeCell ref="L36:M36"/>
    <mergeCell ref="L26:M26"/>
    <mergeCell ref="L27:M27"/>
    <mergeCell ref="L28:M28"/>
    <mergeCell ref="L31:M31"/>
    <mergeCell ref="L30:M30"/>
    <mergeCell ref="A5:M5"/>
    <mergeCell ref="L18:M18"/>
    <mergeCell ref="L19:M19"/>
    <mergeCell ref="L13:M13"/>
    <mergeCell ref="L14:M14"/>
    <mergeCell ref="L15:M15"/>
    <mergeCell ref="L16:M16"/>
    <mergeCell ref="L17:M17"/>
    <mergeCell ref="A7:M7"/>
    <mergeCell ref="L52:M52"/>
    <mergeCell ref="L53:M53"/>
    <mergeCell ref="L54:M54"/>
    <mergeCell ref="L34:M34"/>
    <mergeCell ref="L71:M71"/>
    <mergeCell ref="L50:M50"/>
    <mergeCell ref="L57:M57"/>
    <mergeCell ref="L59:M59"/>
    <mergeCell ref="L61:M61"/>
    <mergeCell ref="L62:M62"/>
    <mergeCell ref="L63:M63"/>
    <mergeCell ref="L70:M70"/>
    <mergeCell ref="L58:M58"/>
    <mergeCell ref="L64:M64"/>
    <mergeCell ref="L65:M65"/>
    <mergeCell ref="L66:M66"/>
    <mergeCell ref="A72:B72"/>
    <mergeCell ref="L72:M72"/>
    <mergeCell ref="L60:M60"/>
    <mergeCell ref="L69:M69"/>
    <mergeCell ref="L55:M55"/>
    <mergeCell ref="L56:M56"/>
    <mergeCell ref="L67:M67"/>
    <mergeCell ref="L68:M68"/>
  </mergeCells>
  <phoneticPr fontId="19" type="noConversion"/>
  <printOptions horizontalCentered="1"/>
  <pageMargins left="0" right="0" top="0.19685039370078741" bottom="0" header="0" footer="0"/>
  <pageSetup paperSize="9" scale="85" orientation="landscape" r:id="rId1"/>
  <headerFooter alignWithMargins="0"/>
  <rowBreaks count="2" manualBreakCount="2">
    <brk id="35" max="12" man="1"/>
    <brk id="55" max="12" man="1"/>
  </row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3" tint="0.39997558519241921"/>
  </sheetPr>
  <dimension ref="A1:M19"/>
  <sheetViews>
    <sheetView view="pageBreakPreview" zoomScale="80" zoomScaleSheetLayoutView="80" workbookViewId="0">
      <selection activeCell="L49" sqref="L49"/>
    </sheetView>
  </sheetViews>
  <sheetFormatPr defaultColWidth="9.125" defaultRowHeight="14.25"/>
  <cols>
    <col min="1" max="1" width="7.625" style="141" customWidth="1"/>
    <col min="2" max="2" width="25.375" style="78" bestFit="1" customWidth="1"/>
    <col min="3" max="3" width="10.375" style="78" customWidth="1"/>
    <col min="4" max="4" width="10.125" style="78" customWidth="1"/>
    <col min="5" max="5" width="11.5" style="78" customWidth="1"/>
    <col min="6" max="8" width="8.75" style="78" customWidth="1"/>
    <col min="9" max="9" width="25.625" style="78" customWidth="1"/>
    <col min="10" max="10" width="7.625" style="78" customWidth="1"/>
    <col min="11" max="16384" width="9.125" style="78"/>
  </cols>
  <sheetData>
    <row r="1" spans="1:13" s="139" customFormat="1" ht="65.25" customHeight="1">
      <c r="A1" s="549"/>
      <c r="B1" s="549"/>
      <c r="C1" s="549"/>
      <c r="D1" s="549"/>
      <c r="E1" s="549"/>
      <c r="F1" s="549"/>
      <c r="G1" s="549"/>
      <c r="H1" s="549"/>
      <c r="I1" s="549"/>
      <c r="J1" s="549"/>
      <c r="K1" s="142"/>
      <c r="L1" s="142"/>
      <c r="M1" s="142"/>
    </row>
    <row r="2" spans="1:13" ht="17.45" customHeight="1">
      <c r="A2" s="550" t="s">
        <v>284</v>
      </c>
      <c r="B2" s="550"/>
      <c r="C2" s="550"/>
      <c r="D2" s="550"/>
      <c r="E2" s="550"/>
      <c r="F2" s="550"/>
      <c r="G2" s="550"/>
      <c r="H2" s="550"/>
      <c r="I2" s="550"/>
      <c r="J2" s="550"/>
    </row>
    <row r="3" spans="1:13" ht="16.5" customHeight="1">
      <c r="A3" s="550" t="s">
        <v>101</v>
      </c>
      <c r="B3" s="550"/>
      <c r="C3" s="550"/>
      <c r="D3" s="550"/>
      <c r="E3" s="550"/>
      <c r="F3" s="550"/>
      <c r="G3" s="550"/>
      <c r="H3" s="550"/>
      <c r="I3" s="550"/>
      <c r="J3" s="550"/>
    </row>
    <row r="4" spans="1:13" ht="16.5" customHeight="1">
      <c r="A4" s="550" t="s">
        <v>654</v>
      </c>
      <c r="B4" s="550"/>
      <c r="C4" s="550"/>
      <c r="D4" s="550"/>
      <c r="E4" s="550"/>
      <c r="F4" s="550"/>
      <c r="G4" s="550"/>
      <c r="H4" s="550"/>
      <c r="I4" s="550"/>
      <c r="J4" s="550"/>
    </row>
    <row r="5" spans="1:13" ht="15.6" customHeight="1">
      <c r="A5" s="548" t="s">
        <v>408</v>
      </c>
      <c r="B5" s="548"/>
      <c r="C5" s="548"/>
      <c r="D5" s="548"/>
      <c r="E5" s="548"/>
      <c r="F5" s="548"/>
      <c r="G5" s="548"/>
      <c r="H5" s="548"/>
      <c r="I5" s="548"/>
      <c r="J5" s="548"/>
    </row>
    <row r="6" spans="1:13" ht="15.6" customHeight="1">
      <c r="A6" s="548" t="s">
        <v>262</v>
      </c>
      <c r="B6" s="548"/>
      <c r="C6" s="548"/>
      <c r="D6" s="548"/>
      <c r="E6" s="548"/>
      <c r="F6" s="548"/>
      <c r="G6" s="548"/>
      <c r="H6" s="548"/>
      <c r="I6" s="548"/>
      <c r="J6" s="548"/>
    </row>
    <row r="7" spans="1:13" ht="15.6" customHeight="1">
      <c r="A7" s="548" t="s">
        <v>655</v>
      </c>
      <c r="B7" s="548"/>
      <c r="C7" s="548"/>
      <c r="D7" s="548"/>
      <c r="E7" s="548"/>
      <c r="F7" s="548"/>
      <c r="G7" s="548"/>
      <c r="H7" s="548"/>
      <c r="I7" s="548"/>
      <c r="J7" s="548"/>
    </row>
    <row r="8" spans="1:13" ht="15.6" customHeight="1">
      <c r="A8" s="653" t="s">
        <v>690</v>
      </c>
      <c r="B8" s="653"/>
      <c r="C8" s="661">
        <v>2019</v>
      </c>
      <c r="D8" s="661"/>
      <c r="E8" s="661"/>
      <c r="F8" s="661"/>
      <c r="G8" s="661"/>
      <c r="H8" s="661"/>
      <c r="I8" s="662" t="s">
        <v>285</v>
      </c>
      <c r="J8" s="662"/>
    </row>
    <row r="9" spans="1:13" s="140" customFormat="1" ht="15.75" customHeight="1">
      <c r="A9" s="658" t="s">
        <v>467</v>
      </c>
      <c r="B9" s="647" t="s">
        <v>210</v>
      </c>
      <c r="C9" s="600" t="s">
        <v>226</v>
      </c>
      <c r="D9" s="601"/>
      <c r="E9" s="602"/>
      <c r="F9" s="600" t="s">
        <v>227</v>
      </c>
      <c r="G9" s="601"/>
      <c r="H9" s="602"/>
      <c r="I9" s="495" t="s">
        <v>215</v>
      </c>
      <c r="J9" s="497"/>
    </row>
    <row r="10" spans="1:13" s="140" customFormat="1" ht="29.25" customHeight="1">
      <c r="A10" s="659"/>
      <c r="B10" s="648"/>
      <c r="C10" s="650" t="s">
        <v>518</v>
      </c>
      <c r="D10" s="651"/>
      <c r="E10" s="652"/>
      <c r="F10" s="650" t="s">
        <v>228</v>
      </c>
      <c r="G10" s="651"/>
      <c r="H10" s="652"/>
      <c r="I10" s="654"/>
      <c r="J10" s="655"/>
    </row>
    <row r="11" spans="1:13" s="140" customFormat="1" ht="16.5" customHeight="1">
      <c r="A11" s="659"/>
      <c r="B11" s="648"/>
      <c r="C11" s="164" t="s">
        <v>204</v>
      </c>
      <c r="D11" s="164" t="s">
        <v>115</v>
      </c>
      <c r="E11" s="164" t="s">
        <v>201</v>
      </c>
      <c r="F11" s="164" t="s">
        <v>204</v>
      </c>
      <c r="G11" s="164" t="s">
        <v>115</v>
      </c>
      <c r="H11" s="164" t="s">
        <v>201</v>
      </c>
      <c r="I11" s="654"/>
      <c r="J11" s="655"/>
    </row>
    <row r="12" spans="1:13" s="140" customFormat="1" ht="19.5" customHeight="1">
      <c r="A12" s="660"/>
      <c r="B12" s="649"/>
      <c r="C12" s="165" t="s">
        <v>207</v>
      </c>
      <c r="D12" s="165" t="s">
        <v>225</v>
      </c>
      <c r="E12" s="165" t="s">
        <v>517</v>
      </c>
      <c r="F12" s="165" t="s">
        <v>207</v>
      </c>
      <c r="G12" s="165" t="s">
        <v>225</v>
      </c>
      <c r="H12" s="165" t="s">
        <v>517</v>
      </c>
      <c r="I12" s="656"/>
      <c r="J12" s="657"/>
    </row>
    <row r="13" spans="1:13" s="140" customFormat="1" ht="57" customHeight="1" thickBot="1">
      <c r="A13" s="51">
        <v>45</v>
      </c>
      <c r="B13" s="55" t="s">
        <v>533</v>
      </c>
      <c r="C13" s="191">
        <f>SUM('5'!C13+'19'!C13)</f>
        <v>1583403</v>
      </c>
      <c r="D13" s="57">
        <f>SUM('5'!D13+'19'!D13)</f>
        <v>1519632</v>
      </c>
      <c r="E13" s="57">
        <f>SUM('5'!E13+'19'!E13)</f>
        <v>63771</v>
      </c>
      <c r="F13" s="191">
        <f>SUM('5'!F13+'19'!F13)</f>
        <v>19094</v>
      </c>
      <c r="G13" s="57">
        <f>SUM('5'!G13+'19'!G13)</f>
        <v>18472</v>
      </c>
      <c r="H13" s="57">
        <f>SUM('5'!H13+'19'!H13)</f>
        <v>622</v>
      </c>
      <c r="I13" s="484" t="s">
        <v>538</v>
      </c>
      <c r="J13" s="484"/>
    </row>
    <row r="14" spans="1:13" s="140" customFormat="1" ht="57" customHeight="1" thickBot="1">
      <c r="A14" s="53">
        <v>46</v>
      </c>
      <c r="B14" s="56" t="s">
        <v>534</v>
      </c>
      <c r="C14" s="189">
        <f>SUM('5'!C14+'19'!C14)</f>
        <v>2257753</v>
      </c>
      <c r="D14" s="58">
        <f>SUM('5'!D14+'19'!D14)</f>
        <v>2125284</v>
      </c>
      <c r="E14" s="58">
        <f>SUM('5'!E14+'19'!E14)</f>
        <v>132469</v>
      </c>
      <c r="F14" s="189">
        <f>SUM('5'!F14+'19'!F14)</f>
        <v>33992</v>
      </c>
      <c r="G14" s="58">
        <f>SUM('5'!G14+'19'!G14)</f>
        <v>33564</v>
      </c>
      <c r="H14" s="58">
        <f>SUM('5'!H14+'19'!H14)</f>
        <v>428</v>
      </c>
      <c r="I14" s="462" t="s">
        <v>537</v>
      </c>
      <c r="J14" s="462"/>
    </row>
    <row r="15" spans="1:13" s="140" customFormat="1" ht="57" customHeight="1">
      <c r="A15" s="52">
        <v>47</v>
      </c>
      <c r="B15" s="64" t="s">
        <v>535</v>
      </c>
      <c r="C15" s="190">
        <v>7447721</v>
      </c>
      <c r="D15" s="65">
        <v>7169737</v>
      </c>
      <c r="E15" s="65">
        <f>SUM('5'!E15+'19'!E15)</f>
        <v>277984</v>
      </c>
      <c r="F15" s="190">
        <f>SUM('5'!F15+'19'!F15)</f>
        <v>160868</v>
      </c>
      <c r="G15" s="65">
        <f>SUM('5'!G15+'19'!G15)</f>
        <v>158549</v>
      </c>
      <c r="H15" s="65">
        <f>SUM('5'!H15+'19'!H15)</f>
        <v>2319</v>
      </c>
      <c r="I15" s="466" t="s">
        <v>536</v>
      </c>
      <c r="J15" s="466"/>
    </row>
    <row r="16" spans="1:13" s="140" customFormat="1" ht="48" customHeight="1">
      <c r="A16" s="467" t="s">
        <v>207</v>
      </c>
      <c r="B16" s="467"/>
      <c r="C16" s="79">
        <v>11288877</v>
      </c>
      <c r="D16" s="79">
        <v>10814653</v>
      </c>
      <c r="E16" s="79">
        <f>SUM('5'!E16+'19'!E16)</f>
        <v>474224</v>
      </c>
      <c r="F16" s="79">
        <f>SUM('5'!F16+'19'!F16)</f>
        <v>213954</v>
      </c>
      <c r="G16" s="79">
        <f>SUM('5'!G16+'19'!G16)</f>
        <v>210585</v>
      </c>
      <c r="H16" s="79">
        <f>SUM('5'!H16+'19'!H16)</f>
        <v>3369</v>
      </c>
      <c r="I16" s="468" t="s">
        <v>204</v>
      </c>
      <c r="J16" s="468"/>
    </row>
    <row r="17" spans="1:10">
      <c r="A17" s="148" t="s">
        <v>409</v>
      </c>
      <c r="B17" s="149"/>
      <c r="C17" s="47"/>
      <c r="D17" s="47"/>
      <c r="E17" s="47"/>
      <c r="F17" s="47"/>
      <c r="G17" s="47"/>
      <c r="H17" s="47"/>
      <c r="I17" s="149"/>
      <c r="J17" s="150" t="s">
        <v>410</v>
      </c>
    </row>
    <row r="18" spans="1:10">
      <c r="B18" s="149"/>
      <c r="C18" s="47"/>
      <c r="D18" s="47"/>
      <c r="E18" s="47"/>
      <c r="F18" s="47"/>
      <c r="G18" s="47"/>
      <c r="H18" s="47"/>
      <c r="I18" s="149"/>
    </row>
    <row r="19" spans="1:10">
      <c r="D19" s="149"/>
      <c r="E19" s="149"/>
    </row>
  </sheetData>
  <mergeCells count="22">
    <mergeCell ref="A7:J7"/>
    <mergeCell ref="A16:B16"/>
    <mergeCell ref="I13:J13"/>
    <mergeCell ref="I14:J14"/>
    <mergeCell ref="I15:J15"/>
    <mergeCell ref="I16:J16"/>
    <mergeCell ref="A1:J1"/>
    <mergeCell ref="A2:J2"/>
    <mergeCell ref="A3:J3"/>
    <mergeCell ref="B9:B12"/>
    <mergeCell ref="C10:E10"/>
    <mergeCell ref="F10:H10"/>
    <mergeCell ref="A8:B8"/>
    <mergeCell ref="I9:J12"/>
    <mergeCell ref="A5:J5"/>
    <mergeCell ref="A9:A12"/>
    <mergeCell ref="F9:H9"/>
    <mergeCell ref="C8:H8"/>
    <mergeCell ref="C9:E9"/>
    <mergeCell ref="A6:J6"/>
    <mergeCell ref="I8:J8"/>
    <mergeCell ref="A4:J4"/>
  </mergeCells>
  <phoneticPr fontId="19" type="noConversion"/>
  <printOptions horizontalCentered="1" verticalCentered="1"/>
  <pageMargins left="0" right="0" top="0" bottom="0" header="0.5" footer="0.5"/>
  <pageSetup paperSize="9"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3" tint="0.39997558519241921"/>
  </sheetPr>
  <dimension ref="A1:N71"/>
  <sheetViews>
    <sheetView view="pageBreakPreview" topLeftCell="A55" zoomScale="90" zoomScaleSheetLayoutView="90" workbookViewId="0">
      <selection activeCell="L49" sqref="L49"/>
    </sheetView>
  </sheetViews>
  <sheetFormatPr defaultColWidth="9.125" defaultRowHeight="14.25"/>
  <cols>
    <col min="1" max="1" width="5.75" style="14" customWidth="1"/>
    <col min="2" max="2" width="40.75" style="7" customWidth="1"/>
    <col min="3" max="8" width="8.75" style="7" customWidth="1"/>
    <col min="9" max="9" width="40.75" style="7" customWidth="1"/>
    <col min="10" max="10" width="5.75" style="7" customWidth="1"/>
    <col min="11" max="16384" width="9.125" style="7"/>
  </cols>
  <sheetData>
    <row r="1" spans="1:13" s="3" customFormat="1" ht="63.75" customHeight="1">
      <c r="A1" s="663" t="s">
        <v>284</v>
      </c>
      <c r="B1" s="663"/>
      <c r="C1" s="663"/>
      <c r="D1" s="663"/>
      <c r="E1" s="663"/>
      <c r="F1" s="663"/>
      <c r="G1" s="663"/>
      <c r="H1" s="663"/>
      <c r="I1" s="663"/>
      <c r="J1" s="663"/>
      <c r="K1" s="6"/>
      <c r="L1" s="6"/>
      <c r="M1" s="6"/>
    </row>
    <row r="2" spans="1:13" ht="17.45" customHeight="1">
      <c r="A2" s="465" t="s">
        <v>101</v>
      </c>
      <c r="B2" s="465"/>
      <c r="C2" s="465"/>
      <c r="D2" s="465"/>
      <c r="E2" s="465"/>
      <c r="F2" s="465"/>
      <c r="G2" s="465"/>
      <c r="H2" s="465"/>
      <c r="I2" s="465"/>
      <c r="J2" s="465"/>
    </row>
    <row r="3" spans="1:13" ht="17.45" customHeight="1">
      <c r="A3" s="465" t="s">
        <v>656</v>
      </c>
      <c r="B3" s="465"/>
      <c r="C3" s="465"/>
      <c r="D3" s="465"/>
      <c r="E3" s="465"/>
      <c r="F3" s="465"/>
      <c r="G3" s="465"/>
      <c r="H3" s="465"/>
      <c r="I3" s="465"/>
      <c r="J3" s="465"/>
    </row>
    <row r="4" spans="1:13" ht="16.5" customHeight="1">
      <c r="A4" s="463" t="s">
        <v>408</v>
      </c>
      <c r="B4" s="463"/>
      <c r="C4" s="463"/>
      <c r="D4" s="463"/>
      <c r="E4" s="463"/>
      <c r="F4" s="463"/>
      <c r="G4" s="463"/>
      <c r="H4" s="463"/>
      <c r="I4" s="463"/>
      <c r="J4" s="463"/>
    </row>
    <row r="5" spans="1:13" ht="15.6" customHeight="1">
      <c r="A5" s="463" t="s">
        <v>262</v>
      </c>
      <c r="B5" s="463"/>
      <c r="C5" s="463"/>
      <c r="D5" s="463"/>
      <c r="E5" s="463"/>
      <c r="F5" s="463"/>
      <c r="G5" s="463"/>
      <c r="H5" s="463"/>
      <c r="I5" s="463"/>
      <c r="J5" s="463"/>
    </row>
    <row r="6" spans="1:13" ht="15.6" customHeight="1">
      <c r="A6" s="463" t="s">
        <v>657</v>
      </c>
      <c r="B6" s="463"/>
      <c r="C6" s="463"/>
      <c r="D6" s="463"/>
      <c r="E6" s="463"/>
      <c r="F6" s="463"/>
      <c r="G6" s="463"/>
      <c r="H6" s="463"/>
      <c r="I6" s="463"/>
      <c r="J6" s="463"/>
    </row>
    <row r="7" spans="1:13" ht="15.6" customHeight="1">
      <c r="A7" s="469" t="s">
        <v>691</v>
      </c>
      <c r="B7" s="469"/>
      <c r="C7" s="463">
        <v>2019</v>
      </c>
      <c r="D7" s="463"/>
      <c r="E7" s="463"/>
      <c r="F7" s="463"/>
      <c r="G7" s="463"/>
      <c r="H7" s="463"/>
      <c r="I7" s="471" t="s">
        <v>412</v>
      </c>
      <c r="J7" s="471"/>
    </row>
    <row r="8" spans="1:13" ht="15.6" customHeight="1">
      <c r="A8" s="472" t="s">
        <v>442</v>
      </c>
      <c r="B8" s="472" t="s">
        <v>210</v>
      </c>
      <c r="C8" s="599" t="s">
        <v>226</v>
      </c>
      <c r="D8" s="599"/>
      <c r="E8" s="599"/>
      <c r="F8" s="599" t="s">
        <v>227</v>
      </c>
      <c r="G8" s="599"/>
      <c r="H8" s="599"/>
      <c r="I8" s="478" t="s">
        <v>215</v>
      </c>
      <c r="J8" s="478"/>
    </row>
    <row r="9" spans="1:13" customFormat="1" ht="15.75" customHeight="1">
      <c r="A9" s="473"/>
      <c r="B9" s="473"/>
      <c r="C9" s="592" t="s">
        <v>518</v>
      </c>
      <c r="D9" s="592"/>
      <c r="E9" s="592"/>
      <c r="F9" s="592" t="s">
        <v>228</v>
      </c>
      <c r="G9" s="592"/>
      <c r="H9" s="592"/>
      <c r="I9" s="481"/>
      <c r="J9" s="481"/>
    </row>
    <row r="10" spans="1:13" customFormat="1" ht="21" customHeight="1">
      <c r="A10" s="473"/>
      <c r="B10" s="473"/>
      <c r="C10" s="164" t="s">
        <v>204</v>
      </c>
      <c r="D10" s="164" t="s">
        <v>115</v>
      </c>
      <c r="E10" s="164" t="s">
        <v>201</v>
      </c>
      <c r="F10" s="164" t="s">
        <v>204</v>
      </c>
      <c r="G10" s="164" t="s">
        <v>115</v>
      </c>
      <c r="H10" s="164" t="s">
        <v>201</v>
      </c>
      <c r="I10" s="481"/>
      <c r="J10" s="481"/>
    </row>
    <row r="11" spans="1:13" customFormat="1" ht="16.5" customHeight="1">
      <c r="A11" s="474"/>
      <c r="B11" s="474"/>
      <c r="C11" s="383" t="s">
        <v>207</v>
      </c>
      <c r="D11" s="165" t="s">
        <v>225</v>
      </c>
      <c r="E11" s="165" t="s">
        <v>517</v>
      </c>
      <c r="F11" s="383" t="s">
        <v>207</v>
      </c>
      <c r="G11" s="165" t="s">
        <v>225</v>
      </c>
      <c r="H11" s="165" t="s">
        <v>517</v>
      </c>
      <c r="I11" s="482"/>
      <c r="J11" s="482"/>
    </row>
    <row r="12" spans="1:13" customFormat="1" ht="30" customHeight="1">
      <c r="A12" s="204">
        <v>4511</v>
      </c>
      <c r="B12" s="292" t="s">
        <v>559</v>
      </c>
      <c r="C12" s="315">
        <f>SUM(D12:E12)</f>
        <v>1185313</v>
      </c>
      <c r="D12" s="385">
        <v>1156121</v>
      </c>
      <c r="E12" s="392">
        <v>29192</v>
      </c>
      <c r="F12" s="315">
        <f>SUM(G12:H12)</f>
        <v>10812</v>
      </c>
      <c r="G12" s="385">
        <v>10489</v>
      </c>
      <c r="H12" s="269">
        <v>323</v>
      </c>
      <c r="I12" s="508" t="s">
        <v>558</v>
      </c>
      <c r="J12" s="508"/>
    </row>
    <row r="13" spans="1:13" customFormat="1" ht="30" customHeight="1">
      <c r="A13" s="202">
        <v>4512</v>
      </c>
      <c r="B13" s="294" t="s">
        <v>560</v>
      </c>
      <c r="C13" s="316">
        <f t="shared" ref="C13:C70" si="0">SUM(D13:E13)</f>
        <v>71367</v>
      </c>
      <c r="D13" s="376">
        <v>62249</v>
      </c>
      <c r="E13" s="393">
        <v>9118</v>
      </c>
      <c r="F13" s="316">
        <f t="shared" ref="F13:F70" si="1">SUM(G13:H13)</f>
        <v>1339</v>
      </c>
      <c r="G13" s="376">
        <v>1227</v>
      </c>
      <c r="H13" s="261">
        <v>112</v>
      </c>
      <c r="I13" s="499" t="s">
        <v>561</v>
      </c>
      <c r="J13" s="499"/>
    </row>
    <row r="14" spans="1:13" customFormat="1" ht="18">
      <c r="A14" s="201">
        <v>4519</v>
      </c>
      <c r="B14" s="296" t="s">
        <v>722</v>
      </c>
      <c r="C14" s="317">
        <f t="shared" si="0"/>
        <v>1389</v>
      </c>
      <c r="D14" s="386">
        <v>1389</v>
      </c>
      <c r="E14" s="394">
        <v>0</v>
      </c>
      <c r="F14" s="317">
        <f t="shared" si="1"/>
        <v>28</v>
      </c>
      <c r="G14" s="386">
        <v>28</v>
      </c>
      <c r="H14" s="260">
        <v>0</v>
      </c>
      <c r="I14" s="500" t="s">
        <v>723</v>
      </c>
      <c r="J14" s="500"/>
    </row>
    <row r="15" spans="1:13" s="43" customFormat="1" ht="18">
      <c r="A15" s="202">
        <v>4531</v>
      </c>
      <c r="B15" s="294" t="s">
        <v>562</v>
      </c>
      <c r="C15" s="316">
        <f t="shared" si="0"/>
        <v>310312</v>
      </c>
      <c r="D15" s="376">
        <v>285077</v>
      </c>
      <c r="E15" s="393">
        <v>25235</v>
      </c>
      <c r="F15" s="316">
        <f t="shared" si="1"/>
        <v>6634</v>
      </c>
      <c r="G15" s="376">
        <v>6452</v>
      </c>
      <c r="H15" s="261">
        <v>182</v>
      </c>
      <c r="I15" s="499" t="s">
        <v>608</v>
      </c>
      <c r="J15" s="499"/>
    </row>
    <row r="16" spans="1:13" s="43" customFormat="1">
      <c r="A16" s="201">
        <v>4532</v>
      </c>
      <c r="B16" s="296" t="s">
        <v>563</v>
      </c>
      <c r="C16" s="317">
        <f t="shared" si="0"/>
        <v>11382</v>
      </c>
      <c r="D16" s="386">
        <v>11156</v>
      </c>
      <c r="E16" s="394">
        <v>226</v>
      </c>
      <c r="F16" s="317">
        <f t="shared" si="1"/>
        <v>230</v>
      </c>
      <c r="G16" s="386">
        <v>225</v>
      </c>
      <c r="H16" s="260">
        <v>5</v>
      </c>
      <c r="I16" s="500" t="s">
        <v>607</v>
      </c>
      <c r="J16" s="500"/>
    </row>
    <row r="17" spans="1:10" s="43" customFormat="1" ht="18">
      <c r="A17" s="202">
        <v>4539</v>
      </c>
      <c r="B17" s="294" t="s">
        <v>564</v>
      </c>
      <c r="C17" s="316">
        <f t="shared" si="0"/>
        <v>3640</v>
      </c>
      <c r="D17" s="376">
        <v>3640</v>
      </c>
      <c r="E17" s="393">
        <v>0</v>
      </c>
      <c r="F17" s="316">
        <f t="shared" si="1"/>
        <v>51</v>
      </c>
      <c r="G17" s="376">
        <v>51</v>
      </c>
      <c r="H17" s="261">
        <v>0</v>
      </c>
      <c r="I17" s="499" t="s">
        <v>606</v>
      </c>
      <c r="J17" s="499"/>
    </row>
    <row r="18" spans="1:10" s="43" customFormat="1">
      <c r="A18" s="201">
        <v>4610</v>
      </c>
      <c r="B18" s="296" t="s">
        <v>539</v>
      </c>
      <c r="C18" s="317">
        <f t="shared" si="0"/>
        <v>105329</v>
      </c>
      <c r="D18" s="386">
        <v>103339</v>
      </c>
      <c r="E18" s="394">
        <v>1990</v>
      </c>
      <c r="F18" s="317">
        <f t="shared" si="1"/>
        <v>3165</v>
      </c>
      <c r="G18" s="386">
        <v>3147</v>
      </c>
      <c r="H18" s="260">
        <v>18</v>
      </c>
      <c r="I18" s="500" t="s">
        <v>548</v>
      </c>
      <c r="J18" s="500"/>
    </row>
    <row r="19" spans="1:10" s="43" customFormat="1">
      <c r="A19" s="202">
        <v>4620</v>
      </c>
      <c r="B19" s="294" t="s">
        <v>565</v>
      </c>
      <c r="C19" s="316">
        <f t="shared" si="0"/>
        <v>105487</v>
      </c>
      <c r="D19" s="376">
        <v>105487</v>
      </c>
      <c r="E19" s="393">
        <v>0</v>
      </c>
      <c r="F19" s="316">
        <f t="shared" si="1"/>
        <v>2593</v>
      </c>
      <c r="G19" s="376">
        <v>2564</v>
      </c>
      <c r="H19" s="261">
        <v>29</v>
      </c>
      <c r="I19" s="499" t="s">
        <v>605</v>
      </c>
      <c r="J19" s="499"/>
    </row>
    <row r="20" spans="1:10" s="43" customFormat="1">
      <c r="A20" s="201">
        <v>4631</v>
      </c>
      <c r="B20" s="296" t="s">
        <v>540</v>
      </c>
      <c r="C20" s="317">
        <f t="shared" si="0"/>
        <v>20252</v>
      </c>
      <c r="D20" s="386">
        <v>17652</v>
      </c>
      <c r="E20" s="394">
        <v>2600</v>
      </c>
      <c r="F20" s="317">
        <f t="shared" si="1"/>
        <v>446</v>
      </c>
      <c r="G20" s="386">
        <v>439</v>
      </c>
      <c r="H20" s="260">
        <v>7</v>
      </c>
      <c r="I20" s="500" t="s">
        <v>549</v>
      </c>
      <c r="J20" s="500"/>
    </row>
    <row r="21" spans="1:10" s="43" customFormat="1" ht="19.149999999999999" customHeight="1">
      <c r="A21" s="202">
        <v>4632</v>
      </c>
      <c r="B21" s="294" t="s">
        <v>609</v>
      </c>
      <c r="C21" s="316">
        <f t="shared" si="0"/>
        <v>312185</v>
      </c>
      <c r="D21" s="376">
        <v>301388</v>
      </c>
      <c r="E21" s="393">
        <v>10797</v>
      </c>
      <c r="F21" s="316">
        <f t="shared" si="1"/>
        <v>5845</v>
      </c>
      <c r="G21" s="376">
        <v>5759</v>
      </c>
      <c r="H21" s="261">
        <v>86</v>
      </c>
      <c r="I21" s="499" t="s">
        <v>604</v>
      </c>
      <c r="J21" s="499"/>
    </row>
    <row r="22" spans="1:10" s="43" customFormat="1" ht="30" customHeight="1">
      <c r="A22" s="201">
        <v>4641</v>
      </c>
      <c r="B22" s="296" t="s">
        <v>610</v>
      </c>
      <c r="C22" s="317">
        <f t="shared" si="0"/>
        <v>76878</v>
      </c>
      <c r="D22" s="386">
        <v>76878</v>
      </c>
      <c r="E22" s="394">
        <v>0</v>
      </c>
      <c r="F22" s="317">
        <f t="shared" si="1"/>
        <v>1236</v>
      </c>
      <c r="G22" s="386">
        <v>1236</v>
      </c>
      <c r="H22" s="260">
        <v>0</v>
      </c>
      <c r="I22" s="500" t="s">
        <v>603</v>
      </c>
      <c r="J22" s="500"/>
    </row>
    <row r="23" spans="1:10" s="43" customFormat="1" ht="18">
      <c r="A23" s="202">
        <v>4647</v>
      </c>
      <c r="B23" s="294" t="s">
        <v>611</v>
      </c>
      <c r="C23" s="316">
        <f t="shared" si="0"/>
        <v>173436</v>
      </c>
      <c r="D23" s="376">
        <v>171545</v>
      </c>
      <c r="E23" s="393">
        <v>1891</v>
      </c>
      <c r="F23" s="316">
        <f t="shared" si="1"/>
        <v>1811</v>
      </c>
      <c r="G23" s="376">
        <v>1807</v>
      </c>
      <c r="H23" s="261">
        <v>4</v>
      </c>
      <c r="I23" s="499" t="s">
        <v>602</v>
      </c>
      <c r="J23" s="499"/>
    </row>
    <row r="24" spans="1:10" s="43" customFormat="1" ht="36">
      <c r="A24" s="201">
        <v>4648</v>
      </c>
      <c r="B24" s="296" t="s">
        <v>612</v>
      </c>
      <c r="C24" s="317">
        <f t="shared" si="0"/>
        <v>236849</v>
      </c>
      <c r="D24" s="386">
        <v>233178</v>
      </c>
      <c r="E24" s="394">
        <v>3671</v>
      </c>
      <c r="F24" s="317">
        <f t="shared" si="1"/>
        <v>2994</v>
      </c>
      <c r="G24" s="386">
        <v>2984</v>
      </c>
      <c r="H24" s="260">
        <v>10</v>
      </c>
      <c r="I24" s="500" t="s">
        <v>601</v>
      </c>
      <c r="J24" s="500"/>
    </row>
    <row r="25" spans="1:10" s="43" customFormat="1" ht="27">
      <c r="A25" s="202">
        <v>4649</v>
      </c>
      <c r="B25" s="294" t="s">
        <v>732</v>
      </c>
      <c r="C25" s="316">
        <f t="shared" si="0"/>
        <v>334</v>
      </c>
      <c r="D25" s="376">
        <v>334</v>
      </c>
      <c r="E25" s="393">
        <v>0</v>
      </c>
      <c r="F25" s="316">
        <f t="shared" si="1"/>
        <v>24</v>
      </c>
      <c r="G25" s="376">
        <v>24</v>
      </c>
      <c r="H25" s="261">
        <v>0</v>
      </c>
      <c r="I25" s="499" t="s">
        <v>724</v>
      </c>
      <c r="J25" s="499"/>
    </row>
    <row r="26" spans="1:10" s="43" customFormat="1">
      <c r="A26" s="201">
        <v>4651</v>
      </c>
      <c r="B26" s="296" t="s">
        <v>613</v>
      </c>
      <c r="C26" s="317">
        <f t="shared" si="0"/>
        <v>9644</v>
      </c>
      <c r="D26" s="386">
        <v>9569</v>
      </c>
      <c r="E26" s="394">
        <v>75</v>
      </c>
      <c r="F26" s="317">
        <f t="shared" si="1"/>
        <v>114</v>
      </c>
      <c r="G26" s="386">
        <v>113</v>
      </c>
      <c r="H26" s="260">
        <v>1</v>
      </c>
      <c r="I26" s="500" t="s">
        <v>600</v>
      </c>
      <c r="J26" s="500"/>
    </row>
    <row r="27" spans="1:10" s="43" customFormat="1">
      <c r="A27" s="202">
        <v>4652</v>
      </c>
      <c r="B27" s="294" t="s">
        <v>614</v>
      </c>
      <c r="C27" s="316">
        <f t="shared" si="0"/>
        <v>61226</v>
      </c>
      <c r="D27" s="376">
        <v>59112</v>
      </c>
      <c r="E27" s="393">
        <v>2114</v>
      </c>
      <c r="F27" s="316">
        <f t="shared" si="1"/>
        <v>601</v>
      </c>
      <c r="G27" s="376">
        <v>590</v>
      </c>
      <c r="H27" s="261">
        <v>11</v>
      </c>
      <c r="I27" s="499" t="s">
        <v>599</v>
      </c>
      <c r="J27" s="499"/>
    </row>
    <row r="28" spans="1:10" s="43" customFormat="1">
      <c r="A28" s="201">
        <v>4653</v>
      </c>
      <c r="B28" s="296" t="s">
        <v>615</v>
      </c>
      <c r="C28" s="317">
        <f t="shared" si="0"/>
        <v>46049</v>
      </c>
      <c r="D28" s="386">
        <v>40274</v>
      </c>
      <c r="E28" s="394">
        <v>5775</v>
      </c>
      <c r="F28" s="317">
        <f t="shared" si="1"/>
        <v>831</v>
      </c>
      <c r="G28" s="386">
        <v>742</v>
      </c>
      <c r="H28" s="260">
        <v>89</v>
      </c>
      <c r="I28" s="500" t="s">
        <v>598</v>
      </c>
      <c r="J28" s="500"/>
    </row>
    <row r="29" spans="1:10" s="43" customFormat="1">
      <c r="A29" s="202">
        <v>4659</v>
      </c>
      <c r="B29" s="294" t="s">
        <v>616</v>
      </c>
      <c r="C29" s="316">
        <f t="shared" si="0"/>
        <v>280266</v>
      </c>
      <c r="D29" s="376">
        <v>275714</v>
      </c>
      <c r="E29" s="393">
        <v>4552</v>
      </c>
      <c r="F29" s="316">
        <f t="shared" si="1"/>
        <v>4145</v>
      </c>
      <c r="G29" s="376">
        <v>4121</v>
      </c>
      <c r="H29" s="261">
        <v>24</v>
      </c>
      <c r="I29" s="499" t="s">
        <v>550</v>
      </c>
      <c r="J29" s="499"/>
    </row>
    <row r="30" spans="1:10" s="43" customFormat="1">
      <c r="A30" s="201">
        <v>4661</v>
      </c>
      <c r="B30" s="296" t="s">
        <v>617</v>
      </c>
      <c r="C30" s="317">
        <f t="shared" si="0"/>
        <v>217421</v>
      </c>
      <c r="D30" s="386">
        <v>124947</v>
      </c>
      <c r="E30" s="394">
        <v>92474</v>
      </c>
      <c r="F30" s="317">
        <f t="shared" si="1"/>
        <v>593</v>
      </c>
      <c r="G30" s="386">
        <v>505</v>
      </c>
      <c r="H30" s="260">
        <v>88</v>
      </c>
      <c r="I30" s="500" t="s">
        <v>597</v>
      </c>
      <c r="J30" s="500"/>
    </row>
    <row r="31" spans="1:10" s="43" customFormat="1">
      <c r="A31" s="203">
        <v>4662</v>
      </c>
      <c r="B31" s="384" t="s">
        <v>541</v>
      </c>
      <c r="C31" s="291">
        <f t="shared" si="0"/>
        <v>8277</v>
      </c>
      <c r="D31" s="387">
        <v>8277</v>
      </c>
      <c r="E31" s="395">
        <v>0</v>
      </c>
      <c r="F31" s="291">
        <f t="shared" si="1"/>
        <v>211</v>
      </c>
      <c r="G31" s="387">
        <v>211</v>
      </c>
      <c r="H31" s="264">
        <v>0</v>
      </c>
      <c r="I31" s="615" t="s">
        <v>551</v>
      </c>
      <c r="J31" s="615"/>
    </row>
    <row r="32" spans="1:10" s="43" customFormat="1" ht="18">
      <c r="A32" s="201">
        <v>4663</v>
      </c>
      <c r="B32" s="296" t="s">
        <v>618</v>
      </c>
      <c r="C32" s="317">
        <f t="shared" si="0"/>
        <v>429844</v>
      </c>
      <c r="D32" s="386">
        <v>424820</v>
      </c>
      <c r="E32" s="394">
        <v>5024</v>
      </c>
      <c r="F32" s="317">
        <f t="shared" si="1"/>
        <v>6764</v>
      </c>
      <c r="G32" s="386">
        <v>6713</v>
      </c>
      <c r="H32" s="260">
        <v>51</v>
      </c>
      <c r="I32" s="500" t="s">
        <v>596</v>
      </c>
      <c r="J32" s="500"/>
    </row>
    <row r="33" spans="1:14" customFormat="1" ht="15" customHeight="1" thickBot="1">
      <c r="A33" s="360">
        <v>4669</v>
      </c>
      <c r="B33" s="374" t="s">
        <v>736</v>
      </c>
      <c r="C33" s="411">
        <f t="shared" si="0"/>
        <v>7874</v>
      </c>
      <c r="D33" s="388">
        <v>7874</v>
      </c>
      <c r="E33" s="396">
        <v>0</v>
      </c>
      <c r="F33" s="411">
        <f t="shared" si="1"/>
        <v>147</v>
      </c>
      <c r="G33" s="397">
        <v>147</v>
      </c>
      <c r="H33" s="363">
        <v>0</v>
      </c>
      <c r="I33" s="630" t="s">
        <v>737</v>
      </c>
      <c r="J33" s="631"/>
      <c r="K33" s="7"/>
      <c r="L33" s="7"/>
      <c r="M33" s="7"/>
      <c r="N33" s="7"/>
    </row>
    <row r="34" spans="1:14" s="43" customFormat="1">
      <c r="A34" s="201">
        <v>4690</v>
      </c>
      <c r="B34" s="296" t="s">
        <v>542</v>
      </c>
      <c r="C34" s="317">
        <f t="shared" si="0"/>
        <v>25803</v>
      </c>
      <c r="D34" s="386">
        <v>25596</v>
      </c>
      <c r="E34" s="394">
        <v>207</v>
      </c>
      <c r="F34" s="317">
        <f t="shared" si="1"/>
        <v>382</v>
      </c>
      <c r="G34" s="386">
        <v>380</v>
      </c>
      <c r="H34" s="260">
        <v>2</v>
      </c>
      <c r="I34" s="500" t="s">
        <v>552</v>
      </c>
      <c r="J34" s="500"/>
    </row>
    <row r="35" spans="1:14" s="43" customFormat="1">
      <c r="A35" s="202">
        <v>4691</v>
      </c>
      <c r="B35" s="294" t="s">
        <v>619</v>
      </c>
      <c r="C35" s="316">
        <f t="shared" si="0"/>
        <v>80018</v>
      </c>
      <c r="D35" s="376">
        <v>80018</v>
      </c>
      <c r="E35" s="393">
        <v>0</v>
      </c>
      <c r="F35" s="316">
        <f t="shared" si="1"/>
        <v>1019</v>
      </c>
      <c r="G35" s="376">
        <v>1018</v>
      </c>
      <c r="H35" s="261">
        <v>1</v>
      </c>
      <c r="I35" s="499" t="s">
        <v>595</v>
      </c>
      <c r="J35" s="499"/>
    </row>
    <row r="36" spans="1:14" s="43" customFormat="1" ht="18">
      <c r="A36" s="201">
        <v>4692</v>
      </c>
      <c r="B36" s="296" t="s">
        <v>620</v>
      </c>
      <c r="C36" s="317">
        <f t="shared" si="0"/>
        <v>60579</v>
      </c>
      <c r="D36" s="386">
        <v>59283</v>
      </c>
      <c r="E36" s="394">
        <v>1296</v>
      </c>
      <c r="F36" s="317">
        <f t="shared" si="1"/>
        <v>1071</v>
      </c>
      <c r="G36" s="386">
        <v>1064</v>
      </c>
      <c r="H36" s="260">
        <v>7</v>
      </c>
      <c r="I36" s="500" t="s">
        <v>594</v>
      </c>
      <c r="J36" s="500"/>
    </row>
    <row r="37" spans="1:14" s="43" customFormat="1">
      <c r="A37" s="202">
        <v>4712</v>
      </c>
      <c r="B37" s="294" t="s">
        <v>543</v>
      </c>
      <c r="C37" s="316">
        <f t="shared" si="0"/>
        <v>614212</v>
      </c>
      <c r="D37" s="376">
        <v>600738</v>
      </c>
      <c r="E37" s="393">
        <v>13474</v>
      </c>
      <c r="F37" s="316">
        <f t="shared" si="1"/>
        <v>36500</v>
      </c>
      <c r="G37" s="376">
        <v>36015</v>
      </c>
      <c r="H37" s="261">
        <v>485</v>
      </c>
      <c r="I37" s="499" t="s">
        <v>553</v>
      </c>
      <c r="J37" s="499"/>
    </row>
    <row r="38" spans="1:14" s="43" customFormat="1">
      <c r="A38" s="201">
        <v>4714</v>
      </c>
      <c r="B38" s="296" t="s">
        <v>544</v>
      </c>
      <c r="C38" s="317">
        <f t="shared" si="0"/>
        <v>372373</v>
      </c>
      <c r="D38" s="386">
        <v>371180</v>
      </c>
      <c r="E38" s="394">
        <v>1193</v>
      </c>
      <c r="F38" s="317">
        <f t="shared" si="1"/>
        <v>11121</v>
      </c>
      <c r="G38" s="386">
        <v>10947</v>
      </c>
      <c r="H38" s="260">
        <v>174</v>
      </c>
      <c r="I38" s="500" t="s">
        <v>554</v>
      </c>
      <c r="J38" s="500"/>
    </row>
    <row r="39" spans="1:14" s="43" customFormat="1">
      <c r="A39" s="202">
        <v>4719</v>
      </c>
      <c r="B39" s="294" t="s">
        <v>645</v>
      </c>
      <c r="C39" s="316">
        <f t="shared" si="0"/>
        <v>456054</v>
      </c>
      <c r="D39" s="376">
        <v>452819</v>
      </c>
      <c r="E39" s="393">
        <v>3235</v>
      </c>
      <c r="F39" s="316">
        <f t="shared" si="1"/>
        <v>5358</v>
      </c>
      <c r="G39" s="376">
        <v>5350</v>
      </c>
      <c r="H39" s="261">
        <v>8</v>
      </c>
      <c r="I39" s="499" t="s">
        <v>593</v>
      </c>
      <c r="J39" s="499"/>
    </row>
    <row r="40" spans="1:14" customFormat="1">
      <c r="A40" s="201">
        <v>4720</v>
      </c>
      <c r="B40" s="296" t="s">
        <v>622</v>
      </c>
      <c r="C40" s="317">
        <f t="shared" si="0"/>
        <v>77453</v>
      </c>
      <c r="D40" s="386">
        <v>77453</v>
      </c>
      <c r="E40" s="394">
        <v>0</v>
      </c>
      <c r="F40" s="317">
        <f t="shared" si="1"/>
        <v>3160</v>
      </c>
      <c r="G40" s="386">
        <v>3155</v>
      </c>
      <c r="H40" s="260">
        <v>5</v>
      </c>
      <c r="I40" s="500" t="s">
        <v>592</v>
      </c>
      <c r="J40" s="500"/>
    </row>
    <row r="41" spans="1:14" customFormat="1">
      <c r="A41" s="202">
        <v>4722</v>
      </c>
      <c r="B41" s="294" t="s">
        <v>632</v>
      </c>
      <c r="C41" s="316">
        <f t="shared" si="0"/>
        <v>63353</v>
      </c>
      <c r="D41" s="376">
        <v>63353</v>
      </c>
      <c r="E41" s="393">
        <v>0</v>
      </c>
      <c r="F41" s="316">
        <f t="shared" si="1"/>
        <v>2137</v>
      </c>
      <c r="G41" s="376">
        <v>2137</v>
      </c>
      <c r="H41" s="261">
        <v>0</v>
      </c>
      <c r="I41" s="499" t="s">
        <v>591</v>
      </c>
      <c r="J41" s="499"/>
    </row>
    <row r="42" spans="1:14" s="43" customFormat="1">
      <c r="A42" s="201">
        <v>4723</v>
      </c>
      <c r="B42" s="296" t="s">
        <v>631</v>
      </c>
      <c r="C42" s="317">
        <f t="shared" si="0"/>
        <v>5477</v>
      </c>
      <c r="D42" s="386">
        <v>5477</v>
      </c>
      <c r="E42" s="394">
        <v>0</v>
      </c>
      <c r="F42" s="317">
        <f t="shared" si="1"/>
        <v>216</v>
      </c>
      <c r="G42" s="386">
        <v>210</v>
      </c>
      <c r="H42" s="260">
        <v>6</v>
      </c>
      <c r="I42" s="500" t="s">
        <v>590</v>
      </c>
      <c r="J42" s="500"/>
    </row>
    <row r="43" spans="1:14" s="43" customFormat="1">
      <c r="A43" s="202">
        <v>4724</v>
      </c>
      <c r="B43" s="294" t="s">
        <v>630</v>
      </c>
      <c r="C43" s="316">
        <f t="shared" si="0"/>
        <v>18020</v>
      </c>
      <c r="D43" s="376">
        <v>15115</v>
      </c>
      <c r="E43" s="393">
        <v>2905</v>
      </c>
      <c r="F43" s="316">
        <f t="shared" si="1"/>
        <v>527</v>
      </c>
      <c r="G43" s="376">
        <v>454</v>
      </c>
      <c r="H43" s="261">
        <v>73</v>
      </c>
      <c r="I43" s="499" t="s">
        <v>589</v>
      </c>
      <c r="J43" s="499"/>
    </row>
    <row r="44" spans="1:14" s="43" customFormat="1">
      <c r="A44" s="201">
        <v>4725</v>
      </c>
      <c r="B44" s="296" t="s">
        <v>629</v>
      </c>
      <c r="C44" s="317">
        <f t="shared" si="0"/>
        <v>11599</v>
      </c>
      <c r="D44" s="386">
        <v>11599</v>
      </c>
      <c r="E44" s="394">
        <v>0</v>
      </c>
      <c r="F44" s="317">
        <f t="shared" si="1"/>
        <v>356</v>
      </c>
      <c r="G44" s="386">
        <v>352</v>
      </c>
      <c r="H44" s="260">
        <v>4</v>
      </c>
      <c r="I44" s="500" t="s">
        <v>588</v>
      </c>
      <c r="J44" s="500"/>
    </row>
    <row r="45" spans="1:14" s="43" customFormat="1">
      <c r="A45" s="202">
        <v>4726</v>
      </c>
      <c r="B45" s="294" t="s">
        <v>545</v>
      </c>
      <c r="C45" s="316">
        <f t="shared" si="0"/>
        <v>62773</v>
      </c>
      <c r="D45" s="376">
        <v>62013</v>
      </c>
      <c r="E45" s="393">
        <v>760</v>
      </c>
      <c r="F45" s="316">
        <f t="shared" si="1"/>
        <v>1485</v>
      </c>
      <c r="G45" s="376">
        <v>1418</v>
      </c>
      <c r="H45" s="261">
        <v>67</v>
      </c>
      <c r="I45" s="499" t="s">
        <v>555</v>
      </c>
      <c r="J45" s="499"/>
    </row>
    <row r="46" spans="1:14" s="43" customFormat="1">
      <c r="A46" s="201">
        <v>4727</v>
      </c>
      <c r="B46" s="296" t="s">
        <v>628</v>
      </c>
      <c r="C46" s="317">
        <f t="shared" si="0"/>
        <v>13160</v>
      </c>
      <c r="D46" s="386">
        <v>13160</v>
      </c>
      <c r="E46" s="394">
        <v>0</v>
      </c>
      <c r="F46" s="317">
        <f t="shared" si="1"/>
        <v>410</v>
      </c>
      <c r="G46" s="386">
        <v>398</v>
      </c>
      <c r="H46" s="260">
        <v>12</v>
      </c>
      <c r="I46" s="500" t="s">
        <v>587</v>
      </c>
      <c r="J46" s="500"/>
    </row>
    <row r="47" spans="1:14" s="43" customFormat="1">
      <c r="A47" s="202">
        <v>4728</v>
      </c>
      <c r="B47" s="294" t="s">
        <v>633</v>
      </c>
      <c r="C47" s="316">
        <f t="shared" si="0"/>
        <v>6993</v>
      </c>
      <c r="D47" s="376">
        <v>6993</v>
      </c>
      <c r="E47" s="393">
        <v>0</v>
      </c>
      <c r="F47" s="316">
        <f t="shared" si="1"/>
        <v>286</v>
      </c>
      <c r="G47" s="376">
        <v>261</v>
      </c>
      <c r="H47" s="261">
        <v>25</v>
      </c>
      <c r="I47" s="499" t="s">
        <v>586</v>
      </c>
      <c r="J47" s="499"/>
    </row>
    <row r="48" spans="1:14" s="43" customFormat="1">
      <c r="A48" s="201">
        <v>4729</v>
      </c>
      <c r="B48" s="296" t="s">
        <v>642</v>
      </c>
      <c r="C48" s="317">
        <f t="shared" si="0"/>
        <v>29245</v>
      </c>
      <c r="D48" s="386">
        <v>29245</v>
      </c>
      <c r="E48" s="394">
        <v>0</v>
      </c>
      <c r="F48" s="317">
        <f t="shared" si="1"/>
        <v>688</v>
      </c>
      <c r="G48" s="386">
        <v>605</v>
      </c>
      <c r="H48" s="260">
        <v>83</v>
      </c>
      <c r="I48" s="500" t="s">
        <v>644</v>
      </c>
      <c r="J48" s="500"/>
    </row>
    <row r="49" spans="1:13" s="43" customFormat="1">
      <c r="A49" s="202">
        <v>4730</v>
      </c>
      <c r="B49" s="294" t="s">
        <v>627</v>
      </c>
      <c r="C49" s="316">
        <f t="shared" si="0"/>
        <v>724619</v>
      </c>
      <c r="D49" s="376">
        <v>531518</v>
      </c>
      <c r="E49" s="393">
        <v>193101</v>
      </c>
      <c r="F49" s="316">
        <f t="shared" si="1"/>
        <v>8509</v>
      </c>
      <c r="G49" s="376">
        <v>8229</v>
      </c>
      <c r="H49" s="261">
        <v>280</v>
      </c>
      <c r="I49" s="499" t="s">
        <v>585</v>
      </c>
      <c r="J49" s="499"/>
    </row>
    <row r="50" spans="1:13" ht="19.149999999999999" customHeight="1">
      <c r="A50" s="201">
        <v>4741</v>
      </c>
      <c r="B50" s="296" t="s">
        <v>634</v>
      </c>
      <c r="C50" s="317">
        <f t="shared" si="0"/>
        <v>394943</v>
      </c>
      <c r="D50" s="386">
        <v>388658</v>
      </c>
      <c r="E50" s="394">
        <v>6285</v>
      </c>
      <c r="F50" s="317">
        <f t="shared" si="1"/>
        <v>5382</v>
      </c>
      <c r="G50" s="386">
        <v>5233</v>
      </c>
      <c r="H50" s="260">
        <v>149</v>
      </c>
      <c r="I50" s="500" t="s">
        <v>584</v>
      </c>
      <c r="J50" s="500"/>
      <c r="K50" s="12"/>
      <c r="L50" s="12"/>
      <c r="M50" s="12"/>
    </row>
    <row r="51" spans="1:13" ht="28.9" customHeight="1">
      <c r="A51" s="202">
        <v>4742</v>
      </c>
      <c r="B51" s="294" t="s">
        <v>706</v>
      </c>
      <c r="C51" s="316">
        <f t="shared" si="0"/>
        <v>4397</v>
      </c>
      <c r="D51" s="376">
        <v>4321</v>
      </c>
      <c r="E51" s="393">
        <v>76</v>
      </c>
      <c r="F51" s="316">
        <f t="shared" si="1"/>
        <v>103</v>
      </c>
      <c r="G51" s="376">
        <v>101</v>
      </c>
      <c r="H51" s="261">
        <v>2</v>
      </c>
      <c r="I51" s="499" t="s">
        <v>705</v>
      </c>
      <c r="J51" s="499"/>
    </row>
    <row r="52" spans="1:13" ht="19.5" customHeight="1">
      <c r="A52" s="201">
        <v>4751</v>
      </c>
      <c r="B52" s="296" t="s">
        <v>626</v>
      </c>
      <c r="C52" s="317">
        <f t="shared" si="0"/>
        <v>273352</v>
      </c>
      <c r="D52" s="386">
        <v>265761</v>
      </c>
      <c r="E52" s="394">
        <v>7591</v>
      </c>
      <c r="F52" s="317">
        <f t="shared" si="1"/>
        <v>9613</v>
      </c>
      <c r="G52" s="386">
        <v>9515</v>
      </c>
      <c r="H52" s="260">
        <v>98</v>
      </c>
      <c r="I52" s="500" t="s">
        <v>583</v>
      </c>
      <c r="J52" s="500"/>
    </row>
    <row r="53" spans="1:13" ht="27">
      <c r="A53" s="202">
        <v>4752</v>
      </c>
      <c r="B53" s="294" t="s">
        <v>625</v>
      </c>
      <c r="C53" s="316">
        <f t="shared" si="0"/>
        <v>1709990</v>
      </c>
      <c r="D53" s="376">
        <v>1691944</v>
      </c>
      <c r="E53" s="393">
        <v>18046</v>
      </c>
      <c r="F53" s="316">
        <f t="shared" si="1"/>
        <v>25798</v>
      </c>
      <c r="G53" s="376">
        <v>25726</v>
      </c>
      <c r="H53" s="261">
        <v>72</v>
      </c>
      <c r="I53" s="499" t="s">
        <v>582</v>
      </c>
      <c r="J53" s="499"/>
    </row>
    <row r="54" spans="1:13" ht="18">
      <c r="A54" s="201">
        <v>4753</v>
      </c>
      <c r="B54" s="296" t="s">
        <v>624</v>
      </c>
      <c r="C54" s="317">
        <f t="shared" si="0"/>
        <v>73281</v>
      </c>
      <c r="D54" s="386">
        <v>70812</v>
      </c>
      <c r="E54" s="394">
        <v>2469</v>
      </c>
      <c r="F54" s="317">
        <f t="shared" si="1"/>
        <v>1245</v>
      </c>
      <c r="G54" s="386">
        <v>1232</v>
      </c>
      <c r="H54" s="260">
        <v>13</v>
      </c>
      <c r="I54" s="500" t="s">
        <v>581</v>
      </c>
      <c r="J54" s="500"/>
    </row>
    <row r="55" spans="1:13" ht="30" customHeight="1">
      <c r="A55" s="202">
        <v>4754</v>
      </c>
      <c r="B55" s="294" t="s">
        <v>546</v>
      </c>
      <c r="C55" s="316">
        <f t="shared" si="0"/>
        <v>304150</v>
      </c>
      <c r="D55" s="376">
        <v>301575</v>
      </c>
      <c r="E55" s="393">
        <v>2575</v>
      </c>
      <c r="F55" s="316">
        <f t="shared" si="1"/>
        <v>5096</v>
      </c>
      <c r="G55" s="376">
        <v>5083</v>
      </c>
      <c r="H55" s="261">
        <v>13</v>
      </c>
      <c r="I55" s="499" t="s">
        <v>556</v>
      </c>
      <c r="J55" s="499"/>
    </row>
    <row r="56" spans="1:13" ht="19.149999999999999" customHeight="1">
      <c r="A56" s="201">
        <v>4755</v>
      </c>
      <c r="B56" s="296" t="s">
        <v>641</v>
      </c>
      <c r="C56" s="317">
        <f t="shared" si="0"/>
        <v>490681</v>
      </c>
      <c r="D56" s="386">
        <v>487092</v>
      </c>
      <c r="E56" s="394">
        <v>3589</v>
      </c>
      <c r="F56" s="317">
        <f t="shared" si="1"/>
        <v>10383</v>
      </c>
      <c r="G56" s="386">
        <v>10375</v>
      </c>
      <c r="H56" s="260">
        <v>8</v>
      </c>
      <c r="I56" s="500" t="s">
        <v>580</v>
      </c>
      <c r="J56" s="500"/>
    </row>
    <row r="57" spans="1:13">
      <c r="A57" s="202">
        <v>4756</v>
      </c>
      <c r="B57" s="294" t="s">
        <v>635</v>
      </c>
      <c r="C57" s="316">
        <f t="shared" si="0"/>
        <v>14158</v>
      </c>
      <c r="D57" s="376">
        <v>13365</v>
      </c>
      <c r="E57" s="393">
        <v>793</v>
      </c>
      <c r="F57" s="316">
        <f t="shared" si="1"/>
        <v>432</v>
      </c>
      <c r="G57" s="376">
        <v>430</v>
      </c>
      <c r="H57" s="261">
        <v>2</v>
      </c>
      <c r="I57" s="499" t="s">
        <v>579</v>
      </c>
      <c r="J57" s="499"/>
    </row>
    <row r="58" spans="1:13" ht="19.149999999999999" customHeight="1">
      <c r="A58" s="201">
        <v>4761</v>
      </c>
      <c r="B58" s="296" t="s">
        <v>636</v>
      </c>
      <c r="C58" s="317">
        <f t="shared" si="0"/>
        <v>74082</v>
      </c>
      <c r="D58" s="386">
        <v>73104</v>
      </c>
      <c r="E58" s="394">
        <v>978</v>
      </c>
      <c r="F58" s="317">
        <f t="shared" si="1"/>
        <v>1802</v>
      </c>
      <c r="G58" s="386">
        <v>1738</v>
      </c>
      <c r="H58" s="260">
        <v>64</v>
      </c>
      <c r="I58" s="500" t="s">
        <v>578</v>
      </c>
      <c r="J58" s="500"/>
    </row>
    <row r="59" spans="1:13" ht="19.149999999999999" customHeight="1">
      <c r="A59" s="202">
        <v>4762</v>
      </c>
      <c r="B59" s="294" t="s">
        <v>637</v>
      </c>
      <c r="C59" s="316">
        <f t="shared" si="0"/>
        <v>3285</v>
      </c>
      <c r="D59" s="376">
        <v>3285</v>
      </c>
      <c r="E59" s="393">
        <v>0</v>
      </c>
      <c r="F59" s="316">
        <f t="shared" si="1"/>
        <v>74</v>
      </c>
      <c r="G59" s="376">
        <v>74</v>
      </c>
      <c r="H59" s="261">
        <v>0</v>
      </c>
      <c r="I59" s="499" t="s">
        <v>577</v>
      </c>
      <c r="J59" s="499"/>
    </row>
    <row r="60" spans="1:13" ht="19.149999999999999" customHeight="1">
      <c r="A60" s="201">
        <v>4763</v>
      </c>
      <c r="B60" s="296" t="s">
        <v>638</v>
      </c>
      <c r="C60" s="317">
        <f t="shared" si="0"/>
        <v>68387</v>
      </c>
      <c r="D60" s="386">
        <v>68142</v>
      </c>
      <c r="E60" s="394">
        <v>245</v>
      </c>
      <c r="F60" s="317">
        <f t="shared" si="1"/>
        <v>1323</v>
      </c>
      <c r="G60" s="386">
        <v>1318</v>
      </c>
      <c r="H60" s="260">
        <v>5</v>
      </c>
      <c r="I60" s="500" t="s">
        <v>576</v>
      </c>
      <c r="J60" s="500"/>
    </row>
    <row r="61" spans="1:13" ht="30" customHeight="1">
      <c r="A61" s="202">
        <v>4764</v>
      </c>
      <c r="B61" s="294" t="s">
        <v>623</v>
      </c>
      <c r="C61" s="316">
        <f t="shared" si="0"/>
        <v>35726</v>
      </c>
      <c r="D61" s="376">
        <v>33876</v>
      </c>
      <c r="E61" s="393">
        <v>1850</v>
      </c>
      <c r="F61" s="316">
        <f t="shared" si="1"/>
        <v>570</v>
      </c>
      <c r="G61" s="376">
        <v>562</v>
      </c>
      <c r="H61" s="261">
        <v>8</v>
      </c>
      <c r="I61" s="499" t="s">
        <v>575</v>
      </c>
      <c r="J61" s="499"/>
    </row>
    <row r="62" spans="1:13" ht="19.149999999999999" customHeight="1">
      <c r="A62" s="201">
        <v>4771</v>
      </c>
      <c r="B62" s="296" t="s">
        <v>639</v>
      </c>
      <c r="C62" s="317">
        <f t="shared" si="0"/>
        <v>519014</v>
      </c>
      <c r="D62" s="386">
        <v>517417</v>
      </c>
      <c r="E62" s="394">
        <v>1597</v>
      </c>
      <c r="F62" s="317">
        <f t="shared" si="1"/>
        <v>10942</v>
      </c>
      <c r="G62" s="386">
        <v>10923</v>
      </c>
      <c r="H62" s="260">
        <v>19</v>
      </c>
      <c r="I62" s="500" t="s">
        <v>574</v>
      </c>
      <c r="J62" s="500"/>
    </row>
    <row r="63" spans="1:13" ht="19.149999999999999" customHeight="1">
      <c r="A63" s="202">
        <v>4772</v>
      </c>
      <c r="B63" s="294" t="s">
        <v>640</v>
      </c>
      <c r="C63" s="316">
        <f t="shared" si="0"/>
        <v>346415</v>
      </c>
      <c r="D63" s="376">
        <v>344890</v>
      </c>
      <c r="E63" s="393">
        <v>1525</v>
      </c>
      <c r="F63" s="316">
        <f t="shared" si="1"/>
        <v>4566</v>
      </c>
      <c r="G63" s="376">
        <v>4389</v>
      </c>
      <c r="H63" s="261">
        <v>177</v>
      </c>
      <c r="I63" s="499" t="s">
        <v>573</v>
      </c>
      <c r="J63" s="499"/>
    </row>
    <row r="64" spans="1:13" ht="19.149999999999999" customHeight="1">
      <c r="A64" s="201">
        <v>4774</v>
      </c>
      <c r="B64" s="296" t="s">
        <v>547</v>
      </c>
      <c r="C64" s="317">
        <f t="shared" si="0"/>
        <v>4443</v>
      </c>
      <c r="D64" s="386">
        <v>4443</v>
      </c>
      <c r="E64" s="394">
        <v>0</v>
      </c>
      <c r="F64" s="317">
        <f t="shared" si="1"/>
        <v>245</v>
      </c>
      <c r="G64" s="386">
        <v>245</v>
      </c>
      <c r="H64" s="260">
        <v>0</v>
      </c>
      <c r="I64" s="500" t="s">
        <v>557</v>
      </c>
      <c r="J64" s="500"/>
    </row>
    <row r="65" spans="1:10" ht="19.149999999999999" customHeight="1">
      <c r="A65" s="202">
        <v>4775</v>
      </c>
      <c r="B65" s="294" t="s">
        <v>569</v>
      </c>
      <c r="C65" s="316">
        <f t="shared" si="0"/>
        <v>219604</v>
      </c>
      <c r="D65" s="376">
        <v>218843</v>
      </c>
      <c r="E65" s="393">
        <v>761</v>
      </c>
      <c r="F65" s="316">
        <f t="shared" si="1"/>
        <v>5073</v>
      </c>
      <c r="G65" s="376">
        <v>4674</v>
      </c>
      <c r="H65" s="261">
        <v>399</v>
      </c>
      <c r="I65" s="499" t="s">
        <v>572</v>
      </c>
      <c r="J65" s="499"/>
    </row>
    <row r="66" spans="1:10" ht="21.75" customHeight="1">
      <c r="A66" s="201">
        <v>4776</v>
      </c>
      <c r="B66" s="296" t="s">
        <v>568</v>
      </c>
      <c r="C66" s="317">
        <f t="shared" si="0"/>
        <v>65589</v>
      </c>
      <c r="D66" s="386">
        <v>64792</v>
      </c>
      <c r="E66" s="394">
        <v>797</v>
      </c>
      <c r="F66" s="317">
        <f t="shared" si="1"/>
        <v>2277</v>
      </c>
      <c r="G66" s="386">
        <v>2239</v>
      </c>
      <c r="H66" s="260">
        <v>38</v>
      </c>
      <c r="I66" s="500" t="s">
        <v>571</v>
      </c>
      <c r="J66" s="500"/>
    </row>
    <row r="67" spans="1:10" ht="19.149999999999999" customHeight="1">
      <c r="A67" s="202">
        <v>4777</v>
      </c>
      <c r="B67" s="294" t="s">
        <v>567</v>
      </c>
      <c r="C67" s="316">
        <f t="shared" si="0"/>
        <v>9252</v>
      </c>
      <c r="D67" s="376">
        <v>9252</v>
      </c>
      <c r="E67" s="393">
        <v>0</v>
      </c>
      <c r="F67" s="316">
        <f t="shared" si="1"/>
        <v>223</v>
      </c>
      <c r="G67" s="376">
        <v>223</v>
      </c>
      <c r="H67" s="261">
        <v>0</v>
      </c>
      <c r="I67" s="499" t="s">
        <v>570</v>
      </c>
      <c r="J67" s="499"/>
    </row>
    <row r="68" spans="1:10" ht="19.149999999999999" customHeight="1">
      <c r="A68" s="201">
        <v>4778</v>
      </c>
      <c r="B68" s="296" t="s">
        <v>725</v>
      </c>
      <c r="C68" s="317">
        <f t="shared" si="0"/>
        <v>336</v>
      </c>
      <c r="D68" s="386">
        <v>336</v>
      </c>
      <c r="E68" s="394">
        <v>0</v>
      </c>
      <c r="F68" s="317">
        <f t="shared" si="1"/>
        <v>6</v>
      </c>
      <c r="G68" s="386">
        <v>6</v>
      </c>
      <c r="H68" s="260">
        <v>0</v>
      </c>
      <c r="I68" s="500" t="s">
        <v>726</v>
      </c>
      <c r="J68" s="500"/>
    </row>
    <row r="69" spans="1:10" ht="28.9" customHeight="1">
      <c r="A69" s="202">
        <v>4779</v>
      </c>
      <c r="B69" s="294" t="s">
        <v>566</v>
      </c>
      <c r="C69" s="316">
        <f t="shared" si="0"/>
        <v>364214</v>
      </c>
      <c r="D69" s="376">
        <v>358621</v>
      </c>
      <c r="E69" s="393">
        <v>5593</v>
      </c>
      <c r="F69" s="316">
        <f>SUM(G69:H69)</f>
        <v>4735</v>
      </c>
      <c r="G69" s="376">
        <v>4723</v>
      </c>
      <c r="H69" s="261">
        <v>12</v>
      </c>
      <c r="I69" s="499" t="s">
        <v>643</v>
      </c>
      <c r="J69" s="499"/>
    </row>
    <row r="70" spans="1:10" ht="19.149999999999999" customHeight="1">
      <c r="A70" s="201">
        <v>4789</v>
      </c>
      <c r="B70" s="296" t="s">
        <v>728</v>
      </c>
      <c r="C70" s="317">
        <f t="shared" si="0"/>
        <v>17092</v>
      </c>
      <c r="D70" s="386">
        <v>8546</v>
      </c>
      <c r="E70" s="394">
        <v>8546</v>
      </c>
      <c r="F70" s="317">
        <f t="shared" si="1"/>
        <v>227</v>
      </c>
      <c r="G70" s="386">
        <v>209</v>
      </c>
      <c r="H70" s="260">
        <v>18</v>
      </c>
      <c r="I70" s="500" t="s">
        <v>727</v>
      </c>
      <c r="J70" s="500"/>
    </row>
    <row r="71" spans="1:10" ht="31.9" customHeight="1">
      <c r="A71" s="467" t="s">
        <v>207</v>
      </c>
      <c r="B71" s="467"/>
      <c r="C71" s="390">
        <f t="shared" ref="C71:H71" si="2">SUM(C12:C70)</f>
        <v>11288876</v>
      </c>
      <c r="D71" s="358">
        <f t="shared" si="2"/>
        <v>10814655</v>
      </c>
      <c r="E71" s="358">
        <f t="shared" si="2"/>
        <v>474221</v>
      </c>
      <c r="F71" s="358">
        <f t="shared" si="2"/>
        <v>213954</v>
      </c>
      <c r="G71" s="358">
        <f t="shared" si="2"/>
        <v>210585</v>
      </c>
      <c r="H71" s="358">
        <f t="shared" si="2"/>
        <v>3369</v>
      </c>
      <c r="I71" s="468" t="s">
        <v>204</v>
      </c>
      <c r="J71" s="468"/>
    </row>
  </sheetData>
  <mergeCells count="77">
    <mergeCell ref="I12:J12"/>
    <mergeCell ref="I47:J47"/>
    <mergeCell ref="I13:J13"/>
    <mergeCell ref="I14:J14"/>
    <mergeCell ref="I15:J15"/>
    <mergeCell ref="I18:J18"/>
    <mergeCell ref="I21:J21"/>
    <mergeCell ref="I25:J25"/>
    <mergeCell ref="I26:J26"/>
    <mergeCell ref="I27:J27"/>
    <mergeCell ref="I16:J16"/>
    <mergeCell ref="I17:J17"/>
    <mergeCell ref="I44:J44"/>
    <mergeCell ref="I45:J45"/>
    <mergeCell ref="I28:J28"/>
    <mergeCell ref="I29:J29"/>
    <mergeCell ref="A1:J1"/>
    <mergeCell ref="A2:J2"/>
    <mergeCell ref="A4:J4"/>
    <mergeCell ref="A5:J5"/>
    <mergeCell ref="C9:E9"/>
    <mergeCell ref="F9:H9"/>
    <mergeCell ref="A7:B7"/>
    <mergeCell ref="A3:J3"/>
    <mergeCell ref="A6:J6"/>
    <mergeCell ref="C7:H7"/>
    <mergeCell ref="I7:J7"/>
    <mergeCell ref="A8:A11"/>
    <mergeCell ref="B8:B11"/>
    <mergeCell ref="C8:E8"/>
    <mergeCell ref="F8:H8"/>
    <mergeCell ref="I8:J11"/>
    <mergeCell ref="I49:J49"/>
    <mergeCell ref="I50:J50"/>
    <mergeCell ref="I46:J46"/>
    <mergeCell ref="I48:J48"/>
    <mergeCell ref="I63:J63"/>
    <mergeCell ref="I57:J57"/>
    <mergeCell ref="I58:J58"/>
    <mergeCell ref="I60:J60"/>
    <mergeCell ref="I61:J61"/>
    <mergeCell ref="I51:J51"/>
    <mergeCell ref="I52:J52"/>
    <mergeCell ref="I53:J53"/>
    <mergeCell ref="I54:J54"/>
    <mergeCell ref="I55:J55"/>
    <mergeCell ref="I56:J56"/>
    <mergeCell ref="I19:J19"/>
    <mergeCell ref="I20:J20"/>
    <mergeCell ref="I22:J22"/>
    <mergeCell ref="I23:J23"/>
    <mergeCell ref="I24:J24"/>
    <mergeCell ref="I43:J43"/>
    <mergeCell ref="I42:J42"/>
    <mergeCell ref="I30:J30"/>
    <mergeCell ref="I40:J40"/>
    <mergeCell ref="I33:J33"/>
    <mergeCell ref="I31:J31"/>
    <mergeCell ref="I39:J39"/>
    <mergeCell ref="I41:J41"/>
    <mergeCell ref="I34:J34"/>
    <mergeCell ref="I35:J35"/>
    <mergeCell ref="I37:J37"/>
    <mergeCell ref="I36:J36"/>
    <mergeCell ref="I38:J38"/>
    <mergeCell ref="I32:J32"/>
    <mergeCell ref="I70:J70"/>
    <mergeCell ref="A71:B71"/>
    <mergeCell ref="I71:J71"/>
    <mergeCell ref="I68:J68"/>
    <mergeCell ref="I59:J59"/>
    <mergeCell ref="I62:J62"/>
    <mergeCell ref="I65:J65"/>
    <mergeCell ref="I67:J67"/>
    <mergeCell ref="I69:J69"/>
    <mergeCell ref="I66:J66"/>
    <mergeCell ref="I64:J64"/>
  </mergeCells>
  <phoneticPr fontId="19" type="noConversion"/>
  <printOptions horizontalCentered="1"/>
  <pageMargins left="0" right="0" top="0.19685039370078741" bottom="0" header="0.51181102362204722" footer="0.51181102362204722"/>
  <pageSetup paperSize="9" scale="90" orientation="landscape" r:id="rId1"/>
  <headerFooter alignWithMargins="0"/>
  <rowBreaks count="2" manualBreakCount="2">
    <brk id="31" max="9" man="1"/>
    <brk id="54" max="9" man="1"/>
  </rowBreaks>
  <colBreaks count="1" manualBreakCount="1">
    <brk id="10" max="49" man="1"/>
  </col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3" tint="0.39997558519241921"/>
  </sheetPr>
  <dimension ref="A1:M20"/>
  <sheetViews>
    <sheetView view="pageBreakPreview" zoomScale="80" zoomScaleSheetLayoutView="80" workbookViewId="0">
      <selection activeCell="L49" sqref="L49"/>
    </sheetView>
  </sheetViews>
  <sheetFormatPr defaultColWidth="9.125" defaultRowHeight="14.25"/>
  <cols>
    <col min="1" max="1" width="7.625" style="14" customWidth="1"/>
    <col min="2" max="2" width="25.625" style="14" customWidth="1"/>
    <col min="3" max="3" width="12.5" style="7" customWidth="1"/>
    <col min="4" max="4" width="9.625" style="7" customWidth="1"/>
    <col min="5" max="5" width="11" style="7" customWidth="1"/>
    <col min="6" max="8" width="9.625" style="7" customWidth="1"/>
    <col min="9" max="9" width="25.625" style="7" customWidth="1"/>
    <col min="10" max="10" width="7.625" style="7" customWidth="1"/>
    <col min="11" max="13" width="10.75" style="7" customWidth="1"/>
    <col min="14" max="14" width="31.75" style="7" customWidth="1"/>
    <col min="15" max="15" width="12.75" style="7" customWidth="1"/>
    <col min="16" max="16384" width="9.125" style="7"/>
  </cols>
  <sheetData>
    <row r="1" spans="1:13" s="3" customFormat="1" ht="47.25" customHeight="1">
      <c r="A1" s="464"/>
      <c r="B1" s="464"/>
      <c r="C1" s="464"/>
      <c r="D1" s="464"/>
      <c r="E1" s="464"/>
      <c r="F1" s="464"/>
      <c r="G1" s="464"/>
      <c r="H1" s="464"/>
      <c r="I1" s="464"/>
      <c r="J1" s="464"/>
      <c r="K1" s="6"/>
      <c r="L1" s="6"/>
      <c r="M1" s="6"/>
    </row>
    <row r="2" spans="1:13" ht="22.15" customHeight="1">
      <c r="A2" s="465" t="s">
        <v>253</v>
      </c>
      <c r="B2" s="465"/>
      <c r="C2" s="465"/>
      <c r="D2" s="465"/>
      <c r="E2" s="465"/>
      <c r="F2" s="465"/>
      <c r="G2" s="465"/>
      <c r="H2" s="465"/>
      <c r="I2" s="465"/>
      <c r="J2" s="465"/>
    </row>
    <row r="3" spans="1:13" ht="22.15" customHeight="1">
      <c r="A3" s="465" t="s">
        <v>305</v>
      </c>
      <c r="B3" s="465"/>
      <c r="C3" s="465"/>
      <c r="D3" s="465"/>
      <c r="E3" s="465"/>
      <c r="F3" s="465"/>
      <c r="G3" s="465"/>
      <c r="H3" s="465"/>
      <c r="I3" s="465"/>
      <c r="J3" s="465"/>
    </row>
    <row r="4" spans="1:13" ht="19.899999999999999" customHeight="1">
      <c r="A4" s="463" t="s">
        <v>254</v>
      </c>
      <c r="B4" s="463"/>
      <c r="C4" s="463"/>
      <c r="D4" s="463"/>
      <c r="E4" s="463"/>
      <c r="F4" s="463"/>
      <c r="G4" s="463"/>
      <c r="H4" s="463"/>
      <c r="I4" s="463"/>
      <c r="J4" s="463"/>
    </row>
    <row r="5" spans="1:13" ht="19.899999999999999" customHeight="1">
      <c r="A5" s="463" t="s">
        <v>262</v>
      </c>
      <c r="B5" s="463"/>
      <c r="C5" s="463"/>
      <c r="D5" s="463"/>
      <c r="E5" s="463"/>
      <c r="F5" s="463"/>
      <c r="G5" s="463"/>
      <c r="H5" s="463"/>
      <c r="I5" s="463"/>
      <c r="J5" s="463"/>
    </row>
    <row r="6" spans="1:13" ht="16.5" customHeight="1">
      <c r="A6" s="511" t="s">
        <v>692</v>
      </c>
      <c r="B6" s="511"/>
      <c r="C6" s="470">
        <v>2019</v>
      </c>
      <c r="D6" s="470"/>
      <c r="E6" s="470"/>
      <c r="F6" s="470"/>
      <c r="G6" s="470"/>
      <c r="H6" s="470"/>
      <c r="I6" s="486" t="s">
        <v>26</v>
      </c>
      <c r="J6" s="486"/>
      <c r="K6" s="44"/>
    </row>
    <row r="7" spans="1:13" customFormat="1" ht="15.75" customHeight="1">
      <c r="A7" s="512" t="s">
        <v>247</v>
      </c>
      <c r="B7" s="504"/>
      <c r="C7" s="599" t="s">
        <v>226</v>
      </c>
      <c r="D7" s="599"/>
      <c r="E7" s="599"/>
      <c r="F7" s="599" t="s">
        <v>227</v>
      </c>
      <c r="G7" s="599"/>
      <c r="H7" s="599"/>
      <c r="I7" s="478" t="s">
        <v>248</v>
      </c>
      <c r="J7" s="478"/>
    </row>
    <row r="8" spans="1:13" customFormat="1" ht="16.5" customHeight="1">
      <c r="A8" s="513"/>
      <c r="B8" s="505"/>
      <c r="C8" s="592" t="s">
        <v>518</v>
      </c>
      <c r="D8" s="592"/>
      <c r="E8" s="592"/>
      <c r="F8" s="592" t="s">
        <v>228</v>
      </c>
      <c r="G8" s="592"/>
      <c r="H8" s="592"/>
      <c r="I8" s="481"/>
      <c r="J8" s="481"/>
    </row>
    <row r="9" spans="1:13" s="66" customFormat="1" ht="23.25" customHeight="1">
      <c r="A9" s="513"/>
      <c r="B9" s="505"/>
      <c r="C9" s="164" t="s">
        <v>204</v>
      </c>
      <c r="D9" s="164" t="s">
        <v>249</v>
      </c>
      <c r="E9" s="164" t="s">
        <v>250</v>
      </c>
      <c r="F9" s="164" t="s">
        <v>204</v>
      </c>
      <c r="G9" s="164" t="s">
        <v>219</v>
      </c>
      <c r="H9" s="164" t="s">
        <v>220</v>
      </c>
      <c r="I9" s="481"/>
      <c r="J9" s="481"/>
    </row>
    <row r="10" spans="1:13" s="66" customFormat="1" ht="28.5" customHeight="1">
      <c r="A10" s="514"/>
      <c r="B10" s="506"/>
      <c r="C10" s="165" t="s">
        <v>207</v>
      </c>
      <c r="D10" s="165" t="s">
        <v>251</v>
      </c>
      <c r="E10" s="165" t="s">
        <v>252</v>
      </c>
      <c r="F10" s="165" t="s">
        <v>207</v>
      </c>
      <c r="G10" s="165" t="s">
        <v>221</v>
      </c>
      <c r="H10" s="165" t="s">
        <v>222</v>
      </c>
      <c r="I10" s="482"/>
      <c r="J10" s="482"/>
    </row>
    <row r="11" spans="1:13" customFormat="1" ht="26.25" customHeight="1" thickBot="1">
      <c r="A11" s="516" t="s">
        <v>229</v>
      </c>
      <c r="B11" s="516"/>
      <c r="C11" s="84">
        <f>SUM('7'!C11+'21'!C11)</f>
        <v>553533</v>
      </c>
      <c r="D11" s="67">
        <f>SUM('7'!D11+'21'!D11)</f>
        <v>18349</v>
      </c>
      <c r="E11" s="67">
        <f>SUM('7'!E11+'21'!E11)</f>
        <v>535184</v>
      </c>
      <c r="F11" s="84">
        <f>SUM('7'!F11+'21'!F11)</f>
        <v>2362</v>
      </c>
      <c r="G11" s="67">
        <f>SUM('7'!G11+'21'!G11)</f>
        <v>186</v>
      </c>
      <c r="H11" s="67">
        <f>SUM('7'!H11+'21'!H11)</f>
        <v>2176</v>
      </c>
      <c r="I11" s="517" t="s">
        <v>230</v>
      </c>
      <c r="J11" s="517"/>
    </row>
    <row r="12" spans="1:13" customFormat="1" ht="30" customHeight="1" thickBot="1">
      <c r="A12" s="518" t="s">
        <v>231</v>
      </c>
      <c r="B12" s="518"/>
      <c r="C12" s="189">
        <f>SUM('7'!C12+'21'!C12)</f>
        <v>0</v>
      </c>
      <c r="D12" s="58">
        <f>SUM('7'!D12+'21'!D12)</f>
        <v>0</v>
      </c>
      <c r="E12" s="58">
        <f>SUM('7'!E12+'21'!E12)</f>
        <v>0</v>
      </c>
      <c r="F12" s="189">
        <f>SUM('7'!F12+'21'!F12)</f>
        <v>1980</v>
      </c>
      <c r="G12" s="58">
        <f>SUM('7'!G12+'21'!G12)</f>
        <v>106</v>
      </c>
      <c r="H12" s="58">
        <f>SUM('7'!H12+'21'!H12)</f>
        <v>1874</v>
      </c>
      <c r="I12" s="462" t="s">
        <v>232</v>
      </c>
      <c r="J12" s="462"/>
    </row>
    <row r="13" spans="1:13" customFormat="1" ht="32.25" customHeight="1" thickBot="1">
      <c r="A13" s="516" t="s">
        <v>233</v>
      </c>
      <c r="B13" s="516"/>
      <c r="C13" s="84">
        <f>SUM('7'!C13+'21'!C13)</f>
        <v>2234778</v>
      </c>
      <c r="D13" s="67">
        <f>SUM('7'!D13+'21'!D13)</f>
        <v>121378</v>
      </c>
      <c r="E13" s="67">
        <f>SUM('7'!E13+'21'!E13)</f>
        <v>2113400</v>
      </c>
      <c r="F13" s="84">
        <f>SUM('7'!F13+'21'!F13)</f>
        <v>9954</v>
      </c>
      <c r="G13" s="67">
        <f>SUM('7'!G13+'21'!G13)</f>
        <v>782</v>
      </c>
      <c r="H13" s="67">
        <f>SUM('7'!H13+'21'!H13)</f>
        <v>9172</v>
      </c>
      <c r="I13" s="517" t="s">
        <v>234</v>
      </c>
      <c r="J13" s="517"/>
    </row>
    <row r="14" spans="1:13" customFormat="1" ht="23.25" customHeight="1" thickBot="1">
      <c r="A14" s="518" t="s">
        <v>235</v>
      </c>
      <c r="B14" s="518"/>
      <c r="C14" s="189">
        <f>SUM('7'!C14+'21'!C14)</f>
        <v>798705</v>
      </c>
      <c r="D14" s="58">
        <f>SUM('7'!D14+'21'!D14)</f>
        <v>50300</v>
      </c>
      <c r="E14" s="58">
        <f>SUM('7'!E14+'21'!E14)</f>
        <v>748405</v>
      </c>
      <c r="F14" s="189">
        <f>SUM('7'!F14+'21'!F14)</f>
        <v>9847</v>
      </c>
      <c r="G14" s="58">
        <f>SUM('7'!G14+'21'!G14)</f>
        <v>1369</v>
      </c>
      <c r="H14" s="58">
        <f>SUM('7'!H14+'21'!H14)</f>
        <v>8478</v>
      </c>
      <c r="I14" s="462" t="s">
        <v>236</v>
      </c>
      <c r="J14" s="462"/>
    </row>
    <row r="15" spans="1:13" customFormat="1" ht="39.75" customHeight="1" thickBot="1">
      <c r="A15" s="516" t="s">
        <v>237</v>
      </c>
      <c r="B15" s="516"/>
      <c r="C15" s="84">
        <f>SUM('7'!C15+'21'!C15)</f>
        <v>2670148</v>
      </c>
      <c r="D15" s="67">
        <f>SUM('7'!D15+'21'!D15)</f>
        <v>185568</v>
      </c>
      <c r="E15" s="67">
        <f>SUM('7'!E15+'21'!E15)</f>
        <v>2484580</v>
      </c>
      <c r="F15" s="84">
        <f>SUM('7'!F15+'21'!F15)</f>
        <v>38060</v>
      </c>
      <c r="G15" s="67">
        <f>SUM('7'!G15+'21'!G15)</f>
        <v>2978</v>
      </c>
      <c r="H15" s="67">
        <f>SUM('7'!H15+'21'!H15)</f>
        <v>35082</v>
      </c>
      <c r="I15" s="517" t="s">
        <v>238</v>
      </c>
      <c r="J15" s="517"/>
    </row>
    <row r="16" spans="1:13" customFormat="1" ht="26.25" customHeight="1" thickBot="1">
      <c r="A16" s="518" t="s">
        <v>239</v>
      </c>
      <c r="B16" s="518"/>
      <c r="C16" s="189">
        <f>SUM('7'!C16+'21'!C16)</f>
        <v>394789</v>
      </c>
      <c r="D16" s="58">
        <f>SUM('7'!D16+'21'!D16)</f>
        <v>35039</v>
      </c>
      <c r="E16" s="58">
        <f>SUM('7'!E16+'21'!E16)</f>
        <v>359750</v>
      </c>
      <c r="F16" s="189">
        <f>SUM('7'!F16+'21'!F16)</f>
        <v>9070</v>
      </c>
      <c r="G16" s="58">
        <f>SUM('7'!G16+'21'!G16)</f>
        <v>1380</v>
      </c>
      <c r="H16" s="58">
        <f>SUM('7'!H16+'21'!H16)</f>
        <v>7690</v>
      </c>
      <c r="I16" s="462" t="s">
        <v>240</v>
      </c>
      <c r="J16" s="462"/>
    </row>
    <row r="17" spans="1:10" customFormat="1" ht="36" customHeight="1" thickBot="1">
      <c r="A17" s="516" t="s">
        <v>241</v>
      </c>
      <c r="B17" s="516"/>
      <c r="C17" s="84">
        <f>SUM('7'!C17+'21'!C17)</f>
        <v>580309</v>
      </c>
      <c r="D17" s="67">
        <f>SUM('7'!D17+'21'!D17)</f>
        <v>39197</v>
      </c>
      <c r="E17" s="67">
        <f>SUM('7'!E17+'21'!E17)</f>
        <v>541112</v>
      </c>
      <c r="F17" s="84">
        <f>SUM('7'!F17+'21'!F17)</f>
        <v>8948</v>
      </c>
      <c r="G17" s="67">
        <f>SUM('7'!G17+'21'!G17)</f>
        <v>732</v>
      </c>
      <c r="H17" s="67">
        <f>SUM('7'!H17+'21'!H17)</f>
        <v>8216</v>
      </c>
      <c r="I17" s="517" t="s">
        <v>242</v>
      </c>
      <c r="J17" s="517"/>
    </row>
    <row r="18" spans="1:10" customFormat="1" ht="30.75" customHeight="1" thickBot="1">
      <c r="A18" s="518" t="s">
        <v>243</v>
      </c>
      <c r="B18" s="518"/>
      <c r="C18" s="189">
        <f>SUM('7'!C18+'21'!C18)</f>
        <v>1317788</v>
      </c>
      <c r="D18" s="58">
        <f>SUM('7'!D18+'21'!D18)</f>
        <v>64752</v>
      </c>
      <c r="E18" s="58">
        <f>SUM('7'!E18+'21'!E18)</f>
        <v>1253036</v>
      </c>
      <c r="F18" s="189">
        <f>SUM('7'!F18+'21'!F18)</f>
        <v>56865</v>
      </c>
      <c r="G18" s="58">
        <f>SUM('7'!G18+'21'!G18)</f>
        <v>9132</v>
      </c>
      <c r="H18" s="58">
        <f>SUM('7'!H18+'21'!H18)</f>
        <v>47733</v>
      </c>
      <c r="I18" s="462" t="s">
        <v>244</v>
      </c>
      <c r="J18" s="462"/>
    </row>
    <row r="19" spans="1:10" customFormat="1" ht="32.25" customHeight="1">
      <c r="A19" s="519" t="s">
        <v>245</v>
      </c>
      <c r="B19" s="519"/>
      <c r="C19" s="85">
        <f>SUM('7'!C19+'21'!C19)</f>
        <v>2738824</v>
      </c>
      <c r="D19" s="68">
        <f>SUM('7'!D19+'21'!D19)</f>
        <v>139275</v>
      </c>
      <c r="E19" s="68">
        <f>SUM('7'!E19+'21'!E19)</f>
        <v>2599549</v>
      </c>
      <c r="F19" s="85">
        <f>SUM('7'!F19+'21'!F19)</f>
        <v>76868</v>
      </c>
      <c r="G19" s="68">
        <f>SUM('7'!G19+'21'!G19)</f>
        <v>4941</v>
      </c>
      <c r="H19" s="68">
        <f>SUM('7'!H19+'21'!H19)</f>
        <v>71927</v>
      </c>
      <c r="I19" s="520" t="s">
        <v>246</v>
      </c>
      <c r="J19" s="520"/>
    </row>
    <row r="20" spans="1:10" customFormat="1" ht="39" customHeight="1">
      <c r="A20" s="467" t="s">
        <v>207</v>
      </c>
      <c r="B20" s="467"/>
      <c r="C20" s="79">
        <f>SUM('7'!C20+'21'!C20)</f>
        <v>11288874</v>
      </c>
      <c r="D20" s="79">
        <f>SUM('7'!D20+'21'!D20)</f>
        <v>653858</v>
      </c>
      <c r="E20" s="79">
        <f>SUM('7'!E20+'21'!E20)</f>
        <v>10635016</v>
      </c>
      <c r="F20" s="79">
        <f>SUM('7'!F20+'21'!F20)</f>
        <v>213954</v>
      </c>
      <c r="G20" s="79">
        <f>SUM('7'!G20+'21'!G20)</f>
        <v>21606</v>
      </c>
      <c r="H20" s="79">
        <f>SUM('7'!H20+'21'!H20)</f>
        <v>192348</v>
      </c>
      <c r="I20" s="468" t="s">
        <v>204</v>
      </c>
      <c r="J20" s="468"/>
    </row>
  </sheetData>
  <mergeCells count="34">
    <mergeCell ref="A5:J5"/>
    <mergeCell ref="A6:B6"/>
    <mergeCell ref="C6:H6"/>
    <mergeCell ref="I6:J6"/>
    <mergeCell ref="A1:J1"/>
    <mergeCell ref="A2:J2"/>
    <mergeCell ref="A3:J3"/>
    <mergeCell ref="A4:J4"/>
    <mergeCell ref="I11:J11"/>
    <mergeCell ref="A12:B12"/>
    <mergeCell ref="I12:J12"/>
    <mergeCell ref="I7:J10"/>
    <mergeCell ref="C8:E8"/>
    <mergeCell ref="F8:H8"/>
    <mergeCell ref="C7:E7"/>
    <mergeCell ref="F7:H7"/>
    <mergeCell ref="A7:B10"/>
    <mergeCell ref="A11:B11"/>
    <mergeCell ref="I13:J13"/>
    <mergeCell ref="A19:B19"/>
    <mergeCell ref="I19:J19"/>
    <mergeCell ref="A13:B13"/>
    <mergeCell ref="A14:B14"/>
    <mergeCell ref="I14:J14"/>
    <mergeCell ref="A15:B15"/>
    <mergeCell ref="I15:J15"/>
    <mergeCell ref="A16:B16"/>
    <mergeCell ref="I16:J16"/>
    <mergeCell ref="A20:B20"/>
    <mergeCell ref="I20:J20"/>
    <mergeCell ref="A17:B17"/>
    <mergeCell ref="I17:J17"/>
    <mergeCell ref="A18:B18"/>
    <mergeCell ref="I18:J18"/>
  </mergeCells>
  <phoneticPr fontId="19" type="noConversion"/>
  <printOptions horizontalCentered="1" verticalCentered="1"/>
  <pageMargins left="0" right="0" top="0" bottom="0" header="0.5" footer="0.5"/>
  <pageSetup paperSize="9"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3" tint="0.39997558519241921"/>
  </sheetPr>
  <dimension ref="A1:IS19"/>
  <sheetViews>
    <sheetView view="pageBreakPreview" topLeftCell="A4" zoomScale="90" zoomScaleSheetLayoutView="90" workbookViewId="0">
      <selection activeCell="L49" sqref="L49"/>
    </sheetView>
  </sheetViews>
  <sheetFormatPr defaultColWidth="9.125" defaultRowHeight="14.25"/>
  <cols>
    <col min="1" max="1" width="5.625" style="14" customWidth="1"/>
    <col min="2" max="2" width="21.625" style="7" customWidth="1"/>
    <col min="3" max="3" width="10.75" style="7" customWidth="1"/>
    <col min="4" max="10" width="8.625" style="7" customWidth="1"/>
    <col min="11" max="11" width="21.625" style="7" customWidth="1"/>
    <col min="12" max="12" width="7.625" style="7" customWidth="1"/>
    <col min="13" max="16384" width="9.125" style="7"/>
  </cols>
  <sheetData>
    <row r="1" spans="1:253" s="3" customFormat="1" ht="47.25" customHeight="1">
      <c r="A1" s="464"/>
      <c r="B1" s="464"/>
      <c r="C1" s="464"/>
      <c r="D1" s="464"/>
      <c r="E1" s="464"/>
      <c r="F1" s="464"/>
      <c r="G1" s="464"/>
      <c r="H1" s="464"/>
      <c r="I1" s="464"/>
      <c r="J1" s="464"/>
      <c r="K1" s="464"/>
      <c r="L1" s="464"/>
    </row>
    <row r="2" spans="1:253" ht="21.75" customHeight="1">
      <c r="A2" s="465" t="s">
        <v>276</v>
      </c>
      <c r="B2" s="465"/>
      <c r="C2" s="465"/>
      <c r="D2" s="465"/>
      <c r="E2" s="465"/>
      <c r="F2" s="465"/>
      <c r="G2" s="465"/>
      <c r="H2" s="465"/>
      <c r="I2" s="465"/>
      <c r="J2" s="465"/>
      <c r="K2" s="465"/>
      <c r="L2" s="465"/>
    </row>
    <row r="3" spans="1:253" ht="21.75" customHeight="1">
      <c r="A3" s="465" t="s">
        <v>101</v>
      </c>
      <c r="B3" s="465"/>
      <c r="C3" s="465"/>
      <c r="D3" s="465"/>
      <c r="E3" s="465"/>
      <c r="F3" s="465"/>
      <c r="G3" s="465"/>
      <c r="H3" s="465"/>
      <c r="I3" s="465"/>
      <c r="J3" s="465"/>
      <c r="K3" s="465"/>
      <c r="L3" s="465"/>
    </row>
    <row r="4" spans="1:253" ht="21.75" customHeight="1">
      <c r="A4" s="465" t="s">
        <v>654</v>
      </c>
      <c r="B4" s="465"/>
      <c r="C4" s="465"/>
      <c r="D4" s="465"/>
      <c r="E4" s="465"/>
      <c r="F4" s="465"/>
      <c r="G4" s="465"/>
      <c r="H4" s="465"/>
      <c r="I4" s="465"/>
      <c r="J4" s="465"/>
      <c r="K4" s="465"/>
      <c r="L4" s="465"/>
    </row>
    <row r="5" spans="1:253" ht="15.75" customHeight="1">
      <c r="A5" s="463" t="s">
        <v>277</v>
      </c>
      <c r="B5" s="463"/>
      <c r="C5" s="463"/>
      <c r="D5" s="463"/>
      <c r="E5" s="463"/>
      <c r="F5" s="463"/>
      <c r="G5" s="463"/>
      <c r="H5" s="463"/>
      <c r="I5" s="463"/>
      <c r="J5" s="463"/>
      <c r="K5" s="463"/>
      <c r="L5" s="463"/>
    </row>
    <row r="6" spans="1:253" ht="15.75" customHeight="1">
      <c r="A6" s="463" t="s">
        <v>262</v>
      </c>
      <c r="B6" s="463"/>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3"/>
      <c r="BO6" s="463"/>
      <c r="BP6" s="463"/>
      <c r="BQ6" s="463"/>
      <c r="BR6" s="463"/>
      <c r="BS6" s="463"/>
      <c r="BT6" s="463"/>
      <c r="BU6" s="463"/>
      <c r="BV6" s="463"/>
      <c r="BW6" s="463"/>
      <c r="BX6" s="463"/>
      <c r="BY6" s="463"/>
      <c r="BZ6" s="463"/>
      <c r="CA6" s="463"/>
      <c r="CB6" s="463"/>
      <c r="CC6" s="463"/>
      <c r="CD6" s="463"/>
      <c r="CE6" s="463"/>
      <c r="CF6" s="463"/>
      <c r="CG6" s="463"/>
      <c r="CH6" s="463"/>
      <c r="CI6" s="463"/>
      <c r="CJ6" s="463"/>
      <c r="CK6" s="463"/>
      <c r="CL6" s="463"/>
      <c r="CM6" s="463"/>
      <c r="CN6" s="463"/>
      <c r="CO6" s="463"/>
      <c r="CP6" s="463"/>
      <c r="CQ6" s="463"/>
      <c r="CR6" s="463"/>
      <c r="CS6" s="463"/>
      <c r="CT6" s="463"/>
      <c r="CU6" s="463"/>
      <c r="CV6" s="463"/>
      <c r="CW6" s="463"/>
      <c r="CX6" s="463"/>
      <c r="CY6" s="463"/>
      <c r="CZ6" s="463"/>
      <c r="DA6" s="463"/>
      <c r="DB6" s="463"/>
      <c r="DC6" s="463"/>
      <c r="DD6" s="463"/>
      <c r="DE6" s="463"/>
      <c r="DF6" s="463"/>
      <c r="DG6" s="463"/>
      <c r="DH6" s="463"/>
      <c r="DI6" s="463"/>
      <c r="DJ6" s="463"/>
      <c r="DK6" s="463"/>
      <c r="DL6" s="463"/>
      <c r="DM6" s="463"/>
      <c r="DN6" s="463"/>
      <c r="DO6" s="463"/>
      <c r="DP6" s="463"/>
      <c r="DQ6" s="463"/>
      <c r="DR6" s="463"/>
      <c r="DS6" s="463"/>
      <c r="DT6" s="463"/>
      <c r="DU6" s="463"/>
      <c r="DV6" s="463"/>
      <c r="DW6" s="463"/>
      <c r="DX6" s="463"/>
      <c r="DY6" s="463"/>
      <c r="DZ6" s="463"/>
      <c r="EA6" s="463"/>
      <c r="EB6" s="463"/>
      <c r="EC6" s="463"/>
      <c r="ED6" s="463"/>
      <c r="EE6" s="463"/>
      <c r="EF6" s="463"/>
      <c r="EG6" s="463"/>
      <c r="EH6" s="463"/>
      <c r="EI6" s="463"/>
      <c r="EJ6" s="463"/>
      <c r="EK6" s="463"/>
      <c r="EL6" s="463"/>
      <c r="EM6" s="463"/>
      <c r="EN6" s="463"/>
      <c r="EO6" s="463"/>
      <c r="EP6" s="463"/>
      <c r="EQ6" s="463"/>
      <c r="ER6" s="463"/>
      <c r="ES6" s="463"/>
      <c r="ET6" s="463"/>
      <c r="EU6" s="463"/>
      <c r="EV6" s="463"/>
      <c r="EW6" s="463"/>
      <c r="EX6" s="463"/>
      <c r="EY6" s="463"/>
      <c r="EZ6" s="463"/>
      <c r="FA6" s="463"/>
      <c r="FB6" s="463"/>
      <c r="FC6" s="463"/>
      <c r="FD6" s="463"/>
      <c r="FE6" s="463"/>
      <c r="FF6" s="463"/>
      <c r="FG6" s="463"/>
      <c r="FH6" s="463"/>
      <c r="FI6" s="463"/>
      <c r="FJ6" s="463"/>
      <c r="FK6" s="463"/>
      <c r="FL6" s="463"/>
      <c r="FM6" s="463"/>
      <c r="FN6" s="463"/>
      <c r="FO6" s="463"/>
      <c r="FP6" s="463"/>
      <c r="FQ6" s="463"/>
      <c r="FR6" s="463"/>
      <c r="FS6" s="463"/>
      <c r="FT6" s="463"/>
      <c r="FU6" s="463"/>
      <c r="FV6" s="463"/>
      <c r="FW6" s="463"/>
      <c r="FX6" s="463"/>
      <c r="FY6" s="463"/>
      <c r="FZ6" s="463"/>
      <c r="GA6" s="463"/>
      <c r="GB6" s="463"/>
      <c r="GC6" s="463"/>
      <c r="GD6" s="463"/>
      <c r="GE6" s="463"/>
      <c r="GF6" s="463"/>
      <c r="GG6" s="463"/>
      <c r="GH6" s="463"/>
      <c r="GI6" s="463"/>
      <c r="GJ6" s="463"/>
      <c r="GK6" s="463"/>
      <c r="GL6" s="463"/>
      <c r="GM6" s="463"/>
      <c r="GN6" s="463"/>
      <c r="GO6" s="463"/>
      <c r="GP6" s="463"/>
      <c r="GQ6" s="463"/>
      <c r="GR6" s="463"/>
      <c r="GS6" s="463"/>
      <c r="GT6" s="463"/>
      <c r="GU6" s="463"/>
      <c r="GV6" s="463"/>
      <c r="GW6" s="463"/>
      <c r="GX6" s="463"/>
      <c r="GY6" s="463"/>
      <c r="GZ6" s="463"/>
      <c r="HA6" s="463"/>
      <c r="HB6" s="463"/>
      <c r="HC6" s="463"/>
      <c r="HD6" s="463"/>
      <c r="HE6" s="463"/>
      <c r="HF6" s="463"/>
      <c r="HG6" s="463"/>
      <c r="HH6" s="463"/>
      <c r="HI6" s="463"/>
      <c r="HJ6" s="463"/>
      <c r="HK6" s="463"/>
      <c r="HL6" s="463"/>
      <c r="HM6" s="463"/>
      <c r="HN6" s="463"/>
      <c r="HO6" s="463"/>
      <c r="HP6" s="463"/>
      <c r="HQ6" s="463"/>
      <c r="HR6" s="463"/>
      <c r="HS6" s="463"/>
      <c r="HT6" s="463"/>
      <c r="HU6" s="463"/>
      <c r="HV6" s="463"/>
      <c r="HW6" s="463"/>
      <c r="HX6" s="463"/>
      <c r="HY6" s="463"/>
      <c r="HZ6" s="463"/>
      <c r="IA6" s="463"/>
      <c r="IB6" s="463"/>
      <c r="IC6" s="463"/>
      <c r="ID6" s="463"/>
      <c r="IE6" s="463"/>
      <c r="IF6" s="463"/>
      <c r="IG6" s="463"/>
      <c r="IH6" s="463"/>
      <c r="II6" s="463"/>
      <c r="IJ6" s="463"/>
      <c r="IK6" s="463"/>
      <c r="IL6" s="463"/>
      <c r="IM6" s="463"/>
      <c r="IN6" s="463"/>
      <c r="IO6" s="463"/>
      <c r="IP6" s="463"/>
      <c r="IQ6" s="463"/>
      <c r="IR6" s="463"/>
      <c r="IS6" s="463"/>
    </row>
    <row r="7" spans="1:253" ht="15.75" customHeight="1">
      <c r="A7" s="463" t="s">
        <v>655</v>
      </c>
      <c r="B7" s="463"/>
      <c r="C7" s="463"/>
      <c r="D7" s="463"/>
      <c r="E7" s="463"/>
      <c r="F7" s="463"/>
      <c r="G7" s="463"/>
      <c r="H7" s="463"/>
      <c r="I7" s="463"/>
      <c r="J7" s="463"/>
      <c r="K7" s="463"/>
      <c r="L7" s="463"/>
      <c r="M7" s="222"/>
      <c r="N7" s="222"/>
      <c r="O7" s="222"/>
      <c r="P7" s="222"/>
      <c r="Q7" s="222"/>
      <c r="R7" s="222"/>
      <c r="S7" s="222"/>
      <c r="T7" s="222"/>
      <c r="U7" s="222"/>
      <c r="V7" s="222"/>
      <c r="W7" s="222"/>
      <c r="X7" s="222"/>
      <c r="Y7" s="222"/>
      <c r="Z7" s="222"/>
      <c r="AA7" s="222"/>
      <c r="AB7" s="222"/>
      <c r="AC7" s="222"/>
      <c r="AD7" s="222"/>
      <c r="AE7" s="222"/>
      <c r="AF7" s="222"/>
      <c r="AG7" s="222"/>
      <c r="AH7" s="222"/>
      <c r="AI7" s="222"/>
      <c r="AJ7" s="222"/>
      <c r="AK7" s="222"/>
      <c r="AL7" s="222"/>
      <c r="AM7" s="222"/>
      <c r="AN7" s="222"/>
      <c r="AO7" s="222"/>
      <c r="AP7" s="222"/>
      <c r="AQ7" s="222"/>
      <c r="AR7" s="222"/>
      <c r="AS7" s="222"/>
      <c r="AT7" s="222"/>
      <c r="AU7" s="222"/>
      <c r="AV7" s="222"/>
      <c r="AW7" s="222"/>
      <c r="AX7" s="222"/>
      <c r="AY7" s="222"/>
      <c r="AZ7" s="222"/>
      <c r="BA7" s="222"/>
      <c r="BB7" s="222"/>
      <c r="BC7" s="222"/>
      <c r="BD7" s="222"/>
      <c r="BE7" s="222"/>
      <c r="BF7" s="222"/>
      <c r="BG7" s="222"/>
      <c r="BH7" s="222"/>
      <c r="BI7" s="222"/>
      <c r="BJ7" s="222"/>
      <c r="BK7" s="222"/>
      <c r="BL7" s="222"/>
      <c r="BM7" s="222"/>
      <c r="BN7" s="222"/>
      <c r="BO7" s="222"/>
      <c r="BP7" s="222"/>
      <c r="BQ7" s="222"/>
      <c r="BR7" s="222"/>
      <c r="BS7" s="222"/>
      <c r="BT7" s="222"/>
      <c r="BU7" s="222"/>
      <c r="BV7" s="222"/>
      <c r="BW7" s="222"/>
      <c r="BX7" s="222"/>
      <c r="BY7" s="222"/>
      <c r="BZ7" s="222"/>
      <c r="CA7" s="222"/>
      <c r="CB7" s="222"/>
      <c r="CC7" s="222"/>
      <c r="CD7" s="222"/>
      <c r="CE7" s="222"/>
      <c r="CF7" s="222"/>
      <c r="CG7" s="222"/>
      <c r="CH7" s="222"/>
      <c r="CI7" s="222"/>
      <c r="CJ7" s="222"/>
      <c r="CK7" s="222"/>
      <c r="CL7" s="222"/>
      <c r="CM7" s="222"/>
      <c r="CN7" s="222"/>
      <c r="CO7" s="222"/>
      <c r="CP7" s="222"/>
      <c r="CQ7" s="222"/>
      <c r="CR7" s="222"/>
      <c r="CS7" s="222"/>
      <c r="CT7" s="222"/>
      <c r="CU7" s="222"/>
      <c r="CV7" s="222"/>
      <c r="CW7" s="222"/>
      <c r="CX7" s="222"/>
      <c r="CY7" s="222"/>
      <c r="CZ7" s="222"/>
      <c r="DA7" s="222"/>
      <c r="DB7" s="222"/>
      <c r="DC7" s="222"/>
      <c r="DD7" s="222"/>
      <c r="DE7" s="222"/>
      <c r="DF7" s="222"/>
      <c r="DG7" s="222"/>
      <c r="DH7" s="222"/>
      <c r="DI7" s="222"/>
      <c r="DJ7" s="222"/>
      <c r="DK7" s="222"/>
      <c r="DL7" s="222"/>
      <c r="DM7" s="222"/>
      <c r="DN7" s="222"/>
      <c r="DO7" s="222"/>
      <c r="DP7" s="222"/>
      <c r="DQ7" s="222"/>
      <c r="DR7" s="222"/>
      <c r="DS7" s="222"/>
      <c r="DT7" s="222"/>
      <c r="DU7" s="222"/>
      <c r="DV7" s="222"/>
      <c r="DW7" s="222"/>
      <c r="DX7" s="222"/>
      <c r="DY7" s="222"/>
      <c r="DZ7" s="222"/>
      <c r="EA7" s="222"/>
      <c r="EB7" s="222"/>
      <c r="EC7" s="222"/>
      <c r="ED7" s="222"/>
      <c r="EE7" s="222"/>
      <c r="EF7" s="222"/>
      <c r="EG7" s="222"/>
      <c r="EH7" s="222"/>
      <c r="EI7" s="222"/>
      <c r="EJ7" s="222"/>
      <c r="EK7" s="222"/>
      <c r="EL7" s="222"/>
      <c r="EM7" s="222"/>
      <c r="EN7" s="222"/>
      <c r="EO7" s="222"/>
      <c r="EP7" s="222"/>
      <c r="EQ7" s="222"/>
      <c r="ER7" s="222"/>
      <c r="ES7" s="222"/>
      <c r="ET7" s="222"/>
      <c r="EU7" s="222"/>
      <c r="EV7" s="222"/>
      <c r="EW7" s="222"/>
      <c r="EX7" s="222"/>
      <c r="EY7" s="222"/>
      <c r="EZ7" s="222"/>
      <c r="FA7" s="222"/>
      <c r="FB7" s="222"/>
      <c r="FC7" s="222"/>
      <c r="FD7" s="222"/>
      <c r="FE7" s="222"/>
      <c r="FF7" s="222"/>
      <c r="FG7" s="222"/>
      <c r="FH7" s="222"/>
      <c r="FI7" s="222"/>
      <c r="FJ7" s="222"/>
      <c r="FK7" s="222"/>
      <c r="FL7" s="222"/>
      <c r="FM7" s="222"/>
      <c r="FN7" s="222"/>
      <c r="FO7" s="222"/>
      <c r="FP7" s="222"/>
      <c r="FQ7" s="222"/>
      <c r="FR7" s="222"/>
      <c r="FS7" s="222"/>
      <c r="FT7" s="222"/>
      <c r="FU7" s="222"/>
      <c r="FV7" s="222"/>
      <c r="FW7" s="222"/>
      <c r="FX7" s="222"/>
      <c r="FY7" s="222"/>
      <c r="FZ7" s="222"/>
      <c r="GA7" s="222"/>
      <c r="GB7" s="222"/>
      <c r="GC7" s="222"/>
      <c r="GD7" s="222"/>
      <c r="GE7" s="222"/>
      <c r="GF7" s="222"/>
      <c r="GG7" s="222"/>
      <c r="GH7" s="222"/>
      <c r="GI7" s="222"/>
      <c r="GJ7" s="222"/>
      <c r="GK7" s="222"/>
      <c r="GL7" s="222"/>
      <c r="GM7" s="222"/>
      <c r="GN7" s="222"/>
      <c r="GO7" s="222"/>
      <c r="GP7" s="222"/>
      <c r="GQ7" s="222"/>
      <c r="GR7" s="222"/>
      <c r="GS7" s="222"/>
      <c r="GT7" s="222"/>
      <c r="GU7" s="222"/>
      <c r="GV7" s="222"/>
      <c r="GW7" s="222"/>
      <c r="GX7" s="222"/>
      <c r="GY7" s="222"/>
      <c r="GZ7" s="222"/>
      <c r="HA7" s="222"/>
      <c r="HB7" s="222"/>
      <c r="HC7" s="222"/>
      <c r="HD7" s="222"/>
      <c r="HE7" s="222"/>
      <c r="HF7" s="222"/>
      <c r="HG7" s="222"/>
      <c r="HH7" s="222"/>
      <c r="HI7" s="222"/>
      <c r="HJ7" s="222"/>
      <c r="HK7" s="222"/>
      <c r="HL7" s="222"/>
      <c r="HM7" s="222"/>
      <c r="HN7" s="222"/>
      <c r="HO7" s="222"/>
      <c r="HP7" s="222"/>
      <c r="HQ7" s="222"/>
      <c r="HR7" s="222"/>
      <c r="HS7" s="222"/>
      <c r="HT7" s="222"/>
      <c r="HU7" s="222"/>
      <c r="HV7" s="222"/>
      <c r="HW7" s="222"/>
      <c r="HX7" s="222"/>
      <c r="HY7" s="222"/>
      <c r="HZ7" s="222"/>
      <c r="IA7" s="222"/>
      <c r="IB7" s="222"/>
      <c r="IC7" s="222"/>
      <c r="ID7" s="222"/>
      <c r="IE7" s="222"/>
      <c r="IF7" s="222"/>
      <c r="IG7" s="222"/>
      <c r="IH7" s="222"/>
      <c r="II7" s="222"/>
      <c r="IJ7" s="222"/>
      <c r="IK7" s="222"/>
      <c r="IL7" s="222"/>
      <c r="IM7" s="222"/>
      <c r="IN7" s="222"/>
      <c r="IO7" s="222"/>
      <c r="IP7" s="222"/>
      <c r="IQ7" s="222"/>
      <c r="IR7" s="222"/>
      <c r="IS7" s="222"/>
    </row>
    <row r="8" spans="1:253" ht="16.5" customHeight="1">
      <c r="A8" s="469" t="s">
        <v>693</v>
      </c>
      <c r="B8" s="469"/>
      <c r="C8" s="470">
        <v>2019</v>
      </c>
      <c r="D8" s="470"/>
      <c r="E8" s="470"/>
      <c r="F8" s="470">
        <v>2008</v>
      </c>
      <c r="G8" s="470"/>
      <c r="H8" s="470"/>
      <c r="I8" s="470"/>
      <c r="J8" s="470"/>
      <c r="K8" s="486" t="s">
        <v>190</v>
      </c>
      <c r="L8" s="486"/>
    </row>
    <row r="9" spans="1:253" ht="46.5" customHeight="1">
      <c r="A9" s="478" t="s">
        <v>449</v>
      </c>
      <c r="B9" s="475" t="s">
        <v>210</v>
      </c>
      <c r="C9" s="168" t="s">
        <v>256</v>
      </c>
      <c r="D9" s="168" t="s">
        <v>257</v>
      </c>
      <c r="E9" s="168" t="s">
        <v>269</v>
      </c>
      <c r="F9" s="168" t="s">
        <v>270</v>
      </c>
      <c r="G9" s="168" t="s">
        <v>104</v>
      </c>
      <c r="H9" s="168" t="s">
        <v>105</v>
      </c>
      <c r="I9" s="168" t="s">
        <v>106</v>
      </c>
      <c r="J9" s="168" t="s">
        <v>271</v>
      </c>
      <c r="K9" s="478" t="s">
        <v>215</v>
      </c>
      <c r="L9" s="478"/>
    </row>
    <row r="10" spans="1:253" ht="48" customHeight="1">
      <c r="A10" s="482"/>
      <c r="B10" s="477"/>
      <c r="C10" s="86" t="s">
        <v>207</v>
      </c>
      <c r="D10" s="165" t="s">
        <v>272</v>
      </c>
      <c r="E10" s="165" t="s">
        <v>273</v>
      </c>
      <c r="F10" s="165" t="s">
        <v>274</v>
      </c>
      <c r="G10" s="165" t="s">
        <v>191</v>
      </c>
      <c r="H10" s="165" t="s">
        <v>107</v>
      </c>
      <c r="I10" s="165" t="s">
        <v>434</v>
      </c>
      <c r="J10" s="165" t="s">
        <v>275</v>
      </c>
      <c r="K10" s="482"/>
      <c r="L10" s="482"/>
    </row>
    <row r="11" spans="1:253" customFormat="1" ht="83.25" customHeight="1" thickBot="1">
      <c r="A11" s="51">
        <v>45</v>
      </c>
      <c r="B11" s="55" t="s">
        <v>533</v>
      </c>
      <c r="C11" s="191">
        <f>SUM(D11:J11)</f>
        <v>214360</v>
      </c>
      <c r="D11" s="57">
        <v>29886</v>
      </c>
      <c r="E11" s="57">
        <v>11241</v>
      </c>
      <c r="F11" s="57">
        <v>18530</v>
      </c>
      <c r="G11" s="57">
        <v>9103</v>
      </c>
      <c r="H11" s="57">
        <v>38029</v>
      </c>
      <c r="I11" s="57">
        <v>41695</v>
      </c>
      <c r="J11" s="57">
        <v>65876</v>
      </c>
      <c r="K11" s="484" t="s">
        <v>538</v>
      </c>
      <c r="L11" s="484"/>
    </row>
    <row r="12" spans="1:253" customFormat="1" ht="83.25" customHeight="1" thickBot="1">
      <c r="A12" s="53">
        <v>46</v>
      </c>
      <c r="B12" s="56" t="s">
        <v>534</v>
      </c>
      <c r="C12" s="189">
        <f>SUM(D12:J12)</f>
        <v>338189</v>
      </c>
      <c r="D12" s="58">
        <v>66877</v>
      </c>
      <c r="E12" s="58">
        <v>28469</v>
      </c>
      <c r="F12" s="58">
        <v>30965</v>
      </c>
      <c r="G12" s="58">
        <v>7662</v>
      </c>
      <c r="H12" s="58">
        <v>40680</v>
      </c>
      <c r="I12" s="58">
        <v>81309</v>
      </c>
      <c r="J12" s="58">
        <v>82227</v>
      </c>
      <c r="K12" s="462" t="s">
        <v>537</v>
      </c>
      <c r="L12" s="462"/>
    </row>
    <row r="13" spans="1:253" customFormat="1" ht="83.25" customHeight="1">
      <c r="A13" s="52">
        <v>47</v>
      </c>
      <c r="B13" s="64" t="s">
        <v>535</v>
      </c>
      <c r="C13" s="190">
        <f>SUM(D13:J13)</f>
        <v>1028093</v>
      </c>
      <c r="D13" s="65">
        <v>89542</v>
      </c>
      <c r="E13" s="65">
        <v>83910</v>
      </c>
      <c r="F13" s="65">
        <v>148756</v>
      </c>
      <c r="G13" s="65">
        <v>87786</v>
      </c>
      <c r="H13" s="65">
        <v>288352</v>
      </c>
      <c r="I13" s="65">
        <v>240073</v>
      </c>
      <c r="J13" s="65">
        <v>89674</v>
      </c>
      <c r="K13" s="466" t="s">
        <v>536</v>
      </c>
      <c r="L13" s="466"/>
    </row>
    <row r="14" spans="1:253" customFormat="1" ht="57" customHeight="1">
      <c r="A14" s="467" t="s">
        <v>207</v>
      </c>
      <c r="B14" s="467"/>
      <c r="C14" s="322">
        <f>SUM(C11:C13)</f>
        <v>1580642</v>
      </c>
      <c r="D14" s="334">
        <f t="shared" ref="D14:J14" si="0">SUM(D11:D13)</f>
        <v>186305</v>
      </c>
      <c r="E14" s="334">
        <f t="shared" si="0"/>
        <v>123620</v>
      </c>
      <c r="F14" s="334">
        <f t="shared" si="0"/>
        <v>198251</v>
      </c>
      <c r="G14" s="334">
        <f t="shared" si="0"/>
        <v>104551</v>
      </c>
      <c r="H14" s="334">
        <f t="shared" si="0"/>
        <v>367061</v>
      </c>
      <c r="I14" s="334">
        <f t="shared" si="0"/>
        <v>363077</v>
      </c>
      <c r="J14" s="334">
        <f t="shared" si="0"/>
        <v>237777</v>
      </c>
      <c r="K14" s="468" t="s">
        <v>204</v>
      </c>
      <c r="L14" s="468"/>
    </row>
    <row r="18" spans="3:37" ht="14.25" customHeight="1">
      <c r="C18" s="138"/>
      <c r="D18" s="138"/>
      <c r="E18" s="138"/>
      <c r="F18" s="138"/>
      <c r="G18" s="138"/>
      <c r="H18" s="138"/>
      <c r="I18" s="138"/>
      <c r="J18" s="138"/>
      <c r="K18" s="160"/>
      <c r="L18" s="160"/>
      <c r="N18" s="138"/>
      <c r="O18" s="160"/>
      <c r="P18" s="160"/>
      <c r="R18" s="138"/>
      <c r="S18" s="160"/>
      <c r="T18" s="160"/>
      <c r="V18" s="138"/>
      <c r="W18" s="138"/>
    </row>
    <row r="19" spans="3:37" ht="14.25" customHeight="1">
      <c r="C19" s="138"/>
      <c r="D19" s="138"/>
      <c r="E19"/>
      <c r="F19"/>
      <c r="G19" s="138"/>
      <c r="H19" s="138"/>
      <c r="I19"/>
      <c r="J19"/>
      <c r="K19" s="138"/>
      <c r="L19" s="138"/>
      <c r="M19"/>
      <c r="N19"/>
      <c r="O19" s="138"/>
      <c r="P19" s="138"/>
      <c r="Q19" s="138"/>
      <c r="R19" s="138"/>
      <c r="S19"/>
      <c r="T19"/>
      <c r="U19" s="138"/>
      <c r="V19" s="138"/>
      <c r="W19" s="138"/>
      <c r="X19"/>
      <c r="Y19"/>
      <c r="Z19"/>
      <c r="AA19" s="138"/>
      <c r="AB19" s="138"/>
      <c r="AC19"/>
      <c r="AD19"/>
      <c r="AE19" s="138"/>
      <c r="AF19" s="138"/>
      <c r="AG19"/>
      <c r="AH19"/>
      <c r="AI19" s="138"/>
      <c r="AJ19" s="138"/>
      <c r="AK19" s="138"/>
    </row>
  </sheetData>
  <mergeCells count="39">
    <mergeCell ref="A14:B14"/>
    <mergeCell ref="K14:L14"/>
    <mergeCell ref="EX6:FI6"/>
    <mergeCell ref="FJ6:FU6"/>
    <mergeCell ref="CD6:CO6"/>
    <mergeCell ref="CP6:DA6"/>
    <mergeCell ref="DB6:DM6"/>
    <mergeCell ref="DN6:DY6"/>
    <mergeCell ref="DZ6:EK6"/>
    <mergeCell ref="EL6:EW6"/>
    <mergeCell ref="K11:L11"/>
    <mergeCell ref="K12:L12"/>
    <mergeCell ref="K13:L13"/>
    <mergeCell ref="A8:B8"/>
    <mergeCell ref="A9:A10"/>
    <mergeCell ref="B9:B10"/>
    <mergeCell ref="AT6:BE6"/>
    <mergeCell ref="A6:L6"/>
    <mergeCell ref="AH6:AS6"/>
    <mergeCell ref="IP6:IS6"/>
    <mergeCell ref="C8:J8"/>
    <mergeCell ref="FV6:GG6"/>
    <mergeCell ref="GH6:GS6"/>
    <mergeCell ref="BF6:BQ6"/>
    <mergeCell ref="BR6:CC6"/>
    <mergeCell ref="GT6:HE6"/>
    <mergeCell ref="HF6:HQ6"/>
    <mergeCell ref="M6:U6"/>
    <mergeCell ref="V6:AG6"/>
    <mergeCell ref="ID6:IO6"/>
    <mergeCell ref="HR6:IC6"/>
    <mergeCell ref="K8:L8"/>
    <mergeCell ref="K9:L10"/>
    <mergeCell ref="A1:L1"/>
    <mergeCell ref="A2:L2"/>
    <mergeCell ref="A3:L3"/>
    <mergeCell ref="A5:L5"/>
    <mergeCell ref="A4:L4"/>
    <mergeCell ref="A7:L7"/>
  </mergeCells>
  <phoneticPr fontId="19" type="noConversion"/>
  <printOptions horizontalCentered="1" verticalCentered="1"/>
  <pageMargins left="0" right="0" top="0" bottom="0" header="0.31496062992125984" footer="0.31496062992125984"/>
  <pageSetup paperSize="9" scale="90"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3" tint="0.39997558519241921"/>
  </sheetPr>
  <dimension ref="A1:AA126"/>
  <sheetViews>
    <sheetView view="pageBreakPreview" topLeftCell="A22" zoomScale="90" zoomScaleSheetLayoutView="90" workbookViewId="0">
      <selection activeCell="L49" sqref="L49"/>
    </sheetView>
  </sheetViews>
  <sheetFormatPr defaultColWidth="9.125" defaultRowHeight="14.25"/>
  <cols>
    <col min="1" max="1" width="5.75" style="14" customWidth="1"/>
    <col min="2" max="2" width="35.75" style="7" customWidth="1"/>
    <col min="3" max="10" width="8.625" style="7" customWidth="1"/>
    <col min="11" max="11" width="35.75" style="7" customWidth="1"/>
    <col min="12" max="12" width="5.75" style="7" customWidth="1"/>
    <col min="13" max="16384" width="9.125" style="7"/>
  </cols>
  <sheetData>
    <row r="1" spans="1:12" s="3" customFormat="1" ht="4.9000000000000004" customHeight="1">
      <c r="A1" s="464"/>
      <c r="B1" s="464"/>
      <c r="C1" s="464"/>
      <c r="D1" s="464"/>
      <c r="E1" s="464"/>
      <c r="F1" s="464"/>
      <c r="G1" s="464"/>
      <c r="H1" s="464"/>
      <c r="I1" s="464"/>
      <c r="J1" s="464"/>
      <c r="K1" s="464"/>
      <c r="L1" s="464"/>
    </row>
    <row r="2" spans="1:12" ht="16.5" customHeight="1">
      <c r="A2" s="465" t="s">
        <v>276</v>
      </c>
      <c r="B2" s="465"/>
      <c r="C2" s="465"/>
      <c r="D2" s="465"/>
      <c r="E2" s="465"/>
      <c r="F2" s="465"/>
      <c r="G2" s="465"/>
      <c r="H2" s="465"/>
      <c r="I2" s="465"/>
      <c r="J2" s="465"/>
      <c r="K2" s="465"/>
      <c r="L2" s="465"/>
    </row>
    <row r="3" spans="1:12" ht="18" customHeight="1">
      <c r="A3" s="465" t="s">
        <v>49</v>
      </c>
      <c r="B3" s="465"/>
      <c r="C3" s="465"/>
      <c r="D3" s="465"/>
      <c r="E3" s="465"/>
      <c r="F3" s="465"/>
      <c r="G3" s="465"/>
      <c r="H3" s="465"/>
      <c r="I3" s="465"/>
      <c r="J3" s="465"/>
      <c r="K3" s="465"/>
      <c r="L3" s="465"/>
    </row>
    <row r="4" spans="1:12" ht="18" customHeight="1">
      <c r="A4" s="465" t="s">
        <v>656</v>
      </c>
      <c r="B4" s="465"/>
      <c r="C4" s="465"/>
      <c r="D4" s="465"/>
      <c r="E4" s="465"/>
      <c r="F4" s="465"/>
      <c r="G4" s="465"/>
      <c r="H4" s="465"/>
      <c r="I4" s="465"/>
      <c r="J4" s="465"/>
      <c r="K4" s="465"/>
      <c r="L4" s="465"/>
    </row>
    <row r="5" spans="1:12" ht="15.75" customHeight="1">
      <c r="A5" s="463" t="s">
        <v>277</v>
      </c>
      <c r="B5" s="463"/>
      <c r="C5" s="463"/>
      <c r="D5" s="463"/>
      <c r="E5" s="463"/>
      <c r="F5" s="463"/>
      <c r="G5" s="463"/>
      <c r="H5" s="463"/>
      <c r="I5" s="463"/>
      <c r="J5" s="463"/>
      <c r="K5" s="463"/>
      <c r="L5" s="463"/>
    </row>
    <row r="6" spans="1:12" ht="15.75" customHeight="1">
      <c r="A6" s="463" t="s">
        <v>262</v>
      </c>
      <c r="B6" s="463"/>
      <c r="C6" s="463"/>
      <c r="D6" s="463"/>
      <c r="E6" s="463"/>
      <c r="F6" s="463"/>
      <c r="G6" s="463"/>
      <c r="H6" s="463"/>
      <c r="I6" s="463"/>
      <c r="J6" s="463"/>
      <c r="K6" s="463"/>
      <c r="L6" s="463"/>
    </row>
    <row r="7" spans="1:12" ht="15.75" customHeight="1">
      <c r="A7" s="463" t="s">
        <v>657</v>
      </c>
      <c r="B7" s="463"/>
      <c r="C7" s="463"/>
      <c r="D7" s="463"/>
      <c r="E7" s="463"/>
      <c r="F7" s="463"/>
      <c r="G7" s="463"/>
      <c r="H7" s="463"/>
      <c r="I7" s="463"/>
      <c r="J7" s="463"/>
      <c r="K7" s="463"/>
      <c r="L7" s="463"/>
    </row>
    <row r="8" spans="1:12" ht="16.5" customHeight="1">
      <c r="A8" s="469" t="s">
        <v>694</v>
      </c>
      <c r="B8" s="469"/>
      <c r="D8" s="61"/>
      <c r="E8" s="61"/>
      <c r="F8" s="470">
        <v>2019</v>
      </c>
      <c r="G8" s="470"/>
      <c r="H8" s="61"/>
      <c r="I8" s="61"/>
      <c r="J8" s="61"/>
      <c r="K8" s="471" t="s">
        <v>354</v>
      </c>
      <c r="L8" s="471"/>
    </row>
    <row r="9" spans="1:12" ht="43.9" customHeight="1">
      <c r="A9" s="478" t="s">
        <v>444</v>
      </c>
      <c r="B9" s="475" t="s">
        <v>210</v>
      </c>
      <c r="C9" s="193" t="s">
        <v>256</v>
      </c>
      <c r="D9" s="193" t="s">
        <v>257</v>
      </c>
      <c r="E9" s="193" t="s">
        <v>269</v>
      </c>
      <c r="F9" s="193" t="s">
        <v>270</v>
      </c>
      <c r="G9" s="193" t="s">
        <v>104</v>
      </c>
      <c r="H9" s="193" t="s">
        <v>105</v>
      </c>
      <c r="I9" s="193" t="s">
        <v>106</v>
      </c>
      <c r="J9" s="193" t="s">
        <v>271</v>
      </c>
      <c r="K9" s="522" t="s">
        <v>215</v>
      </c>
      <c r="L9" s="523"/>
    </row>
    <row r="10" spans="1:12" ht="44.45" customHeight="1">
      <c r="A10" s="482"/>
      <c r="B10" s="477"/>
      <c r="C10" s="86" t="s">
        <v>207</v>
      </c>
      <c r="D10" s="165" t="s">
        <v>272</v>
      </c>
      <c r="E10" s="165" t="s">
        <v>273</v>
      </c>
      <c r="F10" s="165" t="s">
        <v>274</v>
      </c>
      <c r="G10" s="165" t="s">
        <v>191</v>
      </c>
      <c r="H10" s="165" t="s">
        <v>107</v>
      </c>
      <c r="I10" s="165" t="s">
        <v>421</v>
      </c>
      <c r="J10" s="165" t="s">
        <v>275</v>
      </c>
      <c r="K10" s="524"/>
      <c r="L10" s="525"/>
    </row>
    <row r="11" spans="1:12" customFormat="1" ht="22.9" customHeight="1">
      <c r="A11" s="204">
        <v>4511</v>
      </c>
      <c r="B11" s="200" t="s">
        <v>559</v>
      </c>
      <c r="C11" s="209">
        <f>SUM(D11:J11)</f>
        <v>60782</v>
      </c>
      <c r="D11" s="210">
        <v>6475</v>
      </c>
      <c r="E11" s="210">
        <v>5980</v>
      </c>
      <c r="F11" s="210">
        <v>7310</v>
      </c>
      <c r="G11" s="210">
        <v>5002</v>
      </c>
      <c r="H11" s="210">
        <v>15063</v>
      </c>
      <c r="I11" s="210">
        <v>16788</v>
      </c>
      <c r="J11" s="210">
        <v>4164</v>
      </c>
      <c r="K11" s="508" t="s">
        <v>558</v>
      </c>
      <c r="L11" s="508"/>
    </row>
    <row r="12" spans="1:12" customFormat="1" ht="22.9" customHeight="1">
      <c r="A12" s="202">
        <v>4512</v>
      </c>
      <c r="B12" s="92" t="s">
        <v>560</v>
      </c>
      <c r="C12" s="211">
        <f t="shared" ref="C12:C69" si="0">SUM(D12:J12)</f>
        <v>23087</v>
      </c>
      <c r="D12" s="212">
        <v>8319</v>
      </c>
      <c r="E12" s="212">
        <v>635</v>
      </c>
      <c r="F12" s="212">
        <v>65</v>
      </c>
      <c r="G12" s="212">
        <v>728</v>
      </c>
      <c r="H12" s="212">
        <v>2634</v>
      </c>
      <c r="I12" s="212">
        <v>4311</v>
      </c>
      <c r="J12" s="212">
        <v>6395</v>
      </c>
      <c r="K12" s="499" t="s">
        <v>561</v>
      </c>
      <c r="L12" s="499"/>
    </row>
    <row r="13" spans="1:12" customFormat="1" ht="22.9" customHeight="1">
      <c r="A13" s="201">
        <v>4519</v>
      </c>
      <c r="B13" s="59" t="s">
        <v>722</v>
      </c>
      <c r="C13" s="213">
        <f t="shared" si="0"/>
        <v>57</v>
      </c>
      <c r="D13" s="214">
        <v>0</v>
      </c>
      <c r="E13" s="214">
        <v>25</v>
      </c>
      <c r="F13" s="214">
        <v>0</v>
      </c>
      <c r="G13" s="214">
        <v>0</v>
      </c>
      <c r="H13" s="214">
        <v>23</v>
      </c>
      <c r="I13" s="214">
        <v>9</v>
      </c>
      <c r="J13" s="214">
        <v>0</v>
      </c>
      <c r="K13" s="500" t="s">
        <v>723</v>
      </c>
      <c r="L13" s="500"/>
    </row>
    <row r="14" spans="1:12" customFormat="1" ht="22.9" customHeight="1">
      <c r="A14" s="202">
        <v>4531</v>
      </c>
      <c r="B14" s="92" t="s">
        <v>562</v>
      </c>
      <c r="C14" s="211">
        <f t="shared" si="0"/>
        <v>116508</v>
      </c>
      <c r="D14" s="212">
        <v>3435</v>
      </c>
      <c r="E14" s="212">
        <v>4492</v>
      </c>
      <c r="F14" s="212">
        <v>10699</v>
      </c>
      <c r="G14" s="212">
        <v>3344</v>
      </c>
      <c r="H14" s="212">
        <v>19738</v>
      </c>
      <c r="I14" s="212">
        <v>19548</v>
      </c>
      <c r="J14" s="212">
        <v>55252</v>
      </c>
      <c r="K14" s="499" t="s">
        <v>608</v>
      </c>
      <c r="L14" s="499"/>
    </row>
    <row r="15" spans="1:12" customFormat="1" ht="22.9" customHeight="1">
      <c r="A15" s="201">
        <v>4532</v>
      </c>
      <c r="B15" s="59" t="s">
        <v>563</v>
      </c>
      <c r="C15" s="213">
        <f t="shared" si="0"/>
        <v>6142</v>
      </c>
      <c r="D15" s="214">
        <v>3910</v>
      </c>
      <c r="E15" s="214">
        <v>109</v>
      </c>
      <c r="F15" s="214">
        <v>456</v>
      </c>
      <c r="G15" s="214">
        <v>17</v>
      </c>
      <c r="H15" s="214">
        <v>548</v>
      </c>
      <c r="I15" s="214">
        <v>1038</v>
      </c>
      <c r="J15" s="214">
        <v>64</v>
      </c>
      <c r="K15" s="500" t="s">
        <v>607</v>
      </c>
      <c r="L15" s="500"/>
    </row>
    <row r="16" spans="1:12" customFormat="1" ht="22.9" customHeight="1">
      <c r="A16" s="202">
        <v>4539</v>
      </c>
      <c r="B16" s="92" t="s">
        <v>564</v>
      </c>
      <c r="C16" s="211">
        <f t="shared" si="0"/>
        <v>7784</v>
      </c>
      <c r="D16" s="212">
        <v>7748</v>
      </c>
      <c r="E16" s="212">
        <v>0</v>
      </c>
      <c r="F16" s="212">
        <v>0</v>
      </c>
      <c r="G16" s="212">
        <v>13</v>
      </c>
      <c r="H16" s="212">
        <v>23</v>
      </c>
      <c r="I16" s="212">
        <v>0</v>
      </c>
      <c r="J16" s="212">
        <v>0</v>
      </c>
      <c r="K16" s="499" t="s">
        <v>606</v>
      </c>
      <c r="L16" s="499"/>
    </row>
    <row r="17" spans="1:14" customFormat="1" ht="16.899999999999999" customHeight="1">
      <c r="A17" s="201">
        <v>4610</v>
      </c>
      <c r="B17" s="59" t="s">
        <v>539</v>
      </c>
      <c r="C17" s="213">
        <f t="shared" si="0"/>
        <v>37414</v>
      </c>
      <c r="D17" s="214">
        <v>16725</v>
      </c>
      <c r="E17" s="214">
        <v>4291</v>
      </c>
      <c r="F17" s="214">
        <v>86</v>
      </c>
      <c r="G17" s="214">
        <v>102</v>
      </c>
      <c r="H17" s="214">
        <v>5107</v>
      </c>
      <c r="I17" s="214">
        <v>5451</v>
      </c>
      <c r="J17" s="214">
        <v>5652</v>
      </c>
      <c r="K17" s="500" t="s">
        <v>548</v>
      </c>
      <c r="L17" s="500"/>
    </row>
    <row r="18" spans="1:14" customFormat="1" ht="16.899999999999999" customHeight="1">
      <c r="A18" s="202">
        <v>4620</v>
      </c>
      <c r="B18" s="92" t="s">
        <v>565</v>
      </c>
      <c r="C18" s="211">
        <f t="shared" si="0"/>
        <v>18556</v>
      </c>
      <c r="D18" s="212">
        <v>1024</v>
      </c>
      <c r="E18" s="212">
        <v>1347</v>
      </c>
      <c r="F18" s="212">
        <v>4273</v>
      </c>
      <c r="G18" s="212">
        <v>1009</v>
      </c>
      <c r="H18" s="212">
        <v>3793</v>
      </c>
      <c r="I18" s="212">
        <v>6317</v>
      </c>
      <c r="J18" s="212">
        <v>793</v>
      </c>
      <c r="K18" s="499" t="s">
        <v>605</v>
      </c>
      <c r="L18" s="499"/>
    </row>
    <row r="19" spans="1:14" customFormat="1" ht="16.899999999999999" customHeight="1">
      <c r="A19" s="201">
        <v>4631</v>
      </c>
      <c r="B19" s="59" t="s">
        <v>540</v>
      </c>
      <c r="C19" s="213">
        <f t="shared" si="0"/>
        <v>3493</v>
      </c>
      <c r="D19" s="214">
        <v>871</v>
      </c>
      <c r="E19" s="214">
        <v>129</v>
      </c>
      <c r="F19" s="214">
        <v>434</v>
      </c>
      <c r="G19" s="214">
        <v>17</v>
      </c>
      <c r="H19" s="214">
        <v>525</v>
      </c>
      <c r="I19" s="214">
        <v>1269</v>
      </c>
      <c r="J19" s="214">
        <v>248</v>
      </c>
      <c r="K19" s="500" t="s">
        <v>549</v>
      </c>
      <c r="L19" s="500"/>
    </row>
    <row r="20" spans="1:14" customFormat="1" ht="16.899999999999999" customHeight="1">
      <c r="A20" s="202">
        <v>4632</v>
      </c>
      <c r="B20" s="92" t="s">
        <v>609</v>
      </c>
      <c r="C20" s="211">
        <f t="shared" si="0"/>
        <v>75175</v>
      </c>
      <c r="D20" s="212">
        <v>23206</v>
      </c>
      <c r="E20" s="212">
        <v>4574</v>
      </c>
      <c r="F20" s="212">
        <v>8920</v>
      </c>
      <c r="G20" s="212">
        <v>1856</v>
      </c>
      <c r="H20" s="212">
        <v>9705</v>
      </c>
      <c r="I20" s="212">
        <v>23603</v>
      </c>
      <c r="J20" s="212">
        <v>3311</v>
      </c>
      <c r="K20" s="499" t="s">
        <v>604</v>
      </c>
      <c r="L20" s="499"/>
    </row>
    <row r="21" spans="1:14" customFormat="1" ht="25.15" customHeight="1">
      <c r="A21" s="201">
        <v>4641</v>
      </c>
      <c r="B21" s="59" t="s">
        <v>610</v>
      </c>
      <c r="C21" s="213">
        <f t="shared" si="0"/>
        <v>3925</v>
      </c>
      <c r="D21" s="214">
        <v>0</v>
      </c>
      <c r="E21" s="214">
        <v>904</v>
      </c>
      <c r="F21" s="214">
        <v>0</v>
      </c>
      <c r="G21" s="214">
        <v>584</v>
      </c>
      <c r="H21" s="214">
        <v>1971</v>
      </c>
      <c r="I21" s="214">
        <v>295</v>
      </c>
      <c r="J21" s="214">
        <v>171</v>
      </c>
      <c r="K21" s="500" t="s">
        <v>603</v>
      </c>
      <c r="L21" s="500"/>
    </row>
    <row r="22" spans="1:14" customFormat="1" ht="25.15" customHeight="1">
      <c r="A22" s="202">
        <v>4647</v>
      </c>
      <c r="B22" s="92" t="s">
        <v>611</v>
      </c>
      <c r="C22" s="211">
        <f t="shared" si="0"/>
        <v>9563</v>
      </c>
      <c r="D22" s="212">
        <v>598</v>
      </c>
      <c r="E22" s="212">
        <v>1788</v>
      </c>
      <c r="F22" s="212">
        <v>732</v>
      </c>
      <c r="G22" s="212">
        <v>371</v>
      </c>
      <c r="H22" s="212">
        <v>2856</v>
      </c>
      <c r="I22" s="212">
        <v>2359</v>
      </c>
      <c r="J22" s="212">
        <v>859</v>
      </c>
      <c r="K22" s="499" t="s">
        <v>602</v>
      </c>
      <c r="L22" s="499"/>
    </row>
    <row r="23" spans="1:14" customFormat="1" ht="36">
      <c r="A23" s="201">
        <v>4648</v>
      </c>
      <c r="B23" s="59" t="s">
        <v>612</v>
      </c>
      <c r="C23" s="213">
        <f t="shared" si="0"/>
        <v>22307</v>
      </c>
      <c r="D23" s="214">
        <v>10309</v>
      </c>
      <c r="E23" s="214">
        <v>1101</v>
      </c>
      <c r="F23" s="214">
        <v>779</v>
      </c>
      <c r="G23" s="214">
        <v>54</v>
      </c>
      <c r="H23" s="214">
        <v>2007</v>
      </c>
      <c r="I23" s="214">
        <v>4931</v>
      </c>
      <c r="J23" s="214">
        <v>3126</v>
      </c>
      <c r="K23" s="500" t="s">
        <v>601</v>
      </c>
      <c r="L23" s="500"/>
    </row>
    <row r="24" spans="1:14" customFormat="1" ht="27">
      <c r="A24" s="202">
        <v>4649</v>
      </c>
      <c r="B24" s="92" t="s">
        <v>732</v>
      </c>
      <c r="C24" s="211">
        <f t="shared" si="0"/>
        <v>10</v>
      </c>
      <c r="D24" s="212">
        <v>0</v>
      </c>
      <c r="E24" s="212">
        <v>1</v>
      </c>
      <c r="F24" s="212">
        <v>0</v>
      </c>
      <c r="G24" s="212">
        <v>1</v>
      </c>
      <c r="H24" s="212">
        <v>1</v>
      </c>
      <c r="I24" s="212">
        <v>7</v>
      </c>
      <c r="J24" s="212">
        <v>0</v>
      </c>
      <c r="K24" s="499" t="s">
        <v>724</v>
      </c>
      <c r="L24" s="499"/>
    </row>
    <row r="25" spans="1:14" customFormat="1" ht="18">
      <c r="A25" s="201">
        <v>4651</v>
      </c>
      <c r="B25" s="59" t="s">
        <v>613</v>
      </c>
      <c r="C25" s="213">
        <f t="shared" si="0"/>
        <v>552</v>
      </c>
      <c r="D25" s="214">
        <v>0</v>
      </c>
      <c r="E25" s="214">
        <v>47</v>
      </c>
      <c r="F25" s="214">
        <v>199</v>
      </c>
      <c r="G25" s="214">
        <v>5</v>
      </c>
      <c r="H25" s="214">
        <v>138</v>
      </c>
      <c r="I25" s="214">
        <v>157</v>
      </c>
      <c r="J25" s="214">
        <v>6</v>
      </c>
      <c r="K25" s="500" t="s">
        <v>600</v>
      </c>
      <c r="L25" s="500"/>
    </row>
    <row r="26" spans="1:14" customFormat="1" ht="18">
      <c r="A26" s="202">
        <v>4652</v>
      </c>
      <c r="B26" s="92" t="s">
        <v>614</v>
      </c>
      <c r="C26" s="211">
        <f t="shared" si="0"/>
        <v>2210</v>
      </c>
      <c r="D26" s="212">
        <v>33</v>
      </c>
      <c r="E26" s="212">
        <v>675</v>
      </c>
      <c r="F26" s="212">
        <v>165</v>
      </c>
      <c r="G26" s="212">
        <v>37</v>
      </c>
      <c r="H26" s="212">
        <v>652</v>
      </c>
      <c r="I26" s="212">
        <v>648</v>
      </c>
      <c r="J26" s="212">
        <v>0</v>
      </c>
      <c r="K26" s="499" t="s">
        <v>599</v>
      </c>
      <c r="L26" s="499"/>
    </row>
    <row r="27" spans="1:14" customFormat="1">
      <c r="A27" s="201">
        <v>4653</v>
      </c>
      <c r="B27" s="59" t="s">
        <v>615</v>
      </c>
      <c r="C27" s="213">
        <f t="shared" si="0"/>
        <v>1997</v>
      </c>
      <c r="D27" s="214">
        <v>15</v>
      </c>
      <c r="E27" s="214">
        <v>475</v>
      </c>
      <c r="F27" s="214">
        <v>103</v>
      </c>
      <c r="G27" s="214">
        <v>118</v>
      </c>
      <c r="H27" s="214">
        <v>641</v>
      </c>
      <c r="I27" s="214">
        <v>645</v>
      </c>
      <c r="J27" s="214">
        <v>0</v>
      </c>
      <c r="K27" s="500" t="s">
        <v>598</v>
      </c>
      <c r="L27" s="500"/>
    </row>
    <row r="28" spans="1:14" customFormat="1">
      <c r="A28" s="203">
        <v>4659</v>
      </c>
      <c r="B28" s="199" t="s">
        <v>616</v>
      </c>
      <c r="C28" s="97">
        <f t="shared" si="0"/>
        <v>30239</v>
      </c>
      <c r="D28" s="215">
        <v>3715</v>
      </c>
      <c r="E28" s="215">
        <v>2737</v>
      </c>
      <c r="F28" s="215">
        <v>7313</v>
      </c>
      <c r="G28" s="215">
        <v>1167</v>
      </c>
      <c r="H28" s="215">
        <v>4399</v>
      </c>
      <c r="I28" s="215">
        <v>8797</v>
      </c>
      <c r="J28" s="215">
        <v>2111</v>
      </c>
      <c r="K28" s="615" t="s">
        <v>550</v>
      </c>
      <c r="L28" s="615"/>
    </row>
    <row r="29" spans="1:14" customFormat="1" ht="22.9" customHeight="1">
      <c r="A29" s="201">
        <v>4661</v>
      </c>
      <c r="B29" s="59" t="s">
        <v>617</v>
      </c>
      <c r="C29" s="213">
        <f t="shared" si="0"/>
        <v>1049</v>
      </c>
      <c r="D29" s="214">
        <v>101</v>
      </c>
      <c r="E29" s="214">
        <v>161</v>
      </c>
      <c r="F29" s="214">
        <v>106</v>
      </c>
      <c r="G29" s="214">
        <v>155</v>
      </c>
      <c r="H29" s="214">
        <v>243</v>
      </c>
      <c r="I29" s="214">
        <v>283</v>
      </c>
      <c r="J29" s="214">
        <v>0</v>
      </c>
      <c r="K29" s="500" t="s">
        <v>597</v>
      </c>
      <c r="L29" s="500"/>
    </row>
    <row r="30" spans="1:14" customFormat="1">
      <c r="A30" s="202">
        <v>4662</v>
      </c>
      <c r="B30" s="92" t="s">
        <v>541</v>
      </c>
      <c r="C30" s="211">
        <f t="shared" si="0"/>
        <v>1288</v>
      </c>
      <c r="D30" s="212">
        <v>63</v>
      </c>
      <c r="E30" s="212">
        <v>25</v>
      </c>
      <c r="F30" s="212">
        <v>221</v>
      </c>
      <c r="G30" s="212">
        <v>111</v>
      </c>
      <c r="H30" s="212">
        <v>154</v>
      </c>
      <c r="I30" s="212">
        <v>634</v>
      </c>
      <c r="J30" s="212">
        <v>80</v>
      </c>
      <c r="K30" s="499" t="s">
        <v>551</v>
      </c>
      <c r="L30" s="499"/>
    </row>
    <row r="31" spans="1:14" customFormat="1" ht="21.75" customHeight="1">
      <c r="A31" s="201">
        <v>4663</v>
      </c>
      <c r="B31" s="59" t="s">
        <v>618</v>
      </c>
      <c r="C31" s="213">
        <f t="shared" si="0"/>
        <v>119073</v>
      </c>
      <c r="D31" s="214">
        <v>10055</v>
      </c>
      <c r="E31" s="214">
        <v>8353</v>
      </c>
      <c r="F31" s="214">
        <v>4802</v>
      </c>
      <c r="G31" s="214">
        <v>1509</v>
      </c>
      <c r="H31" s="214">
        <v>5523</v>
      </c>
      <c r="I31" s="214">
        <v>22969</v>
      </c>
      <c r="J31" s="214">
        <v>65862</v>
      </c>
      <c r="K31" s="500" t="s">
        <v>596</v>
      </c>
      <c r="L31" s="500"/>
    </row>
    <row r="32" spans="1:14" customFormat="1" ht="15" customHeight="1" thickBot="1">
      <c r="A32" s="360">
        <v>4669</v>
      </c>
      <c r="B32" s="361" t="s">
        <v>736</v>
      </c>
      <c r="C32" s="211">
        <f t="shared" si="0"/>
        <v>1309</v>
      </c>
      <c r="D32" s="212">
        <v>3</v>
      </c>
      <c r="E32" s="212">
        <v>85</v>
      </c>
      <c r="F32" s="212">
        <v>0</v>
      </c>
      <c r="G32" s="212">
        <v>192</v>
      </c>
      <c r="H32" s="212">
        <v>286</v>
      </c>
      <c r="I32" s="212">
        <v>735</v>
      </c>
      <c r="J32" s="212">
        <v>8</v>
      </c>
      <c r="K32" s="630" t="s">
        <v>737</v>
      </c>
      <c r="L32" s="631"/>
      <c r="M32" s="7"/>
      <c r="N32" s="7"/>
    </row>
    <row r="33" spans="1:12" customFormat="1" ht="16.899999999999999" customHeight="1">
      <c r="A33" s="201">
        <v>4690</v>
      </c>
      <c r="B33" s="59" t="s">
        <v>542</v>
      </c>
      <c r="C33" s="213">
        <f t="shared" si="0"/>
        <v>917</v>
      </c>
      <c r="D33" s="214">
        <v>88</v>
      </c>
      <c r="E33" s="214">
        <v>213</v>
      </c>
      <c r="F33" s="214">
        <v>34</v>
      </c>
      <c r="G33" s="214">
        <v>126</v>
      </c>
      <c r="H33" s="214">
        <v>104</v>
      </c>
      <c r="I33" s="214">
        <v>352</v>
      </c>
      <c r="J33" s="214">
        <v>0</v>
      </c>
      <c r="K33" s="500" t="s">
        <v>552</v>
      </c>
      <c r="L33" s="500"/>
    </row>
    <row r="34" spans="1:12" customFormat="1" ht="16.899999999999999" customHeight="1">
      <c r="A34" s="202">
        <v>4691</v>
      </c>
      <c r="B34" s="92" t="s">
        <v>619</v>
      </c>
      <c r="C34" s="211">
        <f t="shared" si="0"/>
        <v>5179</v>
      </c>
      <c r="D34" s="212">
        <v>71</v>
      </c>
      <c r="E34" s="212">
        <v>914</v>
      </c>
      <c r="F34" s="212">
        <v>2332</v>
      </c>
      <c r="G34" s="212">
        <v>169</v>
      </c>
      <c r="H34" s="212">
        <v>1011</v>
      </c>
      <c r="I34" s="212">
        <v>682</v>
      </c>
      <c r="J34" s="212">
        <v>0</v>
      </c>
      <c r="K34" s="499" t="s">
        <v>595</v>
      </c>
      <c r="L34" s="499"/>
    </row>
    <row r="35" spans="1:12" customFormat="1" ht="19.5" customHeight="1">
      <c r="A35" s="201">
        <v>4692</v>
      </c>
      <c r="B35" s="59" t="s">
        <v>620</v>
      </c>
      <c r="C35" s="213">
        <f t="shared" si="0"/>
        <v>3930</v>
      </c>
      <c r="D35" s="214">
        <v>0</v>
      </c>
      <c r="E35" s="214">
        <v>647</v>
      </c>
      <c r="F35" s="214">
        <v>466</v>
      </c>
      <c r="G35" s="214">
        <v>78</v>
      </c>
      <c r="H35" s="214">
        <v>1563</v>
      </c>
      <c r="I35" s="214">
        <v>1176</v>
      </c>
      <c r="J35" s="214">
        <v>0</v>
      </c>
      <c r="K35" s="500" t="s">
        <v>594</v>
      </c>
      <c r="L35" s="500"/>
    </row>
    <row r="36" spans="1:12" customFormat="1" ht="16.899999999999999" customHeight="1">
      <c r="A36" s="202">
        <v>4712</v>
      </c>
      <c r="B36" s="92" t="s">
        <v>543</v>
      </c>
      <c r="C36" s="211">
        <f t="shared" si="0"/>
        <v>137402</v>
      </c>
      <c r="D36" s="212">
        <v>5897</v>
      </c>
      <c r="E36" s="212">
        <v>7319</v>
      </c>
      <c r="F36" s="212">
        <v>8231</v>
      </c>
      <c r="G36" s="212">
        <v>5260</v>
      </c>
      <c r="H36" s="212">
        <v>90824</v>
      </c>
      <c r="I36" s="212">
        <v>9607</v>
      </c>
      <c r="J36" s="212">
        <v>10264</v>
      </c>
      <c r="K36" s="499" t="s">
        <v>553</v>
      </c>
      <c r="L36" s="499"/>
    </row>
    <row r="37" spans="1:12" customFormat="1" ht="16.899999999999999" customHeight="1">
      <c r="A37" s="201">
        <v>4714</v>
      </c>
      <c r="B37" s="59" t="s">
        <v>544</v>
      </c>
      <c r="C37" s="213">
        <f t="shared" si="0"/>
        <v>84223</v>
      </c>
      <c r="D37" s="214">
        <v>10265</v>
      </c>
      <c r="E37" s="214">
        <v>5915</v>
      </c>
      <c r="F37" s="214">
        <v>5655</v>
      </c>
      <c r="G37" s="214">
        <v>4482</v>
      </c>
      <c r="H37" s="214">
        <v>27196</v>
      </c>
      <c r="I37" s="214">
        <v>11708</v>
      </c>
      <c r="J37" s="214">
        <v>19002</v>
      </c>
      <c r="K37" s="500" t="s">
        <v>554</v>
      </c>
      <c r="L37" s="500"/>
    </row>
    <row r="38" spans="1:12" customFormat="1" ht="16.899999999999999" customHeight="1">
      <c r="A38" s="202">
        <v>4719</v>
      </c>
      <c r="B38" s="92" t="s">
        <v>645</v>
      </c>
      <c r="C38" s="211">
        <f t="shared" si="0"/>
        <v>52024</v>
      </c>
      <c r="D38" s="212">
        <v>5599</v>
      </c>
      <c r="E38" s="212">
        <v>5101</v>
      </c>
      <c r="F38" s="212">
        <v>7369</v>
      </c>
      <c r="G38" s="212">
        <v>5880</v>
      </c>
      <c r="H38" s="212">
        <v>6988</v>
      </c>
      <c r="I38" s="212">
        <v>4153</v>
      </c>
      <c r="J38" s="212">
        <v>16934</v>
      </c>
      <c r="K38" s="499" t="s">
        <v>593</v>
      </c>
      <c r="L38" s="499"/>
    </row>
    <row r="39" spans="1:12" customFormat="1" ht="16.899999999999999" customHeight="1">
      <c r="A39" s="201">
        <v>4720</v>
      </c>
      <c r="B39" s="59" t="s">
        <v>622</v>
      </c>
      <c r="C39" s="213">
        <f t="shared" si="0"/>
        <v>18204</v>
      </c>
      <c r="D39" s="214">
        <v>945</v>
      </c>
      <c r="E39" s="214">
        <v>1208</v>
      </c>
      <c r="F39" s="214">
        <v>1935</v>
      </c>
      <c r="G39" s="214">
        <v>1041</v>
      </c>
      <c r="H39" s="214">
        <v>4191</v>
      </c>
      <c r="I39" s="214">
        <v>8152</v>
      </c>
      <c r="J39" s="214">
        <v>732</v>
      </c>
      <c r="K39" s="500" t="s">
        <v>592</v>
      </c>
      <c r="L39" s="500"/>
    </row>
    <row r="40" spans="1:12" s="46" customFormat="1" ht="16.899999999999999" customHeight="1">
      <c r="A40" s="202">
        <v>4722</v>
      </c>
      <c r="B40" s="92" t="s">
        <v>632</v>
      </c>
      <c r="C40" s="211">
        <f t="shared" si="0"/>
        <v>2388</v>
      </c>
      <c r="D40" s="212">
        <v>4</v>
      </c>
      <c r="E40" s="212">
        <v>811</v>
      </c>
      <c r="F40" s="212">
        <v>0</v>
      </c>
      <c r="G40" s="212">
        <v>621</v>
      </c>
      <c r="H40" s="212">
        <v>857</v>
      </c>
      <c r="I40" s="212">
        <v>81</v>
      </c>
      <c r="J40" s="212">
        <v>14</v>
      </c>
      <c r="K40" s="499" t="s">
        <v>591</v>
      </c>
      <c r="L40" s="499"/>
    </row>
    <row r="41" spans="1:12" s="46" customFormat="1" ht="16.899999999999999" customHeight="1">
      <c r="A41" s="201">
        <v>4723</v>
      </c>
      <c r="B41" s="59" t="s">
        <v>631</v>
      </c>
      <c r="C41" s="213">
        <f t="shared" si="0"/>
        <v>1872</v>
      </c>
      <c r="D41" s="214">
        <v>0</v>
      </c>
      <c r="E41" s="214">
        <v>61</v>
      </c>
      <c r="F41" s="214">
        <v>185</v>
      </c>
      <c r="G41" s="214">
        <v>134</v>
      </c>
      <c r="H41" s="214">
        <v>451</v>
      </c>
      <c r="I41" s="214">
        <v>496</v>
      </c>
      <c r="J41" s="214">
        <v>545</v>
      </c>
      <c r="K41" s="500" t="s">
        <v>590</v>
      </c>
      <c r="L41" s="500"/>
    </row>
    <row r="42" spans="1:12" s="46" customFormat="1" ht="16.899999999999999" customHeight="1">
      <c r="A42" s="202">
        <v>4724</v>
      </c>
      <c r="B42" s="92" t="s">
        <v>630</v>
      </c>
      <c r="C42" s="211">
        <f t="shared" si="0"/>
        <v>8726</v>
      </c>
      <c r="D42" s="212">
        <v>1812</v>
      </c>
      <c r="E42" s="212">
        <v>365</v>
      </c>
      <c r="F42" s="212">
        <v>557</v>
      </c>
      <c r="G42" s="212">
        <v>1367</v>
      </c>
      <c r="H42" s="212">
        <v>2396</v>
      </c>
      <c r="I42" s="212">
        <v>1728</v>
      </c>
      <c r="J42" s="212">
        <v>501</v>
      </c>
      <c r="K42" s="499" t="s">
        <v>589</v>
      </c>
      <c r="L42" s="499"/>
    </row>
    <row r="43" spans="1:12" customFormat="1" ht="16.899999999999999" customHeight="1">
      <c r="A43" s="201">
        <v>4725</v>
      </c>
      <c r="B43" s="59" t="s">
        <v>629</v>
      </c>
      <c r="C43" s="213">
        <f t="shared" si="0"/>
        <v>1635</v>
      </c>
      <c r="D43" s="214">
        <v>8</v>
      </c>
      <c r="E43" s="214">
        <v>18</v>
      </c>
      <c r="F43" s="214">
        <v>154</v>
      </c>
      <c r="G43" s="214">
        <v>15</v>
      </c>
      <c r="H43" s="214">
        <v>85</v>
      </c>
      <c r="I43" s="214">
        <v>193</v>
      </c>
      <c r="J43" s="214">
        <v>1162</v>
      </c>
      <c r="K43" s="500" t="s">
        <v>588</v>
      </c>
      <c r="L43" s="500"/>
    </row>
    <row r="44" spans="1:12" customFormat="1" ht="16.899999999999999" customHeight="1">
      <c r="A44" s="202">
        <v>4726</v>
      </c>
      <c r="B44" s="92" t="s">
        <v>545</v>
      </c>
      <c r="C44" s="211">
        <f t="shared" si="0"/>
        <v>11210</v>
      </c>
      <c r="D44" s="212">
        <v>1271</v>
      </c>
      <c r="E44" s="212">
        <v>622</v>
      </c>
      <c r="F44" s="212">
        <v>178</v>
      </c>
      <c r="G44" s="212">
        <v>274</v>
      </c>
      <c r="H44" s="212">
        <v>2612</v>
      </c>
      <c r="I44" s="212">
        <v>2053</v>
      </c>
      <c r="J44" s="212">
        <v>4200</v>
      </c>
      <c r="K44" s="499" t="s">
        <v>555</v>
      </c>
      <c r="L44" s="499"/>
    </row>
    <row r="45" spans="1:12" customFormat="1" ht="16.899999999999999" customHeight="1">
      <c r="A45" s="201">
        <v>4727</v>
      </c>
      <c r="B45" s="59" t="s">
        <v>628</v>
      </c>
      <c r="C45" s="213">
        <f t="shared" si="0"/>
        <v>3133</v>
      </c>
      <c r="D45" s="214">
        <v>1163</v>
      </c>
      <c r="E45" s="214">
        <v>301</v>
      </c>
      <c r="F45" s="214">
        <v>328</v>
      </c>
      <c r="G45" s="214">
        <v>28</v>
      </c>
      <c r="H45" s="214">
        <v>837</v>
      </c>
      <c r="I45" s="214">
        <v>394</v>
      </c>
      <c r="J45" s="214">
        <v>82</v>
      </c>
      <c r="K45" s="500" t="s">
        <v>587</v>
      </c>
      <c r="L45" s="500"/>
    </row>
    <row r="46" spans="1:12" customFormat="1" ht="16.899999999999999" customHeight="1">
      <c r="A46" s="202">
        <v>4728</v>
      </c>
      <c r="B46" s="92" t="s">
        <v>633</v>
      </c>
      <c r="C46" s="211">
        <f t="shared" si="0"/>
        <v>2459</v>
      </c>
      <c r="D46" s="212">
        <v>0</v>
      </c>
      <c r="E46" s="212">
        <v>60</v>
      </c>
      <c r="F46" s="212">
        <v>1010</v>
      </c>
      <c r="G46" s="212">
        <v>419</v>
      </c>
      <c r="H46" s="212">
        <v>554</v>
      </c>
      <c r="I46" s="212">
        <v>210</v>
      </c>
      <c r="J46" s="212">
        <v>206</v>
      </c>
      <c r="K46" s="499" t="s">
        <v>586</v>
      </c>
      <c r="L46" s="499"/>
    </row>
    <row r="47" spans="1:12" customFormat="1" ht="16.899999999999999" customHeight="1">
      <c r="A47" s="201">
        <v>4729</v>
      </c>
      <c r="B47" s="59" t="s">
        <v>642</v>
      </c>
      <c r="C47" s="213">
        <f t="shared" si="0"/>
        <v>7468</v>
      </c>
      <c r="D47" s="214">
        <v>203</v>
      </c>
      <c r="E47" s="214">
        <v>715</v>
      </c>
      <c r="F47" s="214">
        <v>0</v>
      </c>
      <c r="G47" s="214">
        <v>2893</v>
      </c>
      <c r="H47" s="214">
        <v>268</v>
      </c>
      <c r="I47" s="214">
        <v>3389</v>
      </c>
      <c r="J47" s="214">
        <v>0</v>
      </c>
      <c r="K47" s="500" t="s">
        <v>644</v>
      </c>
      <c r="L47" s="500"/>
    </row>
    <row r="48" spans="1:12" customFormat="1" ht="16.899999999999999" customHeight="1">
      <c r="A48" s="202">
        <v>4730</v>
      </c>
      <c r="B48" s="92" t="s">
        <v>627</v>
      </c>
      <c r="C48" s="211">
        <f t="shared" si="0"/>
        <v>138325</v>
      </c>
      <c r="D48" s="212">
        <v>12439</v>
      </c>
      <c r="E48" s="212">
        <v>6780</v>
      </c>
      <c r="F48" s="212">
        <v>44356</v>
      </c>
      <c r="G48" s="212">
        <v>8815</v>
      </c>
      <c r="H48" s="212">
        <v>27175</v>
      </c>
      <c r="I48" s="212">
        <v>38733</v>
      </c>
      <c r="J48" s="212">
        <v>27</v>
      </c>
      <c r="K48" s="499" t="s">
        <v>585</v>
      </c>
      <c r="L48" s="499"/>
    </row>
    <row r="49" spans="1:27" ht="19.149999999999999" customHeight="1">
      <c r="A49" s="201">
        <v>4741</v>
      </c>
      <c r="B49" s="59" t="s">
        <v>634</v>
      </c>
      <c r="C49" s="213">
        <f t="shared" si="0"/>
        <v>66413</v>
      </c>
      <c r="D49" s="214">
        <v>31287</v>
      </c>
      <c r="E49" s="214">
        <v>3397</v>
      </c>
      <c r="F49" s="214">
        <v>1725</v>
      </c>
      <c r="G49" s="214">
        <v>11443</v>
      </c>
      <c r="H49" s="214">
        <v>6860</v>
      </c>
      <c r="I49" s="214">
        <v>10766</v>
      </c>
      <c r="J49" s="214">
        <v>935</v>
      </c>
      <c r="K49" s="500" t="s">
        <v>584</v>
      </c>
      <c r="L49" s="500"/>
    </row>
    <row r="50" spans="1:27">
      <c r="A50" s="202">
        <v>4742</v>
      </c>
      <c r="B50" s="92" t="s">
        <v>706</v>
      </c>
      <c r="C50" s="211">
        <f t="shared" si="0"/>
        <v>485</v>
      </c>
      <c r="D50" s="212">
        <v>15</v>
      </c>
      <c r="E50" s="212">
        <v>85</v>
      </c>
      <c r="F50" s="212">
        <v>37</v>
      </c>
      <c r="G50" s="212">
        <v>7</v>
      </c>
      <c r="H50" s="212">
        <v>106</v>
      </c>
      <c r="I50" s="212">
        <v>221</v>
      </c>
      <c r="J50" s="212">
        <v>14</v>
      </c>
      <c r="K50" s="499" t="s">
        <v>705</v>
      </c>
      <c r="L50" s="499"/>
    </row>
    <row r="51" spans="1:27" ht="18.600000000000001" customHeight="1">
      <c r="A51" s="201">
        <v>4751</v>
      </c>
      <c r="B51" s="59" t="s">
        <v>626</v>
      </c>
      <c r="C51" s="213">
        <f t="shared" si="0"/>
        <v>38619</v>
      </c>
      <c r="D51" s="214">
        <v>950</v>
      </c>
      <c r="E51" s="214">
        <v>3818</v>
      </c>
      <c r="F51" s="214">
        <v>2180</v>
      </c>
      <c r="G51" s="214">
        <v>3100</v>
      </c>
      <c r="H51" s="214">
        <v>14719</v>
      </c>
      <c r="I51" s="214">
        <v>7414</v>
      </c>
      <c r="J51" s="214">
        <v>6438</v>
      </c>
      <c r="K51" s="500" t="s">
        <v>583</v>
      </c>
      <c r="L51" s="500"/>
    </row>
    <row r="52" spans="1:27" ht="42" customHeight="1">
      <c r="A52" s="202">
        <v>4752</v>
      </c>
      <c r="B52" s="92" t="s">
        <v>625</v>
      </c>
      <c r="C52" s="211">
        <f t="shared" si="0"/>
        <v>177065</v>
      </c>
      <c r="D52" s="212">
        <v>6499</v>
      </c>
      <c r="E52" s="212">
        <v>15276</v>
      </c>
      <c r="F52" s="212">
        <v>33461</v>
      </c>
      <c r="G52" s="212">
        <v>11573</v>
      </c>
      <c r="H52" s="212">
        <v>31470</v>
      </c>
      <c r="I52" s="212">
        <v>76438</v>
      </c>
      <c r="J52" s="212">
        <v>2348</v>
      </c>
      <c r="K52" s="499" t="s">
        <v>582</v>
      </c>
      <c r="L52" s="499"/>
      <c r="M52" s="138"/>
      <c r="N52"/>
      <c r="O52"/>
      <c r="P52"/>
      <c r="Q52" s="138"/>
      <c r="R52" s="138"/>
      <c r="S52"/>
      <c r="T52"/>
      <c r="U52" s="138"/>
      <c r="V52" s="138"/>
      <c r="W52"/>
      <c r="X52"/>
      <c r="Y52" s="138"/>
      <c r="Z52" s="138"/>
      <c r="AA52" s="138"/>
    </row>
    <row r="53" spans="1:27" ht="19.149999999999999" customHeight="1">
      <c r="A53" s="201">
        <v>4753</v>
      </c>
      <c r="B53" s="59" t="s">
        <v>624</v>
      </c>
      <c r="C53" s="213">
        <f t="shared" si="0"/>
        <v>8272</v>
      </c>
      <c r="D53" s="214">
        <v>110</v>
      </c>
      <c r="E53" s="214">
        <v>3134</v>
      </c>
      <c r="F53" s="214">
        <v>774</v>
      </c>
      <c r="G53" s="214">
        <v>541</v>
      </c>
      <c r="H53" s="214">
        <v>1185</v>
      </c>
      <c r="I53" s="214">
        <v>1524</v>
      </c>
      <c r="J53" s="214">
        <v>1004</v>
      </c>
      <c r="K53" s="500" t="s">
        <v>581</v>
      </c>
      <c r="L53" s="500"/>
    </row>
    <row r="54" spans="1:27">
      <c r="A54" s="202">
        <v>4754</v>
      </c>
      <c r="B54" s="92" t="s">
        <v>546</v>
      </c>
      <c r="C54" s="211">
        <f t="shared" si="0"/>
        <v>40318</v>
      </c>
      <c r="D54" s="212">
        <v>2001</v>
      </c>
      <c r="E54" s="212">
        <v>3782</v>
      </c>
      <c r="F54" s="212">
        <v>9961</v>
      </c>
      <c r="G54" s="212">
        <v>1703</v>
      </c>
      <c r="H54" s="212">
        <v>11738</v>
      </c>
      <c r="I54" s="212">
        <v>7963</v>
      </c>
      <c r="J54" s="212">
        <v>3170</v>
      </c>
      <c r="K54" s="499" t="s">
        <v>556</v>
      </c>
      <c r="L54" s="499"/>
    </row>
    <row r="55" spans="1:27" ht="20.45" customHeight="1">
      <c r="A55" s="201">
        <v>4755</v>
      </c>
      <c r="B55" s="59" t="s">
        <v>641</v>
      </c>
      <c r="C55" s="213">
        <f t="shared" si="0"/>
        <v>37629</v>
      </c>
      <c r="D55" s="214">
        <v>601</v>
      </c>
      <c r="E55" s="214">
        <v>7456</v>
      </c>
      <c r="F55" s="214">
        <v>6381</v>
      </c>
      <c r="G55" s="214">
        <v>2932</v>
      </c>
      <c r="H55" s="214">
        <v>6921</v>
      </c>
      <c r="I55" s="214">
        <v>12474</v>
      </c>
      <c r="J55" s="214">
        <v>864</v>
      </c>
      <c r="K55" s="500" t="s">
        <v>580</v>
      </c>
      <c r="L55" s="500"/>
    </row>
    <row r="56" spans="1:27">
      <c r="A56" s="202">
        <v>4756</v>
      </c>
      <c r="B56" s="92" t="s">
        <v>635</v>
      </c>
      <c r="C56" s="211">
        <f t="shared" si="0"/>
        <v>3219</v>
      </c>
      <c r="D56" s="212">
        <v>1098</v>
      </c>
      <c r="E56" s="212">
        <v>338</v>
      </c>
      <c r="F56" s="212">
        <v>99</v>
      </c>
      <c r="G56" s="212">
        <v>290</v>
      </c>
      <c r="H56" s="212">
        <v>857</v>
      </c>
      <c r="I56" s="212">
        <v>537</v>
      </c>
      <c r="J56" s="212">
        <v>0</v>
      </c>
      <c r="K56" s="499" t="s">
        <v>579</v>
      </c>
      <c r="L56" s="499"/>
    </row>
    <row r="57" spans="1:27" ht="18.600000000000001" customHeight="1">
      <c r="A57" s="201">
        <v>4761</v>
      </c>
      <c r="B57" s="59" t="s">
        <v>636</v>
      </c>
      <c r="C57" s="213">
        <f t="shared" si="0"/>
        <v>39524</v>
      </c>
      <c r="D57" s="214">
        <v>980</v>
      </c>
      <c r="E57" s="214">
        <v>1556</v>
      </c>
      <c r="F57" s="214">
        <v>246</v>
      </c>
      <c r="G57" s="214">
        <v>1382</v>
      </c>
      <c r="H57" s="214">
        <v>17814</v>
      </c>
      <c r="I57" s="214">
        <v>6303</v>
      </c>
      <c r="J57" s="214">
        <v>11243</v>
      </c>
      <c r="K57" s="500" t="s">
        <v>578</v>
      </c>
      <c r="L57" s="500"/>
    </row>
    <row r="58" spans="1:27" ht="18.600000000000001" customHeight="1">
      <c r="A58" s="202">
        <v>4762</v>
      </c>
      <c r="B58" s="92" t="s">
        <v>637</v>
      </c>
      <c r="C58" s="211">
        <f t="shared" ref="C58" si="1">SUM(D58:J58)</f>
        <v>237</v>
      </c>
      <c r="D58" s="212">
        <v>0</v>
      </c>
      <c r="E58" s="212">
        <v>18</v>
      </c>
      <c r="F58" s="212">
        <v>0</v>
      </c>
      <c r="G58" s="212">
        <v>0</v>
      </c>
      <c r="H58" s="212">
        <v>219</v>
      </c>
      <c r="I58" s="212">
        <v>0</v>
      </c>
      <c r="J58" s="212">
        <v>0</v>
      </c>
      <c r="K58" s="499" t="s">
        <v>577</v>
      </c>
      <c r="L58" s="499"/>
    </row>
    <row r="59" spans="1:27" ht="27" customHeight="1">
      <c r="A59" s="201">
        <v>4763</v>
      </c>
      <c r="B59" s="59" t="s">
        <v>638</v>
      </c>
      <c r="C59" s="213">
        <f t="shared" si="0"/>
        <v>4795</v>
      </c>
      <c r="D59" s="214">
        <v>560</v>
      </c>
      <c r="E59" s="214">
        <v>533</v>
      </c>
      <c r="F59" s="214">
        <v>0</v>
      </c>
      <c r="G59" s="214">
        <v>65</v>
      </c>
      <c r="H59" s="214">
        <v>2407</v>
      </c>
      <c r="I59" s="214">
        <v>1077</v>
      </c>
      <c r="J59" s="214">
        <v>153</v>
      </c>
      <c r="K59" s="500" t="s">
        <v>576</v>
      </c>
      <c r="L59" s="500"/>
    </row>
    <row r="60" spans="1:27" ht="16.899999999999999" customHeight="1">
      <c r="A60" s="202">
        <v>4764</v>
      </c>
      <c r="B60" s="92" t="s">
        <v>623</v>
      </c>
      <c r="C60" s="211">
        <f t="shared" si="0"/>
        <v>3446</v>
      </c>
      <c r="D60" s="212">
        <v>305</v>
      </c>
      <c r="E60" s="212">
        <v>377</v>
      </c>
      <c r="F60" s="212">
        <v>646</v>
      </c>
      <c r="G60" s="212">
        <v>104</v>
      </c>
      <c r="H60" s="212">
        <v>926</v>
      </c>
      <c r="I60" s="212">
        <v>737</v>
      </c>
      <c r="J60" s="212">
        <v>351</v>
      </c>
      <c r="K60" s="499" t="s">
        <v>575</v>
      </c>
      <c r="L60" s="499"/>
    </row>
    <row r="61" spans="1:27" ht="27" customHeight="1">
      <c r="A61" s="201">
        <v>4771</v>
      </c>
      <c r="B61" s="59" t="s">
        <v>639</v>
      </c>
      <c r="C61" s="213">
        <f t="shared" si="0"/>
        <v>45007</v>
      </c>
      <c r="D61" s="214">
        <v>1206</v>
      </c>
      <c r="E61" s="214">
        <v>5335</v>
      </c>
      <c r="F61" s="214">
        <v>7139</v>
      </c>
      <c r="G61" s="214">
        <v>19145</v>
      </c>
      <c r="H61" s="214">
        <v>8730</v>
      </c>
      <c r="I61" s="214">
        <v>1436</v>
      </c>
      <c r="J61" s="214">
        <v>2016</v>
      </c>
      <c r="K61" s="500" t="s">
        <v>574</v>
      </c>
      <c r="L61" s="500"/>
    </row>
    <row r="62" spans="1:27" ht="27" customHeight="1">
      <c r="A62" s="202">
        <v>4772</v>
      </c>
      <c r="B62" s="92" t="s">
        <v>640</v>
      </c>
      <c r="C62" s="211">
        <f t="shared" si="0"/>
        <v>28637</v>
      </c>
      <c r="D62" s="212">
        <v>1416</v>
      </c>
      <c r="E62" s="212">
        <v>3364</v>
      </c>
      <c r="F62" s="212">
        <v>2888</v>
      </c>
      <c r="G62" s="212">
        <v>1548</v>
      </c>
      <c r="H62" s="212">
        <v>4741</v>
      </c>
      <c r="I62" s="212">
        <v>13032</v>
      </c>
      <c r="J62" s="212">
        <v>1648</v>
      </c>
      <c r="K62" s="499" t="s">
        <v>573</v>
      </c>
      <c r="L62" s="499"/>
    </row>
    <row r="63" spans="1:27" ht="16.899999999999999" customHeight="1">
      <c r="A63" s="201">
        <v>4774</v>
      </c>
      <c r="B63" s="59" t="s">
        <v>547</v>
      </c>
      <c r="C63" s="213">
        <f t="shared" si="0"/>
        <v>619</v>
      </c>
      <c r="D63" s="214">
        <v>10</v>
      </c>
      <c r="E63" s="214">
        <v>21</v>
      </c>
      <c r="F63" s="214">
        <v>88</v>
      </c>
      <c r="G63" s="214">
        <v>28</v>
      </c>
      <c r="H63" s="214">
        <v>212</v>
      </c>
      <c r="I63" s="214">
        <v>215</v>
      </c>
      <c r="J63" s="214">
        <v>45</v>
      </c>
      <c r="K63" s="500" t="s">
        <v>557</v>
      </c>
      <c r="L63" s="500"/>
    </row>
    <row r="64" spans="1:27" ht="21" customHeight="1">
      <c r="A64" s="202">
        <v>4775</v>
      </c>
      <c r="B64" s="92" t="s">
        <v>569</v>
      </c>
      <c r="C64" s="211">
        <f t="shared" si="0"/>
        <v>23214</v>
      </c>
      <c r="D64" s="212">
        <v>2231</v>
      </c>
      <c r="E64" s="212">
        <v>2663</v>
      </c>
      <c r="F64" s="212">
        <v>7323</v>
      </c>
      <c r="G64" s="212">
        <v>283</v>
      </c>
      <c r="H64" s="212">
        <v>5423</v>
      </c>
      <c r="I64" s="212">
        <v>1216</v>
      </c>
      <c r="J64" s="212">
        <v>4075</v>
      </c>
      <c r="K64" s="499" t="s">
        <v>572</v>
      </c>
      <c r="L64" s="499"/>
    </row>
    <row r="65" spans="1:12" ht="24" customHeight="1">
      <c r="A65" s="201">
        <v>4776</v>
      </c>
      <c r="B65" s="59" t="s">
        <v>568</v>
      </c>
      <c r="C65" s="213">
        <f t="shared" si="0"/>
        <v>14203</v>
      </c>
      <c r="D65" s="214">
        <v>0</v>
      </c>
      <c r="E65" s="214">
        <v>814</v>
      </c>
      <c r="F65" s="214">
        <v>468</v>
      </c>
      <c r="G65" s="214">
        <v>547</v>
      </c>
      <c r="H65" s="214">
        <v>4270</v>
      </c>
      <c r="I65" s="214">
        <v>7746</v>
      </c>
      <c r="J65" s="214">
        <v>358</v>
      </c>
      <c r="K65" s="500" t="s">
        <v>571</v>
      </c>
      <c r="L65" s="500"/>
    </row>
    <row r="66" spans="1:12" ht="16.899999999999999" customHeight="1">
      <c r="A66" s="202">
        <v>4777</v>
      </c>
      <c r="B66" s="92" t="s">
        <v>567</v>
      </c>
      <c r="C66" s="211">
        <f t="shared" si="0"/>
        <v>1643</v>
      </c>
      <c r="D66" s="212">
        <v>34</v>
      </c>
      <c r="E66" s="212">
        <v>174</v>
      </c>
      <c r="F66" s="212">
        <v>334</v>
      </c>
      <c r="G66" s="212">
        <v>35</v>
      </c>
      <c r="H66" s="212">
        <v>171</v>
      </c>
      <c r="I66" s="212">
        <v>895</v>
      </c>
      <c r="J66" s="212">
        <v>0</v>
      </c>
      <c r="K66" s="499" t="s">
        <v>570</v>
      </c>
      <c r="L66" s="499"/>
    </row>
    <row r="67" spans="1:12" ht="16.899999999999999" customHeight="1">
      <c r="A67" s="201">
        <v>4778</v>
      </c>
      <c r="B67" s="59" t="s">
        <v>725</v>
      </c>
      <c r="C67" s="213">
        <f t="shared" si="0"/>
        <v>65</v>
      </c>
      <c r="D67" s="214">
        <v>0</v>
      </c>
      <c r="E67" s="214">
        <v>1</v>
      </c>
      <c r="F67" s="214">
        <v>12</v>
      </c>
      <c r="G67" s="214">
        <v>23</v>
      </c>
      <c r="H67" s="214">
        <v>27</v>
      </c>
      <c r="I67" s="214">
        <v>2</v>
      </c>
      <c r="J67" s="214">
        <v>0</v>
      </c>
      <c r="K67" s="500" t="s">
        <v>726</v>
      </c>
      <c r="L67" s="500"/>
    </row>
    <row r="68" spans="1:12" ht="22.9" customHeight="1">
      <c r="A68" s="202">
        <v>4779</v>
      </c>
      <c r="B68" s="92" t="s">
        <v>566</v>
      </c>
      <c r="C68" s="211">
        <f t="shared" si="0"/>
        <v>24981</v>
      </c>
      <c r="D68" s="212">
        <v>332</v>
      </c>
      <c r="E68" s="212">
        <v>2476</v>
      </c>
      <c r="F68" s="212">
        <v>5034</v>
      </c>
      <c r="G68" s="212">
        <v>1803</v>
      </c>
      <c r="H68" s="212">
        <v>5097</v>
      </c>
      <c r="I68" s="212">
        <v>8893</v>
      </c>
      <c r="J68" s="212">
        <v>1346</v>
      </c>
      <c r="K68" s="499" t="s">
        <v>643</v>
      </c>
      <c r="L68" s="499"/>
    </row>
    <row r="69" spans="1:12" ht="15.75" customHeight="1">
      <c r="A69" s="201">
        <v>4789</v>
      </c>
      <c r="B69" s="59" t="s">
        <v>728</v>
      </c>
      <c r="C69" s="213">
        <f t="shared" si="0"/>
        <v>625</v>
      </c>
      <c r="D69" s="214">
        <v>301</v>
      </c>
      <c r="E69" s="214">
        <v>17</v>
      </c>
      <c r="F69" s="214">
        <v>0</v>
      </c>
      <c r="G69" s="214">
        <v>0</v>
      </c>
      <c r="H69" s="214">
        <v>23</v>
      </c>
      <c r="I69" s="214">
        <v>284</v>
      </c>
      <c r="J69" s="214">
        <v>0</v>
      </c>
      <c r="K69" s="500" t="s">
        <v>727</v>
      </c>
      <c r="L69" s="500"/>
    </row>
    <row r="70" spans="1:12" ht="29.45" customHeight="1">
      <c r="A70" s="467" t="s">
        <v>207</v>
      </c>
      <c r="B70" s="467"/>
      <c r="C70" s="366">
        <f t="shared" ref="C70:I70" si="2">SUM(C11:C69)</f>
        <v>1580631</v>
      </c>
      <c r="D70" s="366">
        <f t="shared" si="2"/>
        <v>186306</v>
      </c>
      <c r="E70" s="366">
        <f t="shared" si="2"/>
        <v>123619</v>
      </c>
      <c r="F70" s="366">
        <f t="shared" si="2"/>
        <v>198249</v>
      </c>
      <c r="G70" s="366">
        <f t="shared" si="2"/>
        <v>104546</v>
      </c>
      <c r="H70" s="366">
        <f t="shared" si="2"/>
        <v>367058</v>
      </c>
      <c r="I70" s="366">
        <f t="shared" si="2"/>
        <v>363074</v>
      </c>
      <c r="J70" s="366">
        <f>SUM(J11:J69)</f>
        <v>237779</v>
      </c>
      <c r="K70" s="468" t="s">
        <v>204</v>
      </c>
      <c r="L70" s="468"/>
    </row>
    <row r="71" spans="1:12" ht="15.75" customHeight="1">
      <c r="A71" s="7"/>
      <c r="C71" s="78"/>
      <c r="D71" s="78"/>
      <c r="E71" s="78"/>
      <c r="F71" s="78"/>
      <c r="G71" s="78"/>
      <c r="H71" s="78"/>
      <c r="I71" s="78"/>
      <c r="J71" s="78"/>
    </row>
    <row r="72" spans="1:12" ht="15.75" customHeight="1">
      <c r="A72" s="7"/>
      <c r="C72" s="78"/>
      <c r="D72" s="78"/>
      <c r="E72" s="78"/>
      <c r="F72" s="78"/>
      <c r="G72" s="78"/>
      <c r="H72" s="78"/>
      <c r="I72" s="78"/>
      <c r="J72" s="78"/>
    </row>
    <row r="73" spans="1:12" ht="15.75" customHeight="1">
      <c r="A73" s="7"/>
      <c r="C73" s="78"/>
      <c r="D73" s="78"/>
      <c r="E73" s="78"/>
      <c r="F73" s="78"/>
      <c r="G73" s="78"/>
      <c r="H73" s="78"/>
      <c r="I73" s="78"/>
      <c r="J73" s="78"/>
    </row>
    <row r="74" spans="1:12" ht="15.75" customHeight="1">
      <c r="A74" s="7"/>
      <c r="C74" s="78"/>
      <c r="D74" s="78"/>
      <c r="E74" s="78"/>
      <c r="F74" s="78"/>
      <c r="G74" s="78"/>
      <c r="H74" s="78"/>
      <c r="I74" s="78"/>
      <c r="J74" s="78"/>
    </row>
    <row r="75" spans="1:12" ht="15.75" customHeight="1">
      <c r="A75" s="7"/>
      <c r="C75" s="78"/>
      <c r="D75" s="78"/>
      <c r="E75" s="78"/>
      <c r="F75" s="78"/>
      <c r="G75" s="78"/>
      <c r="H75" s="78"/>
      <c r="I75" s="78"/>
      <c r="J75" s="78"/>
    </row>
    <row r="76" spans="1:12" ht="15.75" customHeight="1">
      <c r="A76" s="7"/>
      <c r="C76" s="78"/>
      <c r="D76" s="78"/>
      <c r="E76" s="78"/>
      <c r="F76" s="78"/>
      <c r="G76" s="78"/>
      <c r="H76" s="78"/>
      <c r="I76" s="78"/>
      <c r="J76" s="78"/>
    </row>
    <row r="77" spans="1:12" ht="15.75" customHeight="1">
      <c r="A77" s="7"/>
      <c r="C77" s="78"/>
      <c r="D77" s="78"/>
      <c r="E77" s="78"/>
      <c r="F77" s="78"/>
      <c r="G77" s="78"/>
      <c r="H77" s="78"/>
      <c r="I77" s="78"/>
      <c r="J77" s="78"/>
    </row>
    <row r="78" spans="1:12" ht="15.75" customHeight="1">
      <c r="A78" s="7"/>
      <c r="C78" s="78"/>
      <c r="D78" s="78"/>
      <c r="E78" s="78"/>
      <c r="F78" s="78"/>
      <c r="G78" s="78"/>
      <c r="H78" s="78"/>
      <c r="I78" s="78"/>
      <c r="J78" s="78"/>
    </row>
    <row r="79" spans="1:12" ht="15.75" customHeight="1">
      <c r="A79" s="7"/>
      <c r="C79" s="78"/>
      <c r="D79" s="78"/>
      <c r="E79" s="78"/>
      <c r="F79" s="78"/>
      <c r="G79" s="78"/>
      <c r="H79" s="78"/>
      <c r="I79" s="78"/>
      <c r="J79" s="78"/>
    </row>
    <row r="80" spans="1:12" ht="15.75" customHeight="1">
      <c r="A80" s="7"/>
      <c r="C80" s="78"/>
      <c r="D80" s="78"/>
      <c r="E80" s="78"/>
      <c r="F80" s="78"/>
      <c r="G80" s="78"/>
      <c r="H80" s="78"/>
      <c r="I80" s="78"/>
      <c r="J80" s="78"/>
    </row>
    <row r="81" spans="1:10" ht="15.75" customHeight="1">
      <c r="A81" s="7"/>
      <c r="C81" s="78"/>
      <c r="D81" s="78"/>
      <c r="E81" s="78"/>
      <c r="F81" s="78"/>
      <c r="G81" s="78"/>
      <c r="H81" s="78"/>
      <c r="I81" s="78"/>
      <c r="J81" s="78"/>
    </row>
    <row r="82" spans="1:10" ht="15.75" customHeight="1">
      <c r="A82" s="7"/>
      <c r="C82" s="78"/>
      <c r="D82" s="78"/>
      <c r="E82" s="78"/>
      <c r="F82" s="78"/>
      <c r="G82" s="78"/>
      <c r="H82" s="78"/>
      <c r="I82" s="78"/>
      <c r="J82" s="78"/>
    </row>
    <row r="83" spans="1:10" ht="15.75" customHeight="1">
      <c r="A83" s="7"/>
      <c r="C83" s="78"/>
      <c r="D83" s="78"/>
      <c r="E83" s="78"/>
      <c r="F83" s="78"/>
      <c r="G83" s="78"/>
      <c r="H83" s="78"/>
      <c r="I83" s="78"/>
      <c r="J83" s="78"/>
    </row>
    <row r="84" spans="1:10" ht="15.75" customHeight="1">
      <c r="A84" s="7"/>
      <c r="C84" s="78"/>
      <c r="D84" s="78"/>
      <c r="E84" s="78"/>
      <c r="F84" s="78"/>
      <c r="G84" s="78"/>
      <c r="H84" s="78"/>
      <c r="I84" s="78"/>
      <c r="J84" s="78"/>
    </row>
    <row r="85" spans="1:10" ht="15.75" customHeight="1">
      <c r="A85" s="7"/>
      <c r="C85" s="78"/>
      <c r="D85" s="78"/>
      <c r="E85" s="78"/>
      <c r="F85" s="78"/>
      <c r="G85" s="78"/>
      <c r="H85" s="78"/>
      <c r="I85" s="78"/>
      <c r="J85" s="78"/>
    </row>
    <row r="86" spans="1:10" ht="15.75" customHeight="1">
      <c r="A86" s="7"/>
      <c r="C86" s="78"/>
      <c r="D86" s="78"/>
      <c r="E86" s="78"/>
      <c r="F86" s="78"/>
      <c r="G86" s="78"/>
      <c r="H86" s="78"/>
      <c r="I86" s="78"/>
      <c r="J86" s="78"/>
    </row>
    <row r="87" spans="1:10" ht="15.75" customHeight="1">
      <c r="A87" s="7"/>
      <c r="C87" s="78"/>
      <c r="D87" s="78"/>
      <c r="E87" s="78"/>
      <c r="F87" s="78"/>
      <c r="G87" s="78"/>
      <c r="H87" s="78"/>
      <c r="I87" s="78"/>
      <c r="J87" s="78"/>
    </row>
    <row r="88" spans="1:10" ht="15.75" customHeight="1">
      <c r="A88" s="7"/>
      <c r="C88" s="78"/>
      <c r="D88" s="78"/>
      <c r="E88" s="78"/>
      <c r="F88" s="78"/>
      <c r="G88" s="78"/>
      <c r="H88" s="78"/>
      <c r="I88" s="78"/>
      <c r="J88" s="78"/>
    </row>
    <row r="89" spans="1:10" ht="15.75" customHeight="1">
      <c r="A89" s="7"/>
      <c r="C89" s="78"/>
      <c r="D89" s="78"/>
      <c r="E89" s="78"/>
      <c r="F89" s="78"/>
      <c r="G89" s="78"/>
      <c r="H89" s="78"/>
      <c r="I89" s="78"/>
      <c r="J89" s="78"/>
    </row>
    <row r="90" spans="1:10" ht="15.75" customHeight="1">
      <c r="A90" s="7"/>
      <c r="C90" s="78"/>
      <c r="D90" s="78"/>
      <c r="E90" s="78"/>
      <c r="F90" s="78"/>
      <c r="G90" s="78"/>
      <c r="H90" s="78"/>
      <c r="I90" s="78"/>
      <c r="J90" s="78"/>
    </row>
    <row r="91" spans="1:10" ht="15.75" customHeight="1">
      <c r="A91" s="7"/>
    </row>
    <row r="92" spans="1:10" ht="15.75" customHeight="1">
      <c r="A92" s="7"/>
    </row>
    <row r="93" spans="1:10" ht="15.75" customHeight="1">
      <c r="A93" s="7"/>
    </row>
    <row r="94" spans="1:10" ht="15.75" customHeight="1">
      <c r="A94" s="7"/>
    </row>
    <row r="95" spans="1:10" ht="15.75" customHeight="1">
      <c r="A95" s="7"/>
    </row>
    <row r="96" spans="1:10" ht="15.75" customHeight="1">
      <c r="A96" s="7"/>
    </row>
    <row r="97" spans="1:1" ht="15.75" customHeight="1">
      <c r="A97" s="7"/>
    </row>
    <row r="98" spans="1:1">
      <c r="A98" s="7"/>
    </row>
    <row r="99" spans="1:1">
      <c r="A99" s="7"/>
    </row>
    <row r="100" spans="1:1">
      <c r="A100" s="7"/>
    </row>
    <row r="101" spans="1:1">
      <c r="A101" s="7"/>
    </row>
    <row r="102" spans="1:1">
      <c r="A102" s="7"/>
    </row>
    <row r="103" spans="1:1">
      <c r="A103" s="7"/>
    </row>
    <row r="104" spans="1:1">
      <c r="A104" s="7"/>
    </row>
    <row r="105" spans="1:1">
      <c r="A105" s="7"/>
    </row>
    <row r="106" spans="1:1">
      <c r="A106" s="7"/>
    </row>
    <row r="107" spans="1:1">
      <c r="A107" s="7"/>
    </row>
    <row r="108" spans="1:1">
      <c r="A108" s="7"/>
    </row>
    <row r="109" spans="1:1">
      <c r="A109" s="7"/>
    </row>
    <row r="110" spans="1:1">
      <c r="A110" s="7"/>
    </row>
    <row r="111" spans="1:1">
      <c r="A111" s="7"/>
    </row>
    <row r="112" spans="1:1">
      <c r="A112" s="7"/>
    </row>
    <row r="113" spans="1:1">
      <c r="A113" s="7"/>
    </row>
    <row r="114" spans="1:1">
      <c r="A114" s="7"/>
    </row>
    <row r="115" spans="1:1">
      <c r="A115" s="7"/>
    </row>
    <row r="116" spans="1:1">
      <c r="A116" s="7"/>
    </row>
    <row r="117" spans="1:1">
      <c r="A117" s="7"/>
    </row>
    <row r="118" spans="1:1">
      <c r="A118" s="7"/>
    </row>
    <row r="119" spans="1:1">
      <c r="A119" s="7"/>
    </row>
    <row r="120" spans="1:1">
      <c r="A120" s="7"/>
    </row>
    <row r="121" spans="1:1">
      <c r="A121" s="7"/>
    </row>
    <row r="122" spans="1:1">
      <c r="A122" s="7"/>
    </row>
    <row r="123" spans="1:1">
      <c r="A123" s="7"/>
    </row>
    <row r="124" spans="1:1">
      <c r="A124" s="7"/>
    </row>
    <row r="125" spans="1:1">
      <c r="A125" s="7"/>
    </row>
    <row r="126" spans="1:1">
      <c r="A126" s="7"/>
    </row>
  </sheetData>
  <mergeCells count="74">
    <mergeCell ref="K11:L11"/>
    <mergeCell ref="K12:L12"/>
    <mergeCell ref="K16:L16"/>
    <mergeCell ref="K17:L17"/>
    <mergeCell ref="K27:L27"/>
    <mergeCell ref="K15:L15"/>
    <mergeCell ref="K18:L18"/>
    <mergeCell ref="K19:L19"/>
    <mergeCell ref="K21:L21"/>
    <mergeCell ref="K23:L23"/>
    <mergeCell ref="K22:L22"/>
    <mergeCell ref="K20:L20"/>
    <mergeCell ref="K13:L13"/>
    <mergeCell ref="K14:L14"/>
    <mergeCell ref="K34:L34"/>
    <mergeCell ref="K28:L28"/>
    <mergeCell ref="K24:L24"/>
    <mergeCell ref="K30:L30"/>
    <mergeCell ref="K31:L31"/>
    <mergeCell ref="K26:L26"/>
    <mergeCell ref="K25:L25"/>
    <mergeCell ref="K29:L29"/>
    <mergeCell ref="K33:L33"/>
    <mergeCell ref="K32:L32"/>
    <mergeCell ref="A1:L1"/>
    <mergeCell ref="A9:A10"/>
    <mergeCell ref="B9:B10"/>
    <mergeCell ref="K9:L10"/>
    <mergeCell ref="F8:G8"/>
    <mergeCell ref="A2:L2"/>
    <mergeCell ref="A3:L3"/>
    <mergeCell ref="A5:L5"/>
    <mergeCell ref="A6:L6"/>
    <mergeCell ref="A8:B8"/>
    <mergeCell ref="K8:L8"/>
    <mergeCell ref="A4:L4"/>
    <mergeCell ref="A7:L7"/>
    <mergeCell ref="K35:L35"/>
    <mergeCell ref="K49:L49"/>
    <mergeCell ref="K38:L38"/>
    <mergeCell ref="K47:L47"/>
    <mergeCell ref="K43:L43"/>
    <mergeCell ref="K44:L44"/>
    <mergeCell ref="K45:L45"/>
    <mergeCell ref="K46:L46"/>
    <mergeCell ref="K39:L39"/>
    <mergeCell ref="K42:L42"/>
    <mergeCell ref="K40:L40"/>
    <mergeCell ref="K41:L41"/>
    <mergeCell ref="K36:L36"/>
    <mergeCell ref="K37:L37"/>
    <mergeCell ref="K48:L48"/>
    <mergeCell ref="K57:L57"/>
    <mergeCell ref="K59:L59"/>
    <mergeCell ref="K51:L51"/>
    <mergeCell ref="K52:L52"/>
    <mergeCell ref="K53:L53"/>
    <mergeCell ref="K54:L54"/>
    <mergeCell ref="K50:L50"/>
    <mergeCell ref="K55:L55"/>
    <mergeCell ref="K69:L69"/>
    <mergeCell ref="A70:B70"/>
    <mergeCell ref="K70:L70"/>
    <mergeCell ref="K67:L67"/>
    <mergeCell ref="K58:L58"/>
    <mergeCell ref="K60:L60"/>
    <mergeCell ref="K66:L66"/>
    <mergeCell ref="K68:L68"/>
    <mergeCell ref="K61:L61"/>
    <mergeCell ref="K62:L62"/>
    <mergeCell ref="K63:L63"/>
    <mergeCell ref="K64:L64"/>
    <mergeCell ref="K65:L65"/>
    <mergeCell ref="K56:L56"/>
  </mergeCells>
  <phoneticPr fontId="39" type="noConversion"/>
  <printOptions horizontalCentered="1"/>
  <pageMargins left="0" right="0" top="0.78740157480314965" bottom="0" header="0.31496062992125984" footer="0.31496062992125984"/>
  <pageSetup paperSize="9" scale="85" orientation="landscape" r:id="rId1"/>
  <headerFooter alignWithMargins="0"/>
  <rowBreaks count="2" manualBreakCount="2">
    <brk id="28" max="11" man="1"/>
    <brk id="51" max="11" man="1"/>
  </rowBreaks>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3" tint="0.39997558519241921"/>
  </sheetPr>
  <dimension ref="A1:IU15"/>
  <sheetViews>
    <sheetView view="pageBreakPreview" topLeftCell="A7" zoomScale="90" zoomScaleSheetLayoutView="90" workbookViewId="0">
      <selection activeCell="L49" sqref="L49"/>
    </sheetView>
  </sheetViews>
  <sheetFormatPr defaultColWidth="9.125" defaultRowHeight="14.25"/>
  <cols>
    <col min="1" max="1" width="5.625" style="14" customWidth="1"/>
    <col min="2" max="2" width="20.625" style="7" customWidth="1"/>
    <col min="3" max="12" width="9.625" style="7" customWidth="1"/>
    <col min="13" max="13" width="20.625" style="7" customWidth="1"/>
    <col min="14" max="14" width="5.625" style="7" customWidth="1"/>
    <col min="15" max="16384" width="9.125" style="7"/>
  </cols>
  <sheetData>
    <row r="1" spans="1:255" s="3" customFormat="1" ht="47.25" customHeight="1">
      <c r="A1" s="464"/>
      <c r="B1" s="464"/>
      <c r="C1" s="464"/>
      <c r="D1" s="464"/>
      <c r="E1" s="464"/>
      <c r="F1" s="464"/>
      <c r="G1" s="464"/>
      <c r="H1" s="464"/>
      <c r="I1" s="464"/>
      <c r="J1" s="464"/>
      <c r="K1" s="464"/>
      <c r="L1" s="464"/>
      <c r="M1" s="464"/>
      <c r="N1" s="464"/>
    </row>
    <row r="2" spans="1:255" ht="16.5" customHeight="1">
      <c r="A2" s="465" t="s">
        <v>368</v>
      </c>
      <c r="B2" s="465"/>
      <c r="C2" s="465"/>
      <c r="D2" s="465"/>
      <c r="E2" s="465"/>
      <c r="F2" s="465"/>
      <c r="G2" s="465"/>
      <c r="H2" s="465"/>
      <c r="I2" s="465"/>
      <c r="J2" s="465"/>
      <c r="K2" s="465"/>
      <c r="L2" s="465"/>
      <c r="M2" s="465"/>
      <c r="N2" s="465"/>
    </row>
    <row r="3" spans="1:255" ht="18" customHeight="1">
      <c r="A3" s="465" t="s">
        <v>49</v>
      </c>
      <c r="B3" s="465"/>
      <c r="C3" s="465"/>
      <c r="D3" s="465"/>
      <c r="E3" s="465"/>
      <c r="F3" s="465"/>
      <c r="G3" s="465"/>
      <c r="H3" s="465"/>
      <c r="I3" s="465"/>
      <c r="J3" s="465"/>
      <c r="K3" s="465"/>
      <c r="L3" s="465"/>
      <c r="M3" s="465"/>
      <c r="N3" s="465"/>
      <c r="O3" s="465"/>
      <c r="P3" s="465"/>
      <c r="Q3" s="465"/>
      <c r="R3" s="465"/>
      <c r="S3" s="465"/>
      <c r="T3" s="465"/>
      <c r="U3" s="465"/>
      <c r="V3" s="465"/>
      <c r="W3" s="465"/>
      <c r="X3" s="465"/>
      <c r="Y3" s="465"/>
      <c r="Z3" s="465"/>
      <c r="AA3" s="465"/>
      <c r="AB3" s="465"/>
      <c r="AC3" s="465"/>
      <c r="AD3" s="465"/>
      <c r="AE3" s="465"/>
      <c r="AF3" s="465"/>
      <c r="AG3" s="465"/>
      <c r="AH3" s="465"/>
      <c r="AI3" s="465"/>
      <c r="AJ3" s="465"/>
      <c r="AK3" s="465"/>
      <c r="AL3" s="465"/>
      <c r="AM3" s="465"/>
      <c r="AN3" s="465"/>
      <c r="AO3" s="465"/>
      <c r="AP3" s="465"/>
      <c r="AQ3" s="465"/>
      <c r="AR3" s="465"/>
      <c r="AS3" s="465"/>
      <c r="AT3" s="465"/>
      <c r="AU3" s="465"/>
      <c r="AV3" s="465"/>
      <c r="AW3" s="465"/>
      <c r="AX3" s="465"/>
      <c r="AY3" s="465"/>
      <c r="AZ3" s="465"/>
      <c r="BA3" s="465"/>
      <c r="BB3" s="465"/>
      <c r="BC3" s="465"/>
      <c r="BD3" s="465"/>
      <c r="BE3" s="465"/>
      <c r="BF3" s="465"/>
      <c r="BG3" s="465"/>
      <c r="BH3" s="465"/>
      <c r="BI3" s="465"/>
      <c r="BJ3" s="465"/>
      <c r="BK3" s="465"/>
      <c r="BL3" s="465"/>
      <c r="BM3" s="465"/>
      <c r="BN3" s="465"/>
      <c r="BO3" s="465"/>
      <c r="BP3" s="465"/>
      <c r="BQ3" s="465"/>
      <c r="BR3" s="465"/>
      <c r="BS3" s="465"/>
      <c r="BT3" s="465"/>
      <c r="BU3" s="465"/>
      <c r="BV3" s="465"/>
      <c r="BW3" s="465"/>
      <c r="BX3" s="465"/>
      <c r="BY3" s="465"/>
      <c r="BZ3" s="465"/>
      <c r="CA3" s="465"/>
      <c r="CB3" s="465"/>
      <c r="CC3" s="465"/>
      <c r="CD3" s="465"/>
      <c r="CE3" s="465"/>
      <c r="CF3" s="465"/>
      <c r="CG3" s="465"/>
      <c r="CH3" s="465"/>
      <c r="CI3" s="465"/>
      <c r="CJ3" s="465"/>
      <c r="CK3" s="465"/>
      <c r="CL3" s="465"/>
      <c r="CM3" s="465"/>
      <c r="CN3" s="465"/>
      <c r="CO3" s="465"/>
      <c r="CP3" s="465"/>
      <c r="CQ3" s="465"/>
      <c r="CR3" s="465"/>
      <c r="CS3" s="465"/>
      <c r="CT3" s="465"/>
      <c r="CU3" s="465"/>
      <c r="CV3" s="465"/>
      <c r="CW3" s="465"/>
      <c r="CX3" s="465"/>
      <c r="CY3" s="465"/>
      <c r="CZ3" s="465"/>
      <c r="DA3" s="465"/>
      <c r="DB3" s="465"/>
      <c r="DC3" s="465"/>
      <c r="DD3" s="465"/>
      <c r="DE3" s="465"/>
      <c r="DF3" s="465"/>
      <c r="DG3" s="465"/>
      <c r="DH3" s="465"/>
      <c r="DI3" s="465"/>
      <c r="DJ3" s="465"/>
      <c r="DK3" s="465"/>
      <c r="DL3" s="465"/>
      <c r="DM3" s="465"/>
      <c r="DN3" s="465"/>
      <c r="DO3" s="465"/>
      <c r="DP3" s="465"/>
      <c r="DQ3" s="465"/>
      <c r="DR3" s="465"/>
      <c r="DS3" s="465"/>
      <c r="DT3" s="465"/>
      <c r="DU3" s="465"/>
      <c r="DV3" s="465"/>
      <c r="DW3" s="465"/>
      <c r="DX3" s="465"/>
      <c r="DY3" s="465"/>
      <c r="DZ3" s="465"/>
      <c r="EA3" s="465"/>
      <c r="EB3" s="465"/>
      <c r="EC3" s="465"/>
      <c r="ED3" s="465"/>
      <c r="EE3" s="465"/>
      <c r="EF3" s="465"/>
      <c r="EG3" s="465"/>
      <c r="EH3" s="465"/>
      <c r="EI3" s="465"/>
      <c r="EJ3" s="465"/>
      <c r="EK3" s="465"/>
      <c r="EL3" s="465"/>
      <c r="EM3" s="465"/>
      <c r="EN3" s="465"/>
      <c r="EO3" s="465"/>
      <c r="EP3" s="465"/>
      <c r="EQ3" s="465"/>
      <c r="ER3" s="465"/>
      <c r="ES3" s="465"/>
      <c r="ET3" s="465"/>
      <c r="EU3" s="465"/>
      <c r="EV3" s="465"/>
      <c r="EW3" s="465"/>
      <c r="EX3" s="465"/>
      <c r="EY3" s="465"/>
      <c r="EZ3" s="465"/>
      <c r="FA3" s="465"/>
      <c r="FB3" s="465"/>
      <c r="FC3" s="465"/>
      <c r="FD3" s="465"/>
      <c r="FE3" s="465"/>
      <c r="FF3" s="465"/>
      <c r="FG3" s="465"/>
      <c r="FH3" s="465"/>
      <c r="FI3" s="465"/>
      <c r="FJ3" s="465"/>
      <c r="FK3" s="465"/>
      <c r="FL3" s="465"/>
      <c r="FM3" s="465"/>
      <c r="FN3" s="465"/>
      <c r="FO3" s="465"/>
      <c r="FP3" s="465"/>
      <c r="FQ3" s="465"/>
      <c r="FR3" s="465"/>
      <c r="FS3" s="465"/>
      <c r="FT3" s="465"/>
      <c r="FU3" s="465"/>
      <c r="FV3" s="465"/>
      <c r="FW3" s="465"/>
      <c r="FX3" s="465"/>
      <c r="FY3" s="465"/>
      <c r="FZ3" s="465"/>
      <c r="GA3" s="465"/>
      <c r="GB3" s="465"/>
      <c r="GC3" s="465"/>
      <c r="GD3" s="465"/>
      <c r="GE3" s="465"/>
      <c r="GF3" s="465"/>
      <c r="GG3" s="465"/>
      <c r="GH3" s="465"/>
      <c r="GI3" s="465"/>
      <c r="GJ3" s="465"/>
      <c r="GK3" s="465"/>
      <c r="GL3" s="465"/>
      <c r="GM3" s="465"/>
      <c r="GN3" s="465"/>
      <c r="GO3" s="465"/>
      <c r="GP3" s="465"/>
      <c r="GQ3" s="465"/>
      <c r="GR3" s="465"/>
      <c r="GS3" s="465"/>
      <c r="GT3" s="465"/>
      <c r="GU3" s="465"/>
      <c r="GV3" s="465"/>
      <c r="GW3" s="465"/>
      <c r="GX3" s="465"/>
      <c r="GY3" s="465"/>
      <c r="GZ3" s="465"/>
      <c r="HA3" s="465"/>
      <c r="HB3" s="465"/>
      <c r="HC3" s="465"/>
      <c r="HD3" s="465"/>
      <c r="HE3" s="465"/>
      <c r="HF3" s="465"/>
      <c r="HG3" s="465"/>
      <c r="HH3" s="465"/>
      <c r="HI3" s="465"/>
      <c r="HJ3" s="465"/>
      <c r="HK3" s="465"/>
      <c r="HL3" s="465"/>
      <c r="HM3" s="465"/>
      <c r="HN3" s="465"/>
      <c r="HO3" s="465"/>
      <c r="HP3" s="465"/>
      <c r="HQ3" s="465"/>
      <c r="HR3" s="465"/>
      <c r="HS3" s="465"/>
      <c r="HT3" s="465"/>
      <c r="HU3" s="465"/>
      <c r="HV3" s="465"/>
      <c r="HW3" s="465"/>
      <c r="HX3" s="465"/>
      <c r="HY3" s="465"/>
      <c r="HZ3" s="465"/>
      <c r="IA3" s="465"/>
      <c r="IB3" s="465"/>
      <c r="IC3" s="465"/>
      <c r="ID3" s="465"/>
      <c r="IE3" s="465"/>
      <c r="IF3" s="465"/>
      <c r="IG3" s="465"/>
      <c r="IH3" s="465"/>
      <c r="II3" s="465"/>
      <c r="IJ3" s="465"/>
      <c r="IK3" s="465"/>
      <c r="IL3" s="465"/>
      <c r="IM3" s="465"/>
      <c r="IN3" s="465"/>
      <c r="IO3" s="465"/>
      <c r="IP3" s="465"/>
      <c r="IQ3" s="465"/>
      <c r="IR3" s="465"/>
      <c r="IS3" s="465"/>
      <c r="IT3" s="465"/>
      <c r="IU3" s="465"/>
    </row>
    <row r="4" spans="1:255" ht="18" customHeight="1">
      <c r="A4" s="465" t="s">
        <v>654</v>
      </c>
      <c r="B4" s="465"/>
      <c r="C4" s="465"/>
      <c r="D4" s="465"/>
      <c r="E4" s="465"/>
      <c r="F4" s="465"/>
      <c r="G4" s="465"/>
      <c r="H4" s="465"/>
      <c r="I4" s="465"/>
      <c r="J4" s="465"/>
      <c r="K4" s="465"/>
      <c r="L4" s="465"/>
      <c r="M4" s="465"/>
      <c r="N4" s="465"/>
      <c r="O4" s="221"/>
      <c r="P4" s="221"/>
      <c r="Q4" s="221"/>
      <c r="R4" s="221"/>
      <c r="S4" s="221"/>
      <c r="T4" s="221"/>
      <c r="U4" s="221"/>
      <c r="V4" s="221"/>
      <c r="W4" s="221"/>
      <c r="X4" s="221"/>
      <c r="Y4" s="221"/>
      <c r="Z4" s="221"/>
      <c r="AA4" s="221"/>
      <c r="AB4" s="221"/>
      <c r="AC4" s="221"/>
      <c r="AD4" s="221"/>
      <c r="AE4" s="221"/>
      <c r="AF4" s="221"/>
      <c r="AG4" s="221"/>
      <c r="AH4" s="221"/>
      <c r="AI4" s="221"/>
      <c r="AJ4" s="221"/>
      <c r="AK4" s="221"/>
      <c r="AL4" s="221"/>
      <c r="AM4" s="221"/>
      <c r="AN4" s="221"/>
      <c r="AO4" s="221"/>
      <c r="AP4" s="221"/>
      <c r="AQ4" s="221"/>
      <c r="AR4" s="221"/>
      <c r="AS4" s="221"/>
      <c r="AT4" s="221"/>
      <c r="AU4" s="221"/>
      <c r="AV4" s="221"/>
      <c r="AW4" s="221"/>
      <c r="AX4" s="221"/>
      <c r="AY4" s="221"/>
      <c r="AZ4" s="221"/>
      <c r="BA4" s="221"/>
      <c r="BB4" s="221"/>
      <c r="BC4" s="221"/>
      <c r="BD4" s="221"/>
      <c r="BE4" s="221"/>
      <c r="BF4" s="221"/>
      <c r="BG4" s="221"/>
      <c r="BH4" s="221"/>
      <c r="BI4" s="221"/>
      <c r="BJ4" s="221"/>
      <c r="BK4" s="221"/>
      <c r="BL4" s="221"/>
      <c r="BM4" s="221"/>
      <c r="BN4" s="221"/>
      <c r="BO4" s="221"/>
      <c r="BP4" s="221"/>
      <c r="BQ4" s="221"/>
      <c r="BR4" s="221"/>
      <c r="BS4" s="221"/>
      <c r="BT4" s="221"/>
      <c r="BU4" s="221"/>
      <c r="BV4" s="221"/>
      <c r="BW4" s="221"/>
      <c r="BX4" s="221"/>
      <c r="BY4" s="221"/>
      <c r="BZ4" s="221"/>
      <c r="CA4" s="221"/>
      <c r="CB4" s="221"/>
      <c r="CC4" s="221"/>
      <c r="CD4" s="221"/>
      <c r="CE4" s="221"/>
      <c r="CF4" s="221"/>
      <c r="CG4" s="221"/>
      <c r="CH4" s="221"/>
      <c r="CI4" s="221"/>
      <c r="CJ4" s="221"/>
      <c r="CK4" s="221"/>
      <c r="CL4" s="221"/>
      <c r="CM4" s="221"/>
      <c r="CN4" s="221"/>
      <c r="CO4" s="221"/>
      <c r="CP4" s="221"/>
      <c r="CQ4" s="221"/>
      <c r="CR4" s="221"/>
      <c r="CS4" s="221"/>
      <c r="CT4" s="221"/>
      <c r="CU4" s="221"/>
      <c r="CV4" s="221"/>
      <c r="CW4" s="221"/>
      <c r="CX4" s="221"/>
      <c r="CY4" s="221"/>
      <c r="CZ4" s="221"/>
      <c r="DA4" s="221"/>
      <c r="DB4" s="221"/>
      <c r="DC4" s="221"/>
      <c r="DD4" s="221"/>
      <c r="DE4" s="221"/>
      <c r="DF4" s="221"/>
      <c r="DG4" s="221"/>
      <c r="DH4" s="221"/>
      <c r="DI4" s="221"/>
      <c r="DJ4" s="221"/>
      <c r="DK4" s="221"/>
      <c r="DL4" s="221"/>
      <c r="DM4" s="221"/>
      <c r="DN4" s="221"/>
      <c r="DO4" s="221"/>
      <c r="DP4" s="221"/>
      <c r="DQ4" s="221"/>
      <c r="DR4" s="221"/>
      <c r="DS4" s="221"/>
      <c r="DT4" s="221"/>
      <c r="DU4" s="221"/>
      <c r="DV4" s="221"/>
      <c r="DW4" s="221"/>
      <c r="DX4" s="221"/>
      <c r="DY4" s="221"/>
      <c r="DZ4" s="221"/>
      <c r="EA4" s="221"/>
      <c r="EB4" s="221"/>
      <c r="EC4" s="221"/>
      <c r="ED4" s="221"/>
      <c r="EE4" s="221"/>
      <c r="EF4" s="221"/>
      <c r="EG4" s="221"/>
      <c r="EH4" s="221"/>
      <c r="EI4" s="221"/>
      <c r="EJ4" s="221"/>
      <c r="EK4" s="221"/>
      <c r="EL4" s="221"/>
      <c r="EM4" s="221"/>
      <c r="EN4" s="221"/>
      <c r="EO4" s="221"/>
      <c r="EP4" s="221"/>
      <c r="EQ4" s="221"/>
      <c r="ER4" s="221"/>
      <c r="ES4" s="221"/>
      <c r="ET4" s="221"/>
      <c r="EU4" s="221"/>
      <c r="EV4" s="221"/>
      <c r="EW4" s="221"/>
      <c r="EX4" s="221"/>
      <c r="EY4" s="221"/>
      <c r="EZ4" s="221"/>
      <c r="FA4" s="221"/>
      <c r="FB4" s="221"/>
      <c r="FC4" s="221"/>
      <c r="FD4" s="221"/>
      <c r="FE4" s="221"/>
      <c r="FF4" s="221"/>
      <c r="FG4" s="221"/>
      <c r="FH4" s="221"/>
      <c r="FI4" s="221"/>
      <c r="FJ4" s="221"/>
      <c r="FK4" s="221"/>
      <c r="FL4" s="221"/>
      <c r="FM4" s="221"/>
      <c r="FN4" s="221"/>
      <c r="FO4" s="221"/>
      <c r="FP4" s="221"/>
      <c r="FQ4" s="221"/>
      <c r="FR4" s="221"/>
      <c r="FS4" s="221"/>
      <c r="FT4" s="221"/>
      <c r="FU4" s="221"/>
      <c r="FV4" s="221"/>
      <c r="FW4" s="221"/>
      <c r="FX4" s="221"/>
      <c r="FY4" s="221"/>
      <c r="FZ4" s="221"/>
      <c r="GA4" s="221"/>
      <c r="GB4" s="221"/>
      <c r="GC4" s="221"/>
      <c r="GD4" s="221"/>
      <c r="GE4" s="221"/>
      <c r="GF4" s="221"/>
      <c r="GG4" s="221"/>
      <c r="GH4" s="221"/>
      <c r="GI4" s="221"/>
      <c r="GJ4" s="221"/>
      <c r="GK4" s="221"/>
      <c r="GL4" s="221"/>
      <c r="GM4" s="221"/>
      <c r="GN4" s="221"/>
      <c r="GO4" s="221"/>
      <c r="GP4" s="221"/>
      <c r="GQ4" s="221"/>
      <c r="GR4" s="221"/>
      <c r="GS4" s="221"/>
      <c r="GT4" s="221"/>
      <c r="GU4" s="221"/>
      <c r="GV4" s="221"/>
      <c r="GW4" s="221"/>
      <c r="GX4" s="221"/>
      <c r="GY4" s="221"/>
      <c r="GZ4" s="221"/>
      <c r="HA4" s="221"/>
      <c r="HB4" s="221"/>
      <c r="HC4" s="221"/>
      <c r="HD4" s="221"/>
      <c r="HE4" s="221"/>
      <c r="HF4" s="221"/>
      <c r="HG4" s="221"/>
      <c r="HH4" s="221"/>
      <c r="HI4" s="221"/>
      <c r="HJ4" s="221"/>
      <c r="HK4" s="221"/>
      <c r="HL4" s="221"/>
      <c r="HM4" s="221"/>
      <c r="HN4" s="221"/>
      <c r="HO4" s="221"/>
      <c r="HP4" s="221"/>
      <c r="HQ4" s="221"/>
      <c r="HR4" s="221"/>
      <c r="HS4" s="221"/>
      <c r="HT4" s="221"/>
      <c r="HU4" s="221"/>
      <c r="HV4" s="221"/>
      <c r="HW4" s="221"/>
      <c r="HX4" s="221"/>
      <c r="HY4" s="221"/>
      <c r="HZ4" s="221"/>
      <c r="IA4" s="221"/>
      <c r="IB4" s="221"/>
      <c r="IC4" s="221"/>
      <c r="ID4" s="221"/>
      <c r="IE4" s="221"/>
      <c r="IF4" s="221"/>
      <c r="IG4" s="221"/>
      <c r="IH4" s="221"/>
      <c r="II4" s="221"/>
      <c r="IJ4" s="221"/>
      <c r="IK4" s="221"/>
      <c r="IL4" s="221"/>
      <c r="IM4" s="221"/>
      <c r="IN4" s="221"/>
      <c r="IO4" s="221"/>
      <c r="IP4" s="221"/>
      <c r="IQ4" s="221"/>
      <c r="IR4" s="221"/>
      <c r="IS4" s="221"/>
      <c r="IT4" s="221"/>
      <c r="IU4" s="221"/>
    </row>
    <row r="5" spans="1:255" ht="15.75" customHeight="1">
      <c r="A5" s="463" t="s">
        <v>369</v>
      </c>
      <c r="B5" s="463"/>
      <c r="C5" s="463"/>
      <c r="D5" s="463"/>
      <c r="E5" s="463"/>
      <c r="F5" s="463"/>
      <c r="G5" s="463"/>
      <c r="H5" s="463"/>
      <c r="I5" s="463"/>
      <c r="J5" s="463"/>
      <c r="K5" s="463"/>
      <c r="L5" s="463"/>
      <c r="M5" s="463"/>
      <c r="N5" s="463"/>
    </row>
    <row r="6" spans="1:255" ht="15.75" customHeight="1">
      <c r="A6" s="463" t="s">
        <v>262</v>
      </c>
      <c r="B6" s="463"/>
      <c r="C6" s="463"/>
      <c r="D6" s="463"/>
      <c r="E6" s="463"/>
      <c r="F6" s="463"/>
      <c r="G6" s="463"/>
      <c r="H6" s="463"/>
      <c r="I6" s="463"/>
      <c r="J6" s="463"/>
      <c r="K6" s="463"/>
      <c r="L6" s="463"/>
      <c r="M6" s="463"/>
      <c r="N6" s="463"/>
    </row>
    <row r="7" spans="1:255" ht="15.75" customHeight="1">
      <c r="A7" s="463" t="s">
        <v>655</v>
      </c>
      <c r="B7" s="463"/>
      <c r="C7" s="463"/>
      <c r="D7" s="463"/>
      <c r="E7" s="463"/>
      <c r="F7" s="463"/>
      <c r="G7" s="463"/>
      <c r="H7" s="463"/>
      <c r="I7" s="463"/>
      <c r="J7" s="463"/>
      <c r="K7" s="463"/>
      <c r="L7" s="463"/>
      <c r="M7" s="463"/>
      <c r="N7" s="463"/>
    </row>
    <row r="8" spans="1:255" ht="15.75" customHeight="1">
      <c r="A8" s="469" t="s">
        <v>695</v>
      </c>
      <c r="B8" s="469"/>
      <c r="C8" s="470">
        <v>2019</v>
      </c>
      <c r="D8" s="470"/>
      <c r="E8" s="470"/>
      <c r="F8" s="470"/>
      <c r="G8" s="470"/>
      <c r="H8" s="470">
        <v>2008</v>
      </c>
      <c r="I8" s="470"/>
      <c r="J8" s="470"/>
      <c r="K8" s="470"/>
      <c r="L8" s="470"/>
      <c r="M8" s="471" t="s">
        <v>318</v>
      </c>
      <c r="N8" s="471"/>
    </row>
    <row r="9" spans="1:255" ht="46.5" customHeight="1">
      <c r="A9" s="478" t="s">
        <v>444</v>
      </c>
      <c r="B9" s="475" t="s">
        <v>210</v>
      </c>
      <c r="C9" s="193" t="s">
        <v>256</v>
      </c>
      <c r="D9" s="193" t="s">
        <v>307</v>
      </c>
      <c r="E9" s="193" t="s">
        <v>308</v>
      </c>
      <c r="F9" s="193" t="s">
        <v>309</v>
      </c>
      <c r="G9" s="193" t="s">
        <v>310</v>
      </c>
      <c r="H9" s="193" t="s">
        <v>311</v>
      </c>
      <c r="I9" s="193" t="s">
        <v>312</v>
      </c>
      <c r="J9" s="193" t="s">
        <v>313</v>
      </c>
      <c r="K9" s="193" t="s">
        <v>314</v>
      </c>
      <c r="L9" s="193" t="s">
        <v>176</v>
      </c>
      <c r="M9" s="478" t="s">
        <v>215</v>
      </c>
      <c r="N9" s="478"/>
    </row>
    <row r="10" spans="1:255" ht="59.25" customHeight="1">
      <c r="A10" s="482"/>
      <c r="B10" s="474"/>
      <c r="C10" s="86" t="s">
        <v>207</v>
      </c>
      <c r="D10" s="165" t="s">
        <v>315</v>
      </c>
      <c r="E10" s="165" t="s">
        <v>74</v>
      </c>
      <c r="F10" s="165" t="s">
        <v>366</v>
      </c>
      <c r="G10" s="165" t="s">
        <v>367</v>
      </c>
      <c r="H10" s="165" t="s">
        <v>355</v>
      </c>
      <c r="I10" s="165" t="s">
        <v>75</v>
      </c>
      <c r="J10" s="165" t="s">
        <v>76</v>
      </c>
      <c r="K10" s="165" t="s">
        <v>77</v>
      </c>
      <c r="L10" s="165" t="s">
        <v>365</v>
      </c>
      <c r="M10" s="482"/>
      <c r="N10" s="482"/>
    </row>
    <row r="11" spans="1:255" customFormat="1" ht="77.25" customHeight="1" thickBot="1">
      <c r="A11" s="51">
        <v>50</v>
      </c>
      <c r="B11" s="55" t="s">
        <v>78</v>
      </c>
      <c r="C11" s="191">
        <f>SUM('10'!C11+'24'!$C$11)</f>
        <v>862434</v>
      </c>
      <c r="D11" s="57">
        <v>321936</v>
      </c>
      <c r="E11" s="57">
        <v>414921</v>
      </c>
      <c r="F11" s="57">
        <v>10435</v>
      </c>
      <c r="G11" s="57">
        <v>1072</v>
      </c>
      <c r="H11" s="57">
        <v>17111</v>
      </c>
      <c r="I11" s="57">
        <v>1382</v>
      </c>
      <c r="J11" s="57">
        <v>15718</v>
      </c>
      <c r="K11" s="57">
        <v>18294</v>
      </c>
      <c r="L11" s="57">
        <v>61564</v>
      </c>
      <c r="M11" s="484" t="s">
        <v>538</v>
      </c>
      <c r="N11" s="484"/>
    </row>
    <row r="12" spans="1:255" customFormat="1" ht="77.25" customHeight="1" thickBot="1">
      <c r="A12" s="53">
        <v>51</v>
      </c>
      <c r="B12" s="56" t="s">
        <v>79</v>
      </c>
      <c r="C12" s="189">
        <f>SUM('10'!C12+'24'!$C$12)</f>
        <v>1361217</v>
      </c>
      <c r="D12" s="58">
        <v>544441</v>
      </c>
      <c r="E12" s="58">
        <v>560449</v>
      </c>
      <c r="F12" s="58">
        <v>23432</v>
      </c>
      <c r="G12" s="58">
        <v>12854</v>
      </c>
      <c r="H12" s="58">
        <v>53317</v>
      </c>
      <c r="I12" s="58">
        <v>71881</v>
      </c>
      <c r="J12" s="58">
        <v>20414</v>
      </c>
      <c r="K12" s="58">
        <v>41881</v>
      </c>
      <c r="L12" s="58">
        <v>32547</v>
      </c>
      <c r="M12" s="462" t="s">
        <v>537</v>
      </c>
      <c r="N12" s="462"/>
    </row>
    <row r="13" spans="1:255" customFormat="1" ht="77.25" customHeight="1">
      <c r="A13" s="52">
        <v>52</v>
      </c>
      <c r="B13" s="64" t="s">
        <v>351</v>
      </c>
      <c r="C13" s="190">
        <f>SUM('10'!C13+'24'!$C$13)</f>
        <v>5113858</v>
      </c>
      <c r="D13" s="65">
        <v>1007391</v>
      </c>
      <c r="E13" s="65">
        <v>3174684</v>
      </c>
      <c r="F13" s="65">
        <v>303170</v>
      </c>
      <c r="G13" s="65">
        <v>103308</v>
      </c>
      <c r="H13" s="65">
        <v>95082</v>
      </c>
      <c r="I13" s="65">
        <v>61085</v>
      </c>
      <c r="J13" s="65">
        <v>81997</v>
      </c>
      <c r="K13" s="65">
        <v>111413</v>
      </c>
      <c r="L13" s="65">
        <v>175727</v>
      </c>
      <c r="M13" s="466" t="s">
        <v>536</v>
      </c>
      <c r="N13" s="466"/>
    </row>
    <row r="14" spans="1:255" ht="50.25" customHeight="1">
      <c r="A14" s="467" t="s">
        <v>207</v>
      </c>
      <c r="B14" s="467"/>
      <c r="C14" s="322">
        <f>SUM('10'!C14+'24'!$C$14)</f>
        <v>7337509</v>
      </c>
      <c r="D14" s="322">
        <f>SUM('10'!D14+'24'!$D$14)</f>
        <v>1873770</v>
      </c>
      <c r="E14" s="401">
        <v>4150054</v>
      </c>
      <c r="F14" s="322">
        <f>SUM('10'!F14+'24'!$F$14)</f>
        <v>337038</v>
      </c>
      <c r="G14" s="322">
        <f>SUM('10'!G14+'24'!$G$14)</f>
        <v>117234</v>
      </c>
      <c r="H14" s="322">
        <f>SUM('10'!H14+'24'!$H$14)</f>
        <v>165510</v>
      </c>
      <c r="I14" s="322">
        <f>SUM('10'!I14+'24'!$I$14)</f>
        <v>134348</v>
      </c>
      <c r="J14" s="322">
        <f>SUM('10'!J14+'24'!$J$14)</f>
        <v>118129</v>
      </c>
      <c r="K14" s="322">
        <f>SUM('10'!K14+'24'!$K$14)</f>
        <v>171588</v>
      </c>
      <c r="L14" s="322">
        <f>SUM('10'!L14+'24'!$L$14)</f>
        <v>269838</v>
      </c>
      <c r="M14" s="468" t="s">
        <v>204</v>
      </c>
      <c r="N14" s="468"/>
    </row>
    <row r="15" spans="1:255" ht="15" customHeight="1">
      <c r="A15" s="526"/>
      <c r="B15" s="526"/>
      <c r="C15" s="526"/>
      <c r="D15" s="526"/>
      <c r="E15" s="526"/>
      <c r="F15" s="526"/>
      <c r="I15" s="72"/>
      <c r="J15" s="527"/>
      <c r="K15" s="527"/>
      <c r="L15" s="527"/>
      <c r="M15" s="527"/>
      <c r="N15" s="527"/>
    </row>
  </sheetData>
  <mergeCells count="38">
    <mergeCell ref="IR3:IU3"/>
    <mergeCell ref="CT3:DG3"/>
    <mergeCell ref="DH3:DU3"/>
    <mergeCell ref="DV3:EI3"/>
    <mergeCell ref="EJ3:EW3"/>
    <mergeCell ref="EX3:FK3"/>
    <mergeCell ref="FL3:FY3"/>
    <mergeCell ref="FZ3:GM3"/>
    <mergeCell ref="GN3:HA3"/>
    <mergeCell ref="HB3:HO3"/>
    <mergeCell ref="HP3:IC3"/>
    <mergeCell ref="ID3:IQ3"/>
    <mergeCell ref="AP3:BC3"/>
    <mergeCell ref="A9:A10"/>
    <mergeCell ref="A1:N1"/>
    <mergeCell ref="BR3:CE3"/>
    <mergeCell ref="CF3:CS3"/>
    <mergeCell ref="A2:N2"/>
    <mergeCell ref="A3:N3"/>
    <mergeCell ref="A5:N5"/>
    <mergeCell ref="A6:N6"/>
    <mergeCell ref="O3:AA3"/>
    <mergeCell ref="AB3:AO3"/>
    <mergeCell ref="BD3:BQ3"/>
    <mergeCell ref="A4:N4"/>
    <mergeCell ref="A7:N7"/>
    <mergeCell ref="A15:F15"/>
    <mergeCell ref="J15:N15"/>
    <mergeCell ref="C8:L8"/>
    <mergeCell ref="M11:N11"/>
    <mergeCell ref="M12:N12"/>
    <mergeCell ref="B9:B10"/>
    <mergeCell ref="M9:N10"/>
    <mergeCell ref="A8:B8"/>
    <mergeCell ref="M8:N8"/>
    <mergeCell ref="M13:N13"/>
    <mergeCell ref="A14:B14"/>
    <mergeCell ref="M14:N14"/>
  </mergeCells>
  <phoneticPr fontId="19" type="noConversion"/>
  <printOptions horizontalCentered="1" verticalCentered="1"/>
  <pageMargins left="0" right="0" top="0" bottom="0" header="0.31496062992125984" footer="0.31496062992125984"/>
  <pageSetup paperSize="9" scale="75" orientation="landscape"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3" tint="0.39997558519241921"/>
  </sheetPr>
  <dimension ref="A1:IT90"/>
  <sheetViews>
    <sheetView view="pageBreakPreview" zoomScale="90" zoomScaleSheetLayoutView="90" workbookViewId="0">
      <selection activeCell="L49" sqref="L49"/>
    </sheetView>
  </sheetViews>
  <sheetFormatPr defaultColWidth="9.125" defaultRowHeight="14.25"/>
  <cols>
    <col min="1" max="1" width="5.625" style="14" customWidth="1"/>
    <col min="2" max="2" width="33.75" style="7" customWidth="1"/>
    <col min="3" max="12" width="9.75" style="7" customWidth="1"/>
    <col min="13" max="13" width="33.75" style="7" customWidth="1"/>
    <col min="14" max="14" width="5.625" style="7" customWidth="1"/>
    <col min="15" max="16384" width="9.125" style="7"/>
  </cols>
  <sheetData>
    <row r="1" spans="1:254" s="3" customFormat="1" ht="30" customHeight="1">
      <c r="A1" s="663" t="s">
        <v>368</v>
      </c>
      <c r="B1" s="663"/>
      <c r="C1" s="663"/>
      <c r="D1" s="663"/>
      <c r="E1" s="663"/>
      <c r="F1" s="663"/>
      <c r="G1" s="663"/>
      <c r="H1" s="663"/>
      <c r="I1" s="663"/>
      <c r="J1" s="663"/>
      <c r="K1" s="663"/>
      <c r="L1" s="663"/>
      <c r="M1" s="663"/>
      <c r="N1" s="663"/>
    </row>
    <row r="2" spans="1:254" ht="16.5" customHeight="1">
      <c r="A2" s="465" t="s">
        <v>101</v>
      </c>
      <c r="B2" s="465"/>
      <c r="C2" s="465"/>
      <c r="D2" s="465"/>
      <c r="E2" s="465"/>
      <c r="F2" s="465"/>
      <c r="G2" s="465"/>
      <c r="H2" s="465"/>
      <c r="I2" s="465"/>
      <c r="J2" s="465"/>
      <c r="K2" s="465"/>
      <c r="L2" s="465"/>
      <c r="M2" s="465"/>
      <c r="N2" s="465"/>
    </row>
    <row r="3" spans="1:254" ht="18" customHeight="1">
      <c r="A3" s="463" t="s">
        <v>369</v>
      </c>
      <c r="B3" s="463"/>
      <c r="C3" s="463"/>
      <c r="D3" s="463"/>
      <c r="E3" s="463"/>
      <c r="F3" s="463"/>
      <c r="G3" s="463"/>
      <c r="H3" s="463"/>
      <c r="I3" s="463"/>
      <c r="J3" s="463"/>
      <c r="K3" s="463"/>
      <c r="L3" s="463"/>
      <c r="M3" s="463"/>
      <c r="N3" s="463"/>
      <c r="O3" s="465"/>
      <c r="P3" s="465"/>
      <c r="Q3" s="465"/>
      <c r="R3" s="465"/>
      <c r="S3" s="465"/>
      <c r="T3" s="465"/>
      <c r="U3" s="465"/>
      <c r="V3" s="465"/>
      <c r="W3" s="465"/>
      <c r="X3" s="465"/>
      <c r="Y3" s="465"/>
      <c r="Z3" s="465"/>
      <c r="AA3" s="465"/>
      <c r="AB3" s="465"/>
      <c r="AC3" s="465"/>
      <c r="AD3" s="465"/>
      <c r="AE3" s="465"/>
      <c r="AF3" s="465"/>
      <c r="AG3" s="465"/>
      <c r="AH3" s="465"/>
      <c r="AI3" s="465"/>
      <c r="AJ3" s="465"/>
      <c r="AK3" s="465"/>
      <c r="AL3" s="465"/>
      <c r="AM3" s="465"/>
      <c r="AN3" s="465"/>
      <c r="AO3" s="465"/>
      <c r="AP3" s="465"/>
      <c r="AQ3" s="465"/>
      <c r="AR3" s="465"/>
      <c r="AS3" s="465"/>
      <c r="AT3" s="465"/>
      <c r="AU3" s="465"/>
      <c r="AV3" s="465"/>
      <c r="AW3" s="465"/>
      <c r="AX3" s="465"/>
      <c r="AY3" s="465"/>
      <c r="AZ3" s="465"/>
      <c r="BA3" s="465"/>
      <c r="BB3" s="465"/>
      <c r="BC3" s="465"/>
      <c r="BD3" s="465"/>
      <c r="BE3" s="465"/>
      <c r="BF3" s="465"/>
      <c r="BG3" s="465"/>
      <c r="BH3" s="465"/>
      <c r="BI3" s="465"/>
      <c r="BJ3" s="465"/>
      <c r="BK3" s="465"/>
      <c r="BL3" s="465"/>
      <c r="BM3" s="465"/>
      <c r="BN3" s="465"/>
      <c r="BO3" s="465"/>
      <c r="BP3" s="465"/>
      <c r="BQ3" s="465"/>
      <c r="BR3" s="465"/>
      <c r="BS3" s="465"/>
      <c r="BT3" s="465"/>
      <c r="BU3" s="465"/>
      <c r="BV3" s="465"/>
      <c r="BW3" s="465"/>
      <c r="BX3" s="465"/>
      <c r="BY3" s="465"/>
      <c r="BZ3" s="465"/>
      <c r="CA3" s="465"/>
      <c r="CB3" s="465"/>
      <c r="CC3" s="465"/>
      <c r="CD3" s="465"/>
      <c r="CE3" s="465"/>
      <c r="CF3" s="465"/>
      <c r="CG3" s="465"/>
      <c r="CH3" s="465"/>
      <c r="CI3" s="465"/>
      <c r="CJ3" s="465"/>
      <c r="CK3" s="465"/>
      <c r="CL3" s="465"/>
      <c r="CM3" s="465"/>
      <c r="CN3" s="465"/>
      <c r="CO3" s="465"/>
      <c r="CP3" s="465"/>
      <c r="CQ3" s="465"/>
      <c r="CR3" s="465"/>
      <c r="CS3" s="465"/>
      <c r="CT3" s="465"/>
      <c r="CU3" s="465"/>
      <c r="CV3" s="465"/>
      <c r="CW3" s="465"/>
      <c r="CX3" s="465"/>
      <c r="CY3" s="465"/>
      <c r="CZ3" s="465"/>
      <c r="DA3" s="465"/>
      <c r="DB3" s="465"/>
      <c r="DC3" s="465"/>
      <c r="DD3" s="465"/>
      <c r="DE3" s="465"/>
      <c r="DF3" s="465"/>
      <c r="DG3" s="465"/>
      <c r="DH3" s="465"/>
      <c r="DI3" s="465"/>
      <c r="DJ3" s="465"/>
      <c r="DK3" s="465"/>
      <c r="DL3" s="465"/>
      <c r="DM3" s="465"/>
      <c r="DN3" s="465"/>
      <c r="DO3" s="465"/>
      <c r="DP3" s="465"/>
      <c r="DQ3" s="465"/>
      <c r="DR3" s="465"/>
      <c r="DS3" s="465"/>
      <c r="DT3" s="465"/>
      <c r="DU3" s="465"/>
      <c r="DV3" s="465"/>
      <c r="DW3" s="465"/>
      <c r="DX3" s="465"/>
      <c r="DY3" s="465"/>
      <c r="DZ3" s="465"/>
      <c r="EA3" s="465"/>
      <c r="EB3" s="465"/>
      <c r="EC3" s="465"/>
      <c r="ED3" s="465"/>
      <c r="EE3" s="465"/>
      <c r="EF3" s="465"/>
      <c r="EG3" s="465"/>
      <c r="EH3" s="465"/>
      <c r="EI3" s="465"/>
      <c r="EJ3" s="465"/>
      <c r="EK3" s="465"/>
      <c r="EL3" s="465"/>
      <c r="EM3" s="465"/>
      <c r="EN3" s="465"/>
      <c r="EO3" s="465"/>
      <c r="EP3" s="465"/>
      <c r="EQ3" s="465"/>
      <c r="ER3" s="465"/>
      <c r="ES3" s="465"/>
      <c r="ET3" s="465"/>
      <c r="EU3" s="465"/>
      <c r="EV3" s="465"/>
      <c r="EW3" s="465"/>
      <c r="EX3" s="465"/>
      <c r="EY3" s="465"/>
      <c r="EZ3" s="465"/>
      <c r="FA3" s="465"/>
      <c r="FB3" s="465"/>
      <c r="FC3" s="465"/>
      <c r="FD3" s="465"/>
      <c r="FE3" s="465"/>
      <c r="FF3" s="465"/>
      <c r="FG3" s="465"/>
      <c r="FH3" s="465"/>
      <c r="FI3" s="465"/>
      <c r="FJ3" s="465"/>
      <c r="FK3" s="465"/>
      <c r="FL3" s="465"/>
      <c r="FM3" s="465"/>
      <c r="FN3" s="465"/>
      <c r="FO3" s="465"/>
      <c r="FP3" s="465"/>
      <c r="FQ3" s="465"/>
      <c r="FR3" s="465"/>
      <c r="FS3" s="465"/>
      <c r="FT3" s="465"/>
      <c r="FU3" s="465"/>
      <c r="FV3" s="465"/>
      <c r="FW3" s="465"/>
      <c r="FX3" s="465"/>
      <c r="FY3" s="465"/>
      <c r="FZ3" s="465"/>
      <c r="GA3" s="465"/>
      <c r="GB3" s="465"/>
      <c r="GC3" s="465"/>
      <c r="GD3" s="465"/>
      <c r="GE3" s="465"/>
      <c r="GF3" s="465"/>
      <c r="GG3" s="465"/>
      <c r="GH3" s="465"/>
      <c r="GI3" s="465"/>
      <c r="GJ3" s="465"/>
      <c r="GK3" s="465"/>
      <c r="GL3" s="465"/>
      <c r="GM3" s="465"/>
      <c r="GN3" s="465"/>
      <c r="GO3" s="465"/>
      <c r="GP3" s="465"/>
      <c r="GQ3" s="465"/>
      <c r="GR3" s="465"/>
      <c r="GS3" s="465"/>
      <c r="GT3" s="465"/>
      <c r="GU3" s="465"/>
      <c r="GV3" s="465"/>
      <c r="GW3" s="465"/>
      <c r="GX3" s="465"/>
      <c r="GY3" s="465"/>
      <c r="GZ3" s="465"/>
      <c r="HA3" s="465"/>
      <c r="HB3" s="465"/>
      <c r="HC3" s="465"/>
      <c r="HD3" s="465"/>
      <c r="HE3" s="465"/>
      <c r="HF3" s="465"/>
      <c r="HG3" s="465"/>
      <c r="HH3" s="465"/>
      <c r="HI3" s="465"/>
      <c r="HJ3" s="465"/>
      <c r="HK3" s="465"/>
      <c r="HL3" s="465"/>
      <c r="HM3" s="465"/>
      <c r="HN3" s="465"/>
      <c r="HO3" s="465"/>
      <c r="HP3" s="465"/>
      <c r="HQ3" s="465"/>
      <c r="HR3" s="465"/>
      <c r="HS3" s="465"/>
      <c r="HT3" s="465"/>
      <c r="HU3" s="465"/>
      <c r="HV3" s="465"/>
      <c r="HW3" s="465"/>
      <c r="HX3" s="465"/>
      <c r="HY3" s="465"/>
      <c r="HZ3" s="465"/>
      <c r="IA3" s="465"/>
      <c r="IB3" s="465"/>
      <c r="IC3" s="465"/>
      <c r="ID3" s="465"/>
      <c r="IE3" s="465"/>
      <c r="IF3" s="465"/>
      <c r="IG3" s="465"/>
      <c r="IH3" s="465"/>
      <c r="II3" s="465"/>
      <c r="IJ3" s="465"/>
      <c r="IK3" s="465"/>
      <c r="IL3" s="465"/>
      <c r="IM3" s="465"/>
      <c r="IN3" s="465"/>
      <c r="IO3" s="465"/>
      <c r="IP3" s="465"/>
      <c r="IQ3" s="465"/>
      <c r="IR3" s="465"/>
      <c r="IS3" s="465"/>
      <c r="IT3" s="465"/>
    </row>
    <row r="4" spans="1:254" ht="18" customHeight="1">
      <c r="A4" s="463" t="s">
        <v>656</v>
      </c>
      <c r="B4" s="463"/>
      <c r="C4" s="463"/>
      <c r="D4" s="463"/>
      <c r="E4" s="463"/>
      <c r="F4" s="463"/>
      <c r="G4" s="463"/>
      <c r="H4" s="463"/>
      <c r="I4" s="463"/>
      <c r="J4" s="463"/>
      <c r="K4" s="463"/>
      <c r="L4" s="463"/>
      <c r="M4" s="463"/>
      <c r="N4" s="463"/>
      <c r="O4" s="221"/>
      <c r="P4" s="221"/>
      <c r="Q4" s="221"/>
      <c r="R4" s="221"/>
      <c r="S4" s="221"/>
      <c r="T4" s="221"/>
      <c r="U4" s="221"/>
      <c r="V4" s="221"/>
      <c r="W4" s="221"/>
      <c r="X4" s="221"/>
      <c r="Y4" s="221"/>
      <c r="Z4" s="221"/>
      <c r="AA4" s="221"/>
      <c r="AB4" s="221"/>
      <c r="AC4" s="221"/>
      <c r="AD4" s="221"/>
      <c r="AE4" s="221"/>
      <c r="AF4" s="221"/>
      <c r="AG4" s="221"/>
      <c r="AH4" s="221"/>
      <c r="AI4" s="221"/>
      <c r="AJ4" s="221"/>
      <c r="AK4" s="221"/>
      <c r="AL4" s="221"/>
      <c r="AM4" s="221"/>
      <c r="AN4" s="221"/>
      <c r="AO4" s="221"/>
      <c r="AP4" s="221"/>
      <c r="AQ4" s="221"/>
      <c r="AR4" s="221"/>
      <c r="AS4" s="221"/>
      <c r="AT4" s="221"/>
      <c r="AU4" s="221"/>
      <c r="AV4" s="221"/>
      <c r="AW4" s="221"/>
      <c r="AX4" s="221"/>
      <c r="AY4" s="221"/>
      <c r="AZ4" s="221"/>
      <c r="BA4" s="221"/>
      <c r="BB4" s="221"/>
      <c r="BC4" s="221"/>
      <c r="BD4" s="221"/>
      <c r="BE4" s="221"/>
      <c r="BF4" s="221"/>
      <c r="BG4" s="221"/>
      <c r="BH4" s="221"/>
      <c r="BI4" s="221"/>
      <c r="BJ4" s="221"/>
      <c r="BK4" s="221"/>
      <c r="BL4" s="221"/>
      <c r="BM4" s="221"/>
      <c r="BN4" s="221"/>
      <c r="BO4" s="221"/>
      <c r="BP4" s="221"/>
      <c r="BQ4" s="221"/>
      <c r="BR4" s="221"/>
      <c r="BS4" s="221"/>
      <c r="BT4" s="221"/>
      <c r="BU4" s="221"/>
      <c r="BV4" s="221"/>
      <c r="BW4" s="221"/>
      <c r="BX4" s="221"/>
      <c r="BY4" s="221"/>
      <c r="BZ4" s="221"/>
      <c r="CA4" s="221"/>
      <c r="CB4" s="221"/>
      <c r="CC4" s="221"/>
      <c r="CD4" s="221"/>
      <c r="CE4" s="221"/>
      <c r="CF4" s="221"/>
      <c r="CG4" s="221"/>
      <c r="CH4" s="221"/>
      <c r="CI4" s="221"/>
      <c r="CJ4" s="221"/>
      <c r="CK4" s="221"/>
      <c r="CL4" s="221"/>
      <c r="CM4" s="221"/>
      <c r="CN4" s="221"/>
      <c r="CO4" s="221"/>
      <c r="CP4" s="221"/>
      <c r="CQ4" s="221"/>
      <c r="CR4" s="221"/>
      <c r="CS4" s="221"/>
      <c r="CT4" s="221"/>
      <c r="CU4" s="221"/>
      <c r="CV4" s="221"/>
      <c r="CW4" s="221"/>
      <c r="CX4" s="221"/>
      <c r="CY4" s="221"/>
      <c r="CZ4" s="221"/>
      <c r="DA4" s="221"/>
      <c r="DB4" s="221"/>
      <c r="DC4" s="221"/>
      <c r="DD4" s="221"/>
      <c r="DE4" s="221"/>
      <c r="DF4" s="221"/>
      <c r="DG4" s="221"/>
      <c r="DH4" s="221"/>
      <c r="DI4" s="221"/>
      <c r="DJ4" s="221"/>
      <c r="DK4" s="221"/>
      <c r="DL4" s="221"/>
      <c r="DM4" s="221"/>
      <c r="DN4" s="221"/>
      <c r="DO4" s="221"/>
      <c r="DP4" s="221"/>
      <c r="DQ4" s="221"/>
      <c r="DR4" s="221"/>
      <c r="DS4" s="221"/>
      <c r="DT4" s="221"/>
      <c r="DU4" s="221"/>
      <c r="DV4" s="221"/>
      <c r="DW4" s="221"/>
      <c r="DX4" s="221"/>
      <c r="DY4" s="221"/>
      <c r="DZ4" s="221"/>
      <c r="EA4" s="221"/>
      <c r="EB4" s="221"/>
      <c r="EC4" s="221"/>
      <c r="ED4" s="221"/>
      <c r="EE4" s="221"/>
      <c r="EF4" s="221"/>
      <c r="EG4" s="221"/>
      <c r="EH4" s="221"/>
      <c r="EI4" s="221"/>
      <c r="EJ4" s="221"/>
      <c r="EK4" s="221"/>
      <c r="EL4" s="221"/>
      <c r="EM4" s="221"/>
      <c r="EN4" s="221"/>
      <c r="EO4" s="221"/>
      <c r="EP4" s="221"/>
      <c r="EQ4" s="221"/>
      <c r="ER4" s="221"/>
      <c r="ES4" s="221"/>
      <c r="ET4" s="221"/>
      <c r="EU4" s="221"/>
      <c r="EV4" s="221"/>
      <c r="EW4" s="221"/>
      <c r="EX4" s="221"/>
      <c r="EY4" s="221"/>
      <c r="EZ4" s="221"/>
      <c r="FA4" s="221"/>
      <c r="FB4" s="221"/>
      <c r="FC4" s="221"/>
      <c r="FD4" s="221"/>
      <c r="FE4" s="221"/>
      <c r="FF4" s="221"/>
      <c r="FG4" s="221"/>
      <c r="FH4" s="221"/>
      <c r="FI4" s="221"/>
      <c r="FJ4" s="221"/>
      <c r="FK4" s="221"/>
      <c r="FL4" s="221"/>
      <c r="FM4" s="221"/>
      <c r="FN4" s="221"/>
      <c r="FO4" s="221"/>
      <c r="FP4" s="221"/>
      <c r="FQ4" s="221"/>
      <c r="FR4" s="221"/>
      <c r="FS4" s="221"/>
      <c r="FT4" s="221"/>
      <c r="FU4" s="221"/>
      <c r="FV4" s="221"/>
      <c r="FW4" s="221"/>
      <c r="FX4" s="221"/>
      <c r="FY4" s="221"/>
      <c r="FZ4" s="221"/>
      <c r="GA4" s="221"/>
      <c r="GB4" s="221"/>
      <c r="GC4" s="221"/>
      <c r="GD4" s="221"/>
      <c r="GE4" s="221"/>
      <c r="GF4" s="221"/>
      <c r="GG4" s="221"/>
      <c r="GH4" s="221"/>
      <c r="GI4" s="221"/>
      <c r="GJ4" s="221"/>
      <c r="GK4" s="221"/>
      <c r="GL4" s="221"/>
      <c r="GM4" s="221"/>
      <c r="GN4" s="221"/>
      <c r="GO4" s="221"/>
      <c r="GP4" s="221"/>
      <c r="GQ4" s="221"/>
      <c r="GR4" s="221"/>
      <c r="GS4" s="221"/>
      <c r="GT4" s="221"/>
      <c r="GU4" s="221"/>
      <c r="GV4" s="221"/>
      <c r="GW4" s="221"/>
      <c r="GX4" s="221"/>
      <c r="GY4" s="221"/>
      <c r="GZ4" s="221"/>
      <c r="HA4" s="221"/>
      <c r="HB4" s="221"/>
      <c r="HC4" s="221"/>
      <c r="HD4" s="221"/>
      <c r="HE4" s="221"/>
      <c r="HF4" s="221"/>
      <c r="HG4" s="221"/>
      <c r="HH4" s="221"/>
      <c r="HI4" s="221"/>
      <c r="HJ4" s="221"/>
      <c r="HK4" s="221"/>
      <c r="HL4" s="221"/>
      <c r="HM4" s="221"/>
      <c r="HN4" s="221"/>
      <c r="HO4" s="221"/>
      <c r="HP4" s="221"/>
      <c r="HQ4" s="221"/>
      <c r="HR4" s="221"/>
      <c r="HS4" s="221"/>
      <c r="HT4" s="221"/>
      <c r="HU4" s="221"/>
      <c r="HV4" s="221"/>
      <c r="HW4" s="221"/>
      <c r="HX4" s="221"/>
      <c r="HY4" s="221"/>
      <c r="HZ4" s="221"/>
      <c r="IA4" s="221"/>
      <c r="IB4" s="221"/>
      <c r="IC4" s="221"/>
      <c r="ID4" s="221"/>
      <c r="IE4" s="221"/>
      <c r="IF4" s="221"/>
      <c r="IG4" s="221"/>
      <c r="IH4" s="221"/>
      <c r="II4" s="221"/>
      <c r="IJ4" s="221"/>
      <c r="IK4" s="221"/>
      <c r="IL4" s="221"/>
      <c r="IM4" s="221"/>
      <c r="IN4" s="221"/>
      <c r="IO4" s="221"/>
      <c r="IP4" s="221"/>
      <c r="IQ4" s="221"/>
      <c r="IR4" s="221"/>
      <c r="IS4" s="221"/>
      <c r="IT4" s="221"/>
    </row>
    <row r="5" spans="1:254" ht="15.75" customHeight="1">
      <c r="A5" s="463" t="s">
        <v>262</v>
      </c>
      <c r="B5" s="463"/>
      <c r="C5" s="463"/>
      <c r="D5" s="463"/>
      <c r="E5" s="463"/>
      <c r="F5" s="463"/>
      <c r="G5" s="463"/>
      <c r="H5" s="463"/>
      <c r="I5" s="463"/>
      <c r="J5" s="463"/>
      <c r="K5" s="463"/>
      <c r="L5" s="463"/>
      <c r="M5" s="463"/>
      <c r="N5" s="463"/>
    </row>
    <row r="6" spans="1:254" ht="15.75" customHeight="1">
      <c r="A6" s="463" t="s">
        <v>657</v>
      </c>
      <c r="B6" s="463"/>
      <c r="C6" s="463"/>
      <c r="D6" s="463"/>
      <c r="E6" s="463"/>
      <c r="F6" s="463"/>
      <c r="G6" s="463"/>
      <c r="H6" s="463"/>
      <c r="I6" s="463"/>
      <c r="J6" s="463"/>
      <c r="K6" s="463"/>
      <c r="L6" s="463"/>
      <c r="M6" s="463"/>
      <c r="N6" s="463"/>
    </row>
    <row r="7" spans="1:254" ht="15.75" customHeight="1">
      <c r="A7" s="665" t="s">
        <v>696</v>
      </c>
      <c r="B7" s="665"/>
      <c r="C7" s="666">
        <v>2019</v>
      </c>
      <c r="D7" s="666"/>
      <c r="E7" s="666"/>
      <c r="F7" s="666"/>
      <c r="G7" s="666"/>
      <c r="H7" s="666"/>
      <c r="I7" s="666"/>
      <c r="J7" s="666"/>
      <c r="K7" s="666"/>
      <c r="L7" s="666"/>
      <c r="M7" s="664" t="s">
        <v>356</v>
      </c>
      <c r="N7" s="664"/>
    </row>
    <row r="8" spans="1:254" ht="52.15" customHeight="1">
      <c r="A8" s="478" t="s">
        <v>448</v>
      </c>
      <c r="B8" s="475" t="s">
        <v>210</v>
      </c>
      <c r="C8" s="193" t="s">
        <v>256</v>
      </c>
      <c r="D8" s="193" t="s">
        <v>307</v>
      </c>
      <c r="E8" s="193" t="s">
        <v>308</v>
      </c>
      <c r="F8" s="193" t="s">
        <v>309</v>
      </c>
      <c r="G8" s="193" t="s">
        <v>310</v>
      </c>
      <c r="H8" s="193" t="s">
        <v>311</v>
      </c>
      <c r="I8" s="193" t="s">
        <v>312</v>
      </c>
      <c r="J8" s="193" t="s">
        <v>313</v>
      </c>
      <c r="K8" s="193" t="s">
        <v>314</v>
      </c>
      <c r="L8" s="193" t="s">
        <v>176</v>
      </c>
      <c r="M8" s="522" t="s">
        <v>215</v>
      </c>
      <c r="N8" s="523"/>
    </row>
    <row r="9" spans="1:254" ht="52.15" customHeight="1">
      <c r="A9" s="482"/>
      <c r="B9" s="477"/>
      <c r="C9" s="342" t="s">
        <v>207</v>
      </c>
      <c r="D9" s="165" t="s">
        <v>315</v>
      </c>
      <c r="E9" s="165" t="s">
        <v>74</v>
      </c>
      <c r="F9" s="165" t="s">
        <v>366</v>
      </c>
      <c r="G9" s="165" t="s">
        <v>367</v>
      </c>
      <c r="H9" s="165" t="s">
        <v>355</v>
      </c>
      <c r="I9" s="165" t="s">
        <v>75</v>
      </c>
      <c r="J9" s="165" t="s">
        <v>76</v>
      </c>
      <c r="K9" s="165" t="s">
        <v>77</v>
      </c>
      <c r="L9" s="165" t="s">
        <v>365</v>
      </c>
      <c r="M9" s="524"/>
      <c r="N9" s="525"/>
    </row>
    <row r="10" spans="1:254" ht="19.899999999999999" customHeight="1">
      <c r="A10" s="204">
        <v>4511</v>
      </c>
      <c r="B10" s="292" t="s">
        <v>559</v>
      </c>
      <c r="C10" s="344">
        <f>SUM(D10:L10)</f>
        <v>543426</v>
      </c>
      <c r="D10" s="339">
        <v>247446</v>
      </c>
      <c r="E10" s="210">
        <v>218052</v>
      </c>
      <c r="F10" s="210">
        <v>7767</v>
      </c>
      <c r="G10" s="210">
        <v>945</v>
      </c>
      <c r="H10" s="210">
        <v>11398</v>
      </c>
      <c r="I10" s="210">
        <v>0</v>
      </c>
      <c r="J10" s="210">
        <v>9566</v>
      </c>
      <c r="K10" s="210">
        <v>9968</v>
      </c>
      <c r="L10" s="210">
        <v>38284</v>
      </c>
      <c r="M10" s="508" t="s">
        <v>558</v>
      </c>
      <c r="N10" s="508"/>
    </row>
    <row r="11" spans="1:254" s="46" customFormat="1" ht="19.899999999999999" customHeight="1">
      <c r="A11" s="202">
        <v>4512</v>
      </c>
      <c r="B11" s="294" t="s">
        <v>560</v>
      </c>
      <c r="C11" s="324">
        <f t="shared" ref="C11:C68" si="0">SUM(D11:L11)</f>
        <v>72415</v>
      </c>
      <c r="D11" s="340">
        <v>7674</v>
      </c>
      <c r="E11" s="212">
        <v>48819</v>
      </c>
      <c r="F11" s="212">
        <v>18</v>
      </c>
      <c r="G11" s="212">
        <v>0</v>
      </c>
      <c r="H11" s="212">
        <v>146</v>
      </c>
      <c r="I11" s="212">
        <v>0</v>
      </c>
      <c r="J11" s="212">
        <v>129</v>
      </c>
      <c r="K11" s="212">
        <v>547</v>
      </c>
      <c r="L11" s="212">
        <v>15082</v>
      </c>
      <c r="M11" s="499" t="s">
        <v>561</v>
      </c>
      <c r="N11" s="499"/>
    </row>
    <row r="12" spans="1:254" s="46" customFormat="1" ht="18">
      <c r="A12" s="201">
        <v>4519</v>
      </c>
      <c r="B12" s="296" t="s">
        <v>722</v>
      </c>
      <c r="C12" s="343">
        <f t="shared" si="0"/>
        <v>1493</v>
      </c>
      <c r="D12" s="341">
        <v>0</v>
      </c>
      <c r="E12" s="214">
        <v>1481</v>
      </c>
      <c r="F12" s="214">
        <v>0</v>
      </c>
      <c r="G12" s="214">
        <v>0</v>
      </c>
      <c r="H12" s="214">
        <v>0</v>
      </c>
      <c r="I12" s="214">
        <v>0</v>
      </c>
      <c r="J12" s="214">
        <v>0</v>
      </c>
      <c r="K12" s="214">
        <v>12</v>
      </c>
      <c r="L12" s="214">
        <v>0</v>
      </c>
      <c r="M12" s="500" t="s">
        <v>723</v>
      </c>
      <c r="N12" s="500"/>
    </row>
    <row r="13" spans="1:254" s="46" customFormat="1" ht="18">
      <c r="A13" s="202">
        <v>4531</v>
      </c>
      <c r="B13" s="294" t="s">
        <v>562</v>
      </c>
      <c r="C13" s="324">
        <f t="shared" si="0"/>
        <v>237658</v>
      </c>
      <c r="D13" s="340">
        <v>63902</v>
      </c>
      <c r="E13" s="212">
        <v>142531</v>
      </c>
      <c r="F13" s="212">
        <v>2541</v>
      </c>
      <c r="G13" s="212">
        <v>128</v>
      </c>
      <c r="H13" s="212">
        <v>5458</v>
      </c>
      <c r="I13" s="212">
        <v>1382</v>
      </c>
      <c r="J13" s="212">
        <v>6012</v>
      </c>
      <c r="K13" s="212">
        <v>7700</v>
      </c>
      <c r="L13" s="212">
        <v>8004</v>
      </c>
      <c r="M13" s="499" t="s">
        <v>608</v>
      </c>
      <c r="N13" s="499"/>
    </row>
    <row r="14" spans="1:254" s="46" customFormat="1" ht="18">
      <c r="A14" s="201">
        <v>4532</v>
      </c>
      <c r="B14" s="296" t="s">
        <v>563</v>
      </c>
      <c r="C14" s="343">
        <f t="shared" si="0"/>
        <v>5090</v>
      </c>
      <c r="D14" s="341">
        <v>829</v>
      </c>
      <c r="E14" s="214">
        <v>3783</v>
      </c>
      <c r="F14" s="214">
        <v>106</v>
      </c>
      <c r="G14" s="214">
        <v>0</v>
      </c>
      <c r="H14" s="214">
        <v>109</v>
      </c>
      <c r="I14" s="214">
        <v>0</v>
      </c>
      <c r="J14" s="214">
        <v>11</v>
      </c>
      <c r="K14" s="214">
        <v>67</v>
      </c>
      <c r="L14" s="214">
        <v>185</v>
      </c>
      <c r="M14" s="500" t="s">
        <v>607</v>
      </c>
      <c r="N14" s="500"/>
    </row>
    <row r="15" spans="1:254" s="46" customFormat="1" ht="18">
      <c r="A15" s="202">
        <v>4539</v>
      </c>
      <c r="B15" s="294" t="s">
        <v>564</v>
      </c>
      <c r="C15" s="324">
        <f t="shared" si="0"/>
        <v>2350</v>
      </c>
      <c r="D15" s="340">
        <v>2084</v>
      </c>
      <c r="E15" s="212">
        <v>255</v>
      </c>
      <c r="F15" s="212">
        <v>2</v>
      </c>
      <c r="G15" s="212">
        <v>0</v>
      </c>
      <c r="H15" s="212">
        <v>0</v>
      </c>
      <c r="I15" s="212">
        <v>0</v>
      </c>
      <c r="J15" s="212">
        <v>0</v>
      </c>
      <c r="K15" s="212">
        <v>0</v>
      </c>
      <c r="L15" s="212">
        <v>9</v>
      </c>
      <c r="M15" s="499" t="s">
        <v>606</v>
      </c>
      <c r="N15" s="499"/>
    </row>
    <row r="16" spans="1:254" s="46" customFormat="1" ht="19.899999999999999" customHeight="1">
      <c r="A16" s="201">
        <v>4610</v>
      </c>
      <c r="B16" s="296" t="s">
        <v>539</v>
      </c>
      <c r="C16" s="343">
        <f t="shared" si="0"/>
        <v>66268</v>
      </c>
      <c r="D16" s="341">
        <v>20850</v>
      </c>
      <c r="E16" s="214">
        <v>38126</v>
      </c>
      <c r="F16" s="214">
        <v>621</v>
      </c>
      <c r="G16" s="214">
        <v>29</v>
      </c>
      <c r="H16" s="214">
        <v>504</v>
      </c>
      <c r="I16" s="214">
        <v>0</v>
      </c>
      <c r="J16" s="214">
        <v>2943</v>
      </c>
      <c r="K16" s="214">
        <v>2217</v>
      </c>
      <c r="L16" s="214">
        <v>978</v>
      </c>
      <c r="M16" s="500" t="s">
        <v>548</v>
      </c>
      <c r="N16" s="500"/>
    </row>
    <row r="17" spans="1:14" s="46" customFormat="1">
      <c r="A17" s="202">
        <v>4620</v>
      </c>
      <c r="B17" s="294" t="s">
        <v>565</v>
      </c>
      <c r="C17" s="324">
        <f t="shared" si="0"/>
        <v>112901</v>
      </c>
      <c r="D17" s="340">
        <v>28526</v>
      </c>
      <c r="E17" s="212">
        <v>72386</v>
      </c>
      <c r="F17" s="212">
        <v>419</v>
      </c>
      <c r="G17" s="212">
        <v>0</v>
      </c>
      <c r="H17" s="212">
        <v>1064</v>
      </c>
      <c r="I17" s="212">
        <v>352</v>
      </c>
      <c r="J17" s="212">
        <v>194</v>
      </c>
      <c r="K17" s="212">
        <v>4788</v>
      </c>
      <c r="L17" s="212">
        <v>5172</v>
      </c>
      <c r="M17" s="499" t="s">
        <v>605</v>
      </c>
      <c r="N17" s="499"/>
    </row>
    <row r="18" spans="1:14" s="46" customFormat="1">
      <c r="A18" s="201">
        <v>4631</v>
      </c>
      <c r="B18" s="296" t="s">
        <v>540</v>
      </c>
      <c r="C18" s="343">
        <f t="shared" si="0"/>
        <v>8387</v>
      </c>
      <c r="D18" s="341">
        <v>283</v>
      </c>
      <c r="E18" s="214">
        <v>4743</v>
      </c>
      <c r="F18" s="214">
        <v>101</v>
      </c>
      <c r="G18" s="214">
        <v>0</v>
      </c>
      <c r="H18" s="214">
        <v>2037</v>
      </c>
      <c r="I18" s="214">
        <v>0</v>
      </c>
      <c r="J18" s="214">
        <v>29</v>
      </c>
      <c r="K18" s="214">
        <v>716</v>
      </c>
      <c r="L18" s="214">
        <v>478</v>
      </c>
      <c r="M18" s="500" t="s">
        <v>549</v>
      </c>
      <c r="N18" s="500"/>
    </row>
    <row r="19" spans="1:14" s="46" customFormat="1">
      <c r="A19" s="202">
        <v>4632</v>
      </c>
      <c r="B19" s="294" t="s">
        <v>609</v>
      </c>
      <c r="C19" s="324">
        <f t="shared" si="0"/>
        <v>373202</v>
      </c>
      <c r="D19" s="340">
        <v>186396</v>
      </c>
      <c r="E19" s="212">
        <v>84286</v>
      </c>
      <c r="F19" s="212">
        <v>1714</v>
      </c>
      <c r="G19" s="212">
        <v>3825</v>
      </c>
      <c r="H19" s="212">
        <v>13865</v>
      </c>
      <c r="I19" s="212">
        <v>62678</v>
      </c>
      <c r="J19" s="212">
        <v>4328</v>
      </c>
      <c r="K19" s="212">
        <v>8903</v>
      </c>
      <c r="L19" s="212">
        <v>7207</v>
      </c>
      <c r="M19" s="499" t="s">
        <v>604</v>
      </c>
      <c r="N19" s="499"/>
    </row>
    <row r="20" spans="1:14" s="46" customFormat="1" ht="27">
      <c r="A20" s="201">
        <v>4641</v>
      </c>
      <c r="B20" s="296" t="s">
        <v>610</v>
      </c>
      <c r="C20" s="343">
        <f t="shared" si="0"/>
        <v>70211</v>
      </c>
      <c r="D20" s="341">
        <v>247</v>
      </c>
      <c r="E20" s="214">
        <v>60872</v>
      </c>
      <c r="F20" s="214">
        <v>1934</v>
      </c>
      <c r="G20" s="214">
        <v>0</v>
      </c>
      <c r="H20" s="214">
        <v>2251</v>
      </c>
      <c r="I20" s="214">
        <v>0</v>
      </c>
      <c r="J20" s="214">
        <v>7</v>
      </c>
      <c r="K20" s="214">
        <v>238</v>
      </c>
      <c r="L20" s="214">
        <v>4662</v>
      </c>
      <c r="M20" s="500" t="s">
        <v>603</v>
      </c>
      <c r="N20" s="500"/>
    </row>
    <row r="21" spans="1:14" s="46" customFormat="1" ht="43.9" customHeight="1">
      <c r="A21" s="202">
        <v>4647</v>
      </c>
      <c r="B21" s="294" t="s">
        <v>611</v>
      </c>
      <c r="C21" s="324">
        <f t="shared" si="0"/>
        <v>59398</v>
      </c>
      <c r="D21" s="340">
        <v>9135</v>
      </c>
      <c r="E21" s="212">
        <v>43962</v>
      </c>
      <c r="F21" s="212">
        <v>197</v>
      </c>
      <c r="G21" s="212">
        <v>55</v>
      </c>
      <c r="H21" s="212">
        <v>927</v>
      </c>
      <c r="I21" s="212">
        <v>92</v>
      </c>
      <c r="J21" s="212">
        <v>505</v>
      </c>
      <c r="K21" s="212">
        <v>2624</v>
      </c>
      <c r="L21" s="212">
        <v>1901</v>
      </c>
      <c r="M21" s="499" t="s">
        <v>602</v>
      </c>
      <c r="N21" s="499"/>
    </row>
    <row r="22" spans="1:14" s="46" customFormat="1" ht="36">
      <c r="A22" s="201">
        <v>4648</v>
      </c>
      <c r="B22" s="296" t="s">
        <v>612</v>
      </c>
      <c r="C22" s="343">
        <f t="shared" si="0"/>
        <v>103882</v>
      </c>
      <c r="D22" s="341">
        <v>14944</v>
      </c>
      <c r="E22" s="214">
        <v>74551</v>
      </c>
      <c r="F22" s="214">
        <v>4007</v>
      </c>
      <c r="G22" s="214">
        <v>10</v>
      </c>
      <c r="H22" s="214">
        <v>2042</v>
      </c>
      <c r="I22" s="214">
        <v>0</v>
      </c>
      <c r="J22" s="214">
        <v>1938</v>
      </c>
      <c r="K22" s="214">
        <v>4649</v>
      </c>
      <c r="L22" s="214">
        <v>1741</v>
      </c>
      <c r="M22" s="500" t="s">
        <v>601</v>
      </c>
      <c r="N22" s="500"/>
    </row>
    <row r="23" spans="1:14" s="46" customFormat="1" ht="39" customHeight="1">
      <c r="A23" s="202">
        <v>4649</v>
      </c>
      <c r="B23" s="294" t="s">
        <v>732</v>
      </c>
      <c r="C23" s="324">
        <f t="shared" si="0"/>
        <v>125</v>
      </c>
      <c r="D23" s="340">
        <v>14</v>
      </c>
      <c r="E23" s="212">
        <v>108</v>
      </c>
      <c r="F23" s="212">
        <v>0</v>
      </c>
      <c r="G23" s="212">
        <v>0</v>
      </c>
      <c r="H23" s="212">
        <v>0</v>
      </c>
      <c r="I23" s="212">
        <v>0</v>
      </c>
      <c r="J23" s="212">
        <v>0</v>
      </c>
      <c r="K23" s="212">
        <v>3</v>
      </c>
      <c r="L23" s="212">
        <v>0</v>
      </c>
      <c r="M23" s="499" t="s">
        <v>724</v>
      </c>
      <c r="N23" s="499"/>
    </row>
    <row r="24" spans="1:14" s="46" customFormat="1" ht="18">
      <c r="A24" s="201">
        <v>4651</v>
      </c>
      <c r="B24" s="296" t="s">
        <v>613</v>
      </c>
      <c r="C24" s="343">
        <f t="shared" si="0"/>
        <v>3191</v>
      </c>
      <c r="D24" s="341">
        <v>303</v>
      </c>
      <c r="E24" s="214">
        <v>2827</v>
      </c>
      <c r="F24" s="214">
        <v>0</v>
      </c>
      <c r="G24" s="214">
        <v>0</v>
      </c>
      <c r="H24" s="214">
        <v>0</v>
      </c>
      <c r="I24" s="214">
        <v>0</v>
      </c>
      <c r="J24" s="214">
        <v>0</v>
      </c>
      <c r="K24" s="214">
        <v>0</v>
      </c>
      <c r="L24" s="214">
        <v>61</v>
      </c>
      <c r="M24" s="500" t="s">
        <v>600</v>
      </c>
      <c r="N24" s="500"/>
    </row>
    <row r="25" spans="1:14" s="46" customFormat="1" ht="18">
      <c r="A25" s="202">
        <v>4652</v>
      </c>
      <c r="B25" s="294" t="s">
        <v>614</v>
      </c>
      <c r="C25" s="324">
        <f t="shared" si="0"/>
        <v>7545</v>
      </c>
      <c r="D25" s="340">
        <v>3148</v>
      </c>
      <c r="E25" s="212">
        <v>1829</v>
      </c>
      <c r="F25" s="212">
        <v>19</v>
      </c>
      <c r="G25" s="212">
        <v>0</v>
      </c>
      <c r="H25" s="212">
        <v>1427</v>
      </c>
      <c r="I25" s="212">
        <v>0</v>
      </c>
      <c r="J25" s="212">
        <v>74</v>
      </c>
      <c r="K25" s="212">
        <v>826</v>
      </c>
      <c r="L25" s="212">
        <v>222</v>
      </c>
      <c r="M25" s="499" t="s">
        <v>599</v>
      </c>
      <c r="N25" s="499"/>
    </row>
    <row r="26" spans="1:14" s="46" customFormat="1" ht="19.899999999999999" customHeight="1">
      <c r="A26" s="201">
        <v>4653</v>
      </c>
      <c r="B26" s="296" t="s">
        <v>615</v>
      </c>
      <c r="C26" s="343">
        <f t="shared" si="0"/>
        <v>28051</v>
      </c>
      <c r="D26" s="341">
        <v>1609</v>
      </c>
      <c r="E26" s="214">
        <v>20984</v>
      </c>
      <c r="F26" s="214">
        <v>0</v>
      </c>
      <c r="G26" s="214">
        <v>0</v>
      </c>
      <c r="H26" s="214">
        <v>510</v>
      </c>
      <c r="I26" s="214">
        <v>83</v>
      </c>
      <c r="J26" s="214">
        <v>563</v>
      </c>
      <c r="K26" s="214">
        <v>3435</v>
      </c>
      <c r="L26" s="214">
        <v>867</v>
      </c>
      <c r="M26" s="500" t="s">
        <v>598</v>
      </c>
      <c r="N26" s="500"/>
    </row>
    <row r="27" spans="1:14" s="46" customFormat="1">
      <c r="A27" s="202">
        <v>4659</v>
      </c>
      <c r="B27" s="294" t="s">
        <v>616</v>
      </c>
      <c r="C27" s="324">
        <f t="shared" si="0"/>
        <v>114339</v>
      </c>
      <c r="D27" s="340">
        <v>48520</v>
      </c>
      <c r="E27" s="212">
        <v>38284</v>
      </c>
      <c r="F27" s="212">
        <v>2148</v>
      </c>
      <c r="G27" s="212">
        <v>137</v>
      </c>
      <c r="H27" s="212">
        <v>8639</v>
      </c>
      <c r="I27" s="212">
        <v>3900</v>
      </c>
      <c r="J27" s="212">
        <v>4994</v>
      </c>
      <c r="K27" s="212">
        <v>4430</v>
      </c>
      <c r="L27" s="212">
        <v>3287</v>
      </c>
      <c r="M27" s="499" t="s">
        <v>550</v>
      </c>
      <c r="N27" s="499"/>
    </row>
    <row r="28" spans="1:14" s="46" customFormat="1" ht="19.899999999999999" customHeight="1">
      <c r="A28" s="201">
        <v>4661</v>
      </c>
      <c r="B28" s="296" t="s">
        <v>617</v>
      </c>
      <c r="C28" s="343">
        <f t="shared" si="0"/>
        <v>197772</v>
      </c>
      <c r="D28" s="341">
        <v>185803</v>
      </c>
      <c r="E28" s="214">
        <v>5682</v>
      </c>
      <c r="F28" s="214">
        <v>57</v>
      </c>
      <c r="G28" s="214">
        <v>397</v>
      </c>
      <c r="H28" s="214">
        <v>4103</v>
      </c>
      <c r="I28" s="214">
        <v>0</v>
      </c>
      <c r="J28" s="214">
        <v>441</v>
      </c>
      <c r="K28" s="214">
        <v>138</v>
      </c>
      <c r="L28" s="214">
        <v>1151</v>
      </c>
      <c r="M28" s="500" t="s">
        <v>597</v>
      </c>
      <c r="N28" s="500"/>
    </row>
    <row r="29" spans="1:14" s="46" customFormat="1">
      <c r="A29" s="202">
        <v>4662</v>
      </c>
      <c r="B29" s="294" t="s">
        <v>541</v>
      </c>
      <c r="C29" s="324">
        <f t="shared" si="0"/>
        <v>3413</v>
      </c>
      <c r="D29" s="340">
        <v>258</v>
      </c>
      <c r="E29" s="212">
        <v>2265</v>
      </c>
      <c r="F29" s="212">
        <v>23</v>
      </c>
      <c r="G29" s="212">
        <v>78</v>
      </c>
      <c r="H29" s="212">
        <v>430</v>
      </c>
      <c r="I29" s="212">
        <v>0</v>
      </c>
      <c r="J29" s="212">
        <v>147</v>
      </c>
      <c r="K29" s="212">
        <v>0</v>
      </c>
      <c r="L29" s="212">
        <v>212</v>
      </c>
      <c r="M29" s="499" t="s">
        <v>551</v>
      </c>
      <c r="N29" s="499"/>
    </row>
    <row r="30" spans="1:14" s="46" customFormat="1" ht="18">
      <c r="A30" s="201">
        <v>4663</v>
      </c>
      <c r="B30" s="296" t="s">
        <v>618</v>
      </c>
      <c r="C30" s="343">
        <f t="shared" si="0"/>
        <v>157726</v>
      </c>
      <c r="D30" s="341">
        <v>23906</v>
      </c>
      <c r="E30" s="214">
        <v>82301</v>
      </c>
      <c r="F30" s="214">
        <v>10799</v>
      </c>
      <c r="G30" s="214">
        <v>8323</v>
      </c>
      <c r="H30" s="214">
        <v>13171</v>
      </c>
      <c r="I30" s="214">
        <v>4775</v>
      </c>
      <c r="J30" s="214">
        <v>3483</v>
      </c>
      <c r="K30" s="214">
        <v>6984</v>
      </c>
      <c r="L30" s="214">
        <v>3984</v>
      </c>
      <c r="M30" s="500" t="s">
        <v>596</v>
      </c>
      <c r="N30" s="500"/>
    </row>
    <row r="31" spans="1:14" customFormat="1" ht="15" customHeight="1">
      <c r="A31" s="202">
        <v>4669</v>
      </c>
      <c r="B31" s="294" t="s">
        <v>736</v>
      </c>
      <c r="C31" s="324">
        <f t="shared" si="0"/>
        <v>12466</v>
      </c>
      <c r="D31" s="340">
        <v>365</v>
      </c>
      <c r="E31" s="212">
        <v>10526</v>
      </c>
      <c r="F31" s="212">
        <v>1380</v>
      </c>
      <c r="G31" s="212">
        <v>0</v>
      </c>
      <c r="H31" s="212">
        <v>90</v>
      </c>
      <c r="I31" s="212">
        <v>0</v>
      </c>
      <c r="J31" s="212">
        <v>15</v>
      </c>
      <c r="K31" s="212">
        <v>55</v>
      </c>
      <c r="L31" s="212">
        <v>35</v>
      </c>
      <c r="M31" s="499" t="s">
        <v>737</v>
      </c>
      <c r="N31" s="499"/>
    </row>
    <row r="32" spans="1:14" s="46" customFormat="1" ht="23.45" customHeight="1">
      <c r="A32" s="201">
        <v>4690</v>
      </c>
      <c r="B32" s="296" t="s">
        <v>542</v>
      </c>
      <c r="C32" s="343">
        <f t="shared" si="0"/>
        <v>8907</v>
      </c>
      <c r="D32" s="341">
        <v>3260</v>
      </c>
      <c r="E32" s="214">
        <v>4521</v>
      </c>
      <c r="F32" s="214">
        <v>0</v>
      </c>
      <c r="G32" s="214">
        <v>0</v>
      </c>
      <c r="H32" s="214">
        <v>501</v>
      </c>
      <c r="I32" s="214">
        <v>0</v>
      </c>
      <c r="J32" s="214">
        <v>135</v>
      </c>
      <c r="K32" s="214">
        <v>312</v>
      </c>
      <c r="L32" s="214">
        <v>178</v>
      </c>
      <c r="M32" s="500" t="s">
        <v>552</v>
      </c>
      <c r="N32" s="500"/>
    </row>
    <row r="33" spans="1:14" s="46" customFormat="1" ht="18">
      <c r="A33" s="202">
        <v>4691</v>
      </c>
      <c r="B33" s="294" t="s">
        <v>619</v>
      </c>
      <c r="C33" s="324">
        <f t="shared" si="0"/>
        <v>12696</v>
      </c>
      <c r="D33" s="340">
        <v>3808</v>
      </c>
      <c r="E33" s="212">
        <v>6953</v>
      </c>
      <c r="F33" s="212">
        <v>0</v>
      </c>
      <c r="G33" s="212">
        <v>0</v>
      </c>
      <c r="H33" s="212">
        <v>44</v>
      </c>
      <c r="I33" s="212">
        <v>0</v>
      </c>
      <c r="J33" s="212">
        <v>617</v>
      </c>
      <c r="K33" s="212">
        <v>1056</v>
      </c>
      <c r="L33" s="212">
        <v>218</v>
      </c>
      <c r="M33" s="499" t="s">
        <v>595</v>
      </c>
      <c r="N33" s="499"/>
    </row>
    <row r="34" spans="1:14" s="46" customFormat="1" ht="19.5" customHeight="1">
      <c r="A34" s="201">
        <v>4692</v>
      </c>
      <c r="B34" s="296" t="s">
        <v>620</v>
      </c>
      <c r="C34" s="343">
        <f t="shared" si="0"/>
        <v>20735</v>
      </c>
      <c r="D34" s="341">
        <v>13068</v>
      </c>
      <c r="E34" s="214">
        <v>5242</v>
      </c>
      <c r="F34" s="214">
        <v>14</v>
      </c>
      <c r="G34" s="214">
        <v>0</v>
      </c>
      <c r="H34" s="214">
        <v>1711</v>
      </c>
      <c r="I34" s="214">
        <v>0</v>
      </c>
      <c r="J34" s="214">
        <v>0</v>
      </c>
      <c r="K34" s="214">
        <v>507</v>
      </c>
      <c r="L34" s="214">
        <v>193</v>
      </c>
      <c r="M34" s="500" t="s">
        <v>594</v>
      </c>
      <c r="N34" s="500"/>
    </row>
    <row r="35" spans="1:14" s="46" customFormat="1" ht="21.6" customHeight="1">
      <c r="A35" s="202">
        <v>4712</v>
      </c>
      <c r="B35" s="294" t="s">
        <v>543</v>
      </c>
      <c r="C35" s="324">
        <f t="shared" si="0"/>
        <v>650231</v>
      </c>
      <c r="D35" s="340">
        <v>138372</v>
      </c>
      <c r="E35" s="212">
        <v>408527</v>
      </c>
      <c r="F35" s="212">
        <v>11095</v>
      </c>
      <c r="G35" s="212">
        <v>149</v>
      </c>
      <c r="H35" s="212">
        <v>9609</v>
      </c>
      <c r="I35" s="212">
        <v>29823</v>
      </c>
      <c r="J35" s="212">
        <v>18707</v>
      </c>
      <c r="K35" s="212">
        <v>8030</v>
      </c>
      <c r="L35" s="212">
        <v>25919</v>
      </c>
      <c r="M35" s="499" t="s">
        <v>553</v>
      </c>
      <c r="N35" s="499"/>
    </row>
    <row r="36" spans="1:14" s="46" customFormat="1">
      <c r="A36" s="201">
        <v>4714</v>
      </c>
      <c r="B36" s="296" t="s">
        <v>544</v>
      </c>
      <c r="C36" s="343">
        <f t="shared" si="0"/>
        <v>284631</v>
      </c>
      <c r="D36" s="341">
        <v>51499</v>
      </c>
      <c r="E36" s="214">
        <v>202550</v>
      </c>
      <c r="F36" s="214">
        <v>1962</v>
      </c>
      <c r="G36" s="214">
        <v>3180</v>
      </c>
      <c r="H36" s="214">
        <v>1170</v>
      </c>
      <c r="I36" s="214">
        <v>3466</v>
      </c>
      <c r="J36" s="214">
        <v>2707</v>
      </c>
      <c r="K36" s="214">
        <v>5030</v>
      </c>
      <c r="L36" s="214">
        <v>13067</v>
      </c>
      <c r="M36" s="500" t="s">
        <v>554</v>
      </c>
      <c r="N36" s="500"/>
    </row>
    <row r="37" spans="1:14" s="46" customFormat="1">
      <c r="A37" s="202">
        <v>4719</v>
      </c>
      <c r="B37" s="294" t="s">
        <v>645</v>
      </c>
      <c r="C37" s="324">
        <f t="shared" si="0"/>
        <v>310858</v>
      </c>
      <c r="D37" s="340">
        <v>57397</v>
      </c>
      <c r="E37" s="212">
        <v>231053</v>
      </c>
      <c r="F37" s="212">
        <v>0</v>
      </c>
      <c r="G37" s="212">
        <v>2524</v>
      </c>
      <c r="H37" s="212">
        <v>1081</v>
      </c>
      <c r="I37" s="212">
        <v>0</v>
      </c>
      <c r="J37" s="212">
        <v>1861</v>
      </c>
      <c r="K37" s="212">
        <v>1969</v>
      </c>
      <c r="L37" s="212">
        <v>14973</v>
      </c>
      <c r="M37" s="499" t="s">
        <v>593</v>
      </c>
      <c r="N37" s="499"/>
    </row>
    <row r="38" spans="1:14" s="46" customFormat="1">
      <c r="A38" s="201">
        <v>4720</v>
      </c>
      <c r="B38" s="296" t="s">
        <v>622</v>
      </c>
      <c r="C38" s="343">
        <f t="shared" si="0"/>
        <v>38165</v>
      </c>
      <c r="D38" s="341">
        <v>3774</v>
      </c>
      <c r="E38" s="214">
        <v>30405</v>
      </c>
      <c r="F38" s="214">
        <v>464</v>
      </c>
      <c r="G38" s="214">
        <v>66</v>
      </c>
      <c r="H38" s="214">
        <v>661</v>
      </c>
      <c r="I38" s="214">
        <v>209</v>
      </c>
      <c r="J38" s="214">
        <v>178</v>
      </c>
      <c r="K38" s="214">
        <v>1071</v>
      </c>
      <c r="L38" s="214">
        <v>1337</v>
      </c>
      <c r="M38" s="500" t="s">
        <v>592</v>
      </c>
      <c r="N38" s="500"/>
    </row>
    <row r="39" spans="1:14" s="46" customFormat="1">
      <c r="A39" s="202">
        <v>4722</v>
      </c>
      <c r="B39" s="294" t="s">
        <v>632</v>
      </c>
      <c r="C39" s="324">
        <f t="shared" si="0"/>
        <v>142416</v>
      </c>
      <c r="D39" s="340">
        <v>2733</v>
      </c>
      <c r="E39" s="212">
        <v>38159</v>
      </c>
      <c r="F39" s="212">
        <v>6826</v>
      </c>
      <c r="G39" s="212">
        <v>85753</v>
      </c>
      <c r="H39" s="212">
        <v>0</v>
      </c>
      <c r="I39" s="212">
        <v>0</v>
      </c>
      <c r="J39" s="212">
        <v>0</v>
      </c>
      <c r="K39" s="212">
        <v>6493</v>
      </c>
      <c r="L39" s="212">
        <v>2452</v>
      </c>
      <c r="M39" s="499" t="s">
        <v>591</v>
      </c>
      <c r="N39" s="499"/>
    </row>
    <row r="40" spans="1:14" s="46" customFormat="1">
      <c r="A40" s="201">
        <v>4723</v>
      </c>
      <c r="B40" s="296" t="s">
        <v>631</v>
      </c>
      <c r="C40" s="343">
        <f t="shared" si="0"/>
        <v>373</v>
      </c>
      <c r="D40" s="341">
        <v>23</v>
      </c>
      <c r="E40" s="214">
        <v>176</v>
      </c>
      <c r="F40" s="214">
        <v>0</v>
      </c>
      <c r="G40" s="214">
        <v>0</v>
      </c>
      <c r="H40" s="214">
        <v>9</v>
      </c>
      <c r="I40" s="214">
        <v>110</v>
      </c>
      <c r="J40" s="214">
        <v>0</v>
      </c>
      <c r="K40" s="214">
        <v>0</v>
      </c>
      <c r="L40" s="214">
        <v>55</v>
      </c>
      <c r="M40" s="500" t="s">
        <v>590</v>
      </c>
      <c r="N40" s="500"/>
    </row>
    <row r="41" spans="1:14" s="46" customFormat="1">
      <c r="A41" s="202">
        <v>4724</v>
      </c>
      <c r="B41" s="294" t="s">
        <v>630</v>
      </c>
      <c r="C41" s="324">
        <f t="shared" si="0"/>
        <v>9768</v>
      </c>
      <c r="D41" s="340">
        <v>2191</v>
      </c>
      <c r="E41" s="212">
        <v>4489</v>
      </c>
      <c r="F41" s="212">
        <v>157</v>
      </c>
      <c r="G41" s="212">
        <v>0</v>
      </c>
      <c r="H41" s="212">
        <v>0</v>
      </c>
      <c r="I41" s="212">
        <v>575</v>
      </c>
      <c r="J41" s="212">
        <v>731</v>
      </c>
      <c r="K41" s="212">
        <v>462</v>
      </c>
      <c r="L41" s="212">
        <v>1163</v>
      </c>
      <c r="M41" s="499" t="s">
        <v>589</v>
      </c>
      <c r="N41" s="499"/>
    </row>
    <row r="42" spans="1:14" s="46" customFormat="1">
      <c r="A42" s="201">
        <v>4725</v>
      </c>
      <c r="B42" s="296" t="s">
        <v>629</v>
      </c>
      <c r="C42" s="343">
        <f t="shared" si="0"/>
        <v>1937</v>
      </c>
      <c r="D42" s="341">
        <v>34</v>
      </c>
      <c r="E42" s="214">
        <v>1737</v>
      </c>
      <c r="F42" s="214">
        <v>44</v>
      </c>
      <c r="G42" s="214">
        <v>0</v>
      </c>
      <c r="H42" s="214">
        <v>4</v>
      </c>
      <c r="I42" s="214">
        <v>5</v>
      </c>
      <c r="J42" s="214">
        <v>4</v>
      </c>
      <c r="K42" s="214">
        <v>44</v>
      </c>
      <c r="L42" s="214">
        <v>65</v>
      </c>
      <c r="M42" s="500" t="s">
        <v>588</v>
      </c>
      <c r="N42" s="500"/>
    </row>
    <row r="43" spans="1:14" s="46" customFormat="1">
      <c r="A43" s="202">
        <v>4726</v>
      </c>
      <c r="B43" s="294" t="s">
        <v>545</v>
      </c>
      <c r="C43" s="324">
        <f t="shared" si="0"/>
        <v>41124</v>
      </c>
      <c r="D43" s="340">
        <v>4098</v>
      </c>
      <c r="E43" s="212">
        <v>34005</v>
      </c>
      <c r="F43" s="212">
        <v>1578</v>
      </c>
      <c r="G43" s="212">
        <v>0</v>
      </c>
      <c r="H43" s="212">
        <v>34</v>
      </c>
      <c r="I43" s="212">
        <v>52</v>
      </c>
      <c r="J43" s="212">
        <v>54</v>
      </c>
      <c r="K43" s="212">
        <v>826</v>
      </c>
      <c r="L43" s="212">
        <v>477</v>
      </c>
      <c r="M43" s="499" t="s">
        <v>555</v>
      </c>
      <c r="N43" s="499"/>
    </row>
    <row r="44" spans="1:14" s="46" customFormat="1" ht="19.899999999999999" customHeight="1">
      <c r="A44" s="201">
        <v>4727</v>
      </c>
      <c r="B44" s="296" t="s">
        <v>628</v>
      </c>
      <c r="C44" s="343">
        <f t="shared" si="0"/>
        <v>13235</v>
      </c>
      <c r="D44" s="341">
        <v>1010</v>
      </c>
      <c r="E44" s="214">
        <v>11129</v>
      </c>
      <c r="F44" s="214">
        <v>0</v>
      </c>
      <c r="G44" s="214">
        <v>0</v>
      </c>
      <c r="H44" s="214">
        <v>618</v>
      </c>
      <c r="I44" s="214">
        <v>0</v>
      </c>
      <c r="J44" s="214">
        <v>312</v>
      </c>
      <c r="K44" s="214">
        <v>109</v>
      </c>
      <c r="L44" s="214">
        <v>57</v>
      </c>
      <c r="M44" s="500" t="s">
        <v>587</v>
      </c>
      <c r="N44" s="500"/>
    </row>
    <row r="45" spans="1:14" s="46" customFormat="1" ht="18">
      <c r="A45" s="202">
        <v>4728</v>
      </c>
      <c r="B45" s="294" t="s">
        <v>633</v>
      </c>
      <c r="C45" s="324">
        <f t="shared" si="0"/>
        <v>4206</v>
      </c>
      <c r="D45" s="340">
        <v>152</v>
      </c>
      <c r="E45" s="212">
        <v>3710</v>
      </c>
      <c r="F45" s="212">
        <v>0</v>
      </c>
      <c r="G45" s="212">
        <v>0</v>
      </c>
      <c r="H45" s="212">
        <v>91</v>
      </c>
      <c r="I45" s="212">
        <v>0</v>
      </c>
      <c r="J45" s="212">
        <v>101</v>
      </c>
      <c r="K45" s="212">
        <v>76</v>
      </c>
      <c r="L45" s="212">
        <v>76</v>
      </c>
      <c r="M45" s="499" t="s">
        <v>586</v>
      </c>
      <c r="N45" s="499"/>
    </row>
    <row r="46" spans="1:14" s="46" customFormat="1" ht="24.6" customHeight="1">
      <c r="A46" s="201">
        <v>4729</v>
      </c>
      <c r="B46" s="296" t="s">
        <v>642</v>
      </c>
      <c r="C46" s="343">
        <f t="shared" si="0"/>
        <v>2787</v>
      </c>
      <c r="D46" s="341">
        <v>30</v>
      </c>
      <c r="E46" s="214">
        <v>715</v>
      </c>
      <c r="F46" s="214">
        <v>0</v>
      </c>
      <c r="G46" s="214">
        <v>0</v>
      </c>
      <c r="H46" s="214">
        <v>172</v>
      </c>
      <c r="I46" s="214">
        <v>0</v>
      </c>
      <c r="J46" s="214">
        <v>0</v>
      </c>
      <c r="K46" s="214">
        <v>281</v>
      </c>
      <c r="L46" s="214">
        <v>1589</v>
      </c>
      <c r="M46" s="500" t="s">
        <v>644</v>
      </c>
      <c r="N46" s="500"/>
    </row>
    <row r="47" spans="1:14" s="46" customFormat="1">
      <c r="A47" s="202">
        <v>4730</v>
      </c>
      <c r="B47" s="294" t="s">
        <v>627</v>
      </c>
      <c r="C47" s="324">
        <f t="shared" si="0"/>
        <v>193653</v>
      </c>
      <c r="D47" s="340">
        <v>83632</v>
      </c>
      <c r="E47" s="212">
        <v>20634</v>
      </c>
      <c r="F47" s="212">
        <v>22868</v>
      </c>
      <c r="G47" s="212">
        <v>3558</v>
      </c>
      <c r="H47" s="212">
        <v>15192</v>
      </c>
      <c r="I47" s="212">
        <v>824</v>
      </c>
      <c r="J47" s="212">
        <v>6450</v>
      </c>
      <c r="K47" s="212">
        <v>8234</v>
      </c>
      <c r="L47" s="212">
        <v>32261</v>
      </c>
      <c r="M47" s="499" t="s">
        <v>585</v>
      </c>
      <c r="N47" s="499"/>
    </row>
    <row r="48" spans="1:14" ht="22.9" customHeight="1">
      <c r="A48" s="201">
        <v>4741</v>
      </c>
      <c r="B48" s="296" t="s">
        <v>634</v>
      </c>
      <c r="C48" s="343">
        <f t="shared" si="0"/>
        <v>117203</v>
      </c>
      <c r="D48" s="341">
        <v>29506</v>
      </c>
      <c r="E48" s="214">
        <v>72075</v>
      </c>
      <c r="F48" s="214">
        <v>1308</v>
      </c>
      <c r="G48" s="214">
        <v>6</v>
      </c>
      <c r="H48" s="214">
        <v>4271</v>
      </c>
      <c r="I48" s="214">
        <v>172</v>
      </c>
      <c r="J48" s="214">
        <v>358</v>
      </c>
      <c r="K48" s="214">
        <v>6331</v>
      </c>
      <c r="L48" s="214">
        <v>3176</v>
      </c>
      <c r="M48" s="500" t="s">
        <v>584</v>
      </c>
      <c r="N48" s="500"/>
    </row>
    <row r="49" spans="1:14" ht="18">
      <c r="A49" s="202">
        <v>4742</v>
      </c>
      <c r="B49" s="294" t="s">
        <v>706</v>
      </c>
      <c r="C49" s="324">
        <f t="shared" si="0"/>
        <v>6342</v>
      </c>
      <c r="D49" s="340">
        <v>827</v>
      </c>
      <c r="E49" s="212">
        <v>3062</v>
      </c>
      <c r="F49" s="212">
        <v>37</v>
      </c>
      <c r="G49" s="212">
        <v>18</v>
      </c>
      <c r="H49" s="212">
        <v>1871</v>
      </c>
      <c r="I49" s="212">
        <v>43</v>
      </c>
      <c r="J49" s="212">
        <v>149</v>
      </c>
      <c r="K49" s="212">
        <v>177</v>
      </c>
      <c r="L49" s="212">
        <v>158</v>
      </c>
      <c r="M49" s="499" t="s">
        <v>705</v>
      </c>
      <c r="N49" s="499"/>
    </row>
    <row r="50" spans="1:14" ht="19.899999999999999" customHeight="1">
      <c r="A50" s="201">
        <v>4751</v>
      </c>
      <c r="B50" s="296" t="s">
        <v>626</v>
      </c>
      <c r="C50" s="343">
        <f t="shared" si="0"/>
        <v>504150</v>
      </c>
      <c r="D50" s="341">
        <v>64655</v>
      </c>
      <c r="E50" s="214">
        <v>253692</v>
      </c>
      <c r="F50" s="214">
        <v>168487</v>
      </c>
      <c r="G50" s="214">
        <v>101</v>
      </c>
      <c r="H50" s="214">
        <v>1251</v>
      </c>
      <c r="I50" s="214">
        <v>2305</v>
      </c>
      <c r="J50" s="214">
        <v>3463</v>
      </c>
      <c r="K50" s="214">
        <v>5349</v>
      </c>
      <c r="L50" s="214">
        <v>4847</v>
      </c>
      <c r="M50" s="500" t="s">
        <v>583</v>
      </c>
      <c r="N50" s="500"/>
    </row>
    <row r="51" spans="1:14" ht="36">
      <c r="A51" s="202">
        <v>4752</v>
      </c>
      <c r="B51" s="294" t="s">
        <v>625</v>
      </c>
      <c r="C51" s="324">
        <f t="shared" si="0"/>
        <v>730761</v>
      </c>
      <c r="D51" s="340">
        <v>159809</v>
      </c>
      <c r="E51" s="212">
        <v>407726</v>
      </c>
      <c r="F51" s="212">
        <v>50281</v>
      </c>
      <c r="G51" s="212">
        <v>3746</v>
      </c>
      <c r="H51" s="212">
        <v>22618</v>
      </c>
      <c r="I51" s="212">
        <v>1723</v>
      </c>
      <c r="J51" s="212">
        <v>27611</v>
      </c>
      <c r="K51" s="212">
        <v>35087</v>
      </c>
      <c r="L51" s="212">
        <v>22160</v>
      </c>
      <c r="M51" s="499" t="s">
        <v>582</v>
      </c>
      <c r="N51" s="499"/>
    </row>
    <row r="52" spans="1:14" ht="19.5" customHeight="1">
      <c r="A52" s="201">
        <v>4753</v>
      </c>
      <c r="B52" s="296" t="s">
        <v>624</v>
      </c>
      <c r="C52" s="343">
        <f t="shared" si="0"/>
        <v>64941</v>
      </c>
      <c r="D52" s="341">
        <v>2873</v>
      </c>
      <c r="E52" s="214">
        <v>46463</v>
      </c>
      <c r="F52" s="214">
        <v>7567</v>
      </c>
      <c r="G52" s="214">
        <v>1980</v>
      </c>
      <c r="H52" s="214">
        <v>853</v>
      </c>
      <c r="I52" s="214">
        <v>249</v>
      </c>
      <c r="J52" s="214">
        <v>439</v>
      </c>
      <c r="K52" s="214">
        <v>1506</v>
      </c>
      <c r="L52" s="214">
        <v>3011</v>
      </c>
      <c r="M52" s="500" t="s">
        <v>581</v>
      </c>
      <c r="N52" s="500"/>
    </row>
    <row r="53" spans="1:14">
      <c r="A53" s="202">
        <v>4754</v>
      </c>
      <c r="B53" s="294" t="s">
        <v>546</v>
      </c>
      <c r="C53" s="324">
        <f t="shared" si="0"/>
        <v>400378</v>
      </c>
      <c r="D53" s="340">
        <v>106197</v>
      </c>
      <c r="E53" s="212">
        <v>235892</v>
      </c>
      <c r="F53" s="212">
        <v>4694</v>
      </c>
      <c r="G53" s="212">
        <v>1162</v>
      </c>
      <c r="H53" s="212">
        <v>4263</v>
      </c>
      <c r="I53" s="212">
        <v>18703</v>
      </c>
      <c r="J53" s="212">
        <v>10621</v>
      </c>
      <c r="K53" s="212">
        <v>9168</v>
      </c>
      <c r="L53" s="212">
        <v>9678</v>
      </c>
      <c r="M53" s="499" t="s">
        <v>556</v>
      </c>
      <c r="N53" s="499"/>
    </row>
    <row r="54" spans="1:14" ht="22.9" customHeight="1">
      <c r="A54" s="201">
        <v>4755</v>
      </c>
      <c r="B54" s="296" t="s">
        <v>641</v>
      </c>
      <c r="C54" s="343">
        <f t="shared" si="0"/>
        <v>197778</v>
      </c>
      <c r="D54" s="341">
        <v>16533</v>
      </c>
      <c r="E54" s="214">
        <v>156757</v>
      </c>
      <c r="F54" s="214">
        <v>1551</v>
      </c>
      <c r="G54" s="214">
        <v>129</v>
      </c>
      <c r="H54" s="214">
        <v>7073</v>
      </c>
      <c r="I54" s="214">
        <v>0</v>
      </c>
      <c r="J54" s="214">
        <v>732</v>
      </c>
      <c r="K54" s="214">
        <v>4480</v>
      </c>
      <c r="L54" s="214">
        <v>10523</v>
      </c>
      <c r="M54" s="500" t="s">
        <v>580</v>
      </c>
      <c r="N54" s="500"/>
    </row>
    <row r="55" spans="1:14" ht="19.899999999999999" customHeight="1">
      <c r="A55" s="202">
        <v>4756</v>
      </c>
      <c r="B55" s="294" t="s">
        <v>635</v>
      </c>
      <c r="C55" s="324">
        <f t="shared" si="0"/>
        <v>18733</v>
      </c>
      <c r="D55" s="340">
        <v>591</v>
      </c>
      <c r="E55" s="212">
        <v>17141</v>
      </c>
      <c r="F55" s="212">
        <v>7</v>
      </c>
      <c r="G55" s="212">
        <v>0</v>
      </c>
      <c r="H55" s="212">
        <v>458</v>
      </c>
      <c r="I55" s="212">
        <v>0</v>
      </c>
      <c r="J55" s="212">
        <v>0</v>
      </c>
      <c r="K55" s="212">
        <v>23</v>
      </c>
      <c r="L55" s="212">
        <v>513</v>
      </c>
      <c r="M55" s="499" t="s">
        <v>579</v>
      </c>
      <c r="N55" s="499"/>
    </row>
    <row r="56" spans="1:14" ht="19.5" customHeight="1">
      <c r="A56" s="201">
        <v>4761</v>
      </c>
      <c r="B56" s="296" t="s">
        <v>636</v>
      </c>
      <c r="C56" s="343">
        <f t="shared" si="0"/>
        <v>86870</v>
      </c>
      <c r="D56" s="341">
        <v>7761</v>
      </c>
      <c r="E56" s="214">
        <v>73759</v>
      </c>
      <c r="F56" s="214">
        <v>1000</v>
      </c>
      <c r="G56" s="214">
        <v>198</v>
      </c>
      <c r="H56" s="214">
        <v>654</v>
      </c>
      <c r="I56" s="214">
        <v>25</v>
      </c>
      <c r="J56" s="214">
        <v>274</v>
      </c>
      <c r="K56" s="214">
        <v>1595</v>
      </c>
      <c r="L56" s="214">
        <v>1604</v>
      </c>
      <c r="M56" s="500" t="s">
        <v>578</v>
      </c>
      <c r="N56" s="500"/>
    </row>
    <row r="57" spans="1:14" ht="19.149999999999999" customHeight="1">
      <c r="A57" s="202">
        <v>4762</v>
      </c>
      <c r="B57" s="294" t="s">
        <v>637</v>
      </c>
      <c r="C57" s="324">
        <f t="shared" si="0"/>
        <v>6616</v>
      </c>
      <c r="D57" s="340">
        <v>46</v>
      </c>
      <c r="E57" s="212">
        <v>6570</v>
      </c>
      <c r="F57" s="212">
        <v>0</v>
      </c>
      <c r="G57" s="212">
        <v>0</v>
      </c>
      <c r="H57" s="212">
        <v>0</v>
      </c>
      <c r="I57" s="212">
        <v>0</v>
      </c>
      <c r="J57" s="212">
        <v>0</v>
      </c>
      <c r="K57" s="212">
        <v>0</v>
      </c>
      <c r="L57" s="212">
        <v>0</v>
      </c>
      <c r="M57" s="499" t="s">
        <v>577</v>
      </c>
      <c r="N57" s="499"/>
    </row>
    <row r="58" spans="1:14" ht="29.25" customHeight="1">
      <c r="A58" s="201">
        <v>4763</v>
      </c>
      <c r="B58" s="296" t="s">
        <v>638</v>
      </c>
      <c r="C58" s="343">
        <f t="shared" si="0"/>
        <v>115752</v>
      </c>
      <c r="D58" s="341">
        <v>5422</v>
      </c>
      <c r="E58" s="214">
        <v>102644</v>
      </c>
      <c r="F58" s="214">
        <v>0</v>
      </c>
      <c r="G58" s="214">
        <v>0</v>
      </c>
      <c r="H58" s="214">
        <v>561</v>
      </c>
      <c r="I58" s="214">
        <v>0</v>
      </c>
      <c r="J58" s="214">
        <v>122</v>
      </c>
      <c r="K58" s="214">
        <v>510</v>
      </c>
      <c r="L58" s="214">
        <v>6493</v>
      </c>
      <c r="M58" s="500" t="s">
        <v>576</v>
      </c>
      <c r="N58" s="500"/>
    </row>
    <row r="59" spans="1:14">
      <c r="A59" s="202">
        <v>4764</v>
      </c>
      <c r="B59" s="294" t="s">
        <v>623</v>
      </c>
      <c r="C59" s="324">
        <f t="shared" si="0"/>
        <v>25495</v>
      </c>
      <c r="D59" s="340">
        <v>2436</v>
      </c>
      <c r="E59" s="212">
        <v>21024</v>
      </c>
      <c r="F59" s="212">
        <v>0</v>
      </c>
      <c r="G59" s="212">
        <v>69</v>
      </c>
      <c r="H59" s="212">
        <v>328</v>
      </c>
      <c r="I59" s="212">
        <v>0</v>
      </c>
      <c r="J59" s="212">
        <v>25</v>
      </c>
      <c r="K59" s="212">
        <v>516</v>
      </c>
      <c r="L59" s="212">
        <v>1097</v>
      </c>
      <c r="M59" s="499" t="s">
        <v>575</v>
      </c>
      <c r="N59" s="499"/>
    </row>
    <row r="60" spans="1:14" ht="24.6" customHeight="1">
      <c r="A60" s="201">
        <v>4771</v>
      </c>
      <c r="B60" s="296" t="s">
        <v>639</v>
      </c>
      <c r="C60" s="343">
        <f t="shared" si="0"/>
        <v>542057</v>
      </c>
      <c r="D60" s="341">
        <v>130248</v>
      </c>
      <c r="E60" s="214">
        <v>387561</v>
      </c>
      <c r="F60" s="214">
        <v>8445</v>
      </c>
      <c r="G60" s="214">
        <v>121</v>
      </c>
      <c r="H60" s="214">
        <v>6005</v>
      </c>
      <c r="I60" s="214">
        <v>25</v>
      </c>
      <c r="J60" s="214">
        <v>2987</v>
      </c>
      <c r="K60" s="214">
        <v>2339</v>
      </c>
      <c r="L60" s="214">
        <v>4326</v>
      </c>
      <c r="M60" s="500" t="s">
        <v>574</v>
      </c>
      <c r="N60" s="500"/>
    </row>
    <row r="61" spans="1:14" ht="19.149999999999999" customHeight="1">
      <c r="A61" s="202">
        <v>4772</v>
      </c>
      <c r="B61" s="294" t="s">
        <v>640</v>
      </c>
      <c r="C61" s="324">
        <f t="shared" si="0"/>
        <v>267975</v>
      </c>
      <c r="D61" s="340">
        <v>71544</v>
      </c>
      <c r="E61" s="212">
        <v>181683</v>
      </c>
      <c r="F61" s="212">
        <v>2729</v>
      </c>
      <c r="G61" s="212">
        <v>0</v>
      </c>
      <c r="H61" s="212">
        <v>2962</v>
      </c>
      <c r="I61" s="212">
        <v>697</v>
      </c>
      <c r="J61" s="212">
        <v>543</v>
      </c>
      <c r="K61" s="212">
        <v>4178</v>
      </c>
      <c r="L61" s="212">
        <v>3639</v>
      </c>
      <c r="M61" s="499" t="s">
        <v>573</v>
      </c>
      <c r="N61" s="499"/>
    </row>
    <row r="62" spans="1:14" ht="24.6" customHeight="1">
      <c r="A62" s="201">
        <v>4774</v>
      </c>
      <c r="B62" s="296" t="s">
        <v>547</v>
      </c>
      <c r="C62" s="343">
        <f t="shared" si="0"/>
        <v>2641</v>
      </c>
      <c r="D62" s="341">
        <v>89</v>
      </c>
      <c r="E62" s="214">
        <v>2271</v>
      </c>
      <c r="F62" s="214">
        <v>124</v>
      </c>
      <c r="G62" s="214">
        <v>0</v>
      </c>
      <c r="H62" s="214">
        <v>21</v>
      </c>
      <c r="I62" s="214">
        <v>0</v>
      </c>
      <c r="J62" s="214">
        <v>9</v>
      </c>
      <c r="K62" s="214">
        <v>80</v>
      </c>
      <c r="L62" s="214">
        <v>47</v>
      </c>
      <c r="M62" s="500" t="s">
        <v>557</v>
      </c>
      <c r="N62" s="500"/>
    </row>
    <row r="63" spans="1:14" ht="24.6" customHeight="1">
      <c r="A63" s="202">
        <v>4775</v>
      </c>
      <c r="B63" s="294" t="s">
        <v>569</v>
      </c>
      <c r="C63" s="324">
        <f t="shared" si="0"/>
        <v>128579</v>
      </c>
      <c r="D63" s="340">
        <v>14818</v>
      </c>
      <c r="E63" s="212">
        <v>89413</v>
      </c>
      <c r="F63" s="212">
        <v>10853</v>
      </c>
      <c r="G63" s="212">
        <v>114</v>
      </c>
      <c r="H63" s="212">
        <v>5703</v>
      </c>
      <c r="I63" s="212">
        <v>0</v>
      </c>
      <c r="J63" s="212">
        <v>195</v>
      </c>
      <c r="K63" s="212">
        <v>669</v>
      </c>
      <c r="L63" s="212">
        <v>6814</v>
      </c>
      <c r="M63" s="499" t="s">
        <v>572</v>
      </c>
      <c r="N63" s="499"/>
    </row>
    <row r="64" spans="1:14" ht="27">
      <c r="A64" s="201">
        <v>4776</v>
      </c>
      <c r="B64" s="296" t="s">
        <v>568</v>
      </c>
      <c r="C64" s="343">
        <f t="shared" si="0"/>
        <v>22079</v>
      </c>
      <c r="D64" s="341">
        <v>2777</v>
      </c>
      <c r="E64" s="214">
        <v>11317</v>
      </c>
      <c r="F64" s="214">
        <v>257</v>
      </c>
      <c r="G64" s="214">
        <v>435</v>
      </c>
      <c r="H64" s="214">
        <v>3312</v>
      </c>
      <c r="I64" s="214">
        <v>114</v>
      </c>
      <c r="J64" s="214">
        <v>570</v>
      </c>
      <c r="K64" s="214">
        <v>2458</v>
      </c>
      <c r="L64" s="214">
        <v>839</v>
      </c>
      <c r="M64" s="500" t="s">
        <v>571</v>
      </c>
      <c r="N64" s="500"/>
    </row>
    <row r="65" spans="1:14" ht="25.15" customHeight="1">
      <c r="A65" s="202">
        <v>4777</v>
      </c>
      <c r="B65" s="294" t="s">
        <v>567</v>
      </c>
      <c r="C65" s="324">
        <f t="shared" si="0"/>
        <v>2874</v>
      </c>
      <c r="D65" s="340">
        <v>1156</v>
      </c>
      <c r="E65" s="212">
        <v>894</v>
      </c>
      <c r="F65" s="212">
        <v>0</v>
      </c>
      <c r="G65" s="212">
        <v>0</v>
      </c>
      <c r="H65" s="212">
        <v>385</v>
      </c>
      <c r="I65" s="212">
        <v>0</v>
      </c>
      <c r="J65" s="212">
        <v>36</v>
      </c>
      <c r="K65" s="212">
        <v>361</v>
      </c>
      <c r="L65" s="212">
        <v>42</v>
      </c>
      <c r="M65" s="499" t="s">
        <v>570</v>
      </c>
      <c r="N65" s="499"/>
    </row>
    <row r="66" spans="1:14" ht="25.15" customHeight="1">
      <c r="A66" s="201">
        <v>4778</v>
      </c>
      <c r="B66" s="296" t="s">
        <v>725</v>
      </c>
      <c r="C66" s="343">
        <f t="shared" si="0"/>
        <v>908</v>
      </c>
      <c r="D66" s="341">
        <v>31</v>
      </c>
      <c r="E66" s="214">
        <v>877</v>
      </c>
      <c r="F66" s="214">
        <v>0</v>
      </c>
      <c r="G66" s="214">
        <v>0</v>
      </c>
      <c r="H66" s="214">
        <v>0</v>
      </c>
      <c r="I66" s="214">
        <v>0</v>
      </c>
      <c r="J66" s="214">
        <v>0</v>
      </c>
      <c r="K66" s="214">
        <v>0</v>
      </c>
      <c r="L66" s="214">
        <v>0</v>
      </c>
      <c r="M66" s="500" t="s">
        <v>726</v>
      </c>
      <c r="N66" s="500"/>
    </row>
    <row r="67" spans="1:14" ht="28.15" customHeight="1">
      <c r="A67" s="202">
        <v>4779</v>
      </c>
      <c r="B67" s="294" t="s">
        <v>566</v>
      </c>
      <c r="C67" s="324">
        <f t="shared" si="0"/>
        <v>170600</v>
      </c>
      <c r="D67" s="340">
        <v>43640</v>
      </c>
      <c r="E67" s="212">
        <v>111683</v>
      </c>
      <c r="F67" s="212">
        <v>836</v>
      </c>
      <c r="G67" s="212">
        <v>0</v>
      </c>
      <c r="H67" s="212">
        <v>2486</v>
      </c>
      <c r="I67" s="212">
        <v>1965</v>
      </c>
      <c r="J67" s="212">
        <v>2760</v>
      </c>
      <c r="K67" s="212">
        <v>3961</v>
      </c>
      <c r="L67" s="212">
        <v>3269</v>
      </c>
      <c r="M67" s="499" t="s">
        <v>643</v>
      </c>
      <c r="N67" s="499"/>
    </row>
    <row r="68" spans="1:14" ht="18.75" customHeight="1">
      <c r="A68" s="201">
        <v>4789</v>
      </c>
      <c r="B68" s="296" t="s">
        <v>728</v>
      </c>
      <c r="C68" s="343">
        <f t="shared" si="0"/>
        <v>7750</v>
      </c>
      <c r="D68" s="341">
        <v>1488</v>
      </c>
      <c r="E68" s="214">
        <v>4894</v>
      </c>
      <c r="F68" s="214">
        <v>0</v>
      </c>
      <c r="G68" s="214">
        <v>0</v>
      </c>
      <c r="H68" s="214">
        <v>1368</v>
      </c>
      <c r="I68" s="214">
        <v>0</v>
      </c>
      <c r="J68" s="214">
        <v>0</v>
      </c>
      <c r="K68" s="214">
        <v>0</v>
      </c>
      <c r="L68" s="214">
        <v>0</v>
      </c>
      <c r="M68" s="500" t="s">
        <v>727</v>
      </c>
      <c r="N68" s="500"/>
    </row>
    <row r="69" spans="1:14" ht="33.6" customHeight="1">
      <c r="A69" s="467" t="s">
        <v>207</v>
      </c>
      <c r="B69" s="467"/>
      <c r="C69" s="377">
        <f t="shared" ref="C69:K69" si="1">SUM(C10:C68)</f>
        <v>7337513</v>
      </c>
      <c r="D69" s="366">
        <f t="shared" si="1"/>
        <v>1873770</v>
      </c>
      <c r="E69" s="366">
        <f t="shared" si="1"/>
        <v>4150056</v>
      </c>
      <c r="F69" s="366">
        <f t="shared" si="1"/>
        <v>337037</v>
      </c>
      <c r="G69" s="366">
        <f t="shared" si="1"/>
        <v>117236</v>
      </c>
      <c r="H69" s="366">
        <f t="shared" si="1"/>
        <v>165511</v>
      </c>
      <c r="I69" s="366">
        <f t="shared" si="1"/>
        <v>134347</v>
      </c>
      <c r="J69" s="366">
        <f t="shared" si="1"/>
        <v>118130</v>
      </c>
      <c r="K69" s="366">
        <f t="shared" si="1"/>
        <v>171588</v>
      </c>
      <c r="L69" s="366">
        <f>SUM(L10:L68)</f>
        <v>269838</v>
      </c>
      <c r="M69" s="468" t="s">
        <v>204</v>
      </c>
      <c r="N69" s="468"/>
    </row>
    <row r="70" spans="1:14" ht="18.75" customHeight="1">
      <c r="A70" s="7"/>
    </row>
    <row r="71" spans="1:14" ht="18.75" customHeight="1">
      <c r="A71" s="7"/>
    </row>
    <row r="72" spans="1:14" ht="18.75" customHeight="1">
      <c r="A72" s="7"/>
    </row>
    <row r="73" spans="1:14" ht="18.75" customHeight="1">
      <c r="A73" s="7"/>
    </row>
    <row r="74" spans="1:14" ht="18.75" customHeight="1">
      <c r="A74" s="7"/>
    </row>
    <row r="75" spans="1:14" ht="18.75" customHeight="1">
      <c r="A75" s="7"/>
    </row>
    <row r="76" spans="1:14" ht="18.75" customHeight="1">
      <c r="A76" s="7"/>
    </row>
    <row r="77" spans="1:14" ht="18.75" customHeight="1">
      <c r="A77" s="7"/>
    </row>
    <row r="78" spans="1:14" ht="18.75" customHeight="1">
      <c r="A78" s="7"/>
    </row>
    <row r="79" spans="1:14" ht="18.75" customHeight="1">
      <c r="A79" s="7"/>
    </row>
    <row r="80" spans="1:14" ht="18.75" customHeight="1">
      <c r="A80" s="7"/>
    </row>
    <row r="81" spans="1:1" ht="18.75" customHeight="1">
      <c r="A81" s="7"/>
    </row>
    <row r="82" spans="1:1" ht="18.75" customHeight="1">
      <c r="A82" s="7"/>
    </row>
    <row r="83" spans="1:1" ht="18.75" customHeight="1">
      <c r="A83" s="7"/>
    </row>
    <row r="84" spans="1:1" ht="18.75" customHeight="1">
      <c r="A84" s="7"/>
    </row>
    <row r="85" spans="1:1" ht="18.75" customHeight="1">
      <c r="A85" s="7"/>
    </row>
    <row r="86" spans="1:1">
      <c r="A86" s="7"/>
    </row>
    <row r="87" spans="1:1">
      <c r="A87" s="7"/>
    </row>
    <row r="88" spans="1:1">
      <c r="A88" s="7"/>
    </row>
    <row r="89" spans="1:1">
      <c r="A89" s="7"/>
    </row>
    <row r="90" spans="1:1">
      <c r="A90" s="7"/>
    </row>
  </sheetData>
  <mergeCells count="91">
    <mergeCell ref="M36:N36"/>
    <mergeCell ref="M40:N40"/>
    <mergeCell ref="M35:N35"/>
    <mergeCell ref="M24:N24"/>
    <mergeCell ref="M45:N45"/>
    <mergeCell ref="M37:N37"/>
    <mergeCell ref="M38:N38"/>
    <mergeCell ref="M41:N41"/>
    <mergeCell ref="M43:N43"/>
    <mergeCell ref="M44:N44"/>
    <mergeCell ref="M39:N39"/>
    <mergeCell ref="M42:N42"/>
    <mergeCell ref="M33:N33"/>
    <mergeCell ref="M28:N28"/>
    <mergeCell ref="M30:N30"/>
    <mergeCell ref="M27:N27"/>
    <mergeCell ref="BC3:BP3"/>
    <mergeCell ref="IQ3:IT3"/>
    <mergeCell ref="CS3:DF3"/>
    <mergeCell ref="DG3:DT3"/>
    <mergeCell ref="DU3:EH3"/>
    <mergeCell ref="EI3:EV3"/>
    <mergeCell ref="HO3:IB3"/>
    <mergeCell ref="IC3:IP3"/>
    <mergeCell ref="EW3:FJ3"/>
    <mergeCell ref="FK3:FX3"/>
    <mergeCell ref="FY3:GL3"/>
    <mergeCell ref="GM3:GZ3"/>
    <mergeCell ref="HA3:HN3"/>
    <mergeCell ref="BQ3:CD3"/>
    <mergeCell ref="CE3:CR3"/>
    <mergeCell ref="A8:A9"/>
    <mergeCell ref="B8:B9"/>
    <mergeCell ref="A6:N6"/>
    <mergeCell ref="M8:N9"/>
    <mergeCell ref="C7:L7"/>
    <mergeCell ref="A1:N1"/>
    <mergeCell ref="M32:N32"/>
    <mergeCell ref="A5:N5"/>
    <mergeCell ref="A2:N2"/>
    <mergeCell ref="A3:N3"/>
    <mergeCell ref="M17:N17"/>
    <mergeCell ref="M10:N10"/>
    <mergeCell ref="M11:N11"/>
    <mergeCell ref="M12:N12"/>
    <mergeCell ref="M13:N13"/>
    <mergeCell ref="M20:N20"/>
    <mergeCell ref="M21:N21"/>
    <mergeCell ref="M15:N15"/>
    <mergeCell ref="M29:N29"/>
    <mergeCell ref="A4:N4"/>
    <mergeCell ref="A7:B7"/>
    <mergeCell ref="AA3:AN3"/>
    <mergeCell ref="AO3:BB3"/>
    <mergeCell ref="M7:N7"/>
    <mergeCell ref="M25:N25"/>
    <mergeCell ref="M26:N26"/>
    <mergeCell ref="M14:N14"/>
    <mergeCell ref="M18:N18"/>
    <mergeCell ref="M19:N19"/>
    <mergeCell ref="M16:N16"/>
    <mergeCell ref="M23:N23"/>
    <mergeCell ref="O3:Z3"/>
    <mergeCell ref="M22:N22"/>
    <mergeCell ref="M64:N64"/>
    <mergeCell ref="M65:N65"/>
    <mergeCell ref="M62:N62"/>
    <mergeCell ref="M63:N63"/>
    <mergeCell ref="M48:N48"/>
    <mergeCell ref="M49:N49"/>
    <mergeCell ref="M50:N50"/>
    <mergeCell ref="M51:N51"/>
    <mergeCell ref="M52:N52"/>
    <mergeCell ref="M53:N53"/>
    <mergeCell ref="M58:N58"/>
    <mergeCell ref="M31:N31"/>
    <mergeCell ref="M68:N68"/>
    <mergeCell ref="A69:B69"/>
    <mergeCell ref="M69:N69"/>
    <mergeCell ref="M66:N66"/>
    <mergeCell ref="M57:N57"/>
    <mergeCell ref="M61:N61"/>
    <mergeCell ref="M67:N67"/>
    <mergeCell ref="M59:N59"/>
    <mergeCell ref="M60:N60"/>
    <mergeCell ref="M54:N54"/>
    <mergeCell ref="M55:N55"/>
    <mergeCell ref="M56:N56"/>
    <mergeCell ref="M47:N47"/>
    <mergeCell ref="M34:N34"/>
    <mergeCell ref="M46:N46"/>
  </mergeCells>
  <phoneticPr fontId="19" type="noConversion"/>
  <printOptions horizontalCentered="1"/>
  <pageMargins left="0" right="0" top="0.19685039370078741" bottom="0" header="0.31496062992125984" footer="0.31496062992125984"/>
  <pageSetup paperSize="9" scale="75" orientation="landscape" r:id="rId1"/>
  <headerFooter alignWithMargins="0"/>
  <rowBreaks count="2" manualBreakCount="2">
    <brk id="32" max="13" man="1"/>
    <brk id="58" max="13" man="1"/>
  </rowBreaks>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3" tint="0.39997558519241921"/>
  </sheetPr>
  <dimension ref="A1:P53"/>
  <sheetViews>
    <sheetView view="pageBreakPreview" zoomScale="80" zoomScaleSheetLayoutView="80" workbookViewId="0">
      <selection activeCell="L49" sqref="L49"/>
    </sheetView>
  </sheetViews>
  <sheetFormatPr defaultColWidth="9.125" defaultRowHeight="14.25"/>
  <cols>
    <col min="1" max="1" width="20.625" style="14" customWidth="1"/>
    <col min="2" max="2" width="22.5" style="14" customWidth="1"/>
    <col min="3" max="3" width="9.375" style="7" customWidth="1"/>
    <col min="4" max="6" width="8.625" style="7" customWidth="1"/>
    <col min="7" max="7" width="9.75" style="7" customWidth="1"/>
    <col min="8" max="9" width="8.625" style="7" customWidth="1"/>
    <col min="10" max="10" width="23.625" style="7" customWidth="1"/>
    <col min="11" max="11" width="20.625" style="7" customWidth="1"/>
    <col min="12" max="12" width="35.75" style="7" customWidth="1"/>
    <col min="13" max="13" width="12.75" style="7" customWidth="1"/>
    <col min="14" max="16384" width="9.125" style="7"/>
  </cols>
  <sheetData>
    <row r="1" spans="1:13" s="3" customFormat="1" ht="47.25" customHeight="1">
      <c r="A1" s="464"/>
      <c r="B1" s="464"/>
      <c r="C1" s="464"/>
      <c r="D1" s="464"/>
      <c r="E1" s="464"/>
      <c r="F1" s="464"/>
      <c r="G1" s="464"/>
      <c r="H1" s="464"/>
      <c r="I1" s="464"/>
      <c r="J1" s="464"/>
      <c r="K1" s="464"/>
      <c r="L1" s="6"/>
      <c r="M1" s="6"/>
    </row>
    <row r="2" spans="1:13" ht="16.5" customHeight="1">
      <c r="A2" s="465" t="s">
        <v>80</v>
      </c>
      <c r="B2" s="465"/>
      <c r="C2" s="465"/>
      <c r="D2" s="465"/>
      <c r="E2" s="465"/>
      <c r="F2" s="465"/>
      <c r="G2" s="465"/>
      <c r="H2" s="465"/>
      <c r="I2" s="465"/>
      <c r="J2" s="465"/>
      <c r="K2" s="465"/>
    </row>
    <row r="3" spans="1:13" ht="15.75" customHeight="1">
      <c r="A3" s="465" t="s">
        <v>49</v>
      </c>
      <c r="B3" s="465"/>
      <c r="C3" s="465"/>
      <c r="D3" s="465"/>
      <c r="E3" s="465"/>
      <c r="F3" s="465"/>
      <c r="G3" s="465"/>
      <c r="H3" s="465"/>
      <c r="I3" s="465"/>
      <c r="J3" s="465"/>
      <c r="K3" s="465"/>
    </row>
    <row r="4" spans="1:13" ht="15.75" customHeight="1">
      <c r="A4" s="463" t="s">
        <v>81</v>
      </c>
      <c r="B4" s="463"/>
      <c r="C4" s="463"/>
      <c r="D4" s="463"/>
      <c r="E4" s="463"/>
      <c r="F4" s="463"/>
      <c r="G4" s="463"/>
      <c r="H4" s="463"/>
      <c r="I4" s="463"/>
      <c r="J4" s="463"/>
      <c r="K4" s="463"/>
    </row>
    <row r="5" spans="1:13" ht="15.75" customHeight="1">
      <c r="A5" s="463" t="s">
        <v>82</v>
      </c>
      <c r="B5" s="463"/>
      <c r="C5" s="463"/>
      <c r="D5" s="463"/>
      <c r="E5" s="463"/>
      <c r="F5" s="463"/>
      <c r="G5" s="463"/>
      <c r="H5" s="463"/>
      <c r="I5" s="463"/>
      <c r="J5" s="463"/>
      <c r="K5" s="463"/>
    </row>
    <row r="6" spans="1:13" ht="18.75" customHeight="1">
      <c r="A6" s="69" t="s">
        <v>697</v>
      </c>
      <c r="B6" s="69"/>
      <c r="C6" s="470">
        <v>2019</v>
      </c>
      <c r="D6" s="470"/>
      <c r="E6" s="470"/>
      <c r="F6" s="470"/>
      <c r="G6" s="470"/>
      <c r="H6" s="470"/>
      <c r="I6" s="470"/>
      <c r="J6" s="61"/>
      <c r="K6" s="61" t="s">
        <v>125</v>
      </c>
    </row>
    <row r="7" spans="1:13" customFormat="1" ht="24.75" customHeight="1">
      <c r="A7" s="528" t="s">
        <v>210</v>
      </c>
      <c r="B7" s="528"/>
      <c r="C7" s="509" t="s">
        <v>84</v>
      </c>
      <c r="D7" s="509"/>
      <c r="E7" s="509" t="s">
        <v>85</v>
      </c>
      <c r="F7" s="509"/>
      <c r="G7" s="509" t="s">
        <v>450</v>
      </c>
      <c r="H7" s="509"/>
      <c r="I7" s="509"/>
      <c r="J7" s="531" t="s">
        <v>375</v>
      </c>
      <c r="K7" s="531"/>
    </row>
    <row r="8" spans="1:13" customFormat="1" ht="13.9" customHeight="1">
      <c r="A8" s="529"/>
      <c r="B8" s="529"/>
      <c r="C8" s="483" t="s">
        <v>87</v>
      </c>
      <c r="D8" s="483"/>
      <c r="E8" s="534" t="s">
        <v>126</v>
      </c>
      <c r="F8" s="534"/>
      <c r="G8" s="483" t="s">
        <v>88</v>
      </c>
      <c r="H8" s="483"/>
      <c r="I8" s="483"/>
      <c r="J8" s="532"/>
      <c r="K8" s="532"/>
    </row>
    <row r="9" spans="1:13" customFormat="1" ht="21" customHeight="1">
      <c r="A9" s="529"/>
      <c r="B9" s="529"/>
      <c r="C9" s="164" t="s">
        <v>89</v>
      </c>
      <c r="D9" s="164" t="s">
        <v>90</v>
      </c>
      <c r="E9" s="164" t="s">
        <v>192</v>
      </c>
      <c r="F9" s="164" t="s">
        <v>91</v>
      </c>
      <c r="G9" s="164" t="s">
        <v>204</v>
      </c>
      <c r="H9" s="164" t="s">
        <v>92</v>
      </c>
      <c r="I9" s="164" t="s">
        <v>93</v>
      </c>
      <c r="J9" s="532"/>
      <c r="K9" s="532"/>
    </row>
    <row r="10" spans="1:13" customFormat="1" ht="24.75" customHeight="1">
      <c r="A10" s="530"/>
      <c r="B10" s="530"/>
      <c r="C10" s="165" t="s">
        <v>94</v>
      </c>
      <c r="D10" s="165" t="s">
        <v>95</v>
      </c>
      <c r="E10" s="165" t="s">
        <v>96</v>
      </c>
      <c r="F10" s="165" t="s">
        <v>97</v>
      </c>
      <c r="G10" s="165" t="s">
        <v>207</v>
      </c>
      <c r="H10" s="165" t="s">
        <v>98</v>
      </c>
      <c r="I10" s="165" t="s">
        <v>99</v>
      </c>
      <c r="J10" s="533"/>
      <c r="K10" s="533"/>
    </row>
    <row r="11" spans="1:13" customFormat="1" ht="21" customHeight="1" thickBot="1">
      <c r="A11" s="620" t="s">
        <v>321</v>
      </c>
      <c r="B11" s="620"/>
      <c r="C11" s="262">
        <v>10678951</v>
      </c>
      <c r="D11" s="262">
        <v>7116504</v>
      </c>
      <c r="E11" s="262">
        <v>3847671</v>
      </c>
      <c r="F11" s="262">
        <v>3407266</v>
      </c>
      <c r="G11" s="328">
        <f>SUM(H11:I11)</f>
        <v>14511123</v>
      </c>
      <c r="H11" s="262">
        <v>13031556</v>
      </c>
      <c r="I11" s="262">
        <v>1479567</v>
      </c>
      <c r="J11" s="484" t="s">
        <v>301</v>
      </c>
      <c r="K11" s="484"/>
    </row>
    <row r="12" spans="1:13" customFormat="1" ht="21" customHeight="1" thickBot="1">
      <c r="A12" s="518" t="s">
        <v>322</v>
      </c>
      <c r="B12" s="518"/>
      <c r="C12" s="263">
        <v>138694</v>
      </c>
      <c r="D12" s="263">
        <v>27242487</v>
      </c>
      <c r="E12" s="263">
        <v>47153</v>
      </c>
      <c r="F12" s="263">
        <v>7378</v>
      </c>
      <c r="G12" s="378">
        <f t="shared" ref="G12:G28" si="0">SUM(H12:I12)</f>
        <v>26262304</v>
      </c>
      <c r="H12" s="263">
        <v>396637</v>
      </c>
      <c r="I12" s="263">
        <v>25865667</v>
      </c>
      <c r="J12" s="462" t="s">
        <v>323</v>
      </c>
      <c r="K12" s="462"/>
    </row>
    <row r="13" spans="1:13" customFormat="1" ht="21" customHeight="1" thickBot="1">
      <c r="A13" s="667" t="s">
        <v>324</v>
      </c>
      <c r="B13" s="667"/>
      <c r="C13" s="81">
        <v>8516966</v>
      </c>
      <c r="D13" s="81">
        <v>25686365</v>
      </c>
      <c r="E13" s="81">
        <v>4107321</v>
      </c>
      <c r="F13" s="81">
        <v>4007220</v>
      </c>
      <c r="G13" s="328">
        <f t="shared" si="0"/>
        <v>27593834</v>
      </c>
      <c r="H13" s="81">
        <v>9616223</v>
      </c>
      <c r="I13" s="81">
        <v>17977611</v>
      </c>
      <c r="J13" s="668" t="s">
        <v>304</v>
      </c>
      <c r="K13" s="668"/>
    </row>
    <row r="14" spans="1:13" customFormat="1" ht="31.5" customHeight="1" thickBot="1">
      <c r="A14" s="518" t="s">
        <v>325</v>
      </c>
      <c r="B14" s="518"/>
      <c r="C14" s="263">
        <v>11982176</v>
      </c>
      <c r="D14" s="263">
        <v>4954623</v>
      </c>
      <c r="E14" s="263">
        <v>1603677</v>
      </c>
      <c r="F14" s="263">
        <v>1605973</v>
      </c>
      <c r="G14" s="378">
        <f t="shared" si="0"/>
        <v>12090091</v>
      </c>
      <c r="H14" s="263">
        <v>4953966</v>
      </c>
      <c r="I14" s="263">
        <v>7136125</v>
      </c>
      <c r="J14" s="462" t="s">
        <v>451</v>
      </c>
      <c r="K14" s="462"/>
    </row>
    <row r="15" spans="1:13" customFormat="1" ht="21" customHeight="1" thickBot="1">
      <c r="A15" s="667" t="s">
        <v>326</v>
      </c>
      <c r="B15" s="667"/>
      <c r="C15" s="81">
        <v>1304986</v>
      </c>
      <c r="D15" s="81">
        <v>31335</v>
      </c>
      <c r="E15" s="81">
        <v>154182</v>
      </c>
      <c r="F15" s="81">
        <v>57515</v>
      </c>
      <c r="G15" s="328">
        <f t="shared" si="0"/>
        <v>340410</v>
      </c>
      <c r="H15" s="81">
        <v>87324</v>
      </c>
      <c r="I15" s="81">
        <v>253086</v>
      </c>
      <c r="J15" s="668" t="s">
        <v>327</v>
      </c>
      <c r="K15" s="668"/>
    </row>
    <row r="16" spans="1:13" customFormat="1" ht="21.75" customHeight="1" thickBot="1">
      <c r="A16" s="518" t="s">
        <v>328</v>
      </c>
      <c r="B16" s="518"/>
      <c r="C16" s="263">
        <v>11898072</v>
      </c>
      <c r="D16" s="263">
        <v>1741340</v>
      </c>
      <c r="E16" s="263">
        <v>3200442</v>
      </c>
      <c r="F16" s="263">
        <v>3159966</v>
      </c>
      <c r="G16" s="378">
        <f t="shared" si="0"/>
        <v>8448454</v>
      </c>
      <c r="H16" s="263">
        <v>3198882</v>
      </c>
      <c r="I16" s="263">
        <v>5249572</v>
      </c>
      <c r="J16" s="462" t="s">
        <v>329</v>
      </c>
      <c r="K16" s="462"/>
    </row>
    <row r="17" spans="1:16" customFormat="1" ht="25.5" customHeight="1" thickBot="1">
      <c r="A17" s="667" t="s">
        <v>330</v>
      </c>
      <c r="B17" s="667"/>
      <c r="C17" s="81">
        <v>379807</v>
      </c>
      <c r="D17" s="81">
        <v>5245</v>
      </c>
      <c r="E17" s="81">
        <v>80747</v>
      </c>
      <c r="F17" s="81">
        <v>84763</v>
      </c>
      <c r="G17" s="328">
        <f t="shared" si="0"/>
        <v>269609</v>
      </c>
      <c r="H17" s="81">
        <v>11383</v>
      </c>
      <c r="I17" s="81">
        <v>258226</v>
      </c>
      <c r="J17" s="668" t="s">
        <v>331</v>
      </c>
      <c r="K17" s="668"/>
    </row>
    <row r="18" spans="1:16" customFormat="1" ht="21" customHeight="1" thickBot="1">
      <c r="A18" s="518" t="s">
        <v>332</v>
      </c>
      <c r="B18" s="518"/>
      <c r="C18" s="263">
        <v>11168932</v>
      </c>
      <c r="D18" s="263">
        <v>0</v>
      </c>
      <c r="E18" s="263">
        <v>158699</v>
      </c>
      <c r="F18" s="263">
        <v>201766</v>
      </c>
      <c r="G18" s="378">
        <f t="shared" si="0"/>
        <v>10373959</v>
      </c>
      <c r="H18" s="263">
        <v>130026</v>
      </c>
      <c r="I18" s="263">
        <v>10243933</v>
      </c>
      <c r="J18" s="462" t="s">
        <v>303</v>
      </c>
      <c r="K18" s="462"/>
    </row>
    <row r="19" spans="1:16" customFormat="1" ht="21" customHeight="1" thickBot="1">
      <c r="A19" s="667" t="s">
        <v>333</v>
      </c>
      <c r="B19" s="667"/>
      <c r="C19" s="81">
        <v>1578308</v>
      </c>
      <c r="D19" s="81">
        <v>2283949</v>
      </c>
      <c r="E19" s="81">
        <v>1037227</v>
      </c>
      <c r="F19" s="81">
        <v>851910</v>
      </c>
      <c r="G19" s="328">
        <f t="shared" si="0"/>
        <v>2986516</v>
      </c>
      <c r="H19" s="81">
        <v>2732164</v>
      </c>
      <c r="I19" s="81">
        <v>254352</v>
      </c>
      <c r="J19" s="668" t="s">
        <v>334</v>
      </c>
      <c r="K19" s="668"/>
    </row>
    <row r="20" spans="1:16" customFormat="1" ht="21" customHeight="1" thickBot="1">
      <c r="A20" s="518" t="s">
        <v>335</v>
      </c>
      <c r="B20" s="518"/>
      <c r="C20" s="263">
        <v>72201</v>
      </c>
      <c r="D20" s="263">
        <v>128</v>
      </c>
      <c r="E20" s="263">
        <v>38583</v>
      </c>
      <c r="F20" s="263">
        <v>43013</v>
      </c>
      <c r="G20" s="378">
        <f t="shared" si="0"/>
        <v>45684</v>
      </c>
      <c r="H20" s="263">
        <v>33698</v>
      </c>
      <c r="I20" s="263">
        <v>11986</v>
      </c>
      <c r="J20" s="462" t="s">
        <v>336</v>
      </c>
      <c r="K20" s="462"/>
    </row>
    <row r="21" spans="1:16" customFormat="1" ht="21" customHeight="1" thickBot="1">
      <c r="A21" s="667" t="s">
        <v>337</v>
      </c>
      <c r="B21" s="667"/>
      <c r="C21" s="81">
        <v>2715345</v>
      </c>
      <c r="D21" s="81">
        <v>527744</v>
      </c>
      <c r="E21" s="81">
        <v>1069740</v>
      </c>
      <c r="F21" s="81">
        <v>1188768</v>
      </c>
      <c r="G21" s="328">
        <f t="shared" si="0"/>
        <v>1965221</v>
      </c>
      <c r="H21" s="81">
        <v>1573782</v>
      </c>
      <c r="I21" s="81">
        <v>391439</v>
      </c>
      <c r="J21" s="668" t="s">
        <v>302</v>
      </c>
      <c r="K21" s="668"/>
    </row>
    <row r="22" spans="1:16" customFormat="1" ht="31.5" customHeight="1" thickBot="1">
      <c r="A22" s="518" t="s">
        <v>338</v>
      </c>
      <c r="B22" s="518"/>
      <c r="C22" s="263">
        <v>1425532</v>
      </c>
      <c r="D22" s="263">
        <v>3403555</v>
      </c>
      <c r="E22" s="263">
        <v>672847</v>
      </c>
      <c r="F22" s="263">
        <v>646566</v>
      </c>
      <c r="G22" s="378">
        <f t="shared" si="0"/>
        <v>4297601</v>
      </c>
      <c r="H22" s="263">
        <v>3888696</v>
      </c>
      <c r="I22" s="263">
        <v>408905</v>
      </c>
      <c r="J22" s="462" t="s">
        <v>339</v>
      </c>
      <c r="K22" s="462"/>
    </row>
    <row r="23" spans="1:16" customFormat="1" ht="38.25" customHeight="1" thickBot="1">
      <c r="A23" s="667" t="s">
        <v>340</v>
      </c>
      <c r="B23" s="667"/>
      <c r="C23" s="81">
        <v>17144192</v>
      </c>
      <c r="D23" s="81">
        <v>3427900</v>
      </c>
      <c r="E23" s="81">
        <v>3260587</v>
      </c>
      <c r="F23" s="81">
        <v>3376588</v>
      </c>
      <c r="G23" s="328">
        <f t="shared" si="0"/>
        <v>13824431</v>
      </c>
      <c r="H23" s="81">
        <v>11172017</v>
      </c>
      <c r="I23" s="81">
        <v>2652414</v>
      </c>
      <c r="J23" s="668" t="s">
        <v>341</v>
      </c>
      <c r="K23" s="668"/>
    </row>
    <row r="24" spans="1:16" customFormat="1" ht="29.25" customHeight="1" thickBot="1">
      <c r="A24" s="518" t="s">
        <v>342</v>
      </c>
      <c r="B24" s="518"/>
      <c r="C24" s="263">
        <v>1156801</v>
      </c>
      <c r="D24" s="263">
        <v>387388</v>
      </c>
      <c r="E24" s="263">
        <v>294140</v>
      </c>
      <c r="F24" s="263">
        <v>271279</v>
      </c>
      <c r="G24" s="378">
        <f t="shared" si="0"/>
        <v>1068015</v>
      </c>
      <c r="H24" s="263">
        <v>912337</v>
      </c>
      <c r="I24" s="263">
        <v>155678</v>
      </c>
      <c r="J24" s="462" t="s">
        <v>343</v>
      </c>
      <c r="K24" s="462"/>
    </row>
    <row r="25" spans="1:16" customFormat="1" ht="21" customHeight="1" thickBot="1">
      <c r="A25" s="667" t="s">
        <v>344</v>
      </c>
      <c r="B25" s="667"/>
      <c r="C25" s="81">
        <v>4630841</v>
      </c>
      <c r="D25" s="81">
        <v>8080045</v>
      </c>
      <c r="E25" s="81">
        <v>1713106</v>
      </c>
      <c r="F25" s="81">
        <v>1761875</v>
      </c>
      <c r="G25" s="328">
        <f t="shared" si="0"/>
        <v>9727895</v>
      </c>
      <c r="H25" s="81">
        <v>5647399</v>
      </c>
      <c r="I25" s="81">
        <v>4080496</v>
      </c>
      <c r="J25" s="668" t="s">
        <v>345</v>
      </c>
      <c r="K25" s="668"/>
    </row>
    <row r="26" spans="1:16" customFormat="1" ht="21" customHeight="1" thickBot="1">
      <c r="A26" s="518" t="s">
        <v>346</v>
      </c>
      <c r="B26" s="518"/>
      <c r="C26" s="263">
        <v>12706052</v>
      </c>
      <c r="D26" s="263">
        <v>1229602</v>
      </c>
      <c r="E26" s="263">
        <v>2877892</v>
      </c>
      <c r="F26" s="263">
        <v>1892409</v>
      </c>
      <c r="G26" s="378">
        <f t="shared" si="0"/>
        <v>10096667</v>
      </c>
      <c r="H26" s="263">
        <v>5137077</v>
      </c>
      <c r="I26" s="263">
        <v>4959590</v>
      </c>
      <c r="J26" s="462" t="s">
        <v>347</v>
      </c>
      <c r="K26" s="462"/>
    </row>
    <row r="27" spans="1:16" customFormat="1" ht="32.25" customHeight="1" thickBot="1">
      <c r="A27" s="667" t="s">
        <v>348</v>
      </c>
      <c r="B27" s="667"/>
      <c r="C27" s="81">
        <v>1488244</v>
      </c>
      <c r="D27" s="81">
        <v>282194</v>
      </c>
      <c r="E27" s="81">
        <v>212583</v>
      </c>
      <c r="F27" s="81">
        <v>212498</v>
      </c>
      <c r="G27" s="328">
        <f t="shared" si="0"/>
        <v>823444</v>
      </c>
      <c r="H27" s="81">
        <v>681645</v>
      </c>
      <c r="I27" s="81">
        <v>141799</v>
      </c>
      <c r="J27" s="668" t="s">
        <v>447</v>
      </c>
      <c r="K27" s="668"/>
    </row>
    <row r="28" spans="1:16" customFormat="1" ht="21" customHeight="1">
      <c r="A28" s="621" t="s">
        <v>349</v>
      </c>
      <c r="B28" s="621"/>
      <c r="C28" s="215">
        <v>3460826</v>
      </c>
      <c r="D28" s="215">
        <v>83973</v>
      </c>
      <c r="E28" s="215">
        <v>849000</v>
      </c>
      <c r="F28" s="215">
        <v>877160</v>
      </c>
      <c r="G28" s="379">
        <f t="shared" si="0"/>
        <v>1980402</v>
      </c>
      <c r="H28" s="215">
        <v>1494848</v>
      </c>
      <c r="I28" s="215">
        <v>485554</v>
      </c>
      <c r="J28" s="669" t="s">
        <v>350</v>
      </c>
      <c r="K28" s="669"/>
    </row>
    <row r="29" spans="1:16" customFormat="1" ht="33.75" customHeight="1">
      <c r="A29" s="467" t="s">
        <v>207</v>
      </c>
      <c r="B29" s="467"/>
      <c r="C29" s="97">
        <f>SUM(C11:C28)</f>
        <v>102446926</v>
      </c>
      <c r="D29" s="97">
        <f t="shared" ref="D29:I29" si="1">SUM(D11:D28)</f>
        <v>86484377</v>
      </c>
      <c r="E29" s="97">
        <f t="shared" si="1"/>
        <v>25225597</v>
      </c>
      <c r="F29" s="97">
        <f>SUM(F11:F28)</f>
        <v>23653913</v>
      </c>
      <c r="G29" s="351">
        <f t="shared" si="1"/>
        <v>146705660</v>
      </c>
      <c r="H29" s="97">
        <f t="shared" si="1"/>
        <v>64699660</v>
      </c>
      <c r="I29" s="97">
        <f t="shared" si="1"/>
        <v>82006000</v>
      </c>
      <c r="J29" s="482" t="s">
        <v>204</v>
      </c>
      <c r="K29" s="482"/>
    </row>
    <row r="30" spans="1:16">
      <c r="B30" s="7"/>
    </row>
    <row r="31" spans="1:16" ht="15.75" customHeight="1">
      <c r="B31" s="160"/>
      <c r="C31" s="160"/>
      <c r="D31" s="160"/>
      <c r="H31" s="160"/>
      <c r="I31" s="160"/>
      <c r="J31" s="138"/>
    </row>
    <row r="32" spans="1:16" ht="14.25" customHeight="1">
      <c r="B32"/>
      <c r="C32"/>
      <c r="D32"/>
      <c r="E32" s="138"/>
      <c r="F32"/>
      <c r="G32"/>
      <c r="H32"/>
      <c r="I32"/>
      <c r="J32" s="138"/>
      <c r="K32"/>
      <c r="L32"/>
      <c r="M32" s="138"/>
      <c r="N32"/>
      <c r="O32"/>
      <c r="P32" s="138"/>
    </row>
    <row r="33" spans="2:16" ht="14.25" customHeight="1">
      <c r="B33"/>
      <c r="C33"/>
      <c r="D33"/>
      <c r="E33"/>
      <c r="F33"/>
      <c r="G33"/>
      <c r="H33"/>
      <c r="I33"/>
      <c r="J33"/>
      <c r="K33"/>
      <c r="L33"/>
      <c r="M33" s="138"/>
      <c r="N33"/>
      <c r="O33"/>
      <c r="P33"/>
    </row>
    <row r="34" spans="2:16" ht="10.5" customHeight="1">
      <c r="B34" s="7"/>
    </row>
    <row r="35" spans="2:16">
      <c r="B35" s="7"/>
    </row>
    <row r="36" spans="2:16" ht="12.75" customHeight="1">
      <c r="B36" s="7"/>
    </row>
    <row r="37" spans="2:16">
      <c r="B37" s="7"/>
    </row>
    <row r="38" spans="2:16" ht="16.5" customHeight="1">
      <c r="B38" s="7"/>
    </row>
    <row r="39" spans="2:16" ht="16.5" customHeight="1">
      <c r="B39" s="7"/>
    </row>
    <row r="40" spans="2:16" ht="16.5" customHeight="1">
      <c r="B40" s="7"/>
    </row>
    <row r="41" spans="2:16" ht="16.5" customHeight="1">
      <c r="B41" s="7"/>
    </row>
    <row r="42" spans="2:16" ht="16.5" customHeight="1">
      <c r="B42" s="7"/>
    </row>
    <row r="43" spans="2:16" ht="16.5" customHeight="1">
      <c r="B43" s="7"/>
    </row>
    <row r="44" spans="2:16" ht="16.5" customHeight="1">
      <c r="B44" s="7"/>
    </row>
    <row r="45" spans="2:16" ht="16.5" customHeight="1">
      <c r="B45" s="7"/>
    </row>
    <row r="46" spans="2:16" ht="16.5" customHeight="1">
      <c r="B46" s="7"/>
    </row>
    <row r="47" spans="2:16" ht="16.5" customHeight="1">
      <c r="B47" s="7"/>
    </row>
    <row r="48" spans="2:16" ht="16.5" customHeight="1">
      <c r="B48" s="7"/>
    </row>
    <row r="49" spans="2:2" ht="16.5" customHeight="1">
      <c r="B49" s="7"/>
    </row>
    <row r="50" spans="2:2" ht="16.5" customHeight="1">
      <c r="B50" s="7"/>
    </row>
    <row r="51" spans="2:2" ht="16.5" customHeight="1">
      <c r="B51" s="7"/>
    </row>
    <row r="52" spans="2:2">
      <c r="B52" s="7"/>
    </row>
    <row r="53" spans="2:2">
      <c r="B53" s="7"/>
    </row>
  </sheetData>
  <mergeCells count="52">
    <mergeCell ref="A24:B24"/>
    <mergeCell ref="J24:K24"/>
    <mergeCell ref="A29:B29"/>
    <mergeCell ref="J29:K29"/>
    <mergeCell ref="A26:B26"/>
    <mergeCell ref="J26:K26"/>
    <mergeCell ref="A27:B27"/>
    <mergeCell ref="J27:K27"/>
    <mergeCell ref="A28:B28"/>
    <mergeCell ref="J28:K28"/>
    <mergeCell ref="A25:B25"/>
    <mergeCell ref="J25:K25"/>
    <mergeCell ref="A23:B23"/>
    <mergeCell ref="J23:K23"/>
    <mergeCell ref="A16:B16"/>
    <mergeCell ref="J16:K16"/>
    <mergeCell ref="A17:B17"/>
    <mergeCell ref="J17:K17"/>
    <mergeCell ref="A18:B18"/>
    <mergeCell ref="J18:K18"/>
    <mergeCell ref="A20:B20"/>
    <mergeCell ref="J20:K20"/>
    <mergeCell ref="A21:B21"/>
    <mergeCell ref="J21:K21"/>
    <mergeCell ref="A22:B22"/>
    <mergeCell ref="J22:K22"/>
    <mergeCell ref="A11:B11"/>
    <mergeCell ref="J11:K11"/>
    <mergeCell ref="A12:B12"/>
    <mergeCell ref="J12:K12"/>
    <mergeCell ref="A19:B19"/>
    <mergeCell ref="J19:K19"/>
    <mergeCell ref="A14:B14"/>
    <mergeCell ref="J14:K14"/>
    <mergeCell ref="A15:B15"/>
    <mergeCell ref="J15:K15"/>
    <mergeCell ref="A13:B13"/>
    <mergeCell ref="J13:K13"/>
    <mergeCell ref="A7:B10"/>
    <mergeCell ref="C7:D7"/>
    <mergeCell ref="E7:F7"/>
    <mergeCell ref="G7:I7"/>
    <mergeCell ref="J7:K10"/>
    <mergeCell ref="C8:D8"/>
    <mergeCell ref="E8:F8"/>
    <mergeCell ref="G8:I8"/>
    <mergeCell ref="C6:I6"/>
    <mergeCell ref="A3:K3"/>
    <mergeCell ref="A4:K4"/>
    <mergeCell ref="A1:K1"/>
    <mergeCell ref="A5:K5"/>
    <mergeCell ref="A2:K2"/>
  </mergeCells>
  <phoneticPr fontId="19" type="noConversion"/>
  <printOptions horizontalCentered="1" verticalCentered="1"/>
  <pageMargins left="0" right="0" top="0" bottom="0" header="0.31496062992125984" footer="0.31496062992125984"/>
  <pageSetup paperSize="9" scale="80" orientation="landscape"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3" tint="0.39997558519241921"/>
  </sheetPr>
  <dimension ref="A1:N17"/>
  <sheetViews>
    <sheetView view="pageBreakPreview" zoomScale="90" zoomScaleSheetLayoutView="90" workbookViewId="0">
      <selection activeCell="L49" sqref="L49"/>
    </sheetView>
  </sheetViews>
  <sheetFormatPr defaultColWidth="9.125" defaultRowHeight="14.25"/>
  <cols>
    <col min="1" max="1" width="7.625" style="14" customWidth="1"/>
    <col min="2" max="2" width="20.625" style="7" customWidth="1"/>
    <col min="3" max="11" width="9.625" style="7" customWidth="1"/>
    <col min="12" max="12" width="20.625" style="7" customWidth="1"/>
    <col min="13" max="13" width="7.625" style="7" customWidth="1"/>
    <col min="14" max="16384" width="9.125" style="7"/>
  </cols>
  <sheetData>
    <row r="1" spans="1:14" s="3" customFormat="1" ht="47.25" customHeight="1">
      <c r="A1" s="6"/>
      <c r="B1" s="6"/>
      <c r="C1" s="6"/>
      <c r="D1" s="6"/>
      <c r="E1" s="6"/>
      <c r="F1" s="6"/>
      <c r="G1" s="6"/>
      <c r="H1" s="6"/>
      <c r="I1" s="6"/>
      <c r="J1" s="6"/>
      <c r="K1" s="6"/>
      <c r="L1" s="6"/>
      <c r="M1" s="6"/>
      <c r="N1" s="6"/>
    </row>
    <row r="2" spans="1:14" ht="18" customHeight="1">
      <c r="A2" s="465" t="s">
        <v>388</v>
      </c>
      <c r="B2" s="465"/>
      <c r="C2" s="465"/>
      <c r="D2" s="465"/>
      <c r="E2" s="465"/>
      <c r="F2" s="465"/>
      <c r="G2" s="465"/>
      <c r="H2" s="465"/>
      <c r="I2" s="465"/>
      <c r="J2" s="465"/>
      <c r="K2" s="465"/>
      <c r="L2" s="465"/>
      <c r="M2" s="465"/>
    </row>
    <row r="3" spans="1:14" ht="18" customHeight="1">
      <c r="A3" s="465" t="s">
        <v>305</v>
      </c>
      <c r="B3" s="465"/>
      <c r="C3" s="465"/>
      <c r="D3" s="465"/>
      <c r="E3" s="465"/>
      <c r="F3" s="465"/>
      <c r="G3" s="465"/>
      <c r="H3" s="465"/>
      <c r="I3" s="465"/>
      <c r="J3" s="465"/>
      <c r="K3" s="465"/>
      <c r="L3" s="465"/>
      <c r="M3" s="465"/>
    </row>
    <row r="4" spans="1:14" ht="18" customHeight="1">
      <c r="A4" s="465" t="s">
        <v>654</v>
      </c>
      <c r="B4" s="465"/>
      <c r="C4" s="465"/>
      <c r="D4" s="465"/>
      <c r="E4" s="465"/>
      <c r="F4" s="465"/>
      <c r="G4" s="465"/>
      <c r="H4" s="465"/>
      <c r="I4" s="465"/>
      <c r="J4" s="465"/>
      <c r="K4" s="465"/>
      <c r="L4" s="465"/>
      <c r="M4" s="465"/>
    </row>
    <row r="5" spans="1:14" ht="15.75" customHeight="1">
      <c r="A5" s="463" t="s">
        <v>389</v>
      </c>
      <c r="B5" s="463"/>
      <c r="C5" s="463"/>
      <c r="D5" s="463"/>
      <c r="E5" s="463"/>
      <c r="F5" s="463"/>
      <c r="G5" s="463"/>
      <c r="H5" s="463"/>
      <c r="I5" s="463"/>
      <c r="J5" s="463"/>
      <c r="K5" s="463"/>
      <c r="L5" s="463"/>
      <c r="M5" s="463"/>
    </row>
    <row r="6" spans="1:14" ht="15.75" customHeight="1">
      <c r="A6" s="463" t="s">
        <v>263</v>
      </c>
      <c r="B6" s="463"/>
      <c r="C6" s="463"/>
      <c r="D6" s="463"/>
      <c r="E6" s="463"/>
      <c r="F6" s="463"/>
      <c r="G6" s="463"/>
      <c r="H6" s="463"/>
      <c r="I6" s="463"/>
      <c r="J6" s="463"/>
      <c r="K6" s="463"/>
      <c r="L6" s="463"/>
      <c r="M6" s="463"/>
    </row>
    <row r="7" spans="1:14" ht="15.75" customHeight="1">
      <c r="A7" s="463" t="s">
        <v>655</v>
      </c>
      <c r="B7" s="463"/>
      <c r="C7" s="463"/>
      <c r="D7" s="463"/>
      <c r="E7" s="463"/>
      <c r="F7" s="463"/>
      <c r="G7" s="463"/>
      <c r="H7" s="463"/>
      <c r="I7" s="463"/>
      <c r="J7" s="463"/>
      <c r="K7" s="463"/>
      <c r="L7" s="463"/>
      <c r="M7" s="463"/>
    </row>
    <row r="8" spans="1:14" ht="16.5" customHeight="1">
      <c r="A8" s="469" t="s">
        <v>698</v>
      </c>
      <c r="B8" s="469"/>
      <c r="C8" s="470">
        <v>2019</v>
      </c>
      <c r="D8" s="470"/>
      <c r="E8" s="470"/>
      <c r="F8" s="470"/>
      <c r="G8" s="470"/>
      <c r="H8" s="470"/>
      <c r="I8" s="470"/>
      <c r="J8" s="470"/>
      <c r="K8" s="470"/>
      <c r="L8" s="471" t="s">
        <v>319</v>
      </c>
      <c r="M8" s="471"/>
    </row>
    <row r="9" spans="1:14" s="5" customFormat="1" ht="21.75" customHeight="1">
      <c r="A9" s="572" t="s">
        <v>446</v>
      </c>
      <c r="B9" s="623" t="s">
        <v>210</v>
      </c>
      <c r="C9" s="626" t="s">
        <v>370</v>
      </c>
      <c r="D9" s="626" t="s">
        <v>371</v>
      </c>
      <c r="E9" s="626" t="s">
        <v>372</v>
      </c>
      <c r="F9" s="626" t="s">
        <v>373</v>
      </c>
      <c r="G9" s="626"/>
      <c r="H9" s="626"/>
      <c r="I9" s="626" t="s">
        <v>374</v>
      </c>
      <c r="J9" s="626"/>
      <c r="K9" s="626"/>
      <c r="L9" s="578" t="s">
        <v>375</v>
      </c>
      <c r="M9" s="578"/>
    </row>
    <row r="10" spans="1:14" s="5" customFormat="1" ht="21.75" customHeight="1">
      <c r="A10" s="573"/>
      <c r="B10" s="624"/>
      <c r="C10" s="627"/>
      <c r="D10" s="627"/>
      <c r="E10" s="627"/>
      <c r="F10" s="569" t="s">
        <v>376</v>
      </c>
      <c r="G10" s="569"/>
      <c r="H10" s="569"/>
      <c r="I10" s="569" t="s">
        <v>377</v>
      </c>
      <c r="J10" s="569"/>
      <c r="K10" s="569"/>
      <c r="L10" s="579"/>
      <c r="M10" s="579"/>
    </row>
    <row r="11" spans="1:14" s="5" customFormat="1" ht="21.75" customHeight="1">
      <c r="A11" s="573"/>
      <c r="B11" s="624"/>
      <c r="C11" s="568" t="s">
        <v>378</v>
      </c>
      <c r="D11" s="568" t="s">
        <v>127</v>
      </c>
      <c r="E11" s="568" t="s">
        <v>379</v>
      </c>
      <c r="F11" s="163" t="s">
        <v>204</v>
      </c>
      <c r="G11" s="163" t="s">
        <v>380</v>
      </c>
      <c r="H11" s="163" t="s">
        <v>381</v>
      </c>
      <c r="I11" s="163" t="s">
        <v>204</v>
      </c>
      <c r="J11" s="163" t="s">
        <v>382</v>
      </c>
      <c r="K11" s="163" t="s">
        <v>383</v>
      </c>
      <c r="L11" s="579"/>
      <c r="M11" s="579"/>
    </row>
    <row r="12" spans="1:14" s="5" customFormat="1" ht="21.75" customHeight="1">
      <c r="A12" s="574"/>
      <c r="B12" s="625"/>
      <c r="C12" s="569"/>
      <c r="D12" s="569"/>
      <c r="E12" s="569"/>
      <c r="F12" s="162" t="s">
        <v>207</v>
      </c>
      <c r="G12" s="162" t="s">
        <v>384</v>
      </c>
      <c r="H12" s="162" t="s">
        <v>385</v>
      </c>
      <c r="I12" s="162" t="s">
        <v>207</v>
      </c>
      <c r="J12" s="162" t="s">
        <v>386</v>
      </c>
      <c r="K12" s="162" t="s">
        <v>387</v>
      </c>
      <c r="L12" s="580"/>
      <c r="M12" s="580"/>
    </row>
    <row r="13" spans="1:14" customFormat="1" ht="58.5" customHeight="1" thickBot="1">
      <c r="A13" s="51">
        <v>45</v>
      </c>
      <c r="B13" s="55" t="s">
        <v>533</v>
      </c>
      <c r="C13" s="87">
        <v>7657410</v>
      </c>
      <c r="D13" s="70">
        <v>461933</v>
      </c>
      <c r="E13" s="87">
        <v>8119343</v>
      </c>
      <c r="F13" s="87">
        <v>1076793</v>
      </c>
      <c r="G13" s="70">
        <v>862433</v>
      </c>
      <c r="H13" s="70">
        <v>214360</v>
      </c>
      <c r="I13" s="87">
        <v>9196136</v>
      </c>
      <c r="J13" s="70">
        <v>1902911</v>
      </c>
      <c r="K13" s="70">
        <v>7293225</v>
      </c>
      <c r="L13" s="484" t="s">
        <v>538</v>
      </c>
      <c r="M13" s="484"/>
    </row>
    <row r="14" spans="1:14" customFormat="1" ht="58.5" customHeight="1" thickTop="1" thickBot="1">
      <c r="A14" s="53">
        <v>46</v>
      </c>
      <c r="B14" s="56" t="s">
        <v>534</v>
      </c>
      <c r="C14" s="88">
        <v>12177158</v>
      </c>
      <c r="D14" s="71">
        <v>502229</v>
      </c>
      <c r="E14" s="88">
        <v>12679387</v>
      </c>
      <c r="F14" s="88">
        <v>1699405</v>
      </c>
      <c r="G14" s="71">
        <v>1361216</v>
      </c>
      <c r="H14" s="71">
        <v>338189</v>
      </c>
      <c r="I14" s="88">
        <v>14378792</v>
      </c>
      <c r="J14" s="71">
        <v>3708400</v>
      </c>
      <c r="K14" s="71">
        <v>10670392</v>
      </c>
      <c r="L14" s="462" t="s">
        <v>537</v>
      </c>
      <c r="M14" s="462"/>
    </row>
    <row r="15" spans="1:14" customFormat="1" ht="58.5" customHeight="1" thickTop="1">
      <c r="A15" s="52">
        <v>47</v>
      </c>
      <c r="B15" s="64" t="s">
        <v>535</v>
      </c>
      <c r="C15" s="206">
        <v>27217979</v>
      </c>
      <c r="D15" s="207">
        <v>1334835</v>
      </c>
      <c r="E15" s="206">
        <v>28552814</v>
      </c>
      <c r="F15" s="206">
        <v>6141949</v>
      </c>
      <c r="G15" s="207">
        <v>5113857</v>
      </c>
      <c r="H15" s="207">
        <v>1028092</v>
      </c>
      <c r="I15" s="206">
        <v>34694763</v>
      </c>
      <c r="J15" s="207">
        <v>8861052</v>
      </c>
      <c r="K15" s="207">
        <v>25833711</v>
      </c>
      <c r="L15" s="466" t="s">
        <v>536</v>
      </c>
      <c r="M15" s="466"/>
    </row>
    <row r="16" spans="1:14" customFormat="1" ht="58.5" customHeight="1">
      <c r="A16" s="628" t="s">
        <v>207</v>
      </c>
      <c r="B16" s="628"/>
      <c r="C16" s="89">
        <f t="shared" ref="C16:J16" si="0">SUM(C13:C15)</f>
        <v>47052547</v>
      </c>
      <c r="D16" s="89">
        <f t="shared" si="0"/>
        <v>2298997</v>
      </c>
      <c r="E16" s="89">
        <f t="shared" si="0"/>
        <v>49351544</v>
      </c>
      <c r="F16" s="89">
        <f t="shared" si="0"/>
        <v>8918147</v>
      </c>
      <c r="G16" s="89">
        <f t="shared" si="0"/>
        <v>7337506</v>
      </c>
      <c r="H16" s="89">
        <f t="shared" si="0"/>
        <v>1580641</v>
      </c>
      <c r="I16" s="89">
        <f t="shared" si="0"/>
        <v>58269691</v>
      </c>
      <c r="J16" s="89">
        <f t="shared" si="0"/>
        <v>14472363</v>
      </c>
      <c r="K16" s="89">
        <f>SUM(K13:K15)</f>
        <v>43797328</v>
      </c>
      <c r="L16" s="629" t="s">
        <v>204</v>
      </c>
      <c r="M16" s="629"/>
    </row>
    <row r="17" spans="1:13" ht="15" customHeight="1">
      <c r="A17" s="526"/>
      <c r="B17" s="526"/>
      <c r="C17" s="526"/>
      <c r="D17" s="526"/>
      <c r="E17" s="526"/>
      <c r="F17" s="526"/>
      <c r="H17" s="527"/>
      <c r="I17" s="527"/>
      <c r="J17" s="527"/>
      <c r="K17" s="527"/>
      <c r="L17" s="527"/>
      <c r="M17" s="527"/>
    </row>
  </sheetData>
  <mergeCells count="29">
    <mergeCell ref="A8:B8"/>
    <mergeCell ref="C11:C12"/>
    <mergeCell ref="A3:M3"/>
    <mergeCell ref="A5:M5"/>
    <mergeCell ref="C8:K8"/>
    <mergeCell ref="L8:M8"/>
    <mergeCell ref="A6:M6"/>
    <mergeCell ref="I9:K9"/>
    <mergeCell ref="F10:H10"/>
    <mergeCell ref="D9:D10"/>
    <mergeCell ref="F9:H9"/>
    <mergeCell ref="A4:M4"/>
    <mergeCell ref="A7:M7"/>
    <mergeCell ref="A2:M2"/>
    <mergeCell ref="C9:C10"/>
    <mergeCell ref="L13:M13"/>
    <mergeCell ref="A17:F17"/>
    <mergeCell ref="H17:M17"/>
    <mergeCell ref="A16:B16"/>
    <mergeCell ref="L16:M16"/>
    <mergeCell ref="A9:A12"/>
    <mergeCell ref="B9:B12"/>
    <mergeCell ref="L14:M14"/>
    <mergeCell ref="L15:M15"/>
    <mergeCell ref="I10:K10"/>
    <mergeCell ref="L9:M12"/>
    <mergeCell ref="D11:D12"/>
    <mergeCell ref="E11:E12"/>
    <mergeCell ref="E9:E10"/>
  </mergeCells>
  <phoneticPr fontId="19" type="noConversion"/>
  <printOptions horizontalCentered="1" verticalCentered="1"/>
  <pageMargins left="0" right="0" top="0" bottom="0" header="0.31496062992125984" footer="0.31496062992125984"/>
  <pageSetup paperSize="9" scale="80" orientation="landscape"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3" tint="0.39997558519241921"/>
  </sheetPr>
  <dimension ref="A1:N72"/>
  <sheetViews>
    <sheetView view="pageBreakPreview" topLeftCell="B46" zoomScale="90" zoomScaleSheetLayoutView="90" workbookViewId="0">
      <selection activeCell="L49" sqref="L49"/>
    </sheetView>
  </sheetViews>
  <sheetFormatPr defaultColWidth="9.125" defaultRowHeight="14.25"/>
  <cols>
    <col min="1" max="1" width="5.625" style="14" customWidth="1"/>
    <col min="2" max="2" width="35.625" style="7" customWidth="1"/>
    <col min="3" max="11" width="9.75" style="7" customWidth="1"/>
    <col min="12" max="12" width="30.625" style="7" customWidth="1"/>
    <col min="13" max="13" width="5.625" style="7" customWidth="1"/>
    <col min="14" max="16384" width="9.125" style="7"/>
  </cols>
  <sheetData>
    <row r="1" spans="1:14" s="3" customFormat="1" ht="11.45" customHeight="1">
      <c r="A1" s="6"/>
      <c r="B1" s="6"/>
      <c r="C1" s="6"/>
      <c r="D1" s="6"/>
      <c r="E1" s="6"/>
      <c r="F1" s="6"/>
      <c r="G1" s="6"/>
      <c r="H1" s="6"/>
      <c r="I1" s="6"/>
      <c r="J1" s="6"/>
      <c r="K1" s="6"/>
      <c r="L1" s="6"/>
      <c r="M1" s="6"/>
      <c r="N1" s="6"/>
    </row>
    <row r="2" spans="1:14" ht="18" customHeight="1">
      <c r="A2" s="465" t="s">
        <v>388</v>
      </c>
      <c r="B2" s="465"/>
      <c r="C2" s="465"/>
      <c r="D2" s="465"/>
      <c r="E2" s="465"/>
      <c r="F2" s="465"/>
      <c r="G2" s="465"/>
      <c r="H2" s="465"/>
      <c r="I2" s="465"/>
      <c r="J2" s="465"/>
      <c r="K2" s="465"/>
      <c r="L2" s="465"/>
      <c r="M2" s="465"/>
    </row>
    <row r="3" spans="1:14" ht="15.75" customHeight="1">
      <c r="A3" s="465" t="s">
        <v>316</v>
      </c>
      <c r="B3" s="465"/>
      <c r="C3" s="465"/>
      <c r="D3" s="465"/>
      <c r="E3" s="465"/>
      <c r="F3" s="465"/>
      <c r="G3" s="465"/>
      <c r="H3" s="465"/>
      <c r="I3" s="465"/>
      <c r="J3" s="465"/>
      <c r="K3" s="465"/>
      <c r="L3" s="465"/>
      <c r="M3" s="465"/>
    </row>
    <row r="4" spans="1:14" ht="15.75" customHeight="1">
      <c r="A4" s="465" t="s">
        <v>656</v>
      </c>
      <c r="B4" s="465"/>
      <c r="C4" s="465"/>
      <c r="D4" s="465"/>
      <c r="E4" s="465"/>
      <c r="F4" s="465"/>
      <c r="G4" s="465"/>
      <c r="H4" s="465"/>
      <c r="I4" s="465"/>
      <c r="J4" s="465"/>
      <c r="K4" s="465"/>
      <c r="L4" s="465"/>
      <c r="M4" s="465"/>
    </row>
    <row r="5" spans="1:14" ht="15.75" customHeight="1">
      <c r="A5" s="463" t="s">
        <v>389</v>
      </c>
      <c r="B5" s="463"/>
      <c r="C5" s="463"/>
      <c r="D5" s="463"/>
      <c r="E5" s="463"/>
      <c r="F5" s="463"/>
      <c r="G5" s="463"/>
      <c r="H5" s="463"/>
      <c r="I5" s="463"/>
      <c r="J5" s="463"/>
      <c r="K5" s="463"/>
      <c r="L5" s="463"/>
      <c r="M5" s="463"/>
    </row>
    <row r="6" spans="1:14" ht="23.25" customHeight="1">
      <c r="A6" s="463" t="s">
        <v>262</v>
      </c>
      <c r="B6" s="463"/>
      <c r="C6" s="463"/>
      <c r="D6" s="463"/>
      <c r="E6" s="463"/>
      <c r="F6" s="463"/>
      <c r="G6" s="463"/>
      <c r="H6" s="463"/>
      <c r="I6" s="463"/>
      <c r="J6" s="463"/>
      <c r="K6" s="463"/>
      <c r="L6" s="463"/>
      <c r="M6" s="463"/>
    </row>
    <row r="7" spans="1:14" ht="23.25" customHeight="1">
      <c r="A7" s="463" t="s">
        <v>657</v>
      </c>
      <c r="B7" s="463"/>
      <c r="C7" s="463"/>
      <c r="D7" s="463"/>
      <c r="E7" s="463"/>
      <c r="F7" s="463"/>
      <c r="G7" s="463"/>
      <c r="H7" s="463"/>
      <c r="I7" s="463"/>
      <c r="J7" s="463"/>
      <c r="K7" s="463"/>
      <c r="L7" s="463"/>
      <c r="M7" s="463"/>
    </row>
    <row r="8" spans="1:14" s="5" customFormat="1" ht="21.75" customHeight="1">
      <c r="A8" s="469" t="s">
        <v>699</v>
      </c>
      <c r="B8" s="469"/>
      <c r="C8" s="258"/>
      <c r="D8" s="258"/>
      <c r="E8" s="258"/>
      <c r="F8" s="258"/>
      <c r="G8" s="259">
        <v>2019</v>
      </c>
      <c r="H8" s="258"/>
      <c r="I8" s="258"/>
      <c r="J8" s="258"/>
      <c r="K8" s="258"/>
      <c r="L8" s="471" t="s">
        <v>128</v>
      </c>
      <c r="M8" s="471"/>
    </row>
    <row r="9" spans="1:14" s="5" customFormat="1" ht="21.75" customHeight="1">
      <c r="A9" s="670" t="s">
        <v>444</v>
      </c>
      <c r="B9" s="623" t="s">
        <v>210</v>
      </c>
      <c r="C9" s="626" t="s">
        <v>370</v>
      </c>
      <c r="D9" s="626" t="s">
        <v>371</v>
      </c>
      <c r="E9" s="626" t="s">
        <v>372</v>
      </c>
      <c r="F9" s="626" t="s">
        <v>373</v>
      </c>
      <c r="G9" s="626"/>
      <c r="H9" s="626"/>
      <c r="I9" s="626" t="s">
        <v>374</v>
      </c>
      <c r="J9" s="626"/>
      <c r="K9" s="626"/>
      <c r="L9" s="578" t="s">
        <v>375</v>
      </c>
      <c r="M9" s="578"/>
    </row>
    <row r="10" spans="1:14" s="5" customFormat="1" ht="14.25" customHeight="1">
      <c r="A10" s="671"/>
      <c r="B10" s="624"/>
      <c r="C10" s="627"/>
      <c r="D10" s="627"/>
      <c r="E10" s="627"/>
      <c r="F10" s="569" t="s">
        <v>376</v>
      </c>
      <c r="G10" s="569"/>
      <c r="H10" s="569"/>
      <c r="I10" s="569" t="s">
        <v>377</v>
      </c>
      <c r="J10" s="569"/>
      <c r="K10" s="569"/>
      <c r="L10" s="579"/>
      <c r="M10" s="579"/>
    </row>
    <row r="11" spans="1:14" s="5" customFormat="1" ht="21.75" customHeight="1">
      <c r="A11" s="671"/>
      <c r="B11" s="624"/>
      <c r="C11" s="568" t="s">
        <v>378</v>
      </c>
      <c r="D11" s="568" t="s">
        <v>127</v>
      </c>
      <c r="E11" s="568" t="s">
        <v>379</v>
      </c>
      <c r="F11" s="163" t="s">
        <v>204</v>
      </c>
      <c r="G11" s="163" t="s">
        <v>380</v>
      </c>
      <c r="H11" s="163" t="s">
        <v>381</v>
      </c>
      <c r="I11" s="163" t="s">
        <v>204</v>
      </c>
      <c r="J11" s="163" t="s">
        <v>382</v>
      </c>
      <c r="K11" s="163" t="s">
        <v>383</v>
      </c>
      <c r="L11" s="579"/>
      <c r="M11" s="579"/>
    </row>
    <row r="12" spans="1:14" customFormat="1" ht="22.5">
      <c r="A12" s="672"/>
      <c r="B12" s="625"/>
      <c r="C12" s="569"/>
      <c r="D12" s="569"/>
      <c r="E12" s="569"/>
      <c r="F12" s="162" t="s">
        <v>207</v>
      </c>
      <c r="G12" s="162" t="s">
        <v>384</v>
      </c>
      <c r="H12" s="162" t="s">
        <v>385</v>
      </c>
      <c r="I12" s="162" t="s">
        <v>207</v>
      </c>
      <c r="J12" s="162" t="s">
        <v>386</v>
      </c>
      <c r="K12" s="162" t="s">
        <v>387</v>
      </c>
      <c r="L12" s="580"/>
      <c r="M12" s="580"/>
    </row>
    <row r="13" spans="1:14" customFormat="1" ht="19.899999999999999" customHeight="1" thickBot="1">
      <c r="A13" s="204">
        <v>4511</v>
      </c>
      <c r="B13" s="200" t="s">
        <v>559</v>
      </c>
      <c r="C13" s="99">
        <v>5093265</v>
      </c>
      <c r="D13" s="326">
        <v>361976</v>
      </c>
      <c r="E13" s="99">
        <v>5455241</v>
      </c>
      <c r="F13" s="99">
        <v>604208</v>
      </c>
      <c r="G13" s="326">
        <v>543427</v>
      </c>
      <c r="H13" s="326">
        <v>60781</v>
      </c>
      <c r="I13" s="99">
        <v>6059449</v>
      </c>
      <c r="J13" s="326">
        <v>369102</v>
      </c>
      <c r="K13" s="326">
        <v>5690347</v>
      </c>
      <c r="L13" s="634" t="s">
        <v>558</v>
      </c>
      <c r="M13" s="635"/>
    </row>
    <row r="14" spans="1:14" customFormat="1" ht="20.45" customHeight="1" thickTop="1" thickBot="1">
      <c r="A14" s="202">
        <v>4512</v>
      </c>
      <c r="B14" s="92" t="s">
        <v>560</v>
      </c>
      <c r="C14" s="100">
        <v>1503251</v>
      </c>
      <c r="D14" s="327">
        <v>19066</v>
      </c>
      <c r="E14" s="100">
        <v>1522317</v>
      </c>
      <c r="F14" s="100">
        <v>95503</v>
      </c>
      <c r="G14" s="327">
        <v>72416</v>
      </c>
      <c r="H14" s="327">
        <v>23087</v>
      </c>
      <c r="I14" s="100">
        <v>1617820</v>
      </c>
      <c r="J14" s="327">
        <v>1126061</v>
      </c>
      <c r="K14" s="327">
        <v>491759</v>
      </c>
      <c r="L14" s="631" t="s">
        <v>561</v>
      </c>
      <c r="M14" s="631"/>
    </row>
    <row r="15" spans="1:14" customFormat="1" ht="19.5" thickTop="1" thickBot="1">
      <c r="A15" s="201">
        <v>4519</v>
      </c>
      <c r="B15" s="59" t="s">
        <v>722</v>
      </c>
      <c r="C15" s="99">
        <v>4708</v>
      </c>
      <c r="D15" s="326">
        <v>10</v>
      </c>
      <c r="E15" s="99">
        <v>4718</v>
      </c>
      <c r="F15" s="99">
        <v>1550</v>
      </c>
      <c r="G15" s="326">
        <v>1493</v>
      </c>
      <c r="H15" s="326">
        <v>57</v>
      </c>
      <c r="I15" s="99">
        <v>6268</v>
      </c>
      <c r="J15" s="326">
        <v>3857</v>
      </c>
      <c r="K15" s="326">
        <v>2411</v>
      </c>
      <c r="L15" s="632" t="s">
        <v>723</v>
      </c>
      <c r="M15" s="633"/>
    </row>
    <row r="16" spans="1:14" customFormat="1" ht="19.5" thickTop="1" thickBot="1">
      <c r="A16" s="202">
        <v>4531</v>
      </c>
      <c r="B16" s="92" t="s">
        <v>562</v>
      </c>
      <c r="C16" s="100">
        <v>1028970</v>
      </c>
      <c r="D16" s="327">
        <v>78173</v>
      </c>
      <c r="E16" s="100">
        <v>1107143</v>
      </c>
      <c r="F16" s="100">
        <v>354166</v>
      </c>
      <c r="G16" s="327">
        <v>237658</v>
      </c>
      <c r="H16" s="327">
        <v>116508</v>
      </c>
      <c r="I16" s="100">
        <v>1461309</v>
      </c>
      <c r="J16" s="327">
        <v>399782</v>
      </c>
      <c r="K16" s="327">
        <v>1061527</v>
      </c>
      <c r="L16" s="631" t="s">
        <v>608</v>
      </c>
      <c r="M16" s="631"/>
    </row>
    <row r="17" spans="1:13" customFormat="1" ht="19.5" thickTop="1" thickBot="1">
      <c r="A17" s="201">
        <v>4532</v>
      </c>
      <c r="B17" s="59" t="s">
        <v>563</v>
      </c>
      <c r="C17" s="99">
        <v>19123</v>
      </c>
      <c r="D17" s="326">
        <v>2061</v>
      </c>
      <c r="E17" s="99">
        <v>21184</v>
      </c>
      <c r="F17" s="99">
        <v>11231</v>
      </c>
      <c r="G17" s="326">
        <v>5089</v>
      </c>
      <c r="H17" s="326">
        <v>6142</v>
      </c>
      <c r="I17" s="99">
        <v>32415</v>
      </c>
      <c r="J17" s="326">
        <v>4109</v>
      </c>
      <c r="K17" s="326">
        <v>28306</v>
      </c>
      <c r="L17" s="632" t="s">
        <v>607</v>
      </c>
      <c r="M17" s="633"/>
    </row>
    <row r="18" spans="1:13" customFormat="1" ht="19.5" thickTop="1" thickBot="1">
      <c r="A18" s="202">
        <v>4539</v>
      </c>
      <c r="B18" s="92" t="s">
        <v>564</v>
      </c>
      <c r="C18" s="100">
        <v>8094</v>
      </c>
      <c r="D18" s="327">
        <v>647</v>
      </c>
      <c r="E18" s="100">
        <v>8741</v>
      </c>
      <c r="F18" s="100">
        <v>10134</v>
      </c>
      <c r="G18" s="327">
        <v>2350</v>
      </c>
      <c r="H18" s="327">
        <v>7784</v>
      </c>
      <c r="I18" s="100">
        <v>18875</v>
      </c>
      <c r="J18" s="327">
        <v>0</v>
      </c>
      <c r="K18" s="327">
        <v>18875</v>
      </c>
      <c r="L18" s="631" t="s">
        <v>606</v>
      </c>
      <c r="M18" s="631"/>
    </row>
    <row r="19" spans="1:13" customFormat="1" ht="15.75" thickTop="1" thickBot="1">
      <c r="A19" s="201">
        <v>4610</v>
      </c>
      <c r="B19" s="59" t="s">
        <v>539</v>
      </c>
      <c r="C19" s="99">
        <v>216010</v>
      </c>
      <c r="D19" s="326">
        <v>17771</v>
      </c>
      <c r="E19" s="99">
        <v>233781</v>
      </c>
      <c r="F19" s="99">
        <v>103683</v>
      </c>
      <c r="G19" s="326">
        <v>66268</v>
      </c>
      <c r="H19" s="326">
        <v>37415</v>
      </c>
      <c r="I19" s="99">
        <v>337464</v>
      </c>
      <c r="J19" s="326">
        <v>94775</v>
      </c>
      <c r="K19" s="326">
        <v>242689</v>
      </c>
      <c r="L19" s="632" t="s">
        <v>548</v>
      </c>
      <c r="M19" s="633"/>
    </row>
    <row r="20" spans="1:13" customFormat="1" ht="15.75" thickTop="1" thickBot="1">
      <c r="A20" s="202">
        <v>4620</v>
      </c>
      <c r="B20" s="92" t="s">
        <v>565</v>
      </c>
      <c r="C20" s="100">
        <v>330649</v>
      </c>
      <c r="D20" s="327">
        <v>20806</v>
      </c>
      <c r="E20" s="100">
        <v>351455</v>
      </c>
      <c r="F20" s="100">
        <v>131456</v>
      </c>
      <c r="G20" s="327">
        <v>112901</v>
      </c>
      <c r="H20" s="327">
        <v>18555</v>
      </c>
      <c r="I20" s="100">
        <v>482911</v>
      </c>
      <c r="J20" s="327">
        <v>115615</v>
      </c>
      <c r="K20" s="327">
        <v>367296</v>
      </c>
      <c r="L20" s="631" t="s">
        <v>605</v>
      </c>
      <c r="M20" s="631"/>
    </row>
    <row r="21" spans="1:13" customFormat="1" ht="15.75" thickTop="1" thickBot="1">
      <c r="A21" s="201">
        <v>4631</v>
      </c>
      <c r="B21" s="59" t="s">
        <v>540</v>
      </c>
      <c r="C21" s="99">
        <v>95136</v>
      </c>
      <c r="D21" s="326">
        <v>1778</v>
      </c>
      <c r="E21" s="99">
        <v>96914</v>
      </c>
      <c r="F21" s="99">
        <v>11880</v>
      </c>
      <c r="G21" s="326">
        <v>8387</v>
      </c>
      <c r="H21" s="326">
        <v>3493</v>
      </c>
      <c r="I21" s="99">
        <v>108794</v>
      </c>
      <c r="J21" s="326">
        <v>9684</v>
      </c>
      <c r="K21" s="326">
        <v>99110</v>
      </c>
      <c r="L21" s="632" t="s">
        <v>549</v>
      </c>
      <c r="M21" s="633"/>
    </row>
    <row r="22" spans="1:13" customFormat="1" ht="15.75" thickTop="1" thickBot="1">
      <c r="A22" s="202">
        <v>4632</v>
      </c>
      <c r="B22" s="92" t="s">
        <v>609</v>
      </c>
      <c r="C22" s="100">
        <v>1986397</v>
      </c>
      <c r="D22" s="327">
        <v>95296</v>
      </c>
      <c r="E22" s="100">
        <v>2081693</v>
      </c>
      <c r="F22" s="100">
        <v>448377</v>
      </c>
      <c r="G22" s="327">
        <v>373201</v>
      </c>
      <c r="H22" s="327">
        <v>75176</v>
      </c>
      <c r="I22" s="100">
        <v>2530070</v>
      </c>
      <c r="J22" s="327">
        <v>283333</v>
      </c>
      <c r="K22" s="327">
        <v>2246737</v>
      </c>
      <c r="L22" s="631" t="s">
        <v>604</v>
      </c>
      <c r="M22" s="631"/>
    </row>
    <row r="23" spans="1:13" customFormat="1" ht="19.149999999999999" customHeight="1" thickTop="1" thickBot="1">
      <c r="A23" s="201">
        <v>4641</v>
      </c>
      <c r="B23" s="59" t="s">
        <v>610</v>
      </c>
      <c r="C23" s="99">
        <v>115049</v>
      </c>
      <c r="D23" s="326">
        <v>105841</v>
      </c>
      <c r="E23" s="99">
        <v>220890</v>
      </c>
      <c r="F23" s="99">
        <v>74136</v>
      </c>
      <c r="G23" s="326">
        <v>70211</v>
      </c>
      <c r="H23" s="326">
        <v>3925</v>
      </c>
      <c r="I23" s="99">
        <v>295026</v>
      </c>
      <c r="J23" s="326">
        <v>13742</v>
      </c>
      <c r="K23" s="326">
        <v>281284</v>
      </c>
      <c r="L23" s="632" t="s">
        <v>603</v>
      </c>
      <c r="M23" s="633"/>
    </row>
    <row r="24" spans="1:13" customFormat="1" ht="38.450000000000003" customHeight="1" thickTop="1" thickBot="1">
      <c r="A24" s="202">
        <v>4647</v>
      </c>
      <c r="B24" s="92" t="s">
        <v>611</v>
      </c>
      <c r="C24" s="100">
        <v>929497</v>
      </c>
      <c r="D24" s="327">
        <v>73490</v>
      </c>
      <c r="E24" s="100">
        <v>1002987</v>
      </c>
      <c r="F24" s="100">
        <v>68964</v>
      </c>
      <c r="G24" s="327">
        <v>59399</v>
      </c>
      <c r="H24" s="327">
        <v>9565</v>
      </c>
      <c r="I24" s="100">
        <v>1071951</v>
      </c>
      <c r="J24" s="327">
        <v>261880</v>
      </c>
      <c r="K24" s="327">
        <v>810071</v>
      </c>
      <c r="L24" s="631" t="s">
        <v>602</v>
      </c>
      <c r="M24" s="631"/>
    </row>
    <row r="25" spans="1:13" customFormat="1" ht="37.5" thickTop="1" thickBot="1">
      <c r="A25" s="201">
        <v>4648</v>
      </c>
      <c r="B25" s="59" t="s">
        <v>612</v>
      </c>
      <c r="C25" s="99">
        <v>1271028</v>
      </c>
      <c r="D25" s="326">
        <v>8792</v>
      </c>
      <c r="E25" s="99">
        <v>1279820</v>
      </c>
      <c r="F25" s="99">
        <v>126189</v>
      </c>
      <c r="G25" s="326">
        <v>103883</v>
      </c>
      <c r="H25" s="326">
        <v>22306</v>
      </c>
      <c r="I25" s="99">
        <v>1406009</v>
      </c>
      <c r="J25" s="326">
        <v>308194</v>
      </c>
      <c r="K25" s="326">
        <v>1097815</v>
      </c>
      <c r="L25" s="632" t="s">
        <v>601</v>
      </c>
      <c r="M25" s="633"/>
    </row>
    <row r="26" spans="1:13" customFormat="1" ht="28.5" thickTop="1" thickBot="1">
      <c r="A26" s="202">
        <v>4649</v>
      </c>
      <c r="B26" s="92" t="s">
        <v>732</v>
      </c>
      <c r="C26" s="100">
        <v>706</v>
      </c>
      <c r="D26" s="327">
        <v>5</v>
      </c>
      <c r="E26" s="100">
        <v>711</v>
      </c>
      <c r="F26" s="100">
        <v>135</v>
      </c>
      <c r="G26" s="327">
        <v>125</v>
      </c>
      <c r="H26" s="327">
        <v>10</v>
      </c>
      <c r="I26" s="100">
        <v>846</v>
      </c>
      <c r="J26" s="327">
        <v>540</v>
      </c>
      <c r="K26" s="327">
        <v>306</v>
      </c>
      <c r="L26" s="631" t="s">
        <v>724</v>
      </c>
      <c r="M26" s="631"/>
    </row>
    <row r="27" spans="1:13" customFormat="1" ht="19.5" thickTop="1" thickBot="1">
      <c r="A27" s="201">
        <v>4651</v>
      </c>
      <c r="B27" s="59" t="s">
        <v>613</v>
      </c>
      <c r="C27" s="99">
        <v>20920</v>
      </c>
      <c r="D27" s="326">
        <v>366</v>
      </c>
      <c r="E27" s="99">
        <v>21286</v>
      </c>
      <c r="F27" s="99">
        <v>3742</v>
      </c>
      <c r="G27" s="326">
        <v>3191</v>
      </c>
      <c r="H27" s="326">
        <v>551</v>
      </c>
      <c r="I27" s="99">
        <v>25028</v>
      </c>
      <c r="J27" s="326">
        <v>876</v>
      </c>
      <c r="K27" s="326">
        <v>24152</v>
      </c>
      <c r="L27" s="632" t="s">
        <v>600</v>
      </c>
      <c r="M27" s="633"/>
    </row>
    <row r="28" spans="1:13" customFormat="1" ht="19.5" thickTop="1" thickBot="1">
      <c r="A28" s="202">
        <v>4652</v>
      </c>
      <c r="B28" s="92" t="s">
        <v>614</v>
      </c>
      <c r="C28" s="100">
        <v>131136</v>
      </c>
      <c r="D28" s="327">
        <v>901</v>
      </c>
      <c r="E28" s="100">
        <v>132037</v>
      </c>
      <c r="F28" s="100">
        <v>9756</v>
      </c>
      <c r="G28" s="327">
        <v>7546</v>
      </c>
      <c r="H28" s="327">
        <v>2210</v>
      </c>
      <c r="I28" s="100">
        <v>141793</v>
      </c>
      <c r="J28" s="327">
        <v>15515</v>
      </c>
      <c r="K28" s="327">
        <v>126278</v>
      </c>
      <c r="L28" s="631" t="s">
        <v>599</v>
      </c>
      <c r="M28" s="631"/>
    </row>
    <row r="29" spans="1:13" customFormat="1" ht="19.149999999999999" customHeight="1" thickTop="1" thickBot="1">
      <c r="A29" s="201">
        <v>4653</v>
      </c>
      <c r="B29" s="59" t="s">
        <v>615</v>
      </c>
      <c r="C29" s="99">
        <v>166088</v>
      </c>
      <c r="D29" s="326">
        <v>4901</v>
      </c>
      <c r="E29" s="99">
        <v>170989</v>
      </c>
      <c r="F29" s="99">
        <v>30048</v>
      </c>
      <c r="G29" s="326">
        <v>28051</v>
      </c>
      <c r="H29" s="326">
        <v>1997</v>
      </c>
      <c r="I29" s="99">
        <v>201037</v>
      </c>
      <c r="J29" s="326">
        <v>44617</v>
      </c>
      <c r="K29" s="326">
        <v>156420</v>
      </c>
      <c r="L29" s="632" t="s">
        <v>598</v>
      </c>
      <c r="M29" s="633"/>
    </row>
    <row r="30" spans="1:13" customFormat="1" ht="15.75" thickTop="1" thickBot="1">
      <c r="A30" s="202">
        <v>4659</v>
      </c>
      <c r="B30" s="92" t="s">
        <v>616</v>
      </c>
      <c r="C30" s="100">
        <v>2058242</v>
      </c>
      <c r="D30" s="327">
        <v>72677</v>
      </c>
      <c r="E30" s="100">
        <v>2130919</v>
      </c>
      <c r="F30" s="100">
        <v>144580</v>
      </c>
      <c r="G30" s="327">
        <v>114340</v>
      </c>
      <c r="H30" s="327">
        <v>30240</v>
      </c>
      <c r="I30" s="100">
        <v>2275499</v>
      </c>
      <c r="J30" s="327">
        <v>1125118</v>
      </c>
      <c r="K30" s="327">
        <v>1150381</v>
      </c>
      <c r="L30" s="631" t="s">
        <v>550</v>
      </c>
      <c r="M30" s="631"/>
    </row>
    <row r="31" spans="1:13" customFormat="1" ht="19.5" thickTop="1" thickBot="1">
      <c r="A31" s="201">
        <v>4661</v>
      </c>
      <c r="B31" s="59" t="s">
        <v>617</v>
      </c>
      <c r="C31" s="99">
        <v>1421617</v>
      </c>
      <c r="D31" s="326">
        <v>13643</v>
      </c>
      <c r="E31" s="99">
        <v>1435260</v>
      </c>
      <c r="F31" s="99">
        <v>198820</v>
      </c>
      <c r="G31" s="326">
        <v>197771</v>
      </c>
      <c r="H31" s="326">
        <v>1049</v>
      </c>
      <c r="I31" s="99">
        <v>1634080</v>
      </c>
      <c r="J31" s="326">
        <v>805755</v>
      </c>
      <c r="K31" s="326">
        <v>828325</v>
      </c>
      <c r="L31" s="632" t="s">
        <v>597</v>
      </c>
      <c r="M31" s="633"/>
    </row>
    <row r="32" spans="1:13" customFormat="1" ht="15.75" thickTop="1" thickBot="1">
      <c r="A32" s="202">
        <v>4662</v>
      </c>
      <c r="B32" s="92" t="s">
        <v>541</v>
      </c>
      <c r="C32" s="100">
        <v>24657</v>
      </c>
      <c r="D32" s="327">
        <v>466</v>
      </c>
      <c r="E32" s="100">
        <v>25123</v>
      </c>
      <c r="F32" s="100">
        <v>4702</v>
      </c>
      <c r="G32" s="327">
        <v>3413</v>
      </c>
      <c r="H32" s="327">
        <v>1289</v>
      </c>
      <c r="I32" s="100">
        <v>29825</v>
      </c>
      <c r="J32" s="327">
        <v>6777</v>
      </c>
      <c r="K32" s="327">
        <v>23048</v>
      </c>
      <c r="L32" s="631" t="s">
        <v>551</v>
      </c>
      <c r="M32" s="631"/>
    </row>
    <row r="33" spans="1:14" customFormat="1" ht="19.5" thickTop="1" thickBot="1">
      <c r="A33" s="201">
        <v>4663</v>
      </c>
      <c r="B33" s="59" t="s">
        <v>618</v>
      </c>
      <c r="C33" s="99">
        <v>2894191</v>
      </c>
      <c r="D33" s="326">
        <v>71776</v>
      </c>
      <c r="E33" s="99">
        <v>2965967</v>
      </c>
      <c r="F33" s="99">
        <v>276799</v>
      </c>
      <c r="G33" s="326">
        <v>157726</v>
      </c>
      <c r="H33" s="326">
        <v>119073</v>
      </c>
      <c r="I33" s="99">
        <v>3242766</v>
      </c>
      <c r="J33" s="326">
        <v>614657</v>
      </c>
      <c r="K33" s="326">
        <v>2628109</v>
      </c>
      <c r="L33" s="632" t="s">
        <v>596</v>
      </c>
      <c r="M33" s="633"/>
    </row>
    <row r="34" spans="1:14" customFormat="1" ht="15" customHeight="1" thickTop="1" thickBot="1">
      <c r="A34" s="360">
        <v>4669</v>
      </c>
      <c r="B34" s="361" t="s">
        <v>736</v>
      </c>
      <c r="C34" s="100">
        <v>46550</v>
      </c>
      <c r="D34" s="329">
        <v>264</v>
      </c>
      <c r="E34" s="100">
        <v>46814</v>
      </c>
      <c r="F34" s="100">
        <v>13774</v>
      </c>
      <c r="G34" s="329">
        <v>12466</v>
      </c>
      <c r="H34" s="329">
        <v>1308</v>
      </c>
      <c r="I34" s="100">
        <v>60588</v>
      </c>
      <c r="J34" s="367">
        <v>235</v>
      </c>
      <c r="K34" s="367">
        <v>60353</v>
      </c>
      <c r="L34" s="630" t="s">
        <v>737</v>
      </c>
      <c r="M34" s="631"/>
      <c r="N34" s="7"/>
    </row>
    <row r="35" spans="1:14" customFormat="1" ht="19.149999999999999" customHeight="1" thickBot="1">
      <c r="A35" s="201">
        <v>4690</v>
      </c>
      <c r="B35" s="59" t="s">
        <v>542</v>
      </c>
      <c r="C35" s="99">
        <v>63640</v>
      </c>
      <c r="D35" s="326">
        <v>1173</v>
      </c>
      <c r="E35" s="99">
        <v>64813</v>
      </c>
      <c r="F35" s="99">
        <v>9825</v>
      </c>
      <c r="G35" s="326">
        <v>8907</v>
      </c>
      <c r="H35" s="326">
        <v>918</v>
      </c>
      <c r="I35" s="99">
        <v>74638</v>
      </c>
      <c r="J35" s="326">
        <v>110</v>
      </c>
      <c r="K35" s="326">
        <v>74528</v>
      </c>
      <c r="L35" s="632" t="s">
        <v>552</v>
      </c>
      <c r="M35" s="633"/>
    </row>
    <row r="36" spans="1:14" customFormat="1" ht="15.75" thickTop="1" thickBot="1">
      <c r="A36" s="202">
        <v>4691</v>
      </c>
      <c r="B36" s="92" t="s">
        <v>619</v>
      </c>
      <c r="C36" s="100">
        <v>248123</v>
      </c>
      <c r="D36" s="329">
        <v>4329</v>
      </c>
      <c r="E36" s="100">
        <v>252452</v>
      </c>
      <c r="F36" s="100">
        <v>17875</v>
      </c>
      <c r="G36" s="329">
        <v>12696</v>
      </c>
      <c r="H36" s="329">
        <v>5179</v>
      </c>
      <c r="I36" s="100">
        <v>270327</v>
      </c>
      <c r="J36" s="329">
        <v>6397</v>
      </c>
      <c r="K36" s="329">
        <v>263930</v>
      </c>
      <c r="L36" s="630" t="s">
        <v>595</v>
      </c>
      <c r="M36" s="631"/>
    </row>
    <row r="37" spans="1:14" customFormat="1" ht="20.25" customHeight="1" thickTop="1" thickBot="1">
      <c r="A37" s="201">
        <v>4692</v>
      </c>
      <c r="B37" s="59" t="s">
        <v>620</v>
      </c>
      <c r="C37" s="99">
        <v>157520</v>
      </c>
      <c r="D37" s="326">
        <v>7954</v>
      </c>
      <c r="E37" s="99">
        <v>165474</v>
      </c>
      <c r="F37" s="99">
        <v>24664</v>
      </c>
      <c r="G37" s="326">
        <v>20734</v>
      </c>
      <c r="H37" s="326">
        <v>3930</v>
      </c>
      <c r="I37" s="99">
        <v>190138</v>
      </c>
      <c r="J37" s="326">
        <v>579</v>
      </c>
      <c r="K37" s="326">
        <v>189559</v>
      </c>
      <c r="L37" s="632" t="s">
        <v>594</v>
      </c>
      <c r="M37" s="633"/>
    </row>
    <row r="38" spans="1:14" customFormat="1" ht="13.9" customHeight="1" thickTop="1" thickBot="1">
      <c r="A38" s="202">
        <v>4712</v>
      </c>
      <c r="B38" s="92" t="s">
        <v>543</v>
      </c>
      <c r="C38" s="100">
        <v>1927119</v>
      </c>
      <c r="D38" s="329">
        <v>137675</v>
      </c>
      <c r="E38" s="100">
        <v>2064794</v>
      </c>
      <c r="F38" s="100">
        <v>787633</v>
      </c>
      <c r="G38" s="329">
        <v>650230</v>
      </c>
      <c r="H38" s="329">
        <v>137403</v>
      </c>
      <c r="I38" s="100">
        <v>2852427</v>
      </c>
      <c r="J38" s="329">
        <v>731062</v>
      </c>
      <c r="K38" s="329">
        <v>2121365</v>
      </c>
      <c r="L38" s="630" t="s">
        <v>553</v>
      </c>
      <c r="M38" s="631"/>
    </row>
    <row r="39" spans="1:14" customFormat="1" ht="15.75" thickTop="1" thickBot="1">
      <c r="A39" s="201">
        <v>4714</v>
      </c>
      <c r="B39" s="59" t="s">
        <v>544</v>
      </c>
      <c r="C39" s="99">
        <v>1141278</v>
      </c>
      <c r="D39" s="326">
        <v>32585</v>
      </c>
      <c r="E39" s="99">
        <v>1173863</v>
      </c>
      <c r="F39" s="99">
        <v>368853</v>
      </c>
      <c r="G39" s="326">
        <v>284630</v>
      </c>
      <c r="H39" s="326">
        <v>84223</v>
      </c>
      <c r="I39" s="99">
        <v>1542716</v>
      </c>
      <c r="J39" s="326">
        <v>181767</v>
      </c>
      <c r="K39" s="326">
        <v>1360949</v>
      </c>
      <c r="L39" s="632" t="s">
        <v>554</v>
      </c>
      <c r="M39" s="633"/>
    </row>
    <row r="40" spans="1:14" customFormat="1" ht="13.9" customHeight="1" thickTop="1" thickBot="1">
      <c r="A40" s="202">
        <v>4719</v>
      </c>
      <c r="B40" s="92" t="s">
        <v>645</v>
      </c>
      <c r="C40" s="100">
        <v>1719982</v>
      </c>
      <c r="D40" s="329">
        <v>85272</v>
      </c>
      <c r="E40" s="100">
        <v>1805254</v>
      </c>
      <c r="F40" s="100">
        <v>362883</v>
      </c>
      <c r="G40" s="329">
        <v>310859</v>
      </c>
      <c r="H40" s="329">
        <v>52024</v>
      </c>
      <c r="I40" s="100">
        <v>2168137</v>
      </c>
      <c r="J40" s="329">
        <v>105096</v>
      </c>
      <c r="K40" s="329">
        <v>2063041</v>
      </c>
      <c r="L40" s="630" t="s">
        <v>593</v>
      </c>
      <c r="M40" s="631"/>
    </row>
    <row r="41" spans="1:14" s="90" customFormat="1" ht="15.75" thickTop="1" thickBot="1">
      <c r="A41" s="201">
        <v>4720</v>
      </c>
      <c r="B41" s="59" t="s">
        <v>622</v>
      </c>
      <c r="C41" s="99">
        <v>506525</v>
      </c>
      <c r="D41" s="326">
        <v>11886</v>
      </c>
      <c r="E41" s="99">
        <v>518411</v>
      </c>
      <c r="F41" s="99">
        <v>56370</v>
      </c>
      <c r="G41" s="326">
        <v>38166</v>
      </c>
      <c r="H41" s="326">
        <v>18204</v>
      </c>
      <c r="I41" s="99">
        <v>574781</v>
      </c>
      <c r="J41" s="326">
        <v>220779</v>
      </c>
      <c r="K41" s="326">
        <v>354002</v>
      </c>
      <c r="L41" s="632" t="s">
        <v>592</v>
      </c>
      <c r="M41" s="633"/>
    </row>
    <row r="42" spans="1:14" s="90" customFormat="1" ht="15.75" thickTop="1" thickBot="1">
      <c r="A42" s="202">
        <v>4722</v>
      </c>
      <c r="B42" s="92" t="s">
        <v>632</v>
      </c>
      <c r="C42" s="100">
        <v>674303</v>
      </c>
      <c r="D42" s="329">
        <v>164</v>
      </c>
      <c r="E42" s="100">
        <v>674467</v>
      </c>
      <c r="F42" s="100">
        <v>144804</v>
      </c>
      <c r="G42" s="329">
        <v>142417</v>
      </c>
      <c r="H42" s="329">
        <v>2387</v>
      </c>
      <c r="I42" s="100">
        <v>819271</v>
      </c>
      <c r="J42" s="329">
        <v>686847</v>
      </c>
      <c r="K42" s="329">
        <v>132424</v>
      </c>
      <c r="L42" s="630" t="s">
        <v>591</v>
      </c>
      <c r="M42" s="631"/>
    </row>
    <row r="43" spans="1:14" customFormat="1" ht="15.75" thickTop="1" thickBot="1">
      <c r="A43" s="201">
        <v>4723</v>
      </c>
      <c r="B43" s="59" t="s">
        <v>631</v>
      </c>
      <c r="C43" s="99">
        <v>11007</v>
      </c>
      <c r="D43" s="326">
        <v>204</v>
      </c>
      <c r="E43" s="99">
        <v>11211</v>
      </c>
      <c r="F43" s="99">
        <v>2246</v>
      </c>
      <c r="G43" s="326">
        <v>373</v>
      </c>
      <c r="H43" s="326">
        <v>1873</v>
      </c>
      <c r="I43" s="99">
        <v>13457</v>
      </c>
      <c r="J43" s="326">
        <v>0</v>
      </c>
      <c r="K43" s="326">
        <v>13457</v>
      </c>
      <c r="L43" s="632" t="s">
        <v>590</v>
      </c>
      <c r="M43" s="633"/>
    </row>
    <row r="44" spans="1:14" customFormat="1" ht="15.75" thickTop="1" thickBot="1">
      <c r="A44" s="202">
        <v>4724</v>
      </c>
      <c r="B44" s="92" t="s">
        <v>630</v>
      </c>
      <c r="C44" s="100">
        <v>104752</v>
      </c>
      <c r="D44" s="329">
        <v>1557</v>
      </c>
      <c r="E44" s="100">
        <v>106309</v>
      </c>
      <c r="F44" s="100">
        <v>18492</v>
      </c>
      <c r="G44" s="329">
        <v>9766</v>
      </c>
      <c r="H44" s="329">
        <v>8726</v>
      </c>
      <c r="I44" s="100">
        <v>124801</v>
      </c>
      <c r="J44" s="329">
        <v>30296</v>
      </c>
      <c r="K44" s="329">
        <v>94505</v>
      </c>
      <c r="L44" s="630" t="s">
        <v>589</v>
      </c>
      <c r="M44" s="631"/>
    </row>
    <row r="45" spans="1:14" customFormat="1" ht="15.75" customHeight="1" thickTop="1" thickBot="1">
      <c r="A45" s="201">
        <v>4725</v>
      </c>
      <c r="B45" s="59" t="s">
        <v>629</v>
      </c>
      <c r="C45" s="99">
        <v>17159</v>
      </c>
      <c r="D45" s="326">
        <v>266</v>
      </c>
      <c r="E45" s="99">
        <v>17425</v>
      </c>
      <c r="F45" s="99">
        <v>3570</v>
      </c>
      <c r="G45" s="326">
        <v>1936</v>
      </c>
      <c r="H45" s="326">
        <v>1634</v>
      </c>
      <c r="I45" s="99">
        <v>20995</v>
      </c>
      <c r="J45" s="326">
        <v>0</v>
      </c>
      <c r="K45" s="326">
        <v>20995</v>
      </c>
      <c r="L45" s="632" t="s">
        <v>588</v>
      </c>
      <c r="M45" s="633"/>
    </row>
    <row r="46" spans="1:14" customFormat="1" ht="15.75" thickTop="1" thickBot="1">
      <c r="A46" s="202">
        <v>4726</v>
      </c>
      <c r="B46" s="92" t="s">
        <v>545</v>
      </c>
      <c r="C46" s="100">
        <v>131564</v>
      </c>
      <c r="D46" s="329">
        <v>3874</v>
      </c>
      <c r="E46" s="100">
        <v>135438</v>
      </c>
      <c r="F46" s="100">
        <v>52336</v>
      </c>
      <c r="G46" s="329">
        <v>41125</v>
      </c>
      <c r="H46" s="329">
        <v>11211</v>
      </c>
      <c r="I46" s="100">
        <v>187774</v>
      </c>
      <c r="J46" s="329">
        <v>69687</v>
      </c>
      <c r="K46" s="329">
        <v>118087</v>
      </c>
      <c r="L46" s="630" t="s">
        <v>555</v>
      </c>
      <c r="M46" s="631"/>
    </row>
    <row r="47" spans="1:14" customFormat="1" ht="13.9" customHeight="1" thickTop="1" thickBot="1">
      <c r="A47" s="201">
        <v>4727</v>
      </c>
      <c r="B47" s="59" t="s">
        <v>628</v>
      </c>
      <c r="C47" s="99">
        <v>69650</v>
      </c>
      <c r="D47" s="326">
        <v>558</v>
      </c>
      <c r="E47" s="99">
        <v>70208</v>
      </c>
      <c r="F47" s="99">
        <v>16367</v>
      </c>
      <c r="G47" s="326">
        <v>13234</v>
      </c>
      <c r="H47" s="326">
        <v>3133</v>
      </c>
      <c r="I47" s="99">
        <v>86575</v>
      </c>
      <c r="J47" s="326">
        <v>0</v>
      </c>
      <c r="K47" s="326">
        <v>86575</v>
      </c>
      <c r="L47" s="632" t="s">
        <v>587</v>
      </c>
      <c r="M47" s="633"/>
    </row>
    <row r="48" spans="1:14" customFormat="1" ht="15.75" thickTop="1" thickBot="1">
      <c r="A48" s="202">
        <v>4728</v>
      </c>
      <c r="B48" s="92" t="s">
        <v>633</v>
      </c>
      <c r="C48" s="100">
        <v>35016</v>
      </c>
      <c r="D48" s="329">
        <v>142</v>
      </c>
      <c r="E48" s="100">
        <v>35158</v>
      </c>
      <c r="F48" s="100">
        <v>6664</v>
      </c>
      <c r="G48" s="329">
        <v>4205</v>
      </c>
      <c r="H48" s="329">
        <v>2459</v>
      </c>
      <c r="I48" s="100">
        <v>41822</v>
      </c>
      <c r="J48" s="329">
        <v>4872</v>
      </c>
      <c r="K48" s="329">
        <v>36950</v>
      </c>
      <c r="L48" s="630" t="s">
        <v>586</v>
      </c>
      <c r="M48" s="631"/>
    </row>
    <row r="49" spans="1:13" customFormat="1" ht="19.149999999999999" customHeight="1" thickTop="1" thickBot="1">
      <c r="A49" s="201">
        <v>4729</v>
      </c>
      <c r="B49" s="59" t="s">
        <v>642</v>
      </c>
      <c r="C49" s="99">
        <v>103688</v>
      </c>
      <c r="D49" s="326">
        <v>1957</v>
      </c>
      <c r="E49" s="99">
        <v>105645</v>
      </c>
      <c r="F49" s="99">
        <v>10254</v>
      </c>
      <c r="G49" s="326">
        <v>2786</v>
      </c>
      <c r="H49" s="326">
        <v>7468</v>
      </c>
      <c r="I49" s="99">
        <v>115899</v>
      </c>
      <c r="J49" s="326">
        <v>36700</v>
      </c>
      <c r="K49" s="326">
        <v>79199</v>
      </c>
      <c r="L49" s="632" t="s">
        <v>644</v>
      </c>
      <c r="M49" s="633"/>
    </row>
    <row r="50" spans="1:13" ht="19.149999999999999" customHeight="1" thickTop="1" thickBot="1">
      <c r="A50" s="202">
        <v>4730</v>
      </c>
      <c r="B50" s="92" t="s">
        <v>627</v>
      </c>
      <c r="C50" s="100">
        <v>2126110</v>
      </c>
      <c r="D50" s="329">
        <v>487122</v>
      </c>
      <c r="E50" s="100">
        <v>2613232</v>
      </c>
      <c r="F50" s="100">
        <v>331977</v>
      </c>
      <c r="G50" s="329">
        <v>193653</v>
      </c>
      <c r="H50" s="329">
        <v>138324</v>
      </c>
      <c r="I50" s="100">
        <v>2945209</v>
      </c>
      <c r="J50" s="329">
        <v>513611</v>
      </c>
      <c r="K50" s="329">
        <v>2431598</v>
      </c>
      <c r="L50" s="630" t="s">
        <v>585</v>
      </c>
      <c r="M50" s="631"/>
    </row>
    <row r="51" spans="1:13" ht="19.149999999999999" customHeight="1" thickTop="1" thickBot="1">
      <c r="A51" s="201">
        <v>4741</v>
      </c>
      <c r="B51" s="59" t="s">
        <v>634</v>
      </c>
      <c r="C51" s="99">
        <v>835862</v>
      </c>
      <c r="D51" s="326">
        <v>26194</v>
      </c>
      <c r="E51" s="99">
        <v>862056</v>
      </c>
      <c r="F51" s="99">
        <v>183615</v>
      </c>
      <c r="G51" s="326">
        <v>117202</v>
      </c>
      <c r="H51" s="326">
        <v>66413</v>
      </c>
      <c r="I51" s="99">
        <v>1045671</v>
      </c>
      <c r="J51" s="326">
        <v>274156</v>
      </c>
      <c r="K51" s="326">
        <v>771515</v>
      </c>
      <c r="L51" s="632" t="s">
        <v>584</v>
      </c>
      <c r="M51" s="633"/>
    </row>
    <row r="52" spans="1:13" ht="19.5" thickTop="1" thickBot="1">
      <c r="A52" s="202">
        <v>4742</v>
      </c>
      <c r="B52" s="92" t="s">
        <v>706</v>
      </c>
      <c r="C52" s="100">
        <v>30327</v>
      </c>
      <c r="D52" s="329">
        <v>1251</v>
      </c>
      <c r="E52" s="100">
        <v>31578</v>
      </c>
      <c r="F52" s="100">
        <v>6826</v>
      </c>
      <c r="G52" s="329">
        <v>6341</v>
      </c>
      <c r="H52" s="329">
        <v>485</v>
      </c>
      <c r="I52" s="100">
        <v>38404</v>
      </c>
      <c r="J52" s="329">
        <v>24622</v>
      </c>
      <c r="K52" s="329">
        <v>13782</v>
      </c>
      <c r="L52" s="630" t="s">
        <v>705</v>
      </c>
      <c r="M52" s="631"/>
    </row>
    <row r="53" spans="1:13" ht="19.149999999999999" customHeight="1" thickTop="1" thickBot="1">
      <c r="A53" s="201">
        <v>4751</v>
      </c>
      <c r="B53" s="59" t="s">
        <v>626</v>
      </c>
      <c r="C53" s="99">
        <v>1535554</v>
      </c>
      <c r="D53" s="326">
        <v>30474</v>
      </c>
      <c r="E53" s="99">
        <v>1566028</v>
      </c>
      <c r="F53" s="99">
        <v>542770</v>
      </c>
      <c r="G53" s="326">
        <v>504151</v>
      </c>
      <c r="H53" s="326">
        <v>38619</v>
      </c>
      <c r="I53" s="99">
        <v>2108798</v>
      </c>
      <c r="J53" s="326">
        <v>733486</v>
      </c>
      <c r="K53" s="326">
        <v>1375312</v>
      </c>
      <c r="L53" s="632" t="s">
        <v>583</v>
      </c>
      <c r="M53" s="633"/>
    </row>
    <row r="54" spans="1:13" ht="37.5" thickTop="1" thickBot="1">
      <c r="A54" s="202">
        <v>4752</v>
      </c>
      <c r="B54" s="92" t="s">
        <v>625</v>
      </c>
      <c r="C54" s="100">
        <v>5060828</v>
      </c>
      <c r="D54" s="329">
        <v>192322</v>
      </c>
      <c r="E54" s="100">
        <v>5253150</v>
      </c>
      <c r="F54" s="100">
        <v>907827</v>
      </c>
      <c r="G54" s="329">
        <v>730761</v>
      </c>
      <c r="H54" s="329">
        <v>177066</v>
      </c>
      <c r="I54" s="100">
        <v>6160977</v>
      </c>
      <c r="J54" s="329">
        <v>1226551</v>
      </c>
      <c r="K54" s="329">
        <v>4934426</v>
      </c>
      <c r="L54" s="630" t="s">
        <v>582</v>
      </c>
      <c r="M54" s="631"/>
    </row>
    <row r="55" spans="1:13" ht="19.149999999999999" customHeight="1" thickTop="1" thickBot="1">
      <c r="A55" s="201">
        <v>4753</v>
      </c>
      <c r="B55" s="59" t="s">
        <v>624</v>
      </c>
      <c r="C55" s="99">
        <v>147121</v>
      </c>
      <c r="D55" s="326">
        <v>4498</v>
      </c>
      <c r="E55" s="99">
        <v>151619</v>
      </c>
      <c r="F55" s="99">
        <v>73213</v>
      </c>
      <c r="G55" s="326">
        <v>64940</v>
      </c>
      <c r="H55" s="326">
        <v>8273</v>
      </c>
      <c r="I55" s="99">
        <v>224832</v>
      </c>
      <c r="J55" s="326">
        <v>32569</v>
      </c>
      <c r="K55" s="326">
        <v>192263</v>
      </c>
      <c r="L55" s="632" t="s">
        <v>581</v>
      </c>
      <c r="M55" s="633"/>
    </row>
    <row r="56" spans="1:13" ht="15.75" thickTop="1" thickBot="1">
      <c r="A56" s="202">
        <v>4754</v>
      </c>
      <c r="B56" s="92" t="s">
        <v>546</v>
      </c>
      <c r="C56" s="100">
        <v>1069020</v>
      </c>
      <c r="D56" s="329">
        <v>51342</v>
      </c>
      <c r="E56" s="100">
        <v>1120362</v>
      </c>
      <c r="F56" s="100">
        <v>440696</v>
      </c>
      <c r="G56" s="329">
        <v>400378</v>
      </c>
      <c r="H56" s="329">
        <v>40318</v>
      </c>
      <c r="I56" s="100">
        <v>1561058</v>
      </c>
      <c r="J56" s="329">
        <v>271285</v>
      </c>
      <c r="K56" s="329">
        <v>1289773</v>
      </c>
      <c r="L56" s="630" t="s">
        <v>556</v>
      </c>
      <c r="M56" s="631"/>
    </row>
    <row r="57" spans="1:13" ht="19.149999999999999" customHeight="1" thickTop="1" thickBot="1">
      <c r="A57" s="201">
        <v>4755</v>
      </c>
      <c r="B57" s="59" t="s">
        <v>641</v>
      </c>
      <c r="C57" s="99">
        <v>2379160</v>
      </c>
      <c r="D57" s="326">
        <v>58009</v>
      </c>
      <c r="E57" s="99">
        <v>2437169</v>
      </c>
      <c r="F57" s="99">
        <v>235406</v>
      </c>
      <c r="G57" s="326">
        <v>197777</v>
      </c>
      <c r="H57" s="326">
        <v>37629</v>
      </c>
      <c r="I57" s="99">
        <v>2672575</v>
      </c>
      <c r="J57" s="326">
        <v>1504782</v>
      </c>
      <c r="K57" s="326">
        <v>1167793</v>
      </c>
      <c r="L57" s="632" t="s">
        <v>580</v>
      </c>
      <c r="M57" s="633"/>
    </row>
    <row r="58" spans="1:13" ht="19.149999999999999" customHeight="1" thickTop="1" thickBot="1">
      <c r="A58" s="202">
        <v>4756</v>
      </c>
      <c r="B58" s="92" t="s">
        <v>635</v>
      </c>
      <c r="C58" s="100">
        <v>57849</v>
      </c>
      <c r="D58" s="329">
        <v>413</v>
      </c>
      <c r="E58" s="100">
        <v>58262</v>
      </c>
      <c r="F58" s="100">
        <v>21952</v>
      </c>
      <c r="G58" s="329">
        <v>18733</v>
      </c>
      <c r="H58" s="329">
        <v>3219</v>
      </c>
      <c r="I58" s="100">
        <v>80214</v>
      </c>
      <c r="J58" s="329">
        <v>1573</v>
      </c>
      <c r="K58" s="329">
        <v>78641</v>
      </c>
      <c r="L58" s="630" t="s">
        <v>579</v>
      </c>
      <c r="M58" s="631"/>
    </row>
    <row r="59" spans="1:13" ht="28.9" customHeight="1" thickTop="1" thickBot="1">
      <c r="A59" s="201">
        <v>4761</v>
      </c>
      <c r="B59" s="59" t="s">
        <v>636</v>
      </c>
      <c r="C59" s="99">
        <v>570180</v>
      </c>
      <c r="D59" s="326">
        <v>11405</v>
      </c>
      <c r="E59" s="99">
        <v>581585</v>
      </c>
      <c r="F59" s="99">
        <v>126395</v>
      </c>
      <c r="G59" s="326">
        <v>86871</v>
      </c>
      <c r="H59" s="326">
        <v>39524</v>
      </c>
      <c r="I59" s="99">
        <v>707980</v>
      </c>
      <c r="J59" s="326">
        <v>250312</v>
      </c>
      <c r="K59" s="326">
        <v>457668</v>
      </c>
      <c r="L59" s="632" t="s">
        <v>578</v>
      </c>
      <c r="M59" s="633"/>
    </row>
    <row r="60" spans="1:13" ht="19.899999999999999" customHeight="1" thickTop="1">
      <c r="A60" s="202">
        <v>4762</v>
      </c>
      <c r="B60" s="92" t="s">
        <v>637</v>
      </c>
      <c r="C60" s="316">
        <v>22150</v>
      </c>
      <c r="D60" s="261">
        <v>15</v>
      </c>
      <c r="E60" s="316">
        <v>22165</v>
      </c>
      <c r="F60" s="316">
        <v>6853</v>
      </c>
      <c r="G60" s="261">
        <v>6616</v>
      </c>
      <c r="H60" s="261">
        <v>237</v>
      </c>
      <c r="I60" s="316">
        <v>29018</v>
      </c>
      <c r="J60" s="261">
        <v>0</v>
      </c>
      <c r="K60" s="261">
        <v>29018</v>
      </c>
      <c r="L60" s="499" t="s">
        <v>577</v>
      </c>
      <c r="M60" s="499"/>
    </row>
    <row r="61" spans="1:13" ht="20.25" customHeight="1" thickBot="1">
      <c r="A61" s="201">
        <v>4763</v>
      </c>
      <c r="B61" s="59" t="s">
        <v>638</v>
      </c>
      <c r="C61" s="99">
        <v>196134</v>
      </c>
      <c r="D61" s="326">
        <v>43194</v>
      </c>
      <c r="E61" s="99">
        <v>239328</v>
      </c>
      <c r="F61" s="99">
        <v>120547</v>
      </c>
      <c r="G61" s="326">
        <v>115751</v>
      </c>
      <c r="H61" s="326">
        <v>4796</v>
      </c>
      <c r="I61" s="99">
        <v>359875</v>
      </c>
      <c r="J61" s="326">
        <v>45474</v>
      </c>
      <c r="K61" s="326">
        <v>314401</v>
      </c>
      <c r="L61" s="632" t="s">
        <v>576</v>
      </c>
      <c r="M61" s="633"/>
    </row>
    <row r="62" spans="1:13" ht="15.75" thickTop="1" thickBot="1">
      <c r="A62" s="202">
        <v>4764</v>
      </c>
      <c r="B62" s="92" t="s">
        <v>623</v>
      </c>
      <c r="C62" s="100">
        <v>77992</v>
      </c>
      <c r="D62" s="329">
        <v>988</v>
      </c>
      <c r="E62" s="100">
        <v>78980</v>
      </c>
      <c r="F62" s="100">
        <v>28941</v>
      </c>
      <c r="G62" s="329">
        <v>25495</v>
      </c>
      <c r="H62" s="329">
        <v>3446</v>
      </c>
      <c r="I62" s="100">
        <v>107921</v>
      </c>
      <c r="J62" s="329">
        <v>603</v>
      </c>
      <c r="K62" s="329">
        <v>107318</v>
      </c>
      <c r="L62" s="630" t="s">
        <v>575</v>
      </c>
      <c r="M62" s="631"/>
    </row>
    <row r="63" spans="1:13" ht="19.149999999999999" customHeight="1" thickTop="1" thickBot="1">
      <c r="A63" s="201">
        <v>4771</v>
      </c>
      <c r="B63" s="59" t="s">
        <v>639</v>
      </c>
      <c r="C63" s="99">
        <v>1690534</v>
      </c>
      <c r="D63" s="326">
        <v>70011</v>
      </c>
      <c r="E63" s="99">
        <v>1760545</v>
      </c>
      <c r="F63" s="99">
        <v>587063</v>
      </c>
      <c r="G63" s="326">
        <v>542056</v>
      </c>
      <c r="H63" s="326">
        <v>45007</v>
      </c>
      <c r="I63" s="99">
        <v>2347608</v>
      </c>
      <c r="J63" s="326">
        <v>46472</v>
      </c>
      <c r="K63" s="326">
        <v>2301136</v>
      </c>
      <c r="L63" s="632" t="s">
        <v>574</v>
      </c>
      <c r="M63" s="633"/>
    </row>
    <row r="64" spans="1:13" ht="20.45" customHeight="1" thickTop="1" thickBot="1">
      <c r="A64" s="202">
        <v>4772</v>
      </c>
      <c r="B64" s="92" t="s">
        <v>640</v>
      </c>
      <c r="C64" s="100">
        <v>1651295</v>
      </c>
      <c r="D64" s="329">
        <v>17128</v>
      </c>
      <c r="E64" s="100">
        <v>1668423</v>
      </c>
      <c r="F64" s="100">
        <v>296612</v>
      </c>
      <c r="G64" s="329">
        <v>267975</v>
      </c>
      <c r="H64" s="329">
        <v>28637</v>
      </c>
      <c r="I64" s="100">
        <v>1965035</v>
      </c>
      <c r="J64" s="329">
        <v>46071</v>
      </c>
      <c r="K64" s="329">
        <v>1918964</v>
      </c>
      <c r="L64" s="630" t="s">
        <v>573</v>
      </c>
      <c r="M64" s="631"/>
    </row>
    <row r="65" spans="1:13" ht="19.149999999999999" customHeight="1" thickTop="1" thickBot="1">
      <c r="A65" s="201">
        <v>4774</v>
      </c>
      <c r="B65" s="59" t="s">
        <v>547</v>
      </c>
      <c r="C65" s="99">
        <v>14656</v>
      </c>
      <c r="D65" s="326">
        <v>431</v>
      </c>
      <c r="E65" s="99">
        <v>15087</v>
      </c>
      <c r="F65" s="99">
        <v>3260</v>
      </c>
      <c r="G65" s="326">
        <v>2641</v>
      </c>
      <c r="H65" s="326">
        <v>619</v>
      </c>
      <c r="I65" s="99">
        <v>18347</v>
      </c>
      <c r="J65" s="326">
        <v>3371</v>
      </c>
      <c r="K65" s="326">
        <v>14976</v>
      </c>
      <c r="L65" s="632" t="s">
        <v>557</v>
      </c>
      <c r="M65" s="633"/>
    </row>
    <row r="66" spans="1:13" ht="20.45" customHeight="1" thickTop="1" thickBot="1">
      <c r="A66" s="202">
        <v>4775</v>
      </c>
      <c r="B66" s="92" t="s">
        <v>569</v>
      </c>
      <c r="C66" s="100">
        <v>2104860</v>
      </c>
      <c r="D66" s="329">
        <v>42644</v>
      </c>
      <c r="E66" s="100">
        <v>2147504</v>
      </c>
      <c r="F66" s="100">
        <v>151794</v>
      </c>
      <c r="G66" s="329">
        <v>128579</v>
      </c>
      <c r="H66" s="329">
        <v>23215</v>
      </c>
      <c r="I66" s="100">
        <v>2299298</v>
      </c>
      <c r="J66" s="329">
        <v>1574544</v>
      </c>
      <c r="K66" s="329">
        <v>724754</v>
      </c>
      <c r="L66" s="630" t="s">
        <v>572</v>
      </c>
      <c r="M66" s="631"/>
    </row>
    <row r="67" spans="1:13" ht="19.149999999999999" customHeight="1" thickTop="1" thickBot="1">
      <c r="A67" s="201">
        <v>4776</v>
      </c>
      <c r="B67" s="59" t="s">
        <v>568</v>
      </c>
      <c r="C67" s="99">
        <v>241538</v>
      </c>
      <c r="D67" s="326">
        <v>3680</v>
      </c>
      <c r="E67" s="99">
        <v>245218</v>
      </c>
      <c r="F67" s="99">
        <v>36281</v>
      </c>
      <c r="G67" s="326">
        <v>22079</v>
      </c>
      <c r="H67" s="326">
        <v>14202</v>
      </c>
      <c r="I67" s="99">
        <v>281499</v>
      </c>
      <c r="J67" s="326">
        <v>132643</v>
      </c>
      <c r="K67" s="326">
        <v>148856</v>
      </c>
      <c r="L67" s="632" t="s">
        <v>571</v>
      </c>
      <c r="M67" s="633"/>
    </row>
    <row r="68" spans="1:13" ht="19.149999999999999" customHeight="1" thickTop="1" thickBot="1">
      <c r="A68" s="202">
        <v>4777</v>
      </c>
      <c r="B68" s="92" t="s">
        <v>567</v>
      </c>
      <c r="C68" s="100">
        <v>65771</v>
      </c>
      <c r="D68" s="329">
        <v>62</v>
      </c>
      <c r="E68" s="100">
        <v>65833</v>
      </c>
      <c r="F68" s="100">
        <v>4516</v>
      </c>
      <c r="G68" s="329">
        <v>2873</v>
      </c>
      <c r="H68" s="329">
        <v>1643</v>
      </c>
      <c r="I68" s="100">
        <v>70349</v>
      </c>
      <c r="J68" s="329">
        <v>21214</v>
      </c>
      <c r="K68" s="329">
        <v>49135</v>
      </c>
      <c r="L68" s="630" t="s">
        <v>570</v>
      </c>
      <c r="M68" s="631"/>
    </row>
    <row r="69" spans="1:13" ht="19.149999999999999" customHeight="1" thickTop="1" thickBot="1">
      <c r="A69" s="201">
        <v>4778</v>
      </c>
      <c r="B69" s="59" t="s">
        <v>725</v>
      </c>
      <c r="C69" s="99">
        <v>447</v>
      </c>
      <c r="D69" s="326">
        <v>9</v>
      </c>
      <c r="E69" s="99">
        <v>456</v>
      </c>
      <c r="F69" s="99">
        <v>974</v>
      </c>
      <c r="G69" s="326">
        <v>908</v>
      </c>
      <c r="H69" s="326">
        <v>66</v>
      </c>
      <c r="I69" s="99">
        <v>1430</v>
      </c>
      <c r="J69" s="326">
        <v>0</v>
      </c>
      <c r="K69" s="326">
        <v>1430</v>
      </c>
      <c r="L69" s="632" t="s">
        <v>726</v>
      </c>
      <c r="M69" s="633"/>
    </row>
    <row r="70" spans="1:13" ht="31.15" customHeight="1" thickTop="1" thickBot="1">
      <c r="A70" s="202">
        <v>4779</v>
      </c>
      <c r="B70" s="92" t="s">
        <v>566</v>
      </c>
      <c r="C70" s="100">
        <v>861218</v>
      </c>
      <c r="D70" s="329">
        <v>16863</v>
      </c>
      <c r="E70" s="100">
        <v>878081</v>
      </c>
      <c r="F70" s="100">
        <v>195579</v>
      </c>
      <c r="G70" s="329">
        <v>170598</v>
      </c>
      <c r="H70" s="329">
        <v>24981</v>
      </c>
      <c r="I70" s="100">
        <v>1073660</v>
      </c>
      <c r="J70" s="329">
        <v>90608</v>
      </c>
      <c r="K70" s="329">
        <v>983052</v>
      </c>
      <c r="L70" s="630" t="s">
        <v>643</v>
      </c>
      <c r="M70" s="631"/>
    </row>
    <row r="71" spans="1:13" ht="15" thickTop="1">
      <c r="A71" s="201">
        <v>4789</v>
      </c>
      <c r="B71" s="59" t="s">
        <v>728</v>
      </c>
      <c r="C71" s="369">
        <v>37337</v>
      </c>
      <c r="D71" s="368">
        <v>641</v>
      </c>
      <c r="E71" s="369">
        <v>37978</v>
      </c>
      <c r="F71" s="369">
        <v>8374</v>
      </c>
      <c r="G71" s="368">
        <v>7750</v>
      </c>
      <c r="H71" s="368">
        <v>624</v>
      </c>
      <c r="I71" s="369">
        <v>46352</v>
      </c>
      <c r="J71" s="368">
        <v>0</v>
      </c>
      <c r="K71" s="368">
        <v>46352</v>
      </c>
      <c r="L71" s="632" t="s">
        <v>727</v>
      </c>
      <c r="M71" s="633"/>
    </row>
    <row r="72" spans="1:13" ht="27.6" customHeight="1">
      <c r="A72" s="490" t="s">
        <v>207</v>
      </c>
      <c r="B72" s="642"/>
      <c r="C72" s="380">
        <f t="shared" ref="C72:D72" si="0">SUM(C13:C71)</f>
        <v>47052553</v>
      </c>
      <c r="D72" s="370">
        <f t="shared" si="0"/>
        <v>2298998</v>
      </c>
      <c r="E72" s="370">
        <f t="shared" ref="E72" si="1">SUM(I72-F72)</f>
        <v>49351551</v>
      </c>
      <c r="F72" s="370">
        <f t="shared" ref="F72:K72" si="2">SUM(F13:F71)</f>
        <v>8918140</v>
      </c>
      <c r="G72" s="370">
        <f t="shared" si="2"/>
        <v>7337504</v>
      </c>
      <c r="H72" s="370">
        <f t="shared" si="2"/>
        <v>1580636</v>
      </c>
      <c r="I72" s="370">
        <f t="shared" si="2"/>
        <v>58269691</v>
      </c>
      <c r="J72" s="370">
        <f t="shared" si="2"/>
        <v>14472363</v>
      </c>
      <c r="K72" s="370">
        <f t="shared" si="2"/>
        <v>43797328</v>
      </c>
      <c r="L72" s="492" t="s">
        <v>204</v>
      </c>
      <c r="M72" s="643"/>
    </row>
  </sheetData>
  <mergeCells count="82">
    <mergeCell ref="L50:M50"/>
    <mergeCell ref="B9:B12"/>
    <mergeCell ref="C9:C10"/>
    <mergeCell ref="D9:D10"/>
    <mergeCell ref="E9:E10"/>
    <mergeCell ref="L9:M12"/>
    <mergeCell ref="F10:H10"/>
    <mergeCell ref="I10:K10"/>
    <mergeCell ref="C11:C12"/>
    <mergeCell ref="E11:E12"/>
    <mergeCell ref="F9:H9"/>
    <mergeCell ref="L16:M16"/>
    <mergeCell ref="L17:M17"/>
    <mergeCell ref="L18:M18"/>
    <mergeCell ref="L26:M26"/>
    <mergeCell ref="L27:M27"/>
    <mergeCell ref="L28:M28"/>
    <mergeCell ref="L20:M20"/>
    <mergeCell ref="L21:M21"/>
    <mergeCell ref="L22:M22"/>
    <mergeCell ref="L23:M23"/>
    <mergeCell ref="L24:M24"/>
    <mergeCell ref="L25:M25"/>
    <mergeCell ref="L19:M19"/>
    <mergeCell ref="A2:M2"/>
    <mergeCell ref="A3:M3"/>
    <mergeCell ref="A5:M5"/>
    <mergeCell ref="A6:M6"/>
    <mergeCell ref="L15:M15"/>
    <mergeCell ref="L13:M13"/>
    <mergeCell ref="A8:B8"/>
    <mergeCell ref="L14:M14"/>
    <mergeCell ref="I9:K9"/>
    <mergeCell ref="L8:M8"/>
    <mergeCell ref="A9:A12"/>
    <mergeCell ref="D11:D12"/>
    <mergeCell ref="A4:M4"/>
    <mergeCell ref="A7:M7"/>
    <mergeCell ref="L37:M37"/>
    <mergeCell ref="L43:M43"/>
    <mergeCell ref="L29:M29"/>
    <mergeCell ref="L30:M30"/>
    <mergeCell ref="L31:M31"/>
    <mergeCell ref="L32:M32"/>
    <mergeCell ref="L38:M38"/>
    <mergeCell ref="L42:M42"/>
    <mergeCell ref="L39:M39"/>
    <mergeCell ref="L40:M40"/>
    <mergeCell ref="L41:M41"/>
    <mergeCell ref="L33:M33"/>
    <mergeCell ref="L35:M35"/>
    <mergeCell ref="L36:M36"/>
    <mergeCell ref="L34:M34"/>
    <mergeCell ref="L47:M47"/>
    <mergeCell ref="L48:M48"/>
    <mergeCell ref="L49:M49"/>
    <mergeCell ref="L44:M44"/>
    <mergeCell ref="L46:M46"/>
    <mergeCell ref="L45:M45"/>
    <mergeCell ref="L51:M51"/>
    <mergeCell ref="L52:M52"/>
    <mergeCell ref="L53:M53"/>
    <mergeCell ref="L54:M54"/>
    <mergeCell ref="L55:M55"/>
    <mergeCell ref="L56:M56"/>
    <mergeCell ref="L57:M57"/>
    <mergeCell ref="L58:M58"/>
    <mergeCell ref="L59:M59"/>
    <mergeCell ref="L61:M61"/>
    <mergeCell ref="L71:M71"/>
    <mergeCell ref="A72:B72"/>
    <mergeCell ref="L72:M72"/>
    <mergeCell ref="L69:M69"/>
    <mergeCell ref="L60:M60"/>
    <mergeCell ref="L68:M68"/>
    <mergeCell ref="L70:M70"/>
    <mergeCell ref="L66:M66"/>
    <mergeCell ref="L67:M67"/>
    <mergeCell ref="L62:M62"/>
    <mergeCell ref="L63:M63"/>
    <mergeCell ref="L64:M64"/>
    <mergeCell ref="L65:M65"/>
  </mergeCells>
  <phoneticPr fontId="19" type="noConversion"/>
  <printOptions horizontalCentered="1"/>
  <pageMargins left="0" right="0" top="0.39370078740157483" bottom="0" header="0.51181102362204722" footer="0.51181102362204722"/>
  <pageSetup paperSize="9" scale="75" orientation="landscape" r:id="rId1"/>
  <headerFooter alignWithMargins="0"/>
  <rowBreaks count="2" manualBreakCount="2">
    <brk id="37" max="12" man="1"/>
    <brk id="59" max="12" man="1"/>
  </rowBreaks>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theme="3" tint="0.39997558519241921"/>
  </sheetPr>
  <dimension ref="A1:N17"/>
  <sheetViews>
    <sheetView view="pageBreakPreview" zoomScale="80" zoomScaleSheetLayoutView="80" workbookViewId="0">
      <selection activeCell="L49" sqref="L49"/>
    </sheetView>
  </sheetViews>
  <sheetFormatPr defaultColWidth="9.125" defaultRowHeight="14.25"/>
  <cols>
    <col min="1" max="1" width="7.625" style="141" customWidth="1"/>
    <col min="2" max="2" width="30.625" style="78" customWidth="1"/>
    <col min="3" max="9" width="10.75" style="78" customWidth="1"/>
    <col min="10" max="10" width="30.625" style="78" customWidth="1"/>
    <col min="11" max="11" width="7.625" style="78" customWidth="1"/>
    <col min="12" max="12" width="12.75" style="78" customWidth="1"/>
    <col min="13" max="16384" width="9.125" style="78"/>
  </cols>
  <sheetData>
    <row r="1" spans="1:14" s="139" customFormat="1" ht="47.25" customHeight="1">
      <c r="A1" s="549"/>
      <c r="B1" s="549"/>
      <c r="C1" s="549"/>
      <c r="D1" s="549"/>
      <c r="E1" s="549"/>
      <c r="F1" s="549"/>
      <c r="G1" s="549"/>
      <c r="H1" s="549"/>
      <c r="I1" s="549"/>
      <c r="J1" s="549"/>
      <c r="K1" s="549"/>
      <c r="L1" s="142"/>
      <c r="M1" s="142"/>
      <c r="N1" s="142"/>
    </row>
    <row r="2" spans="1:14" ht="18" customHeight="1">
      <c r="A2" s="550" t="s">
        <v>402</v>
      </c>
      <c r="B2" s="550"/>
      <c r="C2" s="550"/>
      <c r="D2" s="550"/>
      <c r="E2" s="550"/>
      <c r="F2" s="550"/>
      <c r="G2" s="550"/>
      <c r="H2" s="550"/>
      <c r="I2" s="550"/>
      <c r="J2" s="550"/>
      <c r="K2" s="550"/>
    </row>
    <row r="3" spans="1:14" ht="15.75" customHeight="1">
      <c r="A3" s="550" t="s">
        <v>101</v>
      </c>
      <c r="B3" s="550"/>
      <c r="C3" s="550"/>
      <c r="D3" s="550"/>
      <c r="E3" s="550"/>
      <c r="F3" s="550"/>
      <c r="G3" s="550"/>
      <c r="H3" s="550"/>
      <c r="I3" s="550"/>
      <c r="J3" s="550"/>
      <c r="K3" s="550"/>
    </row>
    <row r="4" spans="1:14" ht="15.75" customHeight="1">
      <c r="A4" s="550" t="s">
        <v>654</v>
      </c>
      <c r="B4" s="550"/>
      <c r="C4" s="550"/>
      <c r="D4" s="550"/>
      <c r="E4" s="550"/>
      <c r="F4" s="550"/>
      <c r="G4" s="550"/>
      <c r="H4" s="550"/>
      <c r="I4" s="550"/>
      <c r="J4" s="550"/>
      <c r="K4" s="550"/>
    </row>
    <row r="5" spans="1:14" ht="15.75" customHeight="1">
      <c r="A5" s="548" t="s">
        <v>403</v>
      </c>
      <c r="B5" s="548"/>
      <c r="C5" s="548"/>
      <c r="D5" s="548"/>
      <c r="E5" s="548"/>
      <c r="F5" s="548"/>
      <c r="G5" s="548"/>
      <c r="H5" s="548"/>
      <c r="I5" s="548"/>
      <c r="J5" s="548"/>
      <c r="K5" s="548"/>
    </row>
    <row r="6" spans="1:14" ht="19.5" customHeight="1">
      <c r="A6" s="548" t="s">
        <v>262</v>
      </c>
      <c r="B6" s="548"/>
      <c r="C6" s="548"/>
      <c r="D6" s="548"/>
      <c r="E6" s="548"/>
      <c r="F6" s="548"/>
      <c r="G6" s="548"/>
      <c r="H6" s="548"/>
      <c r="I6" s="548"/>
      <c r="J6" s="548"/>
      <c r="K6" s="548"/>
    </row>
    <row r="7" spans="1:14" ht="19.5" customHeight="1">
      <c r="A7" s="548" t="s">
        <v>655</v>
      </c>
      <c r="B7" s="548"/>
      <c r="C7" s="548"/>
      <c r="D7" s="548"/>
      <c r="E7" s="548"/>
      <c r="F7" s="548"/>
      <c r="G7" s="548"/>
      <c r="H7" s="548"/>
      <c r="I7" s="548"/>
      <c r="J7" s="548"/>
      <c r="K7" s="548"/>
    </row>
    <row r="8" spans="1:14" s="140" customFormat="1" ht="39" customHeight="1">
      <c r="A8" s="581" t="s">
        <v>700</v>
      </c>
      <c r="B8" s="581"/>
      <c r="C8" s="552">
        <v>2019</v>
      </c>
      <c r="D8" s="552"/>
      <c r="E8" s="552"/>
      <c r="F8" s="552"/>
      <c r="G8" s="552"/>
      <c r="H8" s="552"/>
      <c r="I8" s="552"/>
      <c r="J8" s="553" t="s">
        <v>129</v>
      </c>
      <c r="K8" s="553"/>
    </row>
    <row r="9" spans="1:14" s="140" customFormat="1" ht="39" customHeight="1">
      <c r="A9" s="507" t="s">
        <v>465</v>
      </c>
      <c r="B9" s="585" t="s">
        <v>210</v>
      </c>
      <c r="C9" s="599" t="s">
        <v>390</v>
      </c>
      <c r="D9" s="599"/>
      <c r="E9" s="599" t="s">
        <v>391</v>
      </c>
      <c r="F9" s="599" t="s">
        <v>392</v>
      </c>
      <c r="G9" s="599" t="s">
        <v>198</v>
      </c>
      <c r="H9" s="599" t="s">
        <v>197</v>
      </c>
      <c r="I9" s="599" t="s">
        <v>393</v>
      </c>
      <c r="J9" s="589" t="s">
        <v>375</v>
      </c>
      <c r="K9" s="589"/>
    </row>
    <row r="10" spans="1:14" s="140" customFormat="1" ht="32.25" customHeight="1">
      <c r="A10" s="588"/>
      <c r="B10" s="586"/>
      <c r="C10" s="592" t="s">
        <v>394</v>
      </c>
      <c r="D10" s="592"/>
      <c r="E10" s="609"/>
      <c r="F10" s="609"/>
      <c r="G10" s="609"/>
      <c r="H10" s="609"/>
      <c r="I10" s="609"/>
      <c r="J10" s="590"/>
      <c r="K10" s="590"/>
    </row>
    <row r="11" spans="1:14" s="140" customFormat="1" ht="39" customHeight="1">
      <c r="A11" s="588"/>
      <c r="B11" s="586"/>
      <c r="C11" s="164" t="s">
        <v>395</v>
      </c>
      <c r="D11" s="164" t="s">
        <v>226</v>
      </c>
      <c r="E11" s="593" t="s">
        <v>427</v>
      </c>
      <c r="F11" s="593" t="s">
        <v>396</v>
      </c>
      <c r="G11" s="593" t="s">
        <v>400</v>
      </c>
      <c r="H11" s="593" t="s">
        <v>401</v>
      </c>
      <c r="I11" s="593" t="s">
        <v>397</v>
      </c>
      <c r="J11" s="590"/>
      <c r="K11" s="590"/>
    </row>
    <row r="12" spans="1:14" s="140" customFormat="1" ht="61.5" customHeight="1">
      <c r="A12" s="673"/>
      <c r="B12" s="587"/>
      <c r="C12" s="165" t="s">
        <v>398</v>
      </c>
      <c r="D12" s="165" t="s">
        <v>399</v>
      </c>
      <c r="E12" s="592"/>
      <c r="F12" s="592"/>
      <c r="G12" s="592"/>
      <c r="H12" s="592"/>
      <c r="I12" s="592"/>
      <c r="J12" s="591"/>
      <c r="K12" s="591"/>
    </row>
    <row r="13" spans="1:14" s="140" customFormat="1" ht="60" customHeight="1" thickBot="1">
      <c r="A13" s="183">
        <v>45</v>
      </c>
      <c r="B13" s="184" t="s">
        <v>533</v>
      </c>
      <c r="C13" s="57">
        <v>6074007</v>
      </c>
      <c r="D13" s="57">
        <v>1583403</v>
      </c>
      <c r="E13" s="57">
        <v>425230</v>
      </c>
      <c r="F13" s="57">
        <v>481624</v>
      </c>
      <c r="G13" s="94">
        <v>9.3800000000000008</v>
      </c>
      <c r="H13" s="94">
        <v>2.33</v>
      </c>
      <c r="I13" s="57">
        <v>83667</v>
      </c>
      <c r="J13" s="484" t="s">
        <v>538</v>
      </c>
      <c r="K13" s="484"/>
    </row>
    <row r="14" spans="1:14" s="140" customFormat="1" ht="60" customHeight="1" thickBot="1">
      <c r="A14" s="53">
        <v>46</v>
      </c>
      <c r="B14" s="56" t="s">
        <v>534</v>
      </c>
      <c r="C14" s="58">
        <v>9919406</v>
      </c>
      <c r="D14" s="58">
        <v>2257753</v>
      </c>
      <c r="E14" s="58">
        <v>373011</v>
      </c>
      <c r="F14" s="58">
        <v>423005</v>
      </c>
      <c r="G14" s="95">
        <v>9.4700000000000006</v>
      </c>
      <c r="H14" s="95">
        <v>2.35</v>
      </c>
      <c r="I14" s="58">
        <v>66938</v>
      </c>
      <c r="J14" s="462" t="s">
        <v>537</v>
      </c>
      <c r="K14" s="462"/>
    </row>
    <row r="15" spans="1:14" s="140" customFormat="1" ht="43.5" customHeight="1">
      <c r="A15" s="195">
        <v>47</v>
      </c>
      <c r="B15" s="196" t="s">
        <v>535</v>
      </c>
      <c r="C15" s="65">
        <v>19770259</v>
      </c>
      <c r="D15" s="65">
        <v>7447721</v>
      </c>
      <c r="E15" s="65">
        <v>177492</v>
      </c>
      <c r="F15" s="65">
        <v>215672</v>
      </c>
      <c r="G15" s="143">
        <v>14.74</v>
      </c>
      <c r="H15" s="143">
        <v>2.96</v>
      </c>
      <c r="I15" s="65">
        <v>46747</v>
      </c>
      <c r="J15" s="466" t="s">
        <v>536</v>
      </c>
      <c r="K15" s="466"/>
    </row>
    <row r="16" spans="1:14" s="140" customFormat="1" ht="50.25" customHeight="1">
      <c r="A16" s="594" t="s">
        <v>207</v>
      </c>
      <c r="B16" s="594"/>
      <c r="C16" s="79">
        <v>35763671</v>
      </c>
      <c r="D16" s="79">
        <v>11288876</v>
      </c>
      <c r="E16" s="79">
        <v>230664</v>
      </c>
      <c r="F16" s="79">
        <v>272347</v>
      </c>
      <c r="G16" s="91">
        <v>12.59</v>
      </c>
      <c r="H16" s="91">
        <v>2.71</v>
      </c>
      <c r="I16" s="79">
        <v>53256</v>
      </c>
      <c r="J16" s="595" t="s">
        <v>204</v>
      </c>
      <c r="K16" s="595"/>
    </row>
    <row r="17" spans="1:11" s="140" customFormat="1" ht="15">
      <c r="A17" s="144" t="s">
        <v>466</v>
      </c>
      <c r="K17" s="145" t="s">
        <v>199</v>
      </c>
    </row>
  </sheetData>
  <mergeCells count="30">
    <mergeCell ref="A16:B16"/>
    <mergeCell ref="J16:K16"/>
    <mergeCell ref="C10:D10"/>
    <mergeCell ref="E11:E12"/>
    <mergeCell ref="F11:F12"/>
    <mergeCell ref="G11:G12"/>
    <mergeCell ref="H11:H12"/>
    <mergeCell ref="I11:I12"/>
    <mergeCell ref="J13:K13"/>
    <mergeCell ref="A8:B8"/>
    <mergeCell ref="J14:K14"/>
    <mergeCell ref="J15:K15"/>
    <mergeCell ref="C9:D9"/>
    <mergeCell ref="C8:I8"/>
    <mergeCell ref="J8:K8"/>
    <mergeCell ref="A9:A12"/>
    <mergeCell ref="B9:B12"/>
    <mergeCell ref="E9:E10"/>
    <mergeCell ref="F9:F10"/>
    <mergeCell ref="G9:G10"/>
    <mergeCell ref="H9:H10"/>
    <mergeCell ref="I9:I10"/>
    <mergeCell ref="J9:K12"/>
    <mergeCell ref="A7:K7"/>
    <mergeCell ref="A1:K1"/>
    <mergeCell ref="A2:K2"/>
    <mergeCell ref="A3:K3"/>
    <mergeCell ref="A5:K5"/>
    <mergeCell ref="A6:K6"/>
    <mergeCell ref="A4:K4"/>
  </mergeCells>
  <printOptions horizontalCentered="1" verticalCentered="1"/>
  <pageMargins left="0" right="0" top="0" bottom="0" header="0.5" footer="0.5"/>
  <pageSetup paperSize="9" scale="85" orientation="landscape"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3" tint="0.39997558519241921"/>
  </sheetPr>
  <dimension ref="A1:N73"/>
  <sheetViews>
    <sheetView view="pageBreakPreview" zoomScale="80" zoomScaleSheetLayoutView="80" workbookViewId="0">
      <selection activeCell="L49" sqref="L49"/>
    </sheetView>
  </sheetViews>
  <sheetFormatPr defaultColWidth="9.125" defaultRowHeight="14.25"/>
  <cols>
    <col min="1" max="1" width="5.625" style="141" customWidth="1"/>
    <col min="2" max="2" width="35.875" style="78" customWidth="1"/>
    <col min="3" max="9" width="10.75" style="78" customWidth="1"/>
    <col min="10" max="10" width="30.625" style="78" customWidth="1"/>
    <col min="11" max="11" width="5.625" style="78" customWidth="1"/>
    <col min="12" max="16384" width="9.125" style="78"/>
  </cols>
  <sheetData>
    <row r="1" spans="1:11" s="139" customFormat="1" ht="4.5" customHeight="1">
      <c r="A1" s="549"/>
      <c r="B1" s="549"/>
      <c r="C1" s="549"/>
      <c r="D1" s="549"/>
      <c r="E1" s="549"/>
      <c r="F1" s="549"/>
      <c r="G1" s="549"/>
      <c r="H1" s="549"/>
      <c r="I1" s="549"/>
      <c r="J1" s="549"/>
      <c r="K1" s="549"/>
    </row>
    <row r="2" spans="1:11" ht="18" customHeight="1">
      <c r="A2" s="550" t="s">
        <v>402</v>
      </c>
      <c r="B2" s="550"/>
      <c r="C2" s="550"/>
      <c r="D2" s="550"/>
      <c r="E2" s="550"/>
      <c r="F2" s="550"/>
      <c r="G2" s="550"/>
      <c r="H2" s="550"/>
      <c r="I2" s="550"/>
      <c r="J2" s="550"/>
      <c r="K2" s="550"/>
    </row>
    <row r="3" spans="1:11" ht="18" customHeight="1">
      <c r="A3" s="550" t="s">
        <v>101</v>
      </c>
      <c r="B3" s="550"/>
      <c r="C3" s="550"/>
      <c r="D3" s="550"/>
      <c r="E3" s="550"/>
      <c r="F3" s="550"/>
      <c r="G3" s="550"/>
      <c r="H3" s="550"/>
      <c r="I3" s="550"/>
      <c r="J3" s="550"/>
      <c r="K3" s="550"/>
    </row>
    <row r="4" spans="1:11" ht="18" customHeight="1">
      <c r="A4" s="550" t="s">
        <v>656</v>
      </c>
      <c r="B4" s="550"/>
      <c r="C4" s="550"/>
      <c r="D4" s="550"/>
      <c r="E4" s="550"/>
      <c r="F4" s="550"/>
      <c r="G4" s="550"/>
      <c r="H4" s="550"/>
      <c r="I4" s="550"/>
      <c r="J4" s="550"/>
      <c r="K4" s="550"/>
    </row>
    <row r="5" spans="1:11" ht="15.75" customHeight="1">
      <c r="A5" s="548" t="s">
        <v>403</v>
      </c>
      <c r="B5" s="548"/>
      <c r="C5" s="548"/>
      <c r="D5" s="548"/>
      <c r="E5" s="548"/>
      <c r="F5" s="548"/>
      <c r="G5" s="548"/>
      <c r="H5" s="548"/>
      <c r="I5" s="548"/>
      <c r="J5" s="548"/>
      <c r="K5" s="548"/>
    </row>
    <row r="6" spans="1:11" ht="15.75" customHeight="1">
      <c r="A6" s="548" t="s">
        <v>262</v>
      </c>
      <c r="B6" s="548"/>
      <c r="C6" s="548"/>
      <c r="D6" s="548"/>
      <c r="E6" s="548"/>
      <c r="F6" s="548"/>
      <c r="G6" s="548"/>
      <c r="H6" s="548"/>
      <c r="I6" s="548"/>
      <c r="J6" s="548"/>
      <c r="K6" s="548"/>
    </row>
    <row r="7" spans="1:11" ht="15.75" customHeight="1">
      <c r="A7" s="548" t="s">
        <v>657</v>
      </c>
      <c r="B7" s="548"/>
      <c r="C7" s="548"/>
      <c r="D7" s="548"/>
      <c r="E7" s="548"/>
      <c r="F7" s="548"/>
      <c r="G7" s="548"/>
      <c r="H7" s="548"/>
      <c r="I7" s="548"/>
      <c r="J7" s="548"/>
      <c r="K7" s="548"/>
    </row>
    <row r="8" spans="1:11" ht="19.5" customHeight="1">
      <c r="A8" s="581" t="s">
        <v>701</v>
      </c>
      <c r="B8" s="581"/>
      <c r="C8" s="256"/>
      <c r="D8" s="256"/>
      <c r="E8" s="256"/>
      <c r="F8" s="257">
        <v>2019</v>
      </c>
      <c r="G8" s="256"/>
      <c r="H8" s="256"/>
      <c r="I8" s="256"/>
      <c r="J8" s="553" t="s">
        <v>320</v>
      </c>
      <c r="K8" s="553"/>
    </row>
    <row r="9" spans="1:11" s="140" customFormat="1" ht="30" customHeight="1">
      <c r="A9" s="507" t="s">
        <v>465</v>
      </c>
      <c r="B9" s="585" t="s">
        <v>210</v>
      </c>
      <c r="C9" s="599" t="s">
        <v>390</v>
      </c>
      <c r="D9" s="599"/>
      <c r="E9" s="599" t="s">
        <v>391</v>
      </c>
      <c r="F9" s="599" t="s">
        <v>392</v>
      </c>
      <c r="G9" s="599" t="s">
        <v>198</v>
      </c>
      <c r="H9" s="599" t="s">
        <v>197</v>
      </c>
      <c r="I9" s="599" t="s">
        <v>393</v>
      </c>
      <c r="J9" s="589" t="s">
        <v>375</v>
      </c>
      <c r="K9" s="589"/>
    </row>
    <row r="10" spans="1:11" s="140" customFormat="1" ht="30" customHeight="1">
      <c r="A10" s="588"/>
      <c r="B10" s="586"/>
      <c r="C10" s="592" t="s">
        <v>394</v>
      </c>
      <c r="D10" s="592"/>
      <c r="E10" s="609"/>
      <c r="F10" s="609"/>
      <c r="G10" s="609"/>
      <c r="H10" s="609"/>
      <c r="I10" s="609"/>
      <c r="J10" s="590"/>
      <c r="K10" s="590"/>
    </row>
    <row r="11" spans="1:11" s="140" customFormat="1" ht="28.15" customHeight="1">
      <c r="A11" s="588"/>
      <c r="B11" s="586"/>
      <c r="C11" s="167" t="s">
        <v>395</v>
      </c>
      <c r="D11" s="167" t="s">
        <v>226</v>
      </c>
      <c r="E11" s="593" t="s">
        <v>427</v>
      </c>
      <c r="F11" s="593" t="s">
        <v>396</v>
      </c>
      <c r="G11" s="593" t="s">
        <v>400</v>
      </c>
      <c r="H11" s="593" t="s">
        <v>401</v>
      </c>
      <c r="I11" s="593" t="s">
        <v>397</v>
      </c>
      <c r="J11" s="590"/>
      <c r="K11" s="590"/>
    </row>
    <row r="12" spans="1:11" s="140" customFormat="1" ht="28.15" customHeight="1">
      <c r="A12" s="673"/>
      <c r="B12" s="587"/>
      <c r="C12" s="166" t="s">
        <v>398</v>
      </c>
      <c r="D12" s="166" t="s">
        <v>399</v>
      </c>
      <c r="E12" s="592"/>
      <c r="F12" s="592"/>
      <c r="G12" s="592"/>
      <c r="H12" s="592"/>
      <c r="I12" s="592"/>
      <c r="J12" s="591"/>
      <c r="K12" s="591"/>
    </row>
    <row r="13" spans="1:11" s="140" customFormat="1" ht="19.149999999999999" customHeight="1">
      <c r="A13" s="204">
        <v>4511</v>
      </c>
      <c r="B13" s="200" t="s">
        <v>559</v>
      </c>
      <c r="C13" s="210">
        <v>3907950</v>
      </c>
      <c r="D13" s="210">
        <v>1185313</v>
      </c>
      <c r="E13" s="210">
        <v>504554</v>
      </c>
      <c r="F13" s="210">
        <v>560437</v>
      </c>
      <c r="G13" s="219">
        <v>8.9700000000000006</v>
      </c>
      <c r="H13" s="219">
        <v>1</v>
      </c>
      <c r="I13" s="210">
        <v>109711</v>
      </c>
      <c r="J13" s="634" t="s">
        <v>558</v>
      </c>
      <c r="K13" s="635"/>
    </row>
    <row r="14" spans="1:11" s="140" customFormat="1" ht="19.149999999999999" customHeight="1">
      <c r="A14" s="202">
        <v>4512</v>
      </c>
      <c r="B14" s="92" t="s">
        <v>560</v>
      </c>
      <c r="C14" s="212">
        <v>1431885</v>
      </c>
      <c r="D14" s="212">
        <v>71367</v>
      </c>
      <c r="E14" s="212">
        <v>1136906</v>
      </c>
      <c r="F14" s="212">
        <v>1208230</v>
      </c>
      <c r="G14" s="147">
        <v>4.4800000000000004</v>
      </c>
      <c r="H14" s="147">
        <v>1.43</v>
      </c>
      <c r="I14" s="212">
        <v>57369</v>
      </c>
      <c r="J14" s="631" t="s">
        <v>561</v>
      </c>
      <c r="K14" s="631"/>
    </row>
    <row r="15" spans="1:11" s="140" customFormat="1" ht="18">
      <c r="A15" s="201">
        <v>4519</v>
      </c>
      <c r="B15" s="59" t="s">
        <v>722</v>
      </c>
      <c r="C15" s="214">
        <v>3319</v>
      </c>
      <c r="D15" s="214">
        <v>1389</v>
      </c>
      <c r="E15" s="214">
        <v>168488</v>
      </c>
      <c r="F15" s="214">
        <v>223852</v>
      </c>
      <c r="G15" s="96">
        <v>23.82</v>
      </c>
      <c r="H15" s="96">
        <v>0.92</v>
      </c>
      <c r="I15" s="214">
        <v>53407</v>
      </c>
      <c r="J15" s="632" t="s">
        <v>723</v>
      </c>
      <c r="K15" s="633"/>
    </row>
    <row r="16" spans="1:11" s="140" customFormat="1" ht="18">
      <c r="A16" s="202">
        <v>4531</v>
      </c>
      <c r="B16" s="92" t="s">
        <v>562</v>
      </c>
      <c r="C16" s="212">
        <v>718658</v>
      </c>
      <c r="D16" s="212">
        <v>310312</v>
      </c>
      <c r="E16" s="212">
        <v>166889</v>
      </c>
      <c r="F16" s="212">
        <v>220276</v>
      </c>
      <c r="G16" s="147">
        <v>16.260000000000002</v>
      </c>
      <c r="H16" s="147">
        <v>7.97</v>
      </c>
      <c r="I16" s="212">
        <v>47138</v>
      </c>
      <c r="J16" s="631" t="s">
        <v>608</v>
      </c>
      <c r="K16" s="631"/>
    </row>
    <row r="17" spans="1:11" s="140" customFormat="1" ht="18">
      <c r="A17" s="201">
        <v>4532</v>
      </c>
      <c r="B17" s="59" t="s">
        <v>563</v>
      </c>
      <c r="C17" s="214">
        <v>7741</v>
      </c>
      <c r="D17" s="214">
        <v>11382</v>
      </c>
      <c r="E17" s="214">
        <v>92104</v>
      </c>
      <c r="F17" s="214">
        <v>140936</v>
      </c>
      <c r="G17" s="96">
        <v>15.7</v>
      </c>
      <c r="H17" s="96">
        <v>18.95</v>
      </c>
      <c r="I17" s="214">
        <v>52452</v>
      </c>
      <c r="J17" s="632" t="s">
        <v>607</v>
      </c>
      <c r="K17" s="633"/>
    </row>
    <row r="18" spans="1:11" s="140" customFormat="1" ht="18">
      <c r="A18" s="202">
        <v>4539</v>
      </c>
      <c r="B18" s="92" t="s">
        <v>564</v>
      </c>
      <c r="C18" s="212">
        <v>4454</v>
      </c>
      <c r="D18" s="212">
        <v>3640</v>
      </c>
      <c r="E18" s="212">
        <v>171398</v>
      </c>
      <c r="F18" s="212">
        <v>370100</v>
      </c>
      <c r="G18" s="147">
        <v>12.45</v>
      </c>
      <c r="H18" s="147">
        <v>41.24</v>
      </c>
      <c r="I18" s="212">
        <v>71382</v>
      </c>
      <c r="J18" s="631" t="s">
        <v>606</v>
      </c>
      <c r="K18" s="631"/>
    </row>
    <row r="19" spans="1:11" s="140" customFormat="1">
      <c r="A19" s="201">
        <v>4610</v>
      </c>
      <c r="B19" s="59" t="s">
        <v>539</v>
      </c>
      <c r="C19" s="214">
        <v>110681</v>
      </c>
      <c r="D19" s="214">
        <v>105329</v>
      </c>
      <c r="E19" s="214">
        <v>73864</v>
      </c>
      <c r="F19" s="214">
        <v>106624</v>
      </c>
      <c r="G19" s="96">
        <v>19.64</v>
      </c>
      <c r="H19" s="96">
        <v>11.09</v>
      </c>
      <c r="I19" s="214">
        <v>33343</v>
      </c>
      <c r="J19" s="632" t="s">
        <v>548</v>
      </c>
      <c r="K19" s="633"/>
    </row>
    <row r="20" spans="1:11" s="140" customFormat="1">
      <c r="A20" s="202">
        <v>4620</v>
      </c>
      <c r="B20" s="92" t="s">
        <v>565</v>
      </c>
      <c r="C20" s="212">
        <v>225163</v>
      </c>
      <c r="D20" s="212">
        <v>105487</v>
      </c>
      <c r="E20" s="212">
        <v>135540</v>
      </c>
      <c r="F20" s="212">
        <v>186236</v>
      </c>
      <c r="G20" s="147">
        <v>23.38</v>
      </c>
      <c r="H20" s="147">
        <v>3.84</v>
      </c>
      <c r="I20" s="212">
        <v>42212</v>
      </c>
      <c r="J20" s="631" t="s">
        <v>605</v>
      </c>
      <c r="K20" s="631"/>
    </row>
    <row r="21" spans="1:11" s="140" customFormat="1">
      <c r="A21" s="201">
        <v>4631</v>
      </c>
      <c r="B21" s="59" t="s">
        <v>540</v>
      </c>
      <c r="C21" s="214">
        <v>74884</v>
      </c>
      <c r="D21" s="214">
        <v>20252</v>
      </c>
      <c r="E21" s="214">
        <v>217297</v>
      </c>
      <c r="F21" s="214">
        <v>243933</v>
      </c>
      <c r="G21" s="96">
        <v>7.71</v>
      </c>
      <c r="H21" s="96">
        <v>3.21</v>
      </c>
      <c r="I21" s="214">
        <v>45408</v>
      </c>
      <c r="J21" s="632" t="s">
        <v>549</v>
      </c>
      <c r="K21" s="633"/>
    </row>
    <row r="22" spans="1:11" s="140" customFormat="1">
      <c r="A22" s="202">
        <v>4632</v>
      </c>
      <c r="B22" s="92" t="s">
        <v>609</v>
      </c>
      <c r="C22" s="212">
        <v>1674213</v>
      </c>
      <c r="D22" s="212">
        <v>312185</v>
      </c>
      <c r="E22" s="212">
        <v>356149</v>
      </c>
      <c r="F22" s="212">
        <v>432861</v>
      </c>
      <c r="G22" s="147">
        <v>14.75</v>
      </c>
      <c r="H22" s="147">
        <v>2.97</v>
      </c>
      <c r="I22" s="212">
        <v>54002</v>
      </c>
      <c r="J22" s="631" t="s">
        <v>604</v>
      </c>
      <c r="K22" s="631"/>
    </row>
    <row r="23" spans="1:11" s="140" customFormat="1" ht="19.149999999999999" customHeight="1">
      <c r="A23" s="201">
        <v>4641</v>
      </c>
      <c r="B23" s="59" t="s">
        <v>610</v>
      </c>
      <c r="C23" s="214">
        <v>38172</v>
      </c>
      <c r="D23" s="214">
        <v>76878</v>
      </c>
      <c r="E23" s="214">
        <v>178714</v>
      </c>
      <c r="F23" s="214">
        <v>238695</v>
      </c>
      <c r="G23" s="96">
        <v>23.8</v>
      </c>
      <c r="H23" s="96">
        <v>1.33</v>
      </c>
      <c r="I23" s="214">
        <v>62199</v>
      </c>
      <c r="J23" s="632" t="s">
        <v>603</v>
      </c>
      <c r="K23" s="633"/>
    </row>
    <row r="24" spans="1:11" s="140" customFormat="1" ht="44.45" customHeight="1">
      <c r="A24" s="202">
        <v>4647</v>
      </c>
      <c r="B24" s="92" t="s">
        <v>611</v>
      </c>
      <c r="C24" s="212">
        <v>756062</v>
      </c>
      <c r="D24" s="212">
        <v>173436</v>
      </c>
      <c r="E24" s="212">
        <v>553831</v>
      </c>
      <c r="F24" s="212">
        <v>591911</v>
      </c>
      <c r="G24" s="147">
        <v>5.54</v>
      </c>
      <c r="H24" s="147">
        <v>0.89</v>
      </c>
      <c r="I24" s="212">
        <v>95927</v>
      </c>
      <c r="J24" s="631" t="s">
        <v>602</v>
      </c>
      <c r="K24" s="631"/>
    </row>
    <row r="25" spans="1:11" s="140" customFormat="1" ht="36">
      <c r="A25" s="201">
        <v>4648</v>
      </c>
      <c r="B25" s="59" t="s">
        <v>612</v>
      </c>
      <c r="C25" s="214">
        <v>1034178</v>
      </c>
      <c r="D25" s="214">
        <v>236849</v>
      </c>
      <c r="E25" s="214">
        <v>427461</v>
      </c>
      <c r="F25" s="214">
        <v>469609</v>
      </c>
      <c r="G25" s="96">
        <v>7.39</v>
      </c>
      <c r="H25" s="96">
        <v>1.59</v>
      </c>
      <c r="I25" s="214">
        <v>79240</v>
      </c>
      <c r="J25" s="632" t="s">
        <v>601</v>
      </c>
      <c r="K25" s="633"/>
    </row>
    <row r="26" spans="1:11" s="140" customFormat="1" ht="27">
      <c r="A26" s="202">
        <v>4649</v>
      </c>
      <c r="B26" s="92" t="s">
        <v>732</v>
      </c>
      <c r="C26" s="212">
        <v>373</v>
      </c>
      <c r="D26" s="212">
        <v>334</v>
      </c>
      <c r="E26" s="212">
        <v>29636</v>
      </c>
      <c r="F26" s="212">
        <v>35257</v>
      </c>
      <c r="G26" s="147">
        <v>14.71</v>
      </c>
      <c r="H26" s="147">
        <v>1.23</v>
      </c>
      <c r="I26" s="212">
        <v>15164</v>
      </c>
      <c r="J26" s="631" t="s">
        <v>724</v>
      </c>
      <c r="K26" s="631"/>
    </row>
    <row r="27" spans="1:11" s="140" customFormat="1" ht="18">
      <c r="A27" s="201">
        <v>4651</v>
      </c>
      <c r="B27" s="59" t="s">
        <v>613</v>
      </c>
      <c r="C27" s="214">
        <v>11275</v>
      </c>
      <c r="D27" s="214">
        <v>9644</v>
      </c>
      <c r="E27" s="214">
        <v>186716</v>
      </c>
      <c r="F27" s="214">
        <v>219546</v>
      </c>
      <c r="G27" s="96">
        <v>12.75</v>
      </c>
      <c r="H27" s="96">
        <v>2.2000000000000002</v>
      </c>
      <c r="I27" s="214">
        <v>84599</v>
      </c>
      <c r="J27" s="632" t="s">
        <v>600</v>
      </c>
      <c r="K27" s="633"/>
    </row>
    <row r="28" spans="1:11" s="140" customFormat="1" ht="18">
      <c r="A28" s="202">
        <v>4652</v>
      </c>
      <c r="B28" s="92" t="s">
        <v>614</v>
      </c>
      <c r="C28" s="212">
        <v>69909</v>
      </c>
      <c r="D28" s="212">
        <v>61226</v>
      </c>
      <c r="E28" s="212">
        <v>219695</v>
      </c>
      <c r="F28" s="212">
        <v>235929</v>
      </c>
      <c r="G28" s="147">
        <v>5.32</v>
      </c>
      <c r="H28" s="147">
        <v>1.56</v>
      </c>
      <c r="I28" s="212">
        <v>103249</v>
      </c>
      <c r="J28" s="631" t="s">
        <v>599</v>
      </c>
      <c r="K28" s="631"/>
    </row>
    <row r="29" spans="1:11" s="140" customFormat="1" ht="19.149999999999999" customHeight="1">
      <c r="A29" s="201">
        <v>4653</v>
      </c>
      <c r="B29" s="59" t="s">
        <v>615</v>
      </c>
      <c r="C29" s="214">
        <v>120038</v>
      </c>
      <c r="D29" s="214">
        <v>46049</v>
      </c>
      <c r="E29" s="214">
        <v>205763</v>
      </c>
      <c r="F29" s="214">
        <v>241922</v>
      </c>
      <c r="G29" s="96">
        <v>13.95</v>
      </c>
      <c r="H29" s="96">
        <v>0.99</v>
      </c>
      <c r="I29" s="214">
        <v>58143</v>
      </c>
      <c r="J29" s="632" t="s">
        <v>598</v>
      </c>
      <c r="K29" s="633"/>
    </row>
    <row r="30" spans="1:11" s="140" customFormat="1">
      <c r="A30" s="202">
        <v>4659</v>
      </c>
      <c r="B30" s="92" t="s">
        <v>616</v>
      </c>
      <c r="C30" s="216">
        <v>1777976</v>
      </c>
      <c r="D30" s="216">
        <v>280266</v>
      </c>
      <c r="E30" s="216">
        <v>514094</v>
      </c>
      <c r="F30" s="216">
        <v>548974</v>
      </c>
      <c r="G30" s="147">
        <v>5.0199999999999996</v>
      </c>
      <c r="H30" s="147">
        <v>1.33</v>
      </c>
      <c r="I30" s="216">
        <v>67681</v>
      </c>
      <c r="J30" s="631" t="s">
        <v>550</v>
      </c>
      <c r="K30" s="631"/>
    </row>
    <row r="31" spans="1:11" s="140" customFormat="1" ht="19.149999999999999" customHeight="1">
      <c r="A31" s="201">
        <v>4661</v>
      </c>
      <c r="B31" s="59" t="s">
        <v>617</v>
      </c>
      <c r="C31" s="217">
        <v>1204196</v>
      </c>
      <c r="D31" s="217">
        <v>217420</v>
      </c>
      <c r="E31" s="217">
        <v>2420337</v>
      </c>
      <c r="F31" s="217">
        <v>2755615</v>
      </c>
      <c r="G31" s="96">
        <v>12.1</v>
      </c>
      <c r="H31" s="96">
        <v>0.06</v>
      </c>
      <c r="I31" s="217">
        <v>366645</v>
      </c>
      <c r="J31" s="632" t="s">
        <v>597</v>
      </c>
      <c r="K31" s="633"/>
    </row>
    <row r="32" spans="1:11" s="140" customFormat="1">
      <c r="A32" s="203">
        <v>4662</v>
      </c>
      <c r="B32" s="199" t="s">
        <v>541</v>
      </c>
      <c r="C32" s="218">
        <v>16381</v>
      </c>
      <c r="D32" s="218">
        <v>8277</v>
      </c>
      <c r="E32" s="218">
        <v>119066</v>
      </c>
      <c r="F32" s="218">
        <v>141349</v>
      </c>
      <c r="G32" s="208">
        <v>11.44</v>
      </c>
      <c r="H32" s="208">
        <v>4.32</v>
      </c>
      <c r="I32" s="218">
        <v>39227</v>
      </c>
      <c r="J32" s="646" t="s">
        <v>551</v>
      </c>
      <c r="K32" s="646"/>
    </row>
    <row r="33" spans="1:14" s="140" customFormat="1" ht="18">
      <c r="A33" s="201">
        <v>4663</v>
      </c>
      <c r="B33" s="59" t="s">
        <v>618</v>
      </c>
      <c r="C33" s="217">
        <v>2464346</v>
      </c>
      <c r="D33" s="217">
        <v>429845</v>
      </c>
      <c r="E33" s="217">
        <v>438493</v>
      </c>
      <c r="F33" s="217">
        <v>479415</v>
      </c>
      <c r="G33" s="96">
        <v>4.8600000000000003</v>
      </c>
      <c r="H33" s="96">
        <v>3.67</v>
      </c>
      <c r="I33" s="217">
        <v>63832</v>
      </c>
      <c r="J33" s="632" t="s">
        <v>596</v>
      </c>
      <c r="K33" s="633"/>
    </row>
    <row r="34" spans="1:14" customFormat="1" ht="15" customHeight="1" thickBot="1">
      <c r="A34" s="360">
        <v>4669</v>
      </c>
      <c r="B34" s="361" t="s">
        <v>736</v>
      </c>
      <c r="C34" s="362">
        <v>38676</v>
      </c>
      <c r="D34" s="362">
        <v>7874</v>
      </c>
      <c r="E34" s="363">
        <v>318463</v>
      </c>
      <c r="F34" s="363">
        <v>412164</v>
      </c>
      <c r="G34" s="363">
        <v>20.57</v>
      </c>
      <c r="H34" s="363">
        <v>2.16</v>
      </c>
      <c r="I34" s="367">
        <v>53563</v>
      </c>
      <c r="J34" s="630" t="s">
        <v>737</v>
      </c>
      <c r="K34" s="631"/>
      <c r="L34" s="78"/>
      <c r="M34" s="78"/>
      <c r="N34" s="7"/>
    </row>
    <row r="35" spans="1:14" s="140" customFormat="1" ht="19.149999999999999" customHeight="1">
      <c r="A35" s="201">
        <v>4690</v>
      </c>
      <c r="B35" s="59" t="s">
        <v>542</v>
      </c>
      <c r="C35" s="217">
        <v>37838</v>
      </c>
      <c r="D35" s="217">
        <v>25803</v>
      </c>
      <c r="E35" s="217">
        <v>169669</v>
      </c>
      <c r="F35" s="217">
        <v>195389</v>
      </c>
      <c r="G35" s="96">
        <v>11.93</v>
      </c>
      <c r="H35" s="96">
        <v>1.23</v>
      </c>
      <c r="I35" s="217">
        <v>67547</v>
      </c>
      <c r="J35" s="632" t="s">
        <v>552</v>
      </c>
      <c r="K35" s="633"/>
    </row>
    <row r="36" spans="1:14" s="140" customFormat="1">
      <c r="A36" s="202">
        <v>4691</v>
      </c>
      <c r="B36" s="92" t="s">
        <v>619</v>
      </c>
      <c r="C36" s="212">
        <v>168106</v>
      </c>
      <c r="D36" s="212">
        <v>80018</v>
      </c>
      <c r="E36" s="212">
        <v>247745</v>
      </c>
      <c r="F36" s="212">
        <v>265287</v>
      </c>
      <c r="G36" s="147">
        <v>4.7</v>
      </c>
      <c r="H36" s="147">
        <v>1.92</v>
      </c>
      <c r="I36" s="212">
        <v>78680</v>
      </c>
      <c r="J36" s="630" t="s">
        <v>595</v>
      </c>
      <c r="K36" s="631"/>
    </row>
    <row r="37" spans="1:14" s="140" customFormat="1" ht="19.5" customHeight="1">
      <c r="A37" s="201">
        <v>4692</v>
      </c>
      <c r="B37" s="59" t="s">
        <v>620</v>
      </c>
      <c r="C37" s="217">
        <v>96940</v>
      </c>
      <c r="D37" s="217">
        <v>60579</v>
      </c>
      <c r="E37" s="217">
        <v>154504</v>
      </c>
      <c r="F37" s="217">
        <v>177533</v>
      </c>
      <c r="G37" s="96">
        <v>10.9</v>
      </c>
      <c r="H37" s="96">
        <v>2.0699999999999998</v>
      </c>
      <c r="I37" s="217">
        <v>56882</v>
      </c>
      <c r="J37" s="632" t="s">
        <v>594</v>
      </c>
      <c r="K37" s="633"/>
    </row>
    <row r="38" spans="1:14" s="140" customFormat="1" ht="13.9" customHeight="1">
      <c r="A38" s="202">
        <v>4712</v>
      </c>
      <c r="B38" s="92" t="s">
        <v>543</v>
      </c>
      <c r="C38" s="212">
        <v>1312906</v>
      </c>
      <c r="D38" s="212">
        <v>614212</v>
      </c>
      <c r="E38" s="212">
        <v>56570</v>
      </c>
      <c r="F38" s="212">
        <v>78149</v>
      </c>
      <c r="G38" s="147">
        <v>22.8</v>
      </c>
      <c r="H38" s="147">
        <v>4.82</v>
      </c>
      <c r="I38" s="212">
        <v>16830</v>
      </c>
      <c r="J38" s="630" t="s">
        <v>553</v>
      </c>
      <c r="K38" s="631"/>
    </row>
    <row r="39" spans="1:14" s="140" customFormat="1">
      <c r="A39" s="201">
        <v>4714</v>
      </c>
      <c r="B39" s="59" t="s">
        <v>544</v>
      </c>
      <c r="C39" s="217">
        <v>768905</v>
      </c>
      <c r="D39" s="217">
        <v>372372</v>
      </c>
      <c r="E39" s="217">
        <v>105554</v>
      </c>
      <c r="F39" s="217">
        <v>138721</v>
      </c>
      <c r="G39" s="96">
        <v>18.45</v>
      </c>
      <c r="H39" s="96">
        <v>5.46</v>
      </c>
      <c r="I39" s="217">
        <v>34059</v>
      </c>
      <c r="J39" s="632" t="s">
        <v>554</v>
      </c>
      <c r="K39" s="633"/>
    </row>
    <row r="40" spans="1:14" s="140" customFormat="1" ht="13.9" customHeight="1">
      <c r="A40" s="202">
        <v>4719</v>
      </c>
      <c r="B40" s="92" t="s">
        <v>645</v>
      </c>
      <c r="C40" s="212">
        <v>1263928</v>
      </c>
      <c r="D40" s="212">
        <v>456054</v>
      </c>
      <c r="E40" s="212">
        <v>336927</v>
      </c>
      <c r="F40" s="212">
        <v>404654</v>
      </c>
      <c r="G40" s="147">
        <v>14.34</v>
      </c>
      <c r="H40" s="147">
        <v>2.4</v>
      </c>
      <c r="I40" s="212">
        <v>85116</v>
      </c>
      <c r="J40" s="630" t="s">
        <v>593</v>
      </c>
      <c r="K40" s="631"/>
    </row>
    <row r="41" spans="1:14" s="140" customFormat="1">
      <c r="A41" s="201">
        <v>4720</v>
      </c>
      <c r="B41" s="59" t="s">
        <v>622</v>
      </c>
      <c r="C41" s="217">
        <v>429073</v>
      </c>
      <c r="D41" s="217">
        <v>77453</v>
      </c>
      <c r="E41" s="217">
        <v>164054</v>
      </c>
      <c r="F41" s="217">
        <v>181893</v>
      </c>
      <c r="G41" s="96">
        <v>6.64</v>
      </c>
      <c r="H41" s="96">
        <v>3.17</v>
      </c>
      <c r="I41" s="217">
        <v>24745</v>
      </c>
      <c r="J41" s="632" t="s">
        <v>592</v>
      </c>
      <c r="K41" s="633"/>
    </row>
    <row r="42" spans="1:14" s="140" customFormat="1">
      <c r="A42" s="202">
        <v>4722</v>
      </c>
      <c r="B42" s="92" t="s">
        <v>632</v>
      </c>
      <c r="C42" s="212">
        <v>610949</v>
      </c>
      <c r="D42" s="212">
        <v>63353</v>
      </c>
      <c r="E42" s="212">
        <v>315614</v>
      </c>
      <c r="F42" s="212">
        <v>383374</v>
      </c>
      <c r="G42" s="147">
        <v>17.38</v>
      </c>
      <c r="H42" s="147">
        <v>0.28999999999999998</v>
      </c>
      <c r="I42" s="212">
        <v>29646</v>
      </c>
      <c r="J42" s="630" t="s">
        <v>591</v>
      </c>
      <c r="K42" s="631"/>
    </row>
    <row r="43" spans="1:14" s="140" customFormat="1">
      <c r="A43" s="201">
        <v>4723</v>
      </c>
      <c r="B43" s="59" t="s">
        <v>631</v>
      </c>
      <c r="C43" s="217">
        <v>5529</v>
      </c>
      <c r="D43" s="217">
        <v>5477</v>
      </c>
      <c r="E43" s="217">
        <v>51898</v>
      </c>
      <c r="F43" s="217">
        <v>62299</v>
      </c>
      <c r="G43" s="96">
        <v>2.77</v>
      </c>
      <c r="H43" s="96">
        <v>13.92</v>
      </c>
      <c r="I43" s="217">
        <v>26083</v>
      </c>
      <c r="J43" s="632" t="s">
        <v>590</v>
      </c>
      <c r="K43" s="633"/>
    </row>
    <row r="44" spans="1:14" s="140" customFormat="1">
      <c r="A44" s="202">
        <v>4724</v>
      </c>
      <c r="B44" s="92" t="s">
        <v>630</v>
      </c>
      <c r="C44" s="212">
        <v>86733</v>
      </c>
      <c r="D44" s="212">
        <v>18019</v>
      </c>
      <c r="E44" s="212">
        <v>201726</v>
      </c>
      <c r="F44" s="212">
        <v>236815</v>
      </c>
      <c r="G44" s="147">
        <v>7.83</v>
      </c>
      <c r="H44" s="147">
        <v>6.99</v>
      </c>
      <c r="I44" s="212">
        <v>36256</v>
      </c>
      <c r="J44" s="630" t="s">
        <v>589</v>
      </c>
      <c r="K44" s="631"/>
    </row>
    <row r="45" spans="1:14" s="140" customFormat="1" ht="14.25" customHeight="1">
      <c r="A45" s="201">
        <v>4725</v>
      </c>
      <c r="B45" s="59" t="s">
        <v>629</v>
      </c>
      <c r="C45" s="217">
        <v>5559</v>
      </c>
      <c r="D45" s="217">
        <v>11599</v>
      </c>
      <c r="E45" s="217">
        <v>48945</v>
      </c>
      <c r="F45" s="217">
        <v>58975</v>
      </c>
      <c r="G45" s="96">
        <v>9.2200000000000006</v>
      </c>
      <c r="H45" s="96">
        <v>7.78</v>
      </c>
      <c r="I45" s="217">
        <v>32952</v>
      </c>
      <c r="J45" s="632" t="s">
        <v>588</v>
      </c>
      <c r="K45" s="633"/>
    </row>
    <row r="46" spans="1:14" s="140" customFormat="1">
      <c r="A46" s="202">
        <v>4726</v>
      </c>
      <c r="B46" s="92" t="s">
        <v>545</v>
      </c>
      <c r="C46" s="212">
        <v>68793</v>
      </c>
      <c r="D46" s="212">
        <v>62772</v>
      </c>
      <c r="E46" s="212">
        <v>91205</v>
      </c>
      <c r="F46" s="212">
        <v>126447</v>
      </c>
      <c r="G46" s="147">
        <v>21.9</v>
      </c>
      <c r="H46" s="147">
        <v>5.97</v>
      </c>
      <c r="I46" s="212">
        <v>44144</v>
      </c>
      <c r="J46" s="630" t="s">
        <v>555</v>
      </c>
      <c r="K46" s="631"/>
    </row>
    <row r="47" spans="1:14" s="140" customFormat="1" ht="13.9" customHeight="1">
      <c r="A47" s="201">
        <v>4727</v>
      </c>
      <c r="B47" s="59" t="s">
        <v>628</v>
      </c>
      <c r="C47" s="217">
        <v>56490</v>
      </c>
      <c r="D47" s="217">
        <v>13160</v>
      </c>
      <c r="E47" s="217">
        <v>171238</v>
      </c>
      <c r="F47" s="217">
        <v>211158</v>
      </c>
      <c r="G47" s="96">
        <v>15.29</v>
      </c>
      <c r="H47" s="96">
        <v>3.62</v>
      </c>
      <c r="I47" s="217">
        <v>33064</v>
      </c>
      <c r="J47" s="632" t="s">
        <v>587</v>
      </c>
      <c r="K47" s="633"/>
    </row>
    <row r="48" spans="1:14" s="140" customFormat="1">
      <c r="A48" s="202">
        <v>4728</v>
      </c>
      <c r="B48" s="92" t="s">
        <v>633</v>
      </c>
      <c r="C48" s="212">
        <v>28023</v>
      </c>
      <c r="D48" s="212">
        <v>6993</v>
      </c>
      <c r="E48" s="212">
        <v>122930</v>
      </c>
      <c r="F48" s="212">
        <v>146230</v>
      </c>
      <c r="G48" s="147">
        <v>10.050000000000001</v>
      </c>
      <c r="H48" s="147">
        <v>5.88</v>
      </c>
      <c r="I48" s="212">
        <v>27316</v>
      </c>
      <c r="J48" s="630" t="s">
        <v>586</v>
      </c>
      <c r="K48" s="631"/>
    </row>
    <row r="49" spans="1:11" s="140" customFormat="1" ht="19.149999999999999" customHeight="1">
      <c r="A49" s="201">
        <v>4729</v>
      </c>
      <c r="B49" s="59" t="s">
        <v>642</v>
      </c>
      <c r="C49" s="217">
        <v>74442</v>
      </c>
      <c r="D49" s="217">
        <v>29245</v>
      </c>
      <c r="E49" s="217">
        <v>153552</v>
      </c>
      <c r="F49" s="217">
        <v>168457</v>
      </c>
      <c r="G49" s="96">
        <v>2.4</v>
      </c>
      <c r="H49" s="96">
        <v>6.44</v>
      </c>
      <c r="I49" s="217">
        <v>48339</v>
      </c>
      <c r="J49" s="632" t="s">
        <v>644</v>
      </c>
      <c r="K49" s="633"/>
    </row>
    <row r="50" spans="1:11" s="140" customFormat="1" ht="19.149999999999999" customHeight="1">
      <c r="A50" s="202">
        <v>4730</v>
      </c>
      <c r="B50" s="92" t="s">
        <v>627</v>
      </c>
      <c r="C50" s="212">
        <v>1401489</v>
      </c>
      <c r="D50" s="212">
        <v>724619</v>
      </c>
      <c r="E50" s="212">
        <v>307114</v>
      </c>
      <c r="F50" s="212">
        <v>346129</v>
      </c>
      <c r="G50" s="147">
        <v>6.58</v>
      </c>
      <c r="H50" s="147">
        <v>4.7</v>
      </c>
      <c r="I50" s="212">
        <v>85179</v>
      </c>
      <c r="J50" s="630" t="s">
        <v>585</v>
      </c>
      <c r="K50" s="631"/>
    </row>
    <row r="51" spans="1:11" s="140" customFormat="1" ht="19.149999999999999" customHeight="1">
      <c r="A51" s="201">
        <v>4741</v>
      </c>
      <c r="B51" s="59" t="s">
        <v>634</v>
      </c>
      <c r="C51" s="217">
        <v>440919</v>
      </c>
      <c r="D51" s="217">
        <v>394943</v>
      </c>
      <c r="E51" s="217">
        <v>160174</v>
      </c>
      <c r="F51" s="217">
        <v>194290</v>
      </c>
      <c r="G51" s="96">
        <v>11.21</v>
      </c>
      <c r="H51" s="96">
        <v>6.35</v>
      </c>
      <c r="I51" s="217">
        <v>73711</v>
      </c>
      <c r="J51" s="632" t="s">
        <v>584</v>
      </c>
      <c r="K51" s="633"/>
    </row>
    <row r="52" spans="1:11">
      <c r="A52" s="202">
        <v>4742</v>
      </c>
      <c r="B52" s="92" t="s">
        <v>706</v>
      </c>
      <c r="C52" s="212">
        <v>25929</v>
      </c>
      <c r="D52" s="212">
        <v>4397</v>
      </c>
      <c r="E52" s="212">
        <v>306577</v>
      </c>
      <c r="F52" s="212">
        <v>372852</v>
      </c>
      <c r="G52" s="147">
        <v>16.510000000000002</v>
      </c>
      <c r="H52" s="147">
        <v>1.26</v>
      </c>
      <c r="I52" s="212">
        <v>42693</v>
      </c>
      <c r="J52" s="630" t="s">
        <v>705</v>
      </c>
      <c r="K52" s="631"/>
    </row>
    <row r="53" spans="1:11" ht="19.149999999999999" customHeight="1">
      <c r="A53" s="201">
        <v>4751</v>
      </c>
      <c r="B53" s="59" t="s">
        <v>626</v>
      </c>
      <c r="C53" s="217">
        <v>1262201</v>
      </c>
      <c r="D53" s="217">
        <v>273352</v>
      </c>
      <c r="E53" s="217">
        <v>162907</v>
      </c>
      <c r="F53" s="217">
        <v>219369</v>
      </c>
      <c r="G53" s="96">
        <v>23.91</v>
      </c>
      <c r="H53" s="96">
        <v>1.83</v>
      </c>
      <c r="I53" s="217">
        <v>29136</v>
      </c>
      <c r="J53" s="632" t="s">
        <v>583</v>
      </c>
      <c r="K53" s="633"/>
    </row>
    <row r="54" spans="1:11" ht="36">
      <c r="A54" s="202">
        <v>4752</v>
      </c>
      <c r="B54" s="92" t="s">
        <v>625</v>
      </c>
      <c r="C54" s="212">
        <v>3350839</v>
      </c>
      <c r="D54" s="212">
        <v>1709989</v>
      </c>
      <c r="E54" s="212">
        <v>203626</v>
      </c>
      <c r="F54" s="212">
        <v>238816</v>
      </c>
      <c r="G54" s="147">
        <v>11.86</v>
      </c>
      <c r="H54" s="147">
        <v>2.87</v>
      </c>
      <c r="I54" s="212">
        <v>66322</v>
      </c>
      <c r="J54" s="630" t="s">
        <v>582</v>
      </c>
      <c r="K54" s="631"/>
    </row>
    <row r="55" spans="1:11" ht="19.149999999999999" customHeight="1">
      <c r="A55" s="201">
        <v>4753</v>
      </c>
      <c r="B55" s="59" t="s">
        <v>624</v>
      </c>
      <c r="C55" s="217">
        <v>73840</v>
      </c>
      <c r="D55" s="217">
        <v>73281</v>
      </c>
      <c r="E55" s="217">
        <v>121782</v>
      </c>
      <c r="F55" s="217">
        <v>180588</v>
      </c>
      <c r="G55" s="96">
        <v>28.88</v>
      </c>
      <c r="H55" s="96">
        <v>3.68</v>
      </c>
      <c r="I55" s="217">
        <v>59098</v>
      </c>
      <c r="J55" s="632" t="s">
        <v>581</v>
      </c>
      <c r="K55" s="633"/>
    </row>
    <row r="56" spans="1:11">
      <c r="A56" s="202">
        <v>4754</v>
      </c>
      <c r="B56" s="92" t="s">
        <v>546</v>
      </c>
      <c r="C56" s="212">
        <v>764871</v>
      </c>
      <c r="D56" s="212">
        <v>304150</v>
      </c>
      <c r="E56" s="212">
        <v>219851</v>
      </c>
      <c r="F56" s="212">
        <v>306330</v>
      </c>
      <c r="G56" s="147">
        <v>25.65</v>
      </c>
      <c r="H56" s="147">
        <v>2.58</v>
      </c>
      <c r="I56" s="212">
        <v>59825</v>
      </c>
      <c r="J56" s="630" t="s">
        <v>556</v>
      </c>
      <c r="K56" s="631"/>
    </row>
    <row r="57" spans="1:11" ht="19.149999999999999" customHeight="1">
      <c r="A57" s="201">
        <v>4755</v>
      </c>
      <c r="B57" s="59" t="s">
        <v>641</v>
      </c>
      <c r="C57" s="217">
        <v>1888478</v>
      </c>
      <c r="D57" s="217">
        <v>490682</v>
      </c>
      <c r="E57" s="217">
        <v>234727</v>
      </c>
      <c r="F57" s="217">
        <v>257399</v>
      </c>
      <c r="G57" s="96">
        <v>7.4</v>
      </c>
      <c r="H57" s="96">
        <v>1.41</v>
      </c>
      <c r="I57" s="217">
        <v>47258</v>
      </c>
      <c r="J57" s="632" t="s">
        <v>580</v>
      </c>
      <c r="K57" s="633"/>
    </row>
    <row r="58" spans="1:11" ht="19.149999999999999" customHeight="1">
      <c r="A58" s="202">
        <v>4756</v>
      </c>
      <c r="B58" s="92" t="s">
        <v>635</v>
      </c>
      <c r="C58" s="212">
        <v>43690</v>
      </c>
      <c r="D58" s="212">
        <v>14159</v>
      </c>
      <c r="E58" s="212">
        <v>134864</v>
      </c>
      <c r="F58" s="212">
        <v>185680</v>
      </c>
      <c r="G58" s="147">
        <v>23.35</v>
      </c>
      <c r="H58" s="147">
        <v>4.01</v>
      </c>
      <c r="I58" s="212">
        <v>32775</v>
      </c>
      <c r="J58" s="630" t="s">
        <v>579</v>
      </c>
      <c r="K58" s="631"/>
    </row>
    <row r="59" spans="1:11" ht="28.9" customHeight="1">
      <c r="A59" s="201">
        <v>4761</v>
      </c>
      <c r="B59" s="59" t="s">
        <v>636</v>
      </c>
      <c r="C59" s="217">
        <v>496098</v>
      </c>
      <c r="D59" s="217">
        <v>74082</v>
      </c>
      <c r="E59" s="217">
        <v>322744</v>
      </c>
      <c r="F59" s="217">
        <v>392885</v>
      </c>
      <c r="G59" s="96">
        <v>12.27</v>
      </c>
      <c r="H59" s="96">
        <v>5.58</v>
      </c>
      <c r="I59" s="217">
        <v>42527</v>
      </c>
      <c r="J59" s="632" t="s">
        <v>578</v>
      </c>
      <c r="K59" s="633"/>
    </row>
    <row r="60" spans="1:11" ht="28.9" customHeight="1" thickBot="1">
      <c r="A60" s="202">
        <v>4762</v>
      </c>
      <c r="B60" s="92" t="s">
        <v>637</v>
      </c>
      <c r="C60" s="381">
        <v>18865</v>
      </c>
      <c r="D60" s="381">
        <v>3285</v>
      </c>
      <c r="E60" s="381">
        <v>299522</v>
      </c>
      <c r="F60" s="381">
        <v>392128</v>
      </c>
      <c r="G60" s="382">
        <v>22.8</v>
      </c>
      <c r="H60" s="382">
        <v>0.82</v>
      </c>
      <c r="I60" s="381">
        <v>44392</v>
      </c>
      <c r="J60" s="630" t="s">
        <v>577</v>
      </c>
      <c r="K60" s="631"/>
    </row>
    <row r="61" spans="1:11" ht="36" customHeight="1">
      <c r="A61" s="201">
        <v>4763</v>
      </c>
      <c r="B61" s="59" t="s">
        <v>638</v>
      </c>
      <c r="C61" s="217">
        <v>127748</v>
      </c>
      <c r="D61" s="217">
        <v>68387</v>
      </c>
      <c r="E61" s="217">
        <v>180899</v>
      </c>
      <c r="F61" s="217">
        <v>272015</v>
      </c>
      <c r="G61" s="96">
        <v>32.159999999999997</v>
      </c>
      <c r="H61" s="96">
        <v>1.33</v>
      </c>
      <c r="I61" s="217">
        <v>52687</v>
      </c>
      <c r="J61" s="632" t="s">
        <v>576</v>
      </c>
      <c r="K61" s="633"/>
    </row>
    <row r="62" spans="1:11" ht="19.149999999999999" customHeight="1">
      <c r="A62" s="202">
        <v>4764</v>
      </c>
      <c r="B62" s="92" t="s">
        <v>623</v>
      </c>
      <c r="C62" s="212">
        <v>42264</v>
      </c>
      <c r="D62" s="212">
        <v>35726</v>
      </c>
      <c r="E62" s="212">
        <v>138559</v>
      </c>
      <c r="F62" s="212">
        <v>189334</v>
      </c>
      <c r="G62" s="147">
        <v>23.62</v>
      </c>
      <c r="H62" s="147">
        <v>3.19</v>
      </c>
      <c r="I62" s="212">
        <v>63120</v>
      </c>
      <c r="J62" s="630" t="s">
        <v>575</v>
      </c>
      <c r="K62" s="631"/>
    </row>
    <row r="63" spans="1:11" ht="36">
      <c r="A63" s="201">
        <v>4771</v>
      </c>
      <c r="B63" s="59" t="s">
        <v>639</v>
      </c>
      <c r="C63" s="217">
        <v>1171521</v>
      </c>
      <c r="D63" s="217">
        <v>519013</v>
      </c>
      <c r="E63" s="217">
        <v>160898</v>
      </c>
      <c r="F63" s="217">
        <v>214550</v>
      </c>
      <c r="G63" s="96">
        <v>23.09</v>
      </c>
      <c r="H63" s="96">
        <v>1.92</v>
      </c>
      <c r="I63" s="217">
        <v>47494</v>
      </c>
      <c r="J63" s="632" t="s">
        <v>574</v>
      </c>
      <c r="K63" s="633"/>
    </row>
    <row r="64" spans="1:11" ht="19.149999999999999" customHeight="1">
      <c r="A64" s="202">
        <v>4772</v>
      </c>
      <c r="B64" s="92" t="s">
        <v>640</v>
      </c>
      <c r="C64" s="212">
        <v>1304880</v>
      </c>
      <c r="D64" s="212">
        <v>346416</v>
      </c>
      <c r="E64" s="212">
        <v>365402</v>
      </c>
      <c r="F64" s="212">
        <v>430363</v>
      </c>
      <c r="G64" s="147">
        <v>13.64</v>
      </c>
      <c r="H64" s="147">
        <v>1.46</v>
      </c>
      <c r="I64" s="212">
        <v>78892</v>
      </c>
      <c r="J64" s="630" t="s">
        <v>573</v>
      </c>
      <c r="K64" s="631"/>
    </row>
    <row r="65" spans="1:11">
      <c r="A65" s="201">
        <v>4774</v>
      </c>
      <c r="B65" s="59" t="s">
        <v>547</v>
      </c>
      <c r="C65" s="217">
        <v>10213</v>
      </c>
      <c r="D65" s="217">
        <v>4443</v>
      </c>
      <c r="E65" s="217">
        <v>61576</v>
      </c>
      <c r="F65" s="217">
        <v>74884</v>
      </c>
      <c r="G65" s="96">
        <v>14.4</v>
      </c>
      <c r="H65" s="96">
        <v>3.37</v>
      </c>
      <c r="I65" s="217">
        <v>20569</v>
      </c>
      <c r="J65" s="632" t="s">
        <v>557</v>
      </c>
      <c r="K65" s="633"/>
    </row>
    <row r="66" spans="1:11" ht="19.149999999999999" customHeight="1">
      <c r="A66" s="202">
        <v>4775</v>
      </c>
      <c r="B66" s="92" t="s">
        <v>569</v>
      </c>
      <c r="C66" s="212">
        <v>1885257</v>
      </c>
      <c r="D66" s="212">
        <v>219604</v>
      </c>
      <c r="E66" s="212">
        <v>423320</v>
      </c>
      <c r="F66" s="212">
        <v>453242</v>
      </c>
      <c r="G66" s="147">
        <v>5.59</v>
      </c>
      <c r="H66" s="147">
        <v>1.01</v>
      </c>
      <c r="I66" s="212">
        <v>47014</v>
      </c>
      <c r="J66" s="630" t="s">
        <v>572</v>
      </c>
      <c r="K66" s="631"/>
    </row>
    <row r="67" spans="1:11" ht="19.5" customHeight="1">
      <c r="A67" s="201">
        <v>4776</v>
      </c>
      <c r="B67" s="59" t="s">
        <v>568</v>
      </c>
      <c r="C67" s="217">
        <v>175948</v>
      </c>
      <c r="D67" s="217">
        <v>65589</v>
      </c>
      <c r="E67" s="217">
        <v>107693</v>
      </c>
      <c r="F67" s="217">
        <v>123627</v>
      </c>
      <c r="G67" s="96">
        <v>7.84</v>
      </c>
      <c r="H67" s="96">
        <v>5.05</v>
      </c>
      <c r="I67" s="217">
        <v>29638</v>
      </c>
      <c r="J67" s="632" t="s">
        <v>571</v>
      </c>
      <c r="K67" s="633"/>
    </row>
    <row r="68" spans="1:11" ht="19.149999999999999" customHeight="1">
      <c r="A68" s="202">
        <v>4777</v>
      </c>
      <c r="B68" s="92" t="s">
        <v>567</v>
      </c>
      <c r="C68" s="212">
        <v>56518</v>
      </c>
      <c r="D68" s="212">
        <v>9252</v>
      </c>
      <c r="E68" s="212">
        <v>295212</v>
      </c>
      <c r="F68" s="212">
        <v>315464</v>
      </c>
      <c r="G68" s="147">
        <v>4.08</v>
      </c>
      <c r="H68" s="147">
        <v>2.34</v>
      </c>
      <c r="I68" s="212">
        <v>41489</v>
      </c>
      <c r="J68" s="630" t="s">
        <v>570</v>
      </c>
      <c r="K68" s="631"/>
    </row>
    <row r="69" spans="1:11" s="140" customFormat="1" ht="19.149999999999999" customHeight="1">
      <c r="A69" s="201">
        <v>4778</v>
      </c>
      <c r="B69" s="59" t="s">
        <v>725</v>
      </c>
      <c r="C69" s="217">
        <v>112</v>
      </c>
      <c r="D69" s="217">
        <v>336</v>
      </c>
      <c r="E69" s="217">
        <v>76083</v>
      </c>
      <c r="F69" s="217">
        <v>238276</v>
      </c>
      <c r="G69" s="96">
        <v>63.49</v>
      </c>
      <c r="H69" s="96">
        <v>4.58</v>
      </c>
      <c r="I69" s="217">
        <v>56000</v>
      </c>
      <c r="J69" s="632" t="s">
        <v>726</v>
      </c>
      <c r="K69" s="633"/>
    </row>
    <row r="70" spans="1:11" ht="34.9" customHeight="1">
      <c r="A70" s="202">
        <v>4779</v>
      </c>
      <c r="B70" s="92" t="s">
        <v>566</v>
      </c>
      <c r="C70" s="212">
        <v>497004</v>
      </c>
      <c r="D70" s="212">
        <v>364214</v>
      </c>
      <c r="E70" s="212">
        <v>185445</v>
      </c>
      <c r="F70" s="212">
        <v>226750</v>
      </c>
      <c r="G70" s="212">
        <v>15.89</v>
      </c>
      <c r="H70" s="212">
        <v>2.33</v>
      </c>
      <c r="I70" s="212">
        <v>77509</v>
      </c>
      <c r="J70" s="630" t="s">
        <v>643</v>
      </c>
      <c r="K70" s="631"/>
    </row>
    <row r="71" spans="1:11" ht="27" customHeight="1">
      <c r="A71" s="201">
        <v>4789</v>
      </c>
      <c r="B71" s="59" t="s">
        <v>728</v>
      </c>
      <c r="C71" s="217">
        <v>20245</v>
      </c>
      <c r="D71" s="217">
        <v>17092</v>
      </c>
      <c r="E71" s="217">
        <v>167303</v>
      </c>
      <c r="F71" s="217">
        <v>204196</v>
      </c>
      <c r="G71" s="96">
        <v>16.72</v>
      </c>
      <c r="H71" s="96">
        <v>1.35</v>
      </c>
      <c r="I71" s="217">
        <v>75294</v>
      </c>
      <c r="J71" s="632" t="s">
        <v>727</v>
      </c>
      <c r="K71" s="633"/>
    </row>
    <row r="72" spans="1:11" ht="34.9" customHeight="1">
      <c r="A72" s="490" t="s">
        <v>207</v>
      </c>
      <c r="B72" s="491"/>
      <c r="C72" s="371">
        <v>35763671</v>
      </c>
      <c r="D72" s="371">
        <v>11288876</v>
      </c>
      <c r="E72" s="371">
        <v>230664</v>
      </c>
      <c r="F72" s="371">
        <v>272347</v>
      </c>
      <c r="G72" s="372">
        <v>12.59</v>
      </c>
      <c r="H72" s="371">
        <v>2.71</v>
      </c>
      <c r="I72" s="373">
        <v>53256</v>
      </c>
      <c r="J72" s="492" t="s">
        <v>204</v>
      </c>
      <c r="K72" s="643"/>
    </row>
    <row r="73" spans="1:11" ht="15">
      <c r="A73" s="144" t="s">
        <v>466</v>
      </c>
      <c r="B73" s="140"/>
      <c r="C73" s="140"/>
      <c r="D73" s="140"/>
      <c r="E73" s="140"/>
      <c r="F73" s="140"/>
      <c r="G73" s="140"/>
      <c r="H73" s="140"/>
      <c r="I73" s="140"/>
      <c r="J73" s="140"/>
      <c r="K73" s="145" t="s">
        <v>199</v>
      </c>
    </row>
  </sheetData>
  <mergeCells count="85">
    <mergeCell ref="F11:F12"/>
    <mergeCell ref="E11:E12"/>
    <mergeCell ref="A6:K6"/>
    <mergeCell ref="H11:H12"/>
    <mergeCell ref="C10:D10"/>
    <mergeCell ref="I11:I12"/>
    <mergeCell ref="J9:K12"/>
    <mergeCell ref="I9:I10"/>
    <mergeCell ref="A1:K1"/>
    <mergeCell ref="A9:A12"/>
    <mergeCell ref="B9:B12"/>
    <mergeCell ref="C9:D9"/>
    <mergeCell ref="A3:K3"/>
    <mergeCell ref="G11:G12"/>
    <mergeCell ref="H9:H10"/>
    <mergeCell ref="A2:K2"/>
    <mergeCell ref="J8:K8"/>
    <mergeCell ref="A8:B8"/>
    <mergeCell ref="A4:K4"/>
    <mergeCell ref="A7:K7"/>
    <mergeCell ref="A5:K5"/>
    <mergeCell ref="E9:E10"/>
    <mergeCell ref="F9:F10"/>
    <mergeCell ref="G9:G10"/>
    <mergeCell ref="J13:K13"/>
    <mergeCell ref="J14:K14"/>
    <mergeCell ref="J15:K15"/>
    <mergeCell ref="J16:K16"/>
    <mergeCell ref="J17:K17"/>
    <mergeCell ref="J18:K18"/>
    <mergeCell ref="J19:K19"/>
    <mergeCell ref="J20:K20"/>
    <mergeCell ref="J21:K21"/>
    <mergeCell ref="J22:K22"/>
    <mergeCell ref="J23:K23"/>
    <mergeCell ref="J24:K24"/>
    <mergeCell ref="J25:K25"/>
    <mergeCell ref="J26:K26"/>
    <mergeCell ref="J27:K27"/>
    <mergeCell ref="J28:K28"/>
    <mergeCell ref="J29:K29"/>
    <mergeCell ref="J30:K30"/>
    <mergeCell ref="J31:K31"/>
    <mergeCell ref="J32:K32"/>
    <mergeCell ref="J33:K33"/>
    <mergeCell ref="J35:K35"/>
    <mergeCell ref="J36:K36"/>
    <mergeCell ref="J37:K37"/>
    <mergeCell ref="J38:K38"/>
    <mergeCell ref="J34:K34"/>
    <mergeCell ref="J39:K39"/>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5:K55"/>
    <mergeCell ref="J56:K56"/>
    <mergeCell ref="J57:K57"/>
    <mergeCell ref="J58:K58"/>
    <mergeCell ref="A72:B72"/>
    <mergeCell ref="J72:K72"/>
    <mergeCell ref="J69:K69"/>
    <mergeCell ref="J60:K60"/>
    <mergeCell ref="J70:K70"/>
    <mergeCell ref="J64:K64"/>
    <mergeCell ref="J65:K65"/>
    <mergeCell ref="J66:K66"/>
    <mergeCell ref="J67:K67"/>
    <mergeCell ref="J68:K68"/>
    <mergeCell ref="J59:K59"/>
    <mergeCell ref="J61:K61"/>
    <mergeCell ref="J62:K62"/>
    <mergeCell ref="J63:K63"/>
    <mergeCell ref="J71:K71"/>
  </mergeCells>
  <phoneticPr fontId="19" type="noConversion"/>
  <printOptions horizontalCentered="1"/>
  <pageMargins left="0" right="0" top="0.19685039370078741" bottom="0" header="0.51181102362204722" footer="0.51181102362204722"/>
  <pageSetup paperSize="9" scale="85" orientation="landscape" r:id="rId1"/>
  <headerFooter alignWithMargins="0"/>
  <rowBreaks count="2" manualBreakCount="2">
    <brk id="32" max="10" man="1"/>
    <brk id="55" max="10" man="1"/>
  </rowBreaks>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
  <sheetViews>
    <sheetView workbookViewId="0">
      <selection activeCell="L49" sqref="L49"/>
    </sheetView>
  </sheetViews>
  <sheetFormatPr defaultRowHeight="14.25"/>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2021</Year>
    <PublicationType xmlns="461ad1d5-0664-4038-af92-0ff2880e8164">Yearly</PublicationType>
    <TitleAR xmlns="461ad1d5-0664-4038-af92-0ff2880e8164">النشرة السنوية لإحصاءات تجارة الجملة والتجزئة 2019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ABCC8AB1-44BF-4F77-B1AE-80D4EC293184}"/>
</file>

<file path=customXml/itemProps2.xml><?xml version="1.0" encoding="utf-8"?>
<ds:datastoreItem xmlns:ds="http://schemas.openxmlformats.org/officeDocument/2006/customXml" ds:itemID="{B95D6DFC-D825-4103-8926-C2F94B63F171}">
  <ds:schemaRefs>
    <ds:schemaRef ds:uri="http://schemas.microsoft.com/sharepoint/v3/contenttype/forms"/>
  </ds:schemaRefs>
</ds:datastoreItem>
</file>

<file path=customXml/itemProps3.xml><?xml version="1.0" encoding="utf-8"?>
<ds:datastoreItem xmlns:ds="http://schemas.openxmlformats.org/officeDocument/2006/customXml" ds:itemID="{33EBF5CA-B745-42D7-928B-CFFD055C04D2}">
  <ds:schemaRefs>
    <ds:schemaRef ds:uri="http://schemas.microsoft.com/sharepoint/v3"/>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b1657202-86a7-46c3-ba71-02bb0da5a392"/>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77</vt:i4>
      </vt:variant>
    </vt:vector>
  </HeadingPairs>
  <TitlesOfParts>
    <vt:vector size="133" baseType="lpstr">
      <vt:lpstr>Sheet1 </vt:lpstr>
      <vt:lpstr>first</vt:lpstr>
      <vt:lpstr>Preface</vt:lpstr>
      <vt:lpstr>Index  </vt:lpstr>
      <vt:lpstr>Introduction </vt:lpstr>
      <vt:lpstr>Data </vt:lpstr>
      <vt:lpstr>Concepts </vt:lpstr>
      <vt:lpstr>CH1</vt:lpstr>
      <vt:lpstr>1 </vt:lpstr>
      <vt:lpstr>2</vt:lpstr>
      <vt:lpstr>CH2</vt:lpstr>
      <vt:lpstr>3</vt:lpstr>
      <vt:lpstr>4</vt:lpstr>
      <vt:lpstr>5</vt:lpstr>
      <vt:lpstr>6</vt:lpstr>
      <vt:lpstr>7</vt:lpstr>
      <vt:lpstr>8</vt:lpstr>
      <vt:lpstr>9</vt:lpstr>
      <vt:lpstr>10</vt:lpstr>
      <vt:lpstr>11</vt:lpstr>
      <vt:lpstr>12</vt:lpstr>
      <vt:lpstr>13</vt:lpstr>
      <vt:lpstr>14</vt:lpstr>
      <vt:lpstr>15</vt:lpstr>
      <vt:lpstr>16</vt:lpstr>
      <vt:lpstr>CH3</vt:lpstr>
      <vt:lpstr>17</vt:lpstr>
      <vt:lpstr>18</vt:lpstr>
      <vt:lpstr>19</vt:lpstr>
      <vt:lpstr>20</vt:lpstr>
      <vt:lpstr>21</vt:lpstr>
      <vt:lpstr>22</vt:lpstr>
      <vt:lpstr>23</vt:lpstr>
      <vt:lpstr>24</vt:lpstr>
      <vt:lpstr>25</vt:lpstr>
      <vt:lpstr>26</vt:lpstr>
      <vt:lpstr>27</vt:lpstr>
      <vt:lpstr>28</vt:lpstr>
      <vt:lpstr>29</vt:lpstr>
      <vt:lpstr>30</vt:lpstr>
      <vt:lpstr>CH4</vt:lpstr>
      <vt:lpstr>31</vt:lpstr>
      <vt:lpstr>32</vt:lpstr>
      <vt:lpstr>33</vt:lpstr>
      <vt:lpstr>34</vt:lpstr>
      <vt:lpstr>35</vt:lpstr>
      <vt:lpstr>36</vt:lpstr>
      <vt:lpstr>37</vt:lpstr>
      <vt:lpstr>38</vt:lpstr>
      <vt:lpstr>39</vt:lpstr>
      <vt:lpstr>40</vt:lpstr>
      <vt:lpstr>41</vt:lpstr>
      <vt:lpstr>42</vt:lpstr>
      <vt:lpstr>43</vt:lpstr>
      <vt:lpstr>44</vt:lpstr>
      <vt:lpstr>Sheet2</vt:lpstr>
      <vt:lpstr>'1 '!Print_Area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'42'!Print_Area</vt:lpstr>
      <vt:lpstr>'44'!Print_Area</vt:lpstr>
      <vt:lpstr>'5'!Print_Area</vt:lpstr>
      <vt:lpstr>'6'!Print_Area</vt:lpstr>
      <vt:lpstr>'7'!Print_Area</vt:lpstr>
      <vt:lpstr>'8'!Print_Area</vt:lpstr>
      <vt:lpstr>'9'!Print_Area</vt:lpstr>
      <vt:lpstr>'CH1'!Print_Area</vt:lpstr>
      <vt:lpstr>'CH2'!Print_Area</vt:lpstr>
      <vt:lpstr>'CH3'!Print_Area</vt:lpstr>
      <vt:lpstr>'CH4'!Print_Area</vt:lpstr>
      <vt:lpstr>'Concepts '!Print_Area</vt:lpstr>
      <vt:lpstr>'Data '!Print_Area</vt:lpstr>
      <vt:lpstr>first!Print_Area</vt:lpstr>
      <vt:lpstr>'Index  '!Print_Area</vt:lpstr>
      <vt:lpstr>'Introduction '!Print_Area</vt:lpstr>
      <vt:lpstr>Preface!Print_Area</vt:lpstr>
      <vt:lpstr>'Sheet1 '!Print_Area</vt:lpstr>
      <vt:lpstr>'11'!Print_Titles</vt:lpstr>
      <vt:lpstr>'14'!Print_Titles</vt:lpstr>
      <vt:lpstr>'16'!Print_Titles</vt:lpstr>
      <vt:lpstr>'18'!Print_Titles</vt:lpstr>
      <vt:lpstr>'2'!Print_Titles</vt:lpstr>
      <vt:lpstr>'20'!Print_Titles</vt:lpstr>
      <vt:lpstr>'23'!Print_Titles</vt:lpstr>
      <vt:lpstr>'25'!Print_Titles</vt:lpstr>
      <vt:lpstr>'28'!Print_Titles</vt:lpstr>
      <vt:lpstr>'30'!Print_Titles</vt:lpstr>
      <vt:lpstr>'32'!Print_Titles</vt:lpstr>
      <vt:lpstr>'34'!Print_Titles</vt:lpstr>
      <vt:lpstr>'37'!Print_Titles</vt:lpstr>
      <vt:lpstr>'39'!Print_Titles</vt:lpstr>
      <vt:lpstr>'4'!Print_Titles</vt:lpstr>
      <vt:lpstr>'42'!Print_Titles</vt:lpstr>
      <vt:lpstr>'44'!Print_Titles</vt:lpstr>
      <vt:lpstr>'6'!Print_Titles</vt:lpstr>
      <vt:lpstr>'9'!Print_Titles</vt:lpstr>
      <vt:lpstr>'Concepts '!Print_Titles</vt:lpstr>
      <vt:lpstr>'Data '!Print_Titles</vt:lpstr>
      <vt:lpstr>'Index  '!Print_Titles</vt:lpstr>
      <vt:lpstr>'Introduction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Wholesale And Retail Trade Statistics 2019</dc:title>
  <dc:subject>38;#</dc:subject>
  <dc:creator>mszaher</dc:creator>
  <cp:keywords>Qatar; Economic; Planning and Statistics Authority; PSA</cp:keywords>
  <cp:lastModifiedBy>Fatma Khalaf Ali Alboainian</cp:lastModifiedBy>
  <cp:lastPrinted>2021-01-04T05:33:49Z</cp:lastPrinted>
  <dcterms:created xsi:type="dcterms:W3CDTF">2010-03-02T06:26:07Z</dcterms:created>
  <dcterms:modified xsi:type="dcterms:W3CDTF">2021-01-04T05:35:33Z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178;#Planning and Statistics Authority|e65649f4-24d1-441c-884c-448bd6b7a8f9;#643;#PSA|0e57c6e0-7d64-49c5-8339-fa33dddca9a5;#179;#Qatar|f05dbc2b-1feb-4985-afc3-58e9ce18885a;#645;#Economic|d7e8a056-d6ab-482e-bf61-3a160944221a</vt:lpwstr>
  </property>
  <property fmtid="{D5CDD505-2E9C-101B-9397-08002B2CF9AE}" pid="4" name="DisplayOnHP">
    <vt:bool>true</vt:bool>
  </property>
  <property fmtid="{D5CDD505-2E9C-101B-9397-08002B2CF9AE}" pid="5" name="CategoryDescription">
    <vt:lpwstr>The Annual Bulletin Of Wholesale And Retail Trade Statistics 2019</vt:lpwstr>
  </property>
  <property fmtid="{D5CDD505-2E9C-101B-9397-08002B2CF9AE}" pid="6" name="Hashtags">
    <vt:lpwstr>23;#WholesaleTrade|775b160b-da46-442c-b586-8f57a8c6397b</vt:lpwstr>
  </property>
</Properties>
</file>