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chartsheets/sheet1.xml" ContentType="application/vnd.openxmlformats-officedocument.spreadsheetml.chartsheet+xml"/>
  <Override PartName="/xl/worksheets/sheet21.xml" ContentType="application/vnd.openxmlformats-officedocument.spreadsheetml.worksheet+xml"/>
  <Override PartName="/xl/chartsheets/sheet2.xml" ContentType="application/vnd.openxmlformats-officedocument.spreadsheetml.chartsheet+xml"/>
  <Override PartName="/xl/worksheets/sheet22.xml" ContentType="application/vnd.openxmlformats-officedocument.spreadsheetml.worksheet+xml"/>
  <Override PartName="/xl/chartsheets/sheet3.xml" ContentType="application/vnd.openxmlformats-officedocument.spreadsheetml.chart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chartsheets/sheet4.xml" ContentType="application/vnd.openxmlformats-officedocument.spreadsheetml.chart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chartsheets/sheet5.xml" ContentType="application/vnd.openxmlformats-officedocument.spreadsheetml.chart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Y:\نشرات\الشباب والرياضة\2021\"/>
    </mc:Choice>
  </mc:AlternateContent>
  <xr:revisionPtr revIDLastSave="0" documentId="13_ncr:1_{76B60529-20DD-4750-94CB-685358EA0EBB}" xr6:coauthVersionLast="47" xr6:coauthVersionMax="47" xr10:uidLastSave="{00000000-0000-0000-0000-000000000000}"/>
  <bookViews>
    <workbookView xWindow="-120" yWindow="-120" windowWidth="29040" windowHeight="15840" tabRatio="929" firstSheet="26" activeTab="61" xr2:uid="{00000000-000D-0000-FFFF-FFFF00000000}"/>
  </bookViews>
  <sheets>
    <sheet name="Cover" sheetId="165" r:id="rId1"/>
    <sheet name="Photo" sheetId="166" r:id="rId2"/>
    <sheet name="تقديم" sheetId="126" r:id="rId3"/>
    <sheet name="مقدمة" sheetId="130" r:id="rId4"/>
    <sheet name="تعاريف" sheetId="127" r:id="rId5"/>
    <sheet name="المُحتويات" sheetId="131" r:id="rId6"/>
    <sheet name="Tables Index" sheetId="151" r:id="rId7"/>
    <sheet name="Graphs Index" sheetId="152" r:id="rId8"/>
    <sheet name="الخريطة" sheetId="150" r:id="rId9"/>
    <sheet name="الباب الاول" sheetId="133" r:id="rId10"/>
    <sheet name="1" sheetId="80" r:id="rId11"/>
    <sheet name="2" sheetId="81" r:id="rId12"/>
    <sheet name="3" sheetId="82" r:id="rId13"/>
    <sheet name="4" sheetId="83" r:id="rId14"/>
    <sheet name="5" sheetId="84" r:id="rId15"/>
    <sheet name="6" sheetId="85" r:id="rId16"/>
    <sheet name="7" sheetId="88" r:id="rId17"/>
    <sheet name="8" sheetId="89" r:id="rId18"/>
    <sheet name="الباب الثاني" sheetId="134" r:id="rId19"/>
    <sheet name="9" sheetId="30" r:id="rId20"/>
    <sheet name="Chart1" sheetId="31" r:id="rId21"/>
    <sheet name="10" sheetId="2" r:id="rId22"/>
    <sheet name="Chart2" sheetId="90" r:id="rId23"/>
    <sheet name="11" sheetId="91" r:id="rId24"/>
    <sheet name="Chart3" sheetId="92" r:id="rId25"/>
    <sheet name="12" sheetId="93" r:id="rId26"/>
    <sheet name="13" sheetId="77" r:id="rId27"/>
    <sheet name="14" sheetId="94" r:id="rId28"/>
    <sheet name="15" sheetId="8" r:id="rId29"/>
    <sheet name="16" sheetId="95" r:id="rId30"/>
    <sheet name="17" sheetId="18" r:id="rId31"/>
    <sheet name="18" sheetId="96" r:id="rId32"/>
    <sheet name="19" sheetId="4" r:id="rId33"/>
    <sheet name="20" sheetId="97" r:id="rId34"/>
    <sheet name="21" sheetId="33" r:id="rId35"/>
    <sheet name="22" sheetId="98" r:id="rId36"/>
    <sheet name="23" sheetId="16" r:id="rId37"/>
    <sheet name="24" sheetId="99" r:id="rId38"/>
    <sheet name="25" sheetId="22" r:id="rId39"/>
    <sheet name="26" sheetId="100" r:id="rId40"/>
    <sheet name="27" sheetId="34" r:id="rId41"/>
    <sheet name="28" sheetId="101" r:id="rId42"/>
    <sheet name="29" sheetId="35" r:id="rId43"/>
    <sheet name="30" sheetId="102" r:id="rId44"/>
    <sheet name="31" sheetId="36" r:id="rId45"/>
    <sheet name="32" sheetId="103" r:id="rId46"/>
    <sheet name="33" sheetId="37" r:id="rId47"/>
    <sheet name="34" sheetId="104" r:id="rId48"/>
    <sheet name="Chart4" sheetId="52" r:id="rId49"/>
    <sheet name="35" sheetId="38" r:id="rId50"/>
    <sheet name="36" sheetId="105" r:id="rId51"/>
    <sheet name="37" sheetId="57" r:id="rId52"/>
    <sheet name="38" sheetId="106" r:id="rId53"/>
    <sheet name="39" sheetId="39" r:id="rId54"/>
    <sheet name="40" sheetId="107" r:id="rId55"/>
    <sheet name="41" sheetId="40" r:id="rId56"/>
    <sheet name="42" sheetId="108" r:id="rId57"/>
    <sheet name="43" sheetId="41" r:id="rId58"/>
    <sheet name="44" sheetId="109" r:id="rId59"/>
    <sheet name="45" sheetId="42" r:id="rId60"/>
    <sheet name="46" sheetId="110" r:id="rId61"/>
    <sheet name="47" sheetId="43" r:id="rId62"/>
    <sheet name="48" sheetId="111" r:id="rId63"/>
    <sheet name="49" sheetId="44" r:id="rId64"/>
    <sheet name="50" sheetId="112" r:id="rId65"/>
    <sheet name="51" sheetId="45" r:id="rId66"/>
    <sheet name="52" sheetId="113" r:id="rId67"/>
    <sheet name="53" sheetId="46" r:id="rId68"/>
    <sheet name="54" sheetId="114" r:id="rId69"/>
    <sheet name="55" sheetId="47" r:id="rId70"/>
    <sheet name="56" sheetId="115" r:id="rId71"/>
    <sheet name="57" sheetId="48" r:id="rId72"/>
    <sheet name="58" sheetId="116" r:id="rId73"/>
    <sheet name="Chart5" sheetId="117" r:id="rId74"/>
    <sheet name="59" sheetId="49" r:id="rId75"/>
    <sheet name="الباب الثالث" sheetId="135" r:id="rId76"/>
    <sheet name="60" sheetId="160" r:id="rId77"/>
    <sheet name="61" sheetId="161" r:id="rId78"/>
    <sheet name="62" sheetId="78" r:id="rId79"/>
    <sheet name="الباب الرابع" sheetId="136" r:id="rId80"/>
    <sheet name="63" sheetId="119" r:id="rId81"/>
    <sheet name="64" sheetId="154" r:id="rId82"/>
    <sheet name="65" sheetId="157" r:id="rId83"/>
    <sheet name="66" sheetId="159" r:id="rId84"/>
    <sheet name="الباب الخامس" sheetId="137" r:id="rId85"/>
    <sheet name="67" sheetId="153" r:id="rId86"/>
  </sheets>
  <externalReferences>
    <externalReference r:id="rId87"/>
    <externalReference r:id="rId88"/>
    <externalReference r:id="rId89"/>
    <externalReference r:id="rId90"/>
  </externalReferences>
  <definedNames>
    <definedName name="eddfg" localSheetId="60">'[1]1'!#REF!</definedName>
    <definedName name="eddfg" localSheetId="76">'[1]1'!#REF!</definedName>
    <definedName name="eddfg" localSheetId="82">'[1]1'!#REF!</definedName>
    <definedName name="eddfg" localSheetId="83">'[1]1'!#REF!</definedName>
    <definedName name="eddfg" localSheetId="85">'[1]1'!#REF!</definedName>
    <definedName name="eddfg" localSheetId="7">'[1]1'!#REF!</definedName>
    <definedName name="eddfg" localSheetId="1">'[1]1'!#REF!</definedName>
    <definedName name="eddfg" localSheetId="6">'[1]1'!#REF!</definedName>
    <definedName name="eddfg" localSheetId="9">'[1]1'!#REF!</definedName>
    <definedName name="eddfg" localSheetId="75">'[1]1'!#REF!</definedName>
    <definedName name="eddfg" localSheetId="18">'[1]1'!#REF!</definedName>
    <definedName name="eddfg" localSheetId="84">'[1]1'!#REF!</definedName>
    <definedName name="eddfg" localSheetId="79">'[1]1'!#REF!</definedName>
    <definedName name="eddfg" localSheetId="8">'[1]1'!#REF!</definedName>
    <definedName name="eddfg" localSheetId="5">'[1]1'!#REF!</definedName>
    <definedName name="eddfg" localSheetId="4">'[1]1'!#REF!</definedName>
    <definedName name="eddfg" localSheetId="3">'[1]1'!#REF!</definedName>
    <definedName name="eddfg">'[1]1'!#REF!</definedName>
    <definedName name="_xlnm.Print_Area" localSheetId="10">'1'!$A$1:$E$12</definedName>
    <definedName name="_xlnm.Print_Area" localSheetId="21">'10'!$A$1:$H$31</definedName>
    <definedName name="_xlnm.Print_Area" localSheetId="23">'11'!$A$1:$E$24</definedName>
    <definedName name="_xlnm.Print_Area" localSheetId="25">'12'!$A$1:$N$32</definedName>
    <definedName name="_xlnm.Print_Area" localSheetId="26">'13'!$A$1:$L$13</definedName>
    <definedName name="_xlnm.Print_Area" localSheetId="27">'14'!$A$1:$G$51</definedName>
    <definedName name="_xlnm.Print_Area" localSheetId="28">'15'!$A$1:$G$12</definedName>
    <definedName name="_xlnm.Print_Area" localSheetId="29">'16'!$A$1:$H$49</definedName>
    <definedName name="_xlnm.Print_Area" localSheetId="30">'17'!$A$1:$H$12</definedName>
    <definedName name="_xlnm.Print_Area" localSheetId="31">'18'!$A$1:$K$53</definedName>
    <definedName name="_xlnm.Print_Area" localSheetId="32">'19'!$A$1:$K$14</definedName>
    <definedName name="_xlnm.Print_Area" localSheetId="11">'2'!$A$1:$E$15</definedName>
    <definedName name="_xlnm.Print_Area" localSheetId="33">'20'!$A$1:$K$51</definedName>
    <definedName name="_xlnm.Print_Area" localSheetId="34">'21'!$A$1:$K$14</definedName>
    <definedName name="_xlnm.Print_Area" localSheetId="35">'22'!$A$1:$O$53</definedName>
    <definedName name="_xlnm.Print_Area" localSheetId="36">'23'!$A$1:$O$14</definedName>
    <definedName name="_xlnm.Print_Area" localSheetId="37">'24'!$A$1:$H$54</definedName>
    <definedName name="_xlnm.Print_Area" localSheetId="38">'25'!$A$1:$H$12</definedName>
    <definedName name="_xlnm.Print_Area" localSheetId="39">'26'!$A$1:$H$54</definedName>
    <definedName name="_xlnm.Print_Area" localSheetId="40">'27'!$A$1:$H$12</definedName>
    <definedName name="_xlnm.Print_Area" localSheetId="41">'28'!$A$1:$H$54</definedName>
    <definedName name="_xlnm.Print_Area" localSheetId="42">'29'!$A$1:$H$12</definedName>
    <definedName name="_xlnm.Print_Area" localSheetId="12">'3'!$A$1:$V$35</definedName>
    <definedName name="_xlnm.Print_Area" localSheetId="43">'30'!$A$1:$H$54</definedName>
    <definedName name="_xlnm.Print_Area" localSheetId="44">'31'!$A$1:$H$12</definedName>
    <definedName name="_xlnm.Print_Area" localSheetId="45">'32'!$A$1:$H$54</definedName>
    <definedName name="_xlnm.Print_Area" localSheetId="46">'33'!$A$1:$H$12</definedName>
    <definedName name="_xlnm.Print_Area" localSheetId="47">'34'!$A$1:$H$54</definedName>
    <definedName name="_xlnm.Print_Area" localSheetId="49">'35'!$A$1:$H$12</definedName>
    <definedName name="_xlnm.Print_Area" localSheetId="50">'36'!$A$1:$G$54</definedName>
    <definedName name="_xlnm.Print_Area" localSheetId="51">'37'!$A$1:$G$12</definedName>
    <definedName name="_xlnm.Print_Area" localSheetId="52">'38'!$A$1:$H$54</definedName>
    <definedName name="_xlnm.Print_Area" localSheetId="53">'39'!$A$1:$H$12</definedName>
    <definedName name="_xlnm.Print_Area" localSheetId="13">'4'!$A$1:$H$12</definedName>
    <definedName name="_xlnm.Print_Area" localSheetId="54">'40'!$A$1:$H$54</definedName>
    <definedName name="_xlnm.Print_Area" localSheetId="55">'41'!$A$1:$H$12</definedName>
    <definedName name="_xlnm.Print_Area" localSheetId="56">'42'!$A$1:$H$54</definedName>
    <definedName name="_xlnm.Print_Area" localSheetId="57">'43'!$A$1:$H$12</definedName>
    <definedName name="_xlnm.Print_Area" localSheetId="58">'44'!$A$1:$H$54</definedName>
    <definedName name="_xlnm.Print_Area" localSheetId="59">'45'!$A$1:$H$12</definedName>
    <definedName name="_xlnm.Print_Area" localSheetId="60">'46'!$A$1:$H$54</definedName>
    <definedName name="_xlnm.Print_Area" localSheetId="61">'47'!$A$1:$H$12</definedName>
    <definedName name="_xlnm.Print_Area" localSheetId="62">'48'!$A$1:$K$51</definedName>
    <definedName name="_xlnm.Print_Area" localSheetId="63">'49'!$A$1:$K$14</definedName>
    <definedName name="_xlnm.Print_Area" localSheetId="14">'5'!$A$1:$R$35</definedName>
    <definedName name="_xlnm.Print_Area" localSheetId="64">'50'!$A$1:$K$48</definedName>
    <definedName name="_xlnm.Print_Area" localSheetId="65">'51'!$A$1:$K$14</definedName>
    <definedName name="_xlnm.Print_Area" localSheetId="66">'52'!$A$1:$H$44</definedName>
    <definedName name="_xlnm.Print_Area" localSheetId="67">'53'!$A$1:$H$12</definedName>
    <definedName name="_xlnm.Print_Area" localSheetId="68">'54'!$A$1:$M$45</definedName>
    <definedName name="_xlnm.Print_Area" localSheetId="69">'55'!$A$1:$M$14</definedName>
    <definedName name="_xlnm.Print_Area" localSheetId="70">'56'!$A$1:$H$43</definedName>
    <definedName name="_xlnm.Print_Area" localSheetId="71">'57'!$A$1:$H$12</definedName>
    <definedName name="_xlnm.Print_Area" localSheetId="72">'58'!$A$1:$O$14</definedName>
    <definedName name="_xlnm.Print_Area" localSheetId="74">'59'!$A$1:$O$13</definedName>
    <definedName name="_xlnm.Print_Area" localSheetId="15">'6'!$A$1:$K$21</definedName>
    <definedName name="_xlnm.Print_Area" localSheetId="76">'60'!$A$1:$M$21</definedName>
    <definedName name="_xlnm.Print_Area" localSheetId="77">'61'!$A$1:$M$27</definedName>
    <definedName name="_xlnm.Print_Area" localSheetId="78">'62'!$A$1:$K$13</definedName>
    <definedName name="_xlnm.Print_Area" localSheetId="80">'63'!$A$1:$K$15</definedName>
    <definedName name="_xlnm.Print_Area" localSheetId="81">'64'!$A$1:$K$12</definedName>
    <definedName name="_xlnm.Print_Area" localSheetId="82">'65'!$A$1:$L$11</definedName>
    <definedName name="_xlnm.Print_Area" localSheetId="83">'66'!$A$1:$K$12</definedName>
    <definedName name="_xlnm.Print_Area" localSheetId="85">'67'!$A$1:$G$66</definedName>
    <definedName name="_xlnm.Print_Area" localSheetId="16">'7'!$A$1:$E$28</definedName>
    <definedName name="_xlnm.Print_Area" localSheetId="17">'8'!$A$1:$H$19</definedName>
    <definedName name="_xlnm.Print_Area" localSheetId="19">'9'!$A$1:$F$13</definedName>
    <definedName name="_xlnm.Print_Area" localSheetId="0">Cover!$A$1:$I$20</definedName>
    <definedName name="_xlnm.Print_Area" localSheetId="7">'Graphs Index'!$A$1:$D$7</definedName>
    <definedName name="_xlnm.Print_Area" localSheetId="1">Photo!$A$1:$K$30</definedName>
    <definedName name="_xlnm.Print_Area" localSheetId="6">'Tables Index'!$A$1:$D$77</definedName>
    <definedName name="_xlnm.Print_Area" localSheetId="9">'الباب الاول'!$A$1</definedName>
    <definedName name="_xlnm.Print_Area" localSheetId="75">'الباب الثالث'!$A$1</definedName>
    <definedName name="_xlnm.Print_Area" localSheetId="84">'الباب الخامس'!$A$1</definedName>
    <definedName name="_xlnm.Print_Area" localSheetId="79">'الباب الرابع'!$A$1</definedName>
    <definedName name="_xlnm.Print_Area" localSheetId="8">الخريطة!$A$1:$K$56</definedName>
    <definedName name="_xlnm.Print_Area" localSheetId="5">المُحتويات!$A$1</definedName>
    <definedName name="_xlnm.Print_Area" localSheetId="4">تعاريف!$A$1:$C$15</definedName>
    <definedName name="_xlnm.Print_Area" localSheetId="2">تقديم!$A$1:$C$11</definedName>
    <definedName name="_xlnm.Print_Area" localSheetId="3">مقدمة!$A$1:$C$9</definedName>
    <definedName name="_xlnm.Print_Titles" localSheetId="35">'22'!$1:$9</definedName>
    <definedName name="_xlnm.Print_Titles" localSheetId="68">'54'!$1:$8</definedName>
    <definedName name="_xlnm.Print_Titles" localSheetId="85">'67'!$1:$8</definedName>
    <definedName name="_xlnm.Print_Titles" localSheetId="7">'Graphs Index'!$1:$2</definedName>
    <definedName name="_xlnm.Print_Titles" localSheetId="6">'Tables Index'!$1:$2</definedName>
    <definedName name="_xlnm.Print_Titles" localSheetId="4">تعاريف!$1:$3</definedName>
    <definedName name="sheet00" localSheetId="56">'[1]1'!#REF!</definedName>
    <definedName name="sheet00" localSheetId="58">'[1]1'!#REF!</definedName>
    <definedName name="sheet00" localSheetId="60">'[1]1'!#REF!</definedName>
    <definedName name="sheet00" localSheetId="76">'[1]1'!#REF!</definedName>
    <definedName name="sheet00" localSheetId="85">'[1]1'!#REF!</definedName>
    <definedName name="sheet00" localSheetId="16">'[1]1'!#REF!</definedName>
    <definedName name="sheet00" localSheetId="17">'[1]1'!#REF!</definedName>
    <definedName name="sheet00" localSheetId="7">'[1]1'!#REF!</definedName>
    <definedName name="sheet00" localSheetId="1">'[1]1'!#REF!</definedName>
    <definedName name="sheet00" localSheetId="6">'[1]1'!#REF!</definedName>
    <definedName name="sheet00" localSheetId="9">'[1]1'!#REF!</definedName>
    <definedName name="sheet00" localSheetId="75">'[1]1'!#REF!</definedName>
    <definedName name="sheet00" localSheetId="18">'[1]1'!#REF!</definedName>
    <definedName name="sheet00" localSheetId="84">'[1]1'!#REF!</definedName>
    <definedName name="sheet00" localSheetId="79">'[1]1'!#REF!</definedName>
    <definedName name="sheet00" localSheetId="8">'[1]1'!#REF!</definedName>
    <definedName name="sheet00" localSheetId="5">'[1]1'!#REF!</definedName>
    <definedName name="sheet00" localSheetId="4">'[1]1'!#REF!</definedName>
    <definedName name="sheet00" localSheetId="2">'[1]1'!#REF!</definedName>
    <definedName name="sheet00" localSheetId="3">'[1]1'!#REF!</definedName>
    <definedName name="sheet00">'[1]1'!#REF!</definedName>
    <definedName name="sheet000" localSheetId="56">'[1]1'!#REF!</definedName>
    <definedName name="sheet000" localSheetId="58">'[1]1'!#REF!</definedName>
    <definedName name="sheet000" localSheetId="60">'[1]1'!#REF!</definedName>
    <definedName name="sheet000" localSheetId="76">'[1]1'!#REF!</definedName>
    <definedName name="sheet000" localSheetId="85">'[1]1'!#REF!</definedName>
    <definedName name="sheet000" localSheetId="7">'[1]1'!#REF!</definedName>
    <definedName name="sheet000" localSheetId="1">'[1]1'!#REF!</definedName>
    <definedName name="sheet000" localSheetId="6">'[1]1'!#REF!</definedName>
    <definedName name="sheet000" localSheetId="9">'[1]1'!#REF!</definedName>
    <definedName name="sheet000" localSheetId="75">'[1]1'!#REF!</definedName>
    <definedName name="sheet000" localSheetId="18">'[1]1'!#REF!</definedName>
    <definedName name="sheet000" localSheetId="84">'[1]1'!#REF!</definedName>
    <definedName name="sheet000" localSheetId="79">'[1]1'!#REF!</definedName>
    <definedName name="sheet000" localSheetId="8">'[1]1'!#REF!</definedName>
    <definedName name="sheet000" localSheetId="5">'[1]1'!#REF!</definedName>
    <definedName name="sheet000" localSheetId="4">'[1]1'!#REF!</definedName>
    <definedName name="sheet000" localSheetId="2">'[1]1'!#REF!</definedName>
    <definedName name="sheet000" localSheetId="3">'[1]1'!#REF!</definedName>
    <definedName name="sheet000">'[1]1'!#REF!</definedName>
    <definedName name="sheet1" localSheetId="10">'[1]1'!#REF!</definedName>
    <definedName name="sheet1" localSheetId="23">'[1]1'!#REF!</definedName>
    <definedName name="sheet1" localSheetId="25">'[1]1'!#REF!</definedName>
    <definedName name="sheet1" localSheetId="26">'[2]1'!#REF!</definedName>
    <definedName name="sheet1" localSheetId="27">'[3]1'!#REF!</definedName>
    <definedName name="sheet1" localSheetId="29">'[3]1'!#REF!</definedName>
    <definedName name="sheet1" localSheetId="31">'[3]1'!#REF!</definedName>
    <definedName name="sheet1" localSheetId="11">'[1]1'!#REF!</definedName>
    <definedName name="sheet1" localSheetId="33">'[3]1'!#REF!</definedName>
    <definedName name="sheet1" localSheetId="35">'[3]1'!#REF!</definedName>
    <definedName name="sheet1" localSheetId="37">'[3]1'!#REF!</definedName>
    <definedName name="sheet1" localSheetId="39">'[3]1'!#REF!</definedName>
    <definedName name="sheet1" localSheetId="41">'[3]1'!#REF!</definedName>
    <definedName name="sheet1" localSheetId="12">'[1]1'!#REF!</definedName>
    <definedName name="sheet1" localSheetId="43">'[3]1'!#REF!</definedName>
    <definedName name="sheet1" localSheetId="45">'[3]1'!#REF!</definedName>
    <definedName name="sheet1" localSheetId="47">'[3]1'!#REF!</definedName>
    <definedName name="sheet1" localSheetId="50">'[3]1'!#REF!</definedName>
    <definedName name="sheet1" localSheetId="51">'[2]1'!#REF!</definedName>
    <definedName name="sheet1" localSheetId="52">'[3]1'!#REF!</definedName>
    <definedName name="sheet1" localSheetId="13">'[1]1'!#REF!</definedName>
    <definedName name="sheet1" localSheetId="54">'[3]1'!#REF!</definedName>
    <definedName name="sheet1" localSheetId="56">'[3]1'!#REF!</definedName>
    <definedName name="sheet1" localSheetId="58">'[3]1'!#REF!</definedName>
    <definedName name="sheet1" localSheetId="60">'[3]1'!#REF!</definedName>
    <definedName name="sheet1" localSheetId="62">'[3]1'!#REF!</definedName>
    <definedName name="sheet1" localSheetId="14">'[1]1'!#REF!</definedName>
    <definedName name="sheet1" localSheetId="64">'[3]1'!#REF!</definedName>
    <definedName name="sheet1" localSheetId="66">'[3]1'!#REF!</definedName>
    <definedName name="sheet1" localSheetId="68">'[3]1'!#REF!</definedName>
    <definedName name="sheet1" localSheetId="70">'[3]1'!#REF!</definedName>
    <definedName name="sheet1" localSheetId="72">'[3]1'!#REF!</definedName>
    <definedName name="sheet1" localSheetId="15">'[1]1'!#REF!</definedName>
    <definedName name="sheet1" localSheetId="76">'[1]1'!#REF!</definedName>
    <definedName name="sheet1" localSheetId="77">'[1]1'!#REF!</definedName>
    <definedName name="sheet1" localSheetId="78">'[2]1'!#REF!</definedName>
    <definedName name="sheet1" localSheetId="80">'[1]1'!#REF!</definedName>
    <definedName name="sheet1" localSheetId="81">'[1]1'!#REF!</definedName>
    <definedName name="sheet1" localSheetId="82">'[1]1'!#REF!</definedName>
    <definedName name="sheet1" localSheetId="83">'[1]1'!#REF!</definedName>
    <definedName name="sheet1" localSheetId="85">'[1]1'!#REF!</definedName>
    <definedName name="sheet1" localSheetId="16">'[1]1'!#REF!</definedName>
    <definedName name="sheet1" localSheetId="17">'[1]1'!#REF!</definedName>
    <definedName name="sheet1" localSheetId="7">'[2]1'!#REF!</definedName>
    <definedName name="sheet1" localSheetId="1">'[2]1'!#REF!</definedName>
    <definedName name="sheet1" localSheetId="6">'[2]1'!#REF!</definedName>
    <definedName name="sheet1" localSheetId="9">'[1]1'!#REF!</definedName>
    <definedName name="sheet1" localSheetId="75">'[1]1'!#REF!</definedName>
    <definedName name="sheet1" localSheetId="18">'[1]1'!#REF!</definedName>
    <definedName name="sheet1" localSheetId="84">'[1]1'!#REF!</definedName>
    <definedName name="sheet1" localSheetId="79">'[1]1'!#REF!</definedName>
    <definedName name="sheet1" localSheetId="8">'[1]1'!#REF!</definedName>
    <definedName name="sheet1" localSheetId="5">'[1]1'!#REF!</definedName>
    <definedName name="sheet1" localSheetId="4">'[1]1'!#REF!</definedName>
    <definedName name="sheet1" localSheetId="2">'[1]1'!#REF!</definedName>
    <definedName name="sheet1" localSheetId="3">'[1]1'!#REF!</definedName>
    <definedName name="sheet1">'[2]1'!#REF!</definedName>
    <definedName name="sheet1." localSheetId="56">'[1]1'!#REF!</definedName>
    <definedName name="sheet1." localSheetId="58">'[1]1'!#REF!</definedName>
    <definedName name="sheet1." localSheetId="60">'[1]1'!#REF!</definedName>
    <definedName name="sheet1." localSheetId="76">'[1]1'!#REF!</definedName>
    <definedName name="sheet1." localSheetId="16">'[1]1'!#REF!</definedName>
    <definedName name="sheet1." localSheetId="17">'[1]1'!#REF!</definedName>
    <definedName name="sheet1." localSheetId="7">'[1]1'!#REF!</definedName>
    <definedName name="sheet1." localSheetId="1">'[1]1'!#REF!</definedName>
    <definedName name="sheet1." localSheetId="6">'[1]1'!#REF!</definedName>
    <definedName name="sheet1." localSheetId="9">'[1]1'!#REF!</definedName>
    <definedName name="sheet1." localSheetId="75">'[1]1'!#REF!</definedName>
    <definedName name="sheet1." localSheetId="18">'[1]1'!#REF!</definedName>
    <definedName name="sheet1." localSheetId="84">'[1]1'!#REF!</definedName>
    <definedName name="sheet1." localSheetId="79">'[1]1'!#REF!</definedName>
    <definedName name="sheet1." localSheetId="8">'[1]1'!#REF!</definedName>
    <definedName name="sheet1." localSheetId="5">'[1]1'!#REF!</definedName>
    <definedName name="sheet1." localSheetId="4">'[1]1'!#REF!</definedName>
    <definedName name="sheet1." localSheetId="3">'[1]1'!#REF!</definedName>
    <definedName name="sheet1.">'[1]1'!#REF!</definedName>
    <definedName name="sheet10" localSheetId="56">'[1]1'!#REF!</definedName>
    <definedName name="sheet10" localSheetId="58">'[1]1'!#REF!</definedName>
    <definedName name="sheet10" localSheetId="60">'[1]1'!#REF!</definedName>
    <definedName name="sheet10" localSheetId="76">'[1]1'!#REF!</definedName>
    <definedName name="sheet10" localSheetId="16">'[1]1'!#REF!</definedName>
    <definedName name="sheet10" localSheetId="17">'[1]1'!#REF!</definedName>
    <definedName name="sheet10" localSheetId="7">'[1]1'!#REF!</definedName>
    <definedName name="sheet10" localSheetId="1">'[1]1'!#REF!</definedName>
    <definedName name="sheet10" localSheetId="9">'[1]1'!#REF!</definedName>
    <definedName name="sheet10" localSheetId="75">'[1]1'!#REF!</definedName>
    <definedName name="sheet10" localSheetId="18">'[1]1'!#REF!</definedName>
    <definedName name="sheet10" localSheetId="84">'[1]1'!#REF!</definedName>
    <definedName name="sheet10" localSheetId="79">'[1]1'!#REF!</definedName>
    <definedName name="sheet10" localSheetId="8">'[1]1'!#REF!</definedName>
    <definedName name="sheet10" localSheetId="5">'[1]1'!#REF!</definedName>
    <definedName name="sheet10" localSheetId="4">'[1]1'!#REF!</definedName>
    <definedName name="sheet10" localSheetId="3">'[1]1'!#REF!</definedName>
    <definedName name="sheet10">'[1]1'!#REF!</definedName>
    <definedName name="sheet102" localSheetId="56">'[1]1'!#REF!</definedName>
    <definedName name="sheet102" localSheetId="58">'[1]1'!#REF!</definedName>
    <definedName name="sheet102" localSheetId="60">'[1]1'!#REF!</definedName>
    <definedName name="sheet102" localSheetId="76">'[1]1'!#REF!</definedName>
    <definedName name="sheet102" localSheetId="7">'[1]1'!#REF!</definedName>
    <definedName name="sheet102" localSheetId="1">'[1]1'!#REF!</definedName>
    <definedName name="sheet102" localSheetId="9">'[1]1'!#REF!</definedName>
    <definedName name="sheet102" localSheetId="75">'[1]1'!#REF!</definedName>
    <definedName name="sheet102" localSheetId="18">'[1]1'!#REF!</definedName>
    <definedName name="sheet102" localSheetId="84">'[1]1'!#REF!</definedName>
    <definedName name="sheet102" localSheetId="79">'[1]1'!#REF!</definedName>
    <definedName name="sheet102" localSheetId="8">'[1]1'!#REF!</definedName>
    <definedName name="sheet102" localSheetId="5">'[1]1'!#REF!</definedName>
    <definedName name="sheet102" localSheetId="4">'[1]1'!#REF!</definedName>
    <definedName name="sheet102" localSheetId="3">'[1]1'!#REF!</definedName>
    <definedName name="sheet102">'[1]1'!#REF!</definedName>
    <definedName name="sheet11" localSheetId="56">'[1]1'!#REF!</definedName>
    <definedName name="sheet11" localSheetId="58">'[1]1'!#REF!</definedName>
    <definedName name="sheet11" localSheetId="60">'[1]1'!#REF!</definedName>
    <definedName name="sheet11" localSheetId="76">'[1]1'!#REF!</definedName>
    <definedName name="sheet11" localSheetId="16">'[1]1'!#REF!</definedName>
    <definedName name="sheet11" localSheetId="17">'[1]1'!#REF!</definedName>
    <definedName name="sheet11" localSheetId="7">'[1]1'!#REF!</definedName>
    <definedName name="sheet11" localSheetId="1">'[1]1'!#REF!</definedName>
    <definedName name="sheet11" localSheetId="9">'[1]1'!#REF!</definedName>
    <definedName name="sheet11" localSheetId="75">'[1]1'!#REF!</definedName>
    <definedName name="sheet11" localSheetId="18">'[1]1'!#REF!</definedName>
    <definedName name="sheet11" localSheetId="84">'[1]1'!#REF!</definedName>
    <definedName name="sheet11" localSheetId="79">'[1]1'!#REF!</definedName>
    <definedName name="sheet11" localSheetId="8">'[1]1'!#REF!</definedName>
    <definedName name="sheet11" localSheetId="5">'[1]1'!#REF!</definedName>
    <definedName name="sheet11" localSheetId="4">'[1]1'!#REF!</definedName>
    <definedName name="sheet11" localSheetId="3">'[1]1'!#REF!</definedName>
    <definedName name="sheet11">'[1]1'!#REF!</definedName>
    <definedName name="sheet111" localSheetId="56">'[1]1'!#REF!</definedName>
    <definedName name="sheet111" localSheetId="58">'[1]1'!#REF!</definedName>
    <definedName name="sheet111" localSheetId="60">'[1]1'!#REF!</definedName>
    <definedName name="sheet111" localSheetId="76">'[1]1'!#REF!</definedName>
    <definedName name="sheet111" localSheetId="7">'[1]1'!#REF!</definedName>
    <definedName name="sheet111" localSheetId="1">'[1]1'!#REF!</definedName>
    <definedName name="sheet111" localSheetId="9">'[1]1'!#REF!</definedName>
    <definedName name="sheet111" localSheetId="75">'[1]1'!#REF!</definedName>
    <definedName name="sheet111" localSheetId="18">'[1]1'!#REF!</definedName>
    <definedName name="sheet111" localSheetId="84">'[1]1'!#REF!</definedName>
    <definedName name="sheet111" localSheetId="79">'[1]1'!#REF!</definedName>
    <definedName name="sheet111" localSheetId="8">'[1]1'!#REF!</definedName>
    <definedName name="sheet111" localSheetId="5">'[1]1'!#REF!</definedName>
    <definedName name="sheet111" localSheetId="4">'[1]1'!#REF!</definedName>
    <definedName name="sheet111" localSheetId="3">'[1]1'!#REF!</definedName>
    <definedName name="sheet111">'[1]1'!#REF!</definedName>
    <definedName name="sheet112" localSheetId="60">'[1]1'!#REF!</definedName>
    <definedName name="sheet112" localSheetId="76">'[1]1'!#REF!</definedName>
    <definedName name="sheet112" localSheetId="7">'[1]1'!#REF!</definedName>
    <definedName name="sheet112" localSheetId="1">'[1]1'!#REF!</definedName>
    <definedName name="sheet112" localSheetId="9">'[1]1'!#REF!</definedName>
    <definedName name="sheet112" localSheetId="75">'[1]1'!#REF!</definedName>
    <definedName name="sheet112" localSheetId="18">'[1]1'!#REF!</definedName>
    <definedName name="sheet112" localSheetId="84">'[1]1'!#REF!</definedName>
    <definedName name="sheet112" localSheetId="79">'[1]1'!#REF!</definedName>
    <definedName name="sheet112" localSheetId="8">'[1]1'!#REF!</definedName>
    <definedName name="sheet112" localSheetId="5">'[1]1'!#REF!</definedName>
    <definedName name="sheet112" localSheetId="4">'[1]1'!#REF!</definedName>
    <definedName name="sheet112" localSheetId="3">'[1]1'!#REF!</definedName>
    <definedName name="sheet112">'[1]1'!#REF!</definedName>
    <definedName name="sheet12" localSheetId="56">'[1]1'!#REF!</definedName>
    <definedName name="sheet12" localSheetId="58">'[1]1'!#REF!</definedName>
    <definedName name="sheet12" localSheetId="60">'[1]1'!#REF!</definedName>
    <definedName name="sheet12" localSheetId="76">'[1]1'!#REF!</definedName>
    <definedName name="sheet12" localSheetId="16">'[1]1'!#REF!</definedName>
    <definedName name="sheet12" localSheetId="17">'[1]1'!#REF!</definedName>
    <definedName name="sheet12" localSheetId="7">'[1]1'!#REF!</definedName>
    <definedName name="sheet12" localSheetId="1">'[1]1'!#REF!</definedName>
    <definedName name="sheet12" localSheetId="9">'[1]1'!#REF!</definedName>
    <definedName name="sheet12" localSheetId="75">'[1]1'!#REF!</definedName>
    <definedName name="sheet12" localSheetId="18">'[1]1'!#REF!</definedName>
    <definedName name="sheet12" localSheetId="84">'[1]1'!#REF!</definedName>
    <definedName name="sheet12" localSheetId="79">'[1]1'!#REF!</definedName>
    <definedName name="sheet12" localSheetId="8">'[1]1'!#REF!</definedName>
    <definedName name="sheet12" localSheetId="5">'[1]1'!#REF!</definedName>
    <definedName name="sheet12" localSheetId="4">'[1]1'!#REF!</definedName>
    <definedName name="sheet12" localSheetId="3">'[1]1'!#REF!</definedName>
    <definedName name="sheet12">'[1]1'!#REF!</definedName>
    <definedName name="sheet13" localSheetId="56">'[1]1'!#REF!</definedName>
    <definedName name="sheet13" localSheetId="58">'[1]1'!#REF!</definedName>
    <definedName name="sheet13" localSheetId="60">'[1]1'!#REF!</definedName>
    <definedName name="sheet13" localSheetId="76">'[1]1'!#REF!</definedName>
    <definedName name="sheet13" localSheetId="16">'[1]1'!#REF!</definedName>
    <definedName name="sheet13" localSheetId="17">'[1]1'!#REF!</definedName>
    <definedName name="sheet13" localSheetId="7">'[1]1'!#REF!</definedName>
    <definedName name="sheet13" localSheetId="1">'[1]1'!#REF!</definedName>
    <definedName name="sheet13" localSheetId="9">'[1]1'!#REF!</definedName>
    <definedName name="sheet13" localSheetId="75">'[1]1'!#REF!</definedName>
    <definedName name="sheet13" localSheetId="18">'[1]1'!#REF!</definedName>
    <definedName name="sheet13" localSheetId="84">'[1]1'!#REF!</definedName>
    <definedName name="sheet13" localSheetId="79">'[1]1'!#REF!</definedName>
    <definedName name="sheet13" localSheetId="8">'[1]1'!#REF!</definedName>
    <definedName name="sheet13" localSheetId="5">'[1]1'!#REF!</definedName>
    <definedName name="sheet13" localSheetId="4">'[1]1'!#REF!</definedName>
    <definedName name="sheet13" localSheetId="3">'[1]1'!#REF!</definedName>
    <definedName name="sheet13">'[1]1'!#REF!</definedName>
    <definedName name="sheet14" localSheetId="56">'[1]1'!#REF!</definedName>
    <definedName name="sheet14" localSheetId="58">'[1]1'!#REF!</definedName>
    <definedName name="sheet14" localSheetId="60">'[1]1'!#REF!</definedName>
    <definedName name="sheet14" localSheetId="76">'[1]1'!#REF!</definedName>
    <definedName name="sheet14" localSheetId="16">'[1]1'!#REF!</definedName>
    <definedName name="sheet14" localSheetId="17">'[1]1'!#REF!</definedName>
    <definedName name="sheet14" localSheetId="7">'[1]1'!#REF!</definedName>
    <definedName name="sheet14" localSheetId="1">'[1]1'!#REF!</definedName>
    <definedName name="sheet14" localSheetId="9">'[1]1'!#REF!</definedName>
    <definedName name="sheet14" localSheetId="75">'[1]1'!#REF!</definedName>
    <definedName name="sheet14" localSheetId="18">'[1]1'!#REF!</definedName>
    <definedName name="sheet14" localSheetId="84">'[1]1'!#REF!</definedName>
    <definedName name="sheet14" localSheetId="79">'[1]1'!#REF!</definedName>
    <definedName name="sheet14" localSheetId="8">'[1]1'!#REF!</definedName>
    <definedName name="sheet14" localSheetId="5">'[1]1'!#REF!</definedName>
    <definedName name="sheet14" localSheetId="4">'[1]1'!#REF!</definedName>
    <definedName name="sheet14" localSheetId="3">'[1]1'!#REF!</definedName>
    <definedName name="sheet14">'[1]1'!#REF!</definedName>
    <definedName name="sheet15" localSheetId="56">'[1]1'!#REF!</definedName>
    <definedName name="sheet15" localSheetId="58">'[1]1'!#REF!</definedName>
    <definedName name="sheet15" localSheetId="60">'[1]1'!#REF!</definedName>
    <definedName name="sheet15" localSheetId="76">'[1]1'!#REF!</definedName>
    <definedName name="sheet15" localSheetId="16">'[1]1'!#REF!</definedName>
    <definedName name="sheet15" localSheetId="7">'[1]1'!#REF!</definedName>
    <definedName name="sheet15" localSheetId="1">'[1]1'!#REF!</definedName>
    <definedName name="sheet15" localSheetId="9">'[1]1'!#REF!</definedName>
    <definedName name="sheet15" localSheetId="75">'[1]1'!#REF!</definedName>
    <definedName name="sheet15" localSheetId="18">'[1]1'!#REF!</definedName>
    <definedName name="sheet15" localSheetId="84">'[1]1'!#REF!</definedName>
    <definedName name="sheet15" localSheetId="79">'[1]1'!#REF!</definedName>
    <definedName name="sheet15" localSheetId="8">'[1]1'!#REF!</definedName>
    <definedName name="sheet15" localSheetId="5">'[1]1'!#REF!</definedName>
    <definedName name="sheet15" localSheetId="4">'[1]1'!#REF!</definedName>
    <definedName name="sheet15" localSheetId="3">'[1]1'!#REF!</definedName>
    <definedName name="sheet15">'[1]1'!#REF!</definedName>
    <definedName name="sheet16" localSheetId="56">'[1]1'!#REF!</definedName>
    <definedName name="sheet16" localSheetId="58">'[1]1'!#REF!</definedName>
    <definedName name="sheet16" localSheetId="60">'[1]1'!#REF!</definedName>
    <definedName name="sheet16" localSheetId="76">'[1]1'!#REF!</definedName>
    <definedName name="sheet16" localSheetId="7">'[1]1'!#REF!</definedName>
    <definedName name="sheet16" localSheetId="1">'[1]1'!#REF!</definedName>
    <definedName name="sheet16" localSheetId="9">'[1]1'!#REF!</definedName>
    <definedName name="sheet16" localSheetId="75">'[1]1'!#REF!</definedName>
    <definedName name="sheet16" localSheetId="18">'[1]1'!#REF!</definedName>
    <definedName name="sheet16" localSheetId="84">'[1]1'!#REF!</definedName>
    <definedName name="sheet16" localSheetId="79">'[1]1'!#REF!</definedName>
    <definedName name="sheet16" localSheetId="8">'[1]1'!#REF!</definedName>
    <definedName name="sheet16" localSheetId="5">'[1]1'!#REF!</definedName>
    <definedName name="sheet16" localSheetId="4">'[1]1'!#REF!</definedName>
    <definedName name="sheet16" localSheetId="3">'[1]1'!#REF!</definedName>
    <definedName name="sheet16">'[1]1'!#REF!</definedName>
    <definedName name="sheet17" localSheetId="56">'[1]1'!#REF!</definedName>
    <definedName name="sheet17" localSheetId="58">'[1]1'!#REF!</definedName>
    <definedName name="sheet17" localSheetId="60">'[1]1'!#REF!</definedName>
    <definedName name="sheet17" localSheetId="76">'[1]1'!#REF!</definedName>
    <definedName name="sheet17" localSheetId="7">'[1]1'!#REF!</definedName>
    <definedName name="sheet17" localSheetId="1">'[1]1'!#REF!</definedName>
    <definedName name="sheet17" localSheetId="9">'[1]1'!#REF!</definedName>
    <definedName name="sheet17" localSheetId="75">'[1]1'!#REF!</definedName>
    <definedName name="sheet17" localSheetId="18">'[1]1'!#REF!</definedName>
    <definedName name="sheet17" localSheetId="84">'[1]1'!#REF!</definedName>
    <definedName name="sheet17" localSheetId="79">'[1]1'!#REF!</definedName>
    <definedName name="sheet17" localSheetId="8">'[1]1'!#REF!</definedName>
    <definedName name="sheet17" localSheetId="5">'[1]1'!#REF!</definedName>
    <definedName name="sheet17" localSheetId="4">'[1]1'!#REF!</definedName>
    <definedName name="sheet17" localSheetId="3">'[1]1'!#REF!</definedName>
    <definedName name="sheet17">'[1]1'!#REF!</definedName>
    <definedName name="sheet18" localSheetId="56">'[1]1'!#REF!</definedName>
    <definedName name="sheet18" localSheetId="58">'[1]1'!#REF!</definedName>
    <definedName name="sheet18" localSheetId="60">'[1]1'!#REF!</definedName>
    <definedName name="sheet18" localSheetId="76">'[1]1'!#REF!</definedName>
    <definedName name="sheet18" localSheetId="7">'[1]1'!#REF!</definedName>
    <definedName name="sheet18" localSheetId="1">'[1]1'!#REF!</definedName>
    <definedName name="sheet18" localSheetId="9">'[1]1'!#REF!</definedName>
    <definedName name="sheet18" localSheetId="75">'[1]1'!#REF!</definedName>
    <definedName name="sheet18" localSheetId="18">'[1]1'!#REF!</definedName>
    <definedName name="sheet18" localSheetId="84">'[1]1'!#REF!</definedName>
    <definedName name="sheet18" localSheetId="79">'[1]1'!#REF!</definedName>
    <definedName name="sheet18" localSheetId="8">'[1]1'!#REF!</definedName>
    <definedName name="sheet18" localSheetId="5">'[1]1'!#REF!</definedName>
    <definedName name="sheet18" localSheetId="4">'[1]1'!#REF!</definedName>
    <definedName name="sheet18" localSheetId="3">'[1]1'!#REF!</definedName>
    <definedName name="sheet18">'[1]1'!#REF!</definedName>
    <definedName name="sheet19" localSheetId="56">'[1]1'!#REF!</definedName>
    <definedName name="sheet19" localSheetId="58">'[1]1'!#REF!</definedName>
    <definedName name="sheet19" localSheetId="60">'[1]1'!#REF!</definedName>
    <definedName name="sheet19" localSheetId="76">'[1]1'!#REF!</definedName>
    <definedName name="sheet19" localSheetId="7">'[1]1'!#REF!</definedName>
    <definedName name="sheet19" localSheetId="1">'[1]1'!#REF!</definedName>
    <definedName name="sheet19" localSheetId="9">'[1]1'!#REF!</definedName>
    <definedName name="sheet19" localSheetId="75">'[1]1'!#REF!</definedName>
    <definedName name="sheet19" localSheetId="18">'[1]1'!#REF!</definedName>
    <definedName name="sheet19" localSheetId="84">'[1]1'!#REF!</definedName>
    <definedName name="sheet19" localSheetId="79">'[1]1'!#REF!</definedName>
    <definedName name="sheet19" localSheetId="8">'[1]1'!#REF!</definedName>
    <definedName name="sheet19" localSheetId="5">'[1]1'!#REF!</definedName>
    <definedName name="sheet19" localSheetId="4">'[1]1'!#REF!</definedName>
    <definedName name="sheet19" localSheetId="3">'[1]1'!#REF!</definedName>
    <definedName name="sheet19">'[1]1'!#REF!</definedName>
    <definedName name="sheet2" localSheetId="56">'[1]1'!#REF!</definedName>
    <definedName name="sheet2" localSheetId="58">'[1]1'!#REF!</definedName>
    <definedName name="sheet2" localSheetId="60">'[1]1'!#REF!</definedName>
    <definedName name="sheet2" localSheetId="15">'[1]1'!#REF!</definedName>
    <definedName name="sheet2" localSheetId="76">'[1]1'!#REF!</definedName>
    <definedName name="sheet2" localSheetId="16">'[1]1'!#REF!</definedName>
    <definedName name="sheet2" localSheetId="17">'[1]1'!#REF!</definedName>
    <definedName name="sheet2" localSheetId="7">'[1]1'!#REF!</definedName>
    <definedName name="sheet2" localSheetId="1">'[1]1'!#REF!</definedName>
    <definedName name="sheet2" localSheetId="9">'[1]1'!#REF!</definedName>
    <definedName name="sheet2" localSheetId="75">'[1]1'!#REF!</definedName>
    <definedName name="sheet2" localSheetId="18">'[1]1'!#REF!</definedName>
    <definedName name="sheet2" localSheetId="84">'[1]1'!#REF!</definedName>
    <definedName name="sheet2" localSheetId="79">'[1]1'!#REF!</definedName>
    <definedName name="sheet2" localSheetId="8">'[1]1'!#REF!</definedName>
    <definedName name="sheet2" localSheetId="5">'[1]1'!#REF!</definedName>
    <definedName name="sheet2" localSheetId="4">'[1]1'!#REF!</definedName>
    <definedName name="sheet2" localSheetId="3">'[1]1'!#REF!</definedName>
    <definedName name="sheet2">'[1]1'!#REF!</definedName>
    <definedName name="sheet20" localSheetId="56">'[1]1'!#REF!</definedName>
    <definedName name="sheet20" localSheetId="58">'[1]1'!#REF!</definedName>
    <definedName name="sheet20" localSheetId="60">'[1]1'!#REF!</definedName>
    <definedName name="sheet20" localSheetId="76">'[1]1'!#REF!</definedName>
    <definedName name="sheet20" localSheetId="7">'[1]1'!#REF!</definedName>
    <definedName name="sheet20" localSheetId="1">'[1]1'!#REF!</definedName>
    <definedName name="sheet20" localSheetId="9">'[1]1'!#REF!</definedName>
    <definedName name="sheet20" localSheetId="75">'[1]1'!#REF!</definedName>
    <definedName name="sheet20" localSheetId="18">'[1]1'!#REF!</definedName>
    <definedName name="sheet20" localSheetId="84">'[1]1'!#REF!</definedName>
    <definedName name="sheet20" localSheetId="79">'[1]1'!#REF!</definedName>
    <definedName name="sheet20" localSheetId="8">'[1]1'!#REF!</definedName>
    <definedName name="sheet20" localSheetId="5">'[1]1'!#REF!</definedName>
    <definedName name="sheet20" localSheetId="4">'[1]1'!#REF!</definedName>
    <definedName name="sheet20" localSheetId="3">'[1]1'!#REF!</definedName>
    <definedName name="sheet20">'[1]1'!#REF!</definedName>
    <definedName name="sheet21" localSheetId="56">'[1]1'!#REF!</definedName>
    <definedName name="sheet21" localSheetId="58">'[1]1'!#REF!</definedName>
    <definedName name="sheet21" localSheetId="60">'[1]1'!#REF!</definedName>
    <definedName name="sheet21" localSheetId="76">'[1]1'!#REF!</definedName>
    <definedName name="sheet21" localSheetId="7">'[1]1'!#REF!</definedName>
    <definedName name="sheet21" localSheetId="1">'[1]1'!#REF!</definedName>
    <definedName name="sheet21" localSheetId="9">'[1]1'!#REF!</definedName>
    <definedName name="sheet21" localSheetId="75">'[1]1'!#REF!</definedName>
    <definedName name="sheet21" localSheetId="18">'[1]1'!#REF!</definedName>
    <definedName name="sheet21" localSheetId="84">'[1]1'!#REF!</definedName>
    <definedName name="sheet21" localSheetId="79">'[1]1'!#REF!</definedName>
    <definedName name="sheet21" localSheetId="8">'[1]1'!#REF!</definedName>
    <definedName name="sheet21" localSheetId="5">'[1]1'!#REF!</definedName>
    <definedName name="sheet21" localSheetId="4">'[1]1'!#REF!</definedName>
    <definedName name="sheet21" localSheetId="3">'[1]1'!#REF!</definedName>
    <definedName name="sheet21">'[1]1'!#REF!</definedName>
    <definedName name="sheet22" localSheetId="56">'[1]1'!#REF!</definedName>
    <definedName name="sheet22" localSheetId="58">'[1]1'!#REF!</definedName>
    <definedName name="sheet22" localSheetId="60">'[1]1'!#REF!</definedName>
    <definedName name="sheet22" localSheetId="76">'[1]1'!#REF!</definedName>
    <definedName name="sheet22" localSheetId="7">'[1]1'!#REF!</definedName>
    <definedName name="sheet22" localSheetId="1">'[1]1'!#REF!</definedName>
    <definedName name="sheet22" localSheetId="9">'[1]1'!#REF!</definedName>
    <definedName name="sheet22" localSheetId="75">'[1]1'!#REF!</definedName>
    <definedName name="sheet22" localSheetId="18">'[1]1'!#REF!</definedName>
    <definedName name="sheet22" localSheetId="84">'[1]1'!#REF!</definedName>
    <definedName name="sheet22" localSheetId="79">'[1]1'!#REF!</definedName>
    <definedName name="sheet22" localSheetId="8">'[1]1'!#REF!</definedName>
    <definedName name="sheet22" localSheetId="5">'[1]1'!#REF!</definedName>
    <definedName name="sheet22" localSheetId="4">'[1]1'!#REF!</definedName>
    <definedName name="sheet22" localSheetId="3">'[1]1'!#REF!</definedName>
    <definedName name="sheet22">'[1]1'!#REF!</definedName>
    <definedName name="sheet277" localSheetId="56">'[1]1'!#REF!</definedName>
    <definedName name="sheet277" localSheetId="58">'[1]1'!#REF!</definedName>
    <definedName name="sheet277" localSheetId="60">'[1]1'!#REF!</definedName>
    <definedName name="sheet277" localSheetId="76">'[1]1'!#REF!</definedName>
    <definedName name="sheet277" localSheetId="7">'[1]1'!#REF!</definedName>
    <definedName name="sheet277" localSheetId="1">'[1]1'!#REF!</definedName>
    <definedName name="sheet277" localSheetId="9">'[1]1'!#REF!</definedName>
    <definedName name="sheet277" localSheetId="75">'[1]1'!#REF!</definedName>
    <definedName name="sheet277" localSheetId="18">'[1]1'!#REF!</definedName>
    <definedName name="sheet277" localSheetId="84">'[1]1'!#REF!</definedName>
    <definedName name="sheet277" localSheetId="79">'[1]1'!#REF!</definedName>
    <definedName name="sheet277" localSheetId="8">'[1]1'!#REF!</definedName>
    <definedName name="sheet277" localSheetId="5">'[1]1'!#REF!</definedName>
    <definedName name="sheet277" localSheetId="4">'[1]1'!#REF!</definedName>
    <definedName name="sheet277" localSheetId="3">'[1]1'!#REF!</definedName>
    <definedName name="sheet277">'[1]1'!#REF!</definedName>
    <definedName name="sheet3" localSheetId="56">'[1]1'!#REF!</definedName>
    <definedName name="sheet3" localSheetId="58">'[1]1'!#REF!</definedName>
    <definedName name="sheet3" localSheetId="60">'[1]1'!#REF!</definedName>
    <definedName name="sheet3" localSheetId="76">'[1]1'!#REF!</definedName>
    <definedName name="sheet3" localSheetId="16">'[1]1'!#REF!</definedName>
    <definedName name="sheet3" localSheetId="17">'[1]1'!#REF!</definedName>
    <definedName name="sheet3" localSheetId="7">'[1]1'!#REF!</definedName>
    <definedName name="sheet3" localSheetId="1">'[1]1'!#REF!</definedName>
    <definedName name="sheet3" localSheetId="9">'[1]1'!#REF!</definedName>
    <definedName name="sheet3" localSheetId="75">'[1]1'!#REF!</definedName>
    <definedName name="sheet3" localSheetId="18">'[1]1'!#REF!</definedName>
    <definedName name="sheet3" localSheetId="84">'[1]1'!#REF!</definedName>
    <definedName name="sheet3" localSheetId="79">'[1]1'!#REF!</definedName>
    <definedName name="sheet3" localSheetId="8">'[1]1'!#REF!</definedName>
    <definedName name="sheet3" localSheetId="5">'[1]1'!#REF!</definedName>
    <definedName name="sheet3" localSheetId="4">'[1]1'!#REF!</definedName>
    <definedName name="sheet3" localSheetId="3">'[1]1'!#REF!</definedName>
    <definedName name="sheet3">'[1]1'!#REF!</definedName>
    <definedName name="sheet4" localSheetId="56">'[1]1'!#REF!</definedName>
    <definedName name="sheet4" localSheetId="58">'[1]1'!#REF!</definedName>
    <definedName name="sheet4" localSheetId="60">'[1]1'!#REF!</definedName>
    <definedName name="sheet4" localSheetId="14">'[1]1'!#REF!</definedName>
    <definedName name="sheet4" localSheetId="15">'[1]1'!#REF!</definedName>
    <definedName name="sheet4" localSheetId="76">'[1]1'!#REF!</definedName>
    <definedName name="sheet4" localSheetId="16">'[1]1'!#REF!</definedName>
    <definedName name="sheet4" localSheetId="17">'[1]1'!#REF!</definedName>
    <definedName name="sheet4" localSheetId="7">'[1]1'!#REF!</definedName>
    <definedName name="sheet4" localSheetId="1">'[1]1'!#REF!</definedName>
    <definedName name="sheet4" localSheetId="9">'[1]1'!#REF!</definedName>
    <definedName name="sheet4" localSheetId="75">'[1]1'!#REF!</definedName>
    <definedName name="sheet4" localSheetId="18">'[1]1'!#REF!</definedName>
    <definedName name="sheet4" localSheetId="84">'[1]1'!#REF!</definedName>
    <definedName name="sheet4" localSheetId="79">'[1]1'!#REF!</definedName>
    <definedName name="sheet4" localSheetId="8">'[1]1'!#REF!</definedName>
    <definedName name="sheet4" localSheetId="5">'[1]1'!#REF!</definedName>
    <definedName name="sheet4" localSheetId="4">'[1]1'!#REF!</definedName>
    <definedName name="sheet4" localSheetId="3">'[1]1'!#REF!</definedName>
    <definedName name="sheet4">'[1]1'!#REF!</definedName>
    <definedName name="sheet40" localSheetId="56">'[1]1'!#REF!</definedName>
    <definedName name="sheet40" localSheetId="58">'[1]1'!#REF!</definedName>
    <definedName name="sheet40" localSheetId="60">'[1]1'!#REF!</definedName>
    <definedName name="sheet40" localSheetId="76">'[1]1'!#REF!</definedName>
    <definedName name="sheet40" localSheetId="16">'[1]1'!#REF!</definedName>
    <definedName name="sheet40" localSheetId="17">'[1]1'!#REF!</definedName>
    <definedName name="sheet40" localSheetId="7">'[1]1'!#REF!</definedName>
    <definedName name="sheet40" localSheetId="1">'[1]1'!#REF!</definedName>
    <definedName name="sheet40" localSheetId="9">'[1]1'!#REF!</definedName>
    <definedName name="sheet40" localSheetId="75">'[1]1'!#REF!</definedName>
    <definedName name="sheet40" localSheetId="18">'[1]1'!#REF!</definedName>
    <definedName name="sheet40" localSheetId="84">'[1]1'!#REF!</definedName>
    <definedName name="sheet40" localSheetId="79">'[1]1'!#REF!</definedName>
    <definedName name="sheet40" localSheetId="8">'[1]1'!#REF!</definedName>
    <definedName name="sheet40" localSheetId="5">'[1]1'!#REF!</definedName>
    <definedName name="sheet40" localSheetId="4">'[1]1'!#REF!</definedName>
    <definedName name="sheet40" localSheetId="3">'[1]1'!#REF!</definedName>
    <definedName name="sheet40">'[1]1'!#REF!</definedName>
    <definedName name="sheet5" localSheetId="56">'[1]1'!#REF!</definedName>
    <definedName name="sheet5" localSheetId="58">'[1]1'!#REF!</definedName>
    <definedName name="sheet5" localSheetId="60">'[1]1'!#REF!</definedName>
    <definedName name="sheet5" localSheetId="76">'[1]1'!#REF!</definedName>
    <definedName name="sheet5" localSheetId="16">'[1]1'!#REF!</definedName>
    <definedName name="sheet5" localSheetId="17">'[1]1'!#REF!</definedName>
    <definedName name="sheet5" localSheetId="7">'[1]1'!#REF!</definedName>
    <definedName name="sheet5" localSheetId="1">'[1]1'!#REF!</definedName>
    <definedName name="sheet5" localSheetId="9">'[1]1'!#REF!</definedName>
    <definedName name="sheet5" localSheetId="75">'[1]1'!#REF!</definedName>
    <definedName name="sheet5" localSheetId="18">'[1]1'!#REF!</definedName>
    <definedName name="sheet5" localSheetId="84">'[1]1'!#REF!</definedName>
    <definedName name="sheet5" localSheetId="79">'[1]1'!#REF!</definedName>
    <definedName name="sheet5" localSheetId="8">'[1]1'!#REF!</definedName>
    <definedName name="sheet5" localSheetId="5">'[1]1'!#REF!</definedName>
    <definedName name="sheet5" localSheetId="4">'[1]1'!#REF!</definedName>
    <definedName name="sheet5" localSheetId="3">'[1]1'!#REF!</definedName>
    <definedName name="sheet5">'[1]1'!#REF!</definedName>
    <definedName name="sheet58" localSheetId="76">'[1]1'!#REF!</definedName>
    <definedName name="sheet58" localSheetId="1">'[1]1'!#REF!</definedName>
    <definedName name="sheet58">'[1]1'!#REF!</definedName>
    <definedName name="sheet6" localSheetId="56">'[1]1'!#REF!</definedName>
    <definedName name="sheet6" localSheetId="58">'[1]1'!#REF!</definedName>
    <definedName name="sheet6" localSheetId="60">'[1]1'!#REF!</definedName>
    <definedName name="sheet6" localSheetId="76">'[1]1'!#REF!</definedName>
    <definedName name="sheet6" localSheetId="16">'[1]1'!#REF!</definedName>
    <definedName name="sheet6" localSheetId="17">'[1]1'!#REF!</definedName>
    <definedName name="sheet6" localSheetId="7">'[1]1'!#REF!</definedName>
    <definedName name="sheet6" localSheetId="1">'[1]1'!#REF!</definedName>
    <definedName name="sheet6" localSheetId="9">'[1]1'!#REF!</definedName>
    <definedName name="sheet6" localSheetId="75">'[1]1'!#REF!</definedName>
    <definedName name="sheet6" localSheetId="18">'[1]1'!#REF!</definedName>
    <definedName name="sheet6" localSheetId="84">'[1]1'!#REF!</definedName>
    <definedName name="sheet6" localSheetId="79">'[1]1'!#REF!</definedName>
    <definedName name="sheet6" localSheetId="8">'[1]1'!#REF!</definedName>
    <definedName name="sheet6" localSheetId="5">'[1]1'!#REF!</definedName>
    <definedName name="sheet6" localSheetId="4">'[1]1'!#REF!</definedName>
    <definedName name="sheet6" localSheetId="3">'[1]1'!#REF!</definedName>
    <definedName name="sheet6">'[1]1'!#REF!</definedName>
    <definedName name="sheet65" localSheetId="56">'[1]1'!#REF!</definedName>
    <definedName name="sheet65" localSheetId="58">'[1]1'!#REF!</definedName>
    <definedName name="sheet65" localSheetId="60">'[1]1'!#REF!</definedName>
    <definedName name="sheet65" localSheetId="76">'[1]1'!#REF!</definedName>
    <definedName name="sheet65" localSheetId="7">'[1]1'!#REF!</definedName>
    <definedName name="sheet65" localSheetId="1">'[1]1'!#REF!</definedName>
    <definedName name="sheet65" localSheetId="9">'[1]1'!#REF!</definedName>
    <definedName name="sheet65" localSheetId="75">'[1]1'!#REF!</definedName>
    <definedName name="sheet65" localSheetId="18">'[1]1'!#REF!</definedName>
    <definedName name="sheet65" localSheetId="84">'[1]1'!#REF!</definedName>
    <definedName name="sheet65" localSheetId="79">'[1]1'!#REF!</definedName>
    <definedName name="sheet65" localSheetId="8">'[1]1'!#REF!</definedName>
    <definedName name="sheet65" localSheetId="5">'[1]1'!#REF!</definedName>
    <definedName name="sheet65" localSheetId="4">'[1]1'!#REF!</definedName>
    <definedName name="sheet65" localSheetId="3">'[1]1'!#REF!</definedName>
    <definedName name="sheet65">'[1]1'!#REF!</definedName>
    <definedName name="sheet66" localSheetId="56">'[1]1'!#REF!</definedName>
    <definedName name="sheet66" localSheetId="58">'[1]1'!#REF!</definedName>
    <definedName name="sheet66" localSheetId="60">'[1]1'!#REF!</definedName>
    <definedName name="sheet66" localSheetId="76">'[1]1'!#REF!</definedName>
    <definedName name="sheet66" localSheetId="16">'[1]1'!#REF!</definedName>
    <definedName name="sheet66" localSheetId="17">'[1]1'!#REF!</definedName>
    <definedName name="sheet66" localSheetId="7">'[1]1'!#REF!</definedName>
    <definedName name="sheet66" localSheetId="1">'[1]1'!#REF!</definedName>
    <definedName name="sheet66" localSheetId="9">'[1]1'!#REF!</definedName>
    <definedName name="sheet66" localSheetId="75">'[1]1'!#REF!</definedName>
    <definedName name="sheet66" localSheetId="18">'[1]1'!#REF!</definedName>
    <definedName name="sheet66" localSheetId="84">'[1]1'!#REF!</definedName>
    <definedName name="sheet66" localSheetId="79">'[1]1'!#REF!</definedName>
    <definedName name="sheet66" localSheetId="8">'[1]1'!#REF!</definedName>
    <definedName name="sheet66" localSheetId="5">'[1]1'!#REF!</definedName>
    <definedName name="sheet66" localSheetId="4">'[1]1'!#REF!</definedName>
    <definedName name="sheet66" localSheetId="3">'[1]1'!#REF!</definedName>
    <definedName name="sheet66">'[1]1'!#REF!</definedName>
    <definedName name="sheet7" localSheetId="56">'[1]1'!#REF!</definedName>
    <definedName name="sheet7" localSheetId="58">'[1]1'!#REF!</definedName>
    <definedName name="sheet7" localSheetId="60">'[1]1'!#REF!</definedName>
    <definedName name="sheet7" localSheetId="76">'[1]1'!#REF!</definedName>
    <definedName name="sheet7" localSheetId="16">'[1]1'!#REF!</definedName>
    <definedName name="sheet7" localSheetId="17">'[1]1'!#REF!</definedName>
    <definedName name="sheet7" localSheetId="7">'[1]1'!#REF!</definedName>
    <definedName name="sheet7" localSheetId="1">'[1]1'!#REF!</definedName>
    <definedName name="sheet7" localSheetId="9">'[1]1'!#REF!</definedName>
    <definedName name="sheet7" localSheetId="75">'[1]1'!#REF!</definedName>
    <definedName name="sheet7" localSheetId="18">'[1]1'!#REF!</definedName>
    <definedName name="sheet7" localSheetId="84">'[1]1'!#REF!</definedName>
    <definedName name="sheet7" localSheetId="79">'[1]1'!#REF!</definedName>
    <definedName name="sheet7" localSheetId="8">'[1]1'!#REF!</definedName>
    <definedName name="sheet7" localSheetId="5">'[1]1'!#REF!</definedName>
    <definedName name="sheet7" localSheetId="4">'[1]1'!#REF!</definedName>
    <definedName name="sheet7" localSheetId="3">'[1]1'!#REF!</definedName>
    <definedName name="sheet7">'[1]1'!#REF!</definedName>
    <definedName name="sheet8" localSheetId="13">'[1]1'!#REF!</definedName>
    <definedName name="sheet8" localSheetId="56">'[1]1'!#REF!</definedName>
    <definedName name="sheet8" localSheetId="58">'[1]1'!#REF!</definedName>
    <definedName name="sheet8" localSheetId="60">'[1]1'!#REF!</definedName>
    <definedName name="sheet8" localSheetId="14">'[1]1'!#REF!</definedName>
    <definedName name="sheet8" localSheetId="15">'[1]1'!#REF!</definedName>
    <definedName name="sheet8" localSheetId="76">'[1]1'!#REF!</definedName>
    <definedName name="sheet8" localSheetId="16">'[1]1'!#REF!</definedName>
    <definedName name="sheet8" localSheetId="17">'[1]1'!#REF!</definedName>
    <definedName name="sheet8" localSheetId="7">'[1]1'!#REF!</definedName>
    <definedName name="sheet8" localSheetId="1">'[1]1'!#REF!</definedName>
    <definedName name="sheet8" localSheetId="9">'[1]1'!#REF!</definedName>
    <definedName name="sheet8" localSheetId="75">'[1]1'!#REF!</definedName>
    <definedName name="sheet8" localSheetId="18">'[1]1'!#REF!</definedName>
    <definedName name="sheet8" localSheetId="84">'[1]1'!#REF!</definedName>
    <definedName name="sheet8" localSheetId="79">'[1]1'!#REF!</definedName>
    <definedName name="sheet8" localSheetId="8">'[1]1'!#REF!</definedName>
    <definedName name="sheet8" localSheetId="5">'[1]1'!#REF!</definedName>
    <definedName name="sheet8" localSheetId="4">'[1]1'!#REF!</definedName>
    <definedName name="sheet8" localSheetId="3">'[1]1'!#REF!</definedName>
    <definedName name="sheet8">'[1]1'!#REF!</definedName>
    <definedName name="sheet9" localSheetId="56">'[1]1'!#REF!</definedName>
    <definedName name="sheet9" localSheetId="58">'[1]1'!#REF!</definedName>
    <definedName name="sheet9" localSheetId="60">'[1]1'!#REF!</definedName>
    <definedName name="sheet9" localSheetId="76">'[1]1'!#REF!</definedName>
    <definedName name="sheet9" localSheetId="16">'[1]1'!#REF!</definedName>
    <definedName name="sheet9" localSheetId="17">'[1]1'!#REF!</definedName>
    <definedName name="sheet9" localSheetId="7">'[1]1'!#REF!</definedName>
    <definedName name="sheet9" localSheetId="1">'[1]1'!#REF!</definedName>
    <definedName name="sheet9" localSheetId="9">'[1]1'!#REF!</definedName>
    <definedName name="sheet9" localSheetId="75">'[1]1'!#REF!</definedName>
    <definedName name="sheet9" localSheetId="18">'[1]1'!#REF!</definedName>
    <definedName name="sheet9" localSheetId="84">'[1]1'!#REF!</definedName>
    <definedName name="sheet9" localSheetId="79">'[1]1'!#REF!</definedName>
    <definedName name="sheet9" localSheetId="8">'[1]1'!#REF!</definedName>
    <definedName name="sheet9" localSheetId="5">'[1]1'!#REF!</definedName>
    <definedName name="sheet9" localSheetId="4">'[1]1'!#REF!</definedName>
    <definedName name="sheet9" localSheetId="3">'[1]1'!#REF!</definedName>
    <definedName name="sheet9">'[1]1'!#REF!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3" i="104" l="1"/>
  <c r="A104" i="104"/>
  <c r="D14" i="45" l="1"/>
  <c r="G14" i="45"/>
  <c r="H14" i="45"/>
  <c r="I14" i="45"/>
  <c r="I10" i="112"/>
  <c r="H10" i="112"/>
  <c r="J10" i="112" s="1"/>
  <c r="G10" i="112"/>
  <c r="D10" i="112"/>
  <c r="J14" i="45" l="1"/>
  <c r="F52" i="110"/>
  <c r="E52" i="110"/>
  <c r="D52" i="110"/>
  <c r="C52" i="110"/>
  <c r="B52" i="110"/>
  <c r="F51" i="110"/>
  <c r="E51" i="110"/>
  <c r="D51" i="110"/>
  <c r="C51" i="110"/>
  <c r="B51" i="110"/>
  <c r="G51" i="110" s="1"/>
  <c r="F50" i="110"/>
  <c r="E50" i="110"/>
  <c r="D50" i="110"/>
  <c r="C50" i="110"/>
  <c r="G50" i="110" s="1"/>
  <c r="B50" i="110"/>
  <c r="F49" i="110"/>
  <c r="E49" i="110"/>
  <c r="D49" i="110"/>
  <c r="C49" i="110"/>
  <c r="B49" i="110"/>
  <c r="F48" i="110"/>
  <c r="E48" i="110"/>
  <c r="D48" i="110"/>
  <c r="C48" i="110"/>
  <c r="B48" i="110"/>
  <c r="F47" i="110"/>
  <c r="E47" i="110"/>
  <c r="D47" i="110"/>
  <c r="C47" i="110"/>
  <c r="B47" i="110"/>
  <c r="F46" i="110"/>
  <c r="E46" i="110"/>
  <c r="D46" i="110"/>
  <c r="C46" i="110"/>
  <c r="G46" i="110" s="1"/>
  <c r="B46" i="110"/>
  <c r="F45" i="110"/>
  <c r="E45" i="110"/>
  <c r="D45" i="110"/>
  <c r="C45" i="110"/>
  <c r="B45" i="110"/>
  <c r="F44" i="110"/>
  <c r="E44" i="110"/>
  <c r="D44" i="110"/>
  <c r="C44" i="110"/>
  <c r="B44" i="110"/>
  <c r="F43" i="110"/>
  <c r="E43" i="110"/>
  <c r="D43" i="110"/>
  <c r="C43" i="110"/>
  <c r="B43" i="110"/>
  <c r="G43" i="110" s="1"/>
  <c r="F42" i="110"/>
  <c r="E42" i="110"/>
  <c r="D42" i="110"/>
  <c r="C42" i="110"/>
  <c r="G42" i="110" s="1"/>
  <c r="B42" i="110"/>
  <c r="F41" i="110"/>
  <c r="E41" i="110"/>
  <c r="D41" i="110"/>
  <c r="C41" i="110"/>
  <c r="B41" i="110"/>
  <c r="F40" i="110"/>
  <c r="E40" i="110"/>
  <c r="D40" i="110"/>
  <c r="C40" i="110"/>
  <c r="B40" i="110"/>
  <c r="F39" i="110"/>
  <c r="E39" i="110"/>
  <c r="D39" i="110"/>
  <c r="C39" i="110"/>
  <c r="B39" i="110"/>
  <c r="F38" i="110"/>
  <c r="E38" i="110"/>
  <c r="D38" i="110"/>
  <c r="C38" i="110"/>
  <c r="G38" i="110" s="1"/>
  <c r="B38" i="110"/>
  <c r="F37" i="110"/>
  <c r="E37" i="110"/>
  <c r="D37" i="110"/>
  <c r="C37" i="110"/>
  <c r="B37" i="110"/>
  <c r="F36" i="110"/>
  <c r="E36" i="110"/>
  <c r="D36" i="110"/>
  <c r="C36" i="110"/>
  <c r="B36" i="110"/>
  <c r="F35" i="110"/>
  <c r="E35" i="110"/>
  <c r="D35" i="110"/>
  <c r="C35" i="110"/>
  <c r="B35" i="110"/>
  <c r="G35" i="110" s="1"/>
  <c r="F34" i="110"/>
  <c r="E34" i="110"/>
  <c r="D34" i="110"/>
  <c r="C34" i="110"/>
  <c r="G34" i="110" s="1"/>
  <c r="B34" i="110"/>
  <c r="F33" i="110"/>
  <c r="E33" i="110"/>
  <c r="D33" i="110"/>
  <c r="C33" i="110"/>
  <c r="B33" i="110"/>
  <c r="F32" i="110"/>
  <c r="E32" i="110"/>
  <c r="D32" i="110"/>
  <c r="C32" i="110"/>
  <c r="B32" i="110"/>
  <c r="F31" i="110"/>
  <c r="E31" i="110"/>
  <c r="D31" i="110"/>
  <c r="C31" i="110"/>
  <c r="B31" i="110"/>
  <c r="F30" i="110"/>
  <c r="E30" i="110"/>
  <c r="D30" i="110"/>
  <c r="C30" i="110"/>
  <c r="G30" i="110" s="1"/>
  <c r="B30" i="110"/>
  <c r="F29" i="110"/>
  <c r="E29" i="110"/>
  <c r="D29" i="110"/>
  <c r="C29" i="110"/>
  <c r="B29" i="110"/>
  <c r="F28" i="110"/>
  <c r="E28" i="110"/>
  <c r="D28" i="110"/>
  <c r="C28" i="110"/>
  <c r="B28" i="110"/>
  <c r="F27" i="110"/>
  <c r="E27" i="110"/>
  <c r="D27" i="110"/>
  <c r="C27" i="110"/>
  <c r="B27" i="110"/>
  <c r="G27" i="110" s="1"/>
  <c r="F26" i="110"/>
  <c r="E26" i="110"/>
  <c r="D26" i="110"/>
  <c r="C26" i="110"/>
  <c r="G26" i="110" s="1"/>
  <c r="B26" i="110"/>
  <c r="F25" i="110"/>
  <c r="E25" i="110"/>
  <c r="D25" i="110"/>
  <c r="C25" i="110"/>
  <c r="B25" i="110"/>
  <c r="F24" i="110"/>
  <c r="E24" i="110"/>
  <c r="D24" i="110"/>
  <c r="C24" i="110"/>
  <c r="B24" i="110"/>
  <c r="F23" i="110"/>
  <c r="E23" i="110"/>
  <c r="D23" i="110"/>
  <c r="C23" i="110"/>
  <c r="B23" i="110"/>
  <c r="F22" i="110"/>
  <c r="E22" i="110"/>
  <c r="D22" i="110"/>
  <c r="C22" i="110"/>
  <c r="G22" i="110" s="1"/>
  <c r="B22" i="110"/>
  <c r="F21" i="110"/>
  <c r="E21" i="110"/>
  <c r="D21" i="110"/>
  <c r="C21" i="110"/>
  <c r="B21" i="110"/>
  <c r="F20" i="110"/>
  <c r="E20" i="110"/>
  <c r="D20" i="110"/>
  <c r="C20" i="110"/>
  <c r="B20" i="110"/>
  <c r="F19" i="110"/>
  <c r="E19" i="110"/>
  <c r="D19" i="110"/>
  <c r="C19" i="110"/>
  <c r="B19" i="110"/>
  <c r="G19" i="110" s="1"/>
  <c r="F18" i="110"/>
  <c r="E18" i="110"/>
  <c r="D18" i="110"/>
  <c r="C18" i="110"/>
  <c r="G18" i="110" s="1"/>
  <c r="B18" i="110"/>
  <c r="F17" i="110"/>
  <c r="E17" i="110"/>
  <c r="D17" i="110"/>
  <c r="C17" i="110"/>
  <c r="B17" i="110"/>
  <c r="F16" i="110"/>
  <c r="E16" i="110"/>
  <c r="D16" i="110"/>
  <c r="C16" i="110"/>
  <c r="B16" i="110"/>
  <c r="F15" i="110"/>
  <c r="E15" i="110"/>
  <c r="D15" i="110"/>
  <c r="C15" i="110"/>
  <c r="B15" i="110"/>
  <c r="F14" i="110"/>
  <c r="E14" i="110"/>
  <c r="D14" i="110"/>
  <c r="C14" i="110"/>
  <c r="G14" i="110" s="1"/>
  <c r="B14" i="110"/>
  <c r="F13" i="110"/>
  <c r="E13" i="110"/>
  <c r="D13" i="110"/>
  <c r="C13" i="110"/>
  <c r="B13" i="110"/>
  <c r="F12" i="110"/>
  <c r="E12" i="110"/>
  <c r="D12" i="110"/>
  <c r="C12" i="110"/>
  <c r="B12" i="110"/>
  <c r="F11" i="110"/>
  <c r="E11" i="110"/>
  <c r="D11" i="110"/>
  <c r="C11" i="110"/>
  <c r="B11" i="110"/>
  <c r="G11" i="110" s="1"/>
  <c r="F10" i="110"/>
  <c r="E10" i="110"/>
  <c r="D10" i="110"/>
  <c r="C10" i="110"/>
  <c r="G10" i="110" s="1"/>
  <c r="B10" i="110"/>
  <c r="F9" i="110"/>
  <c r="E9" i="110"/>
  <c r="D9" i="110"/>
  <c r="C9" i="110"/>
  <c r="B9" i="110"/>
  <c r="F8" i="110"/>
  <c r="E8" i="110"/>
  <c r="D8" i="110"/>
  <c r="C8" i="110"/>
  <c r="B8" i="110"/>
  <c r="F52" i="109"/>
  <c r="E52" i="109"/>
  <c r="D52" i="109"/>
  <c r="C52" i="109"/>
  <c r="B52" i="109"/>
  <c r="F51" i="109"/>
  <c r="E51" i="109"/>
  <c r="D51" i="109"/>
  <c r="C51" i="109"/>
  <c r="B51" i="109"/>
  <c r="F50" i="109"/>
  <c r="E50" i="109"/>
  <c r="D50" i="109"/>
  <c r="C50" i="109"/>
  <c r="B50" i="109"/>
  <c r="F49" i="109"/>
  <c r="E49" i="109"/>
  <c r="D49" i="109"/>
  <c r="C49" i="109"/>
  <c r="B49" i="109"/>
  <c r="F48" i="109"/>
  <c r="E48" i="109"/>
  <c r="D48" i="109"/>
  <c r="C48" i="109"/>
  <c r="B48" i="109"/>
  <c r="F47" i="109"/>
  <c r="E47" i="109"/>
  <c r="D47" i="109"/>
  <c r="C47" i="109"/>
  <c r="B47" i="109"/>
  <c r="F46" i="109"/>
  <c r="E46" i="109"/>
  <c r="D46" i="109"/>
  <c r="C46" i="109"/>
  <c r="B46" i="109"/>
  <c r="F45" i="109"/>
  <c r="E45" i="109"/>
  <c r="D45" i="109"/>
  <c r="C45" i="109"/>
  <c r="B45" i="109"/>
  <c r="F44" i="109"/>
  <c r="E44" i="109"/>
  <c r="D44" i="109"/>
  <c r="C44" i="109"/>
  <c r="B44" i="109"/>
  <c r="F43" i="109"/>
  <c r="E43" i="109"/>
  <c r="D43" i="109"/>
  <c r="C43" i="109"/>
  <c r="B43" i="109"/>
  <c r="F42" i="109"/>
  <c r="E42" i="109"/>
  <c r="D42" i="109"/>
  <c r="C42" i="109"/>
  <c r="B42" i="109"/>
  <c r="F41" i="109"/>
  <c r="E41" i="109"/>
  <c r="D41" i="109"/>
  <c r="C41" i="109"/>
  <c r="B41" i="109"/>
  <c r="F40" i="109"/>
  <c r="E40" i="109"/>
  <c r="D40" i="109"/>
  <c r="C40" i="109"/>
  <c r="B40" i="109"/>
  <c r="F39" i="109"/>
  <c r="E39" i="109"/>
  <c r="D39" i="109"/>
  <c r="C39" i="109"/>
  <c r="B39" i="109"/>
  <c r="F38" i="109"/>
  <c r="E38" i="109"/>
  <c r="D38" i="109"/>
  <c r="C38" i="109"/>
  <c r="B38" i="109"/>
  <c r="F37" i="109"/>
  <c r="E37" i="109"/>
  <c r="D37" i="109"/>
  <c r="C37" i="109"/>
  <c r="B37" i="109"/>
  <c r="F36" i="109"/>
  <c r="E36" i="109"/>
  <c r="D36" i="109"/>
  <c r="C36" i="109"/>
  <c r="B36" i="109"/>
  <c r="F35" i="109"/>
  <c r="E35" i="109"/>
  <c r="D35" i="109"/>
  <c r="C35" i="109"/>
  <c r="B35" i="109"/>
  <c r="F34" i="109"/>
  <c r="E34" i="109"/>
  <c r="D34" i="109"/>
  <c r="C34" i="109"/>
  <c r="B34" i="109"/>
  <c r="F33" i="109"/>
  <c r="E33" i="109"/>
  <c r="D33" i="109"/>
  <c r="C33" i="109"/>
  <c r="B33" i="109"/>
  <c r="F32" i="109"/>
  <c r="E32" i="109"/>
  <c r="D32" i="109"/>
  <c r="C32" i="109"/>
  <c r="B32" i="109"/>
  <c r="F31" i="109"/>
  <c r="E31" i="109"/>
  <c r="D31" i="109"/>
  <c r="C31" i="109"/>
  <c r="B31" i="109"/>
  <c r="F30" i="109"/>
  <c r="E30" i="109"/>
  <c r="D30" i="109"/>
  <c r="C30" i="109"/>
  <c r="B30" i="109"/>
  <c r="F29" i="109"/>
  <c r="E29" i="109"/>
  <c r="D29" i="109"/>
  <c r="C29" i="109"/>
  <c r="B29" i="109"/>
  <c r="F28" i="109"/>
  <c r="E28" i="109"/>
  <c r="D28" i="109"/>
  <c r="C28" i="109"/>
  <c r="B28" i="109"/>
  <c r="F27" i="109"/>
  <c r="E27" i="109"/>
  <c r="D27" i="109"/>
  <c r="C27" i="109"/>
  <c r="B27" i="109"/>
  <c r="F26" i="109"/>
  <c r="E26" i="109"/>
  <c r="D26" i="109"/>
  <c r="C26" i="109"/>
  <c r="B26" i="109"/>
  <c r="F25" i="109"/>
  <c r="E25" i="109"/>
  <c r="D25" i="109"/>
  <c r="C25" i="109"/>
  <c r="B25" i="109"/>
  <c r="F24" i="109"/>
  <c r="E24" i="109"/>
  <c r="D24" i="109"/>
  <c r="C24" i="109"/>
  <c r="B24" i="109"/>
  <c r="F23" i="109"/>
  <c r="E23" i="109"/>
  <c r="D23" i="109"/>
  <c r="C23" i="109"/>
  <c r="B23" i="109"/>
  <c r="F22" i="109"/>
  <c r="E22" i="109"/>
  <c r="D22" i="109"/>
  <c r="C22" i="109"/>
  <c r="B22" i="109"/>
  <c r="F21" i="109"/>
  <c r="E21" i="109"/>
  <c r="D21" i="109"/>
  <c r="C21" i="109"/>
  <c r="B21" i="109"/>
  <c r="F20" i="109"/>
  <c r="E20" i="109"/>
  <c r="D20" i="109"/>
  <c r="C20" i="109"/>
  <c r="B20" i="109"/>
  <c r="F19" i="109"/>
  <c r="E19" i="109"/>
  <c r="D19" i="109"/>
  <c r="C19" i="109"/>
  <c r="B19" i="109"/>
  <c r="F18" i="109"/>
  <c r="E18" i="109"/>
  <c r="D18" i="109"/>
  <c r="C18" i="109"/>
  <c r="B18" i="109"/>
  <c r="F17" i="109"/>
  <c r="E17" i="109"/>
  <c r="D17" i="109"/>
  <c r="C17" i="109"/>
  <c r="B17" i="109"/>
  <c r="F16" i="109"/>
  <c r="E16" i="109"/>
  <c r="D16" i="109"/>
  <c r="C16" i="109"/>
  <c r="B16" i="109"/>
  <c r="F15" i="109"/>
  <c r="E15" i="109"/>
  <c r="D15" i="109"/>
  <c r="C15" i="109"/>
  <c r="B15" i="109"/>
  <c r="F14" i="109"/>
  <c r="E14" i="109"/>
  <c r="D14" i="109"/>
  <c r="C14" i="109"/>
  <c r="B14" i="109"/>
  <c r="F13" i="109"/>
  <c r="E13" i="109"/>
  <c r="D13" i="109"/>
  <c r="C13" i="109"/>
  <c r="B13" i="109"/>
  <c r="F12" i="109"/>
  <c r="E12" i="109"/>
  <c r="D12" i="109"/>
  <c r="C12" i="109"/>
  <c r="B12" i="109"/>
  <c r="F11" i="109"/>
  <c r="E11" i="109"/>
  <c r="D11" i="109"/>
  <c r="C11" i="109"/>
  <c r="B11" i="109"/>
  <c r="F10" i="109"/>
  <c r="E10" i="109"/>
  <c r="D10" i="109"/>
  <c r="C10" i="109"/>
  <c r="B10" i="109"/>
  <c r="F9" i="109"/>
  <c r="E9" i="109"/>
  <c r="D9" i="109"/>
  <c r="C9" i="109"/>
  <c r="B9" i="109"/>
  <c r="F8" i="109"/>
  <c r="F53" i="109" s="1"/>
  <c r="E8" i="109"/>
  <c r="D8" i="109"/>
  <c r="C8" i="109"/>
  <c r="B8" i="109"/>
  <c r="F52" i="108"/>
  <c r="E52" i="108"/>
  <c r="D52" i="108"/>
  <c r="C52" i="108"/>
  <c r="B52" i="108"/>
  <c r="F51" i="108"/>
  <c r="E51" i="108"/>
  <c r="D51" i="108"/>
  <c r="C51" i="108"/>
  <c r="B51" i="108"/>
  <c r="F50" i="108"/>
  <c r="E50" i="108"/>
  <c r="D50" i="108"/>
  <c r="C50" i="108"/>
  <c r="B50" i="108"/>
  <c r="F49" i="108"/>
  <c r="E49" i="108"/>
  <c r="D49" i="108"/>
  <c r="C49" i="108"/>
  <c r="B49" i="108"/>
  <c r="F48" i="108"/>
  <c r="E48" i="108"/>
  <c r="D48" i="108"/>
  <c r="C48" i="108"/>
  <c r="B48" i="108"/>
  <c r="F47" i="108"/>
  <c r="E47" i="108"/>
  <c r="D47" i="108"/>
  <c r="C47" i="108"/>
  <c r="B47" i="108"/>
  <c r="F46" i="108"/>
  <c r="E46" i="108"/>
  <c r="D46" i="108"/>
  <c r="C46" i="108"/>
  <c r="B46" i="108"/>
  <c r="F45" i="108"/>
  <c r="E45" i="108"/>
  <c r="D45" i="108"/>
  <c r="C45" i="108"/>
  <c r="B45" i="108"/>
  <c r="G45" i="108" s="1"/>
  <c r="F44" i="108"/>
  <c r="E44" i="108"/>
  <c r="D44" i="108"/>
  <c r="C44" i="108"/>
  <c r="B44" i="108"/>
  <c r="F43" i="108"/>
  <c r="E43" i="108"/>
  <c r="D43" i="108"/>
  <c r="C43" i="108"/>
  <c r="B43" i="108"/>
  <c r="F42" i="108"/>
  <c r="E42" i="108"/>
  <c r="D42" i="108"/>
  <c r="C42" i="108"/>
  <c r="B42" i="108"/>
  <c r="F41" i="108"/>
  <c r="E41" i="108"/>
  <c r="D41" i="108"/>
  <c r="C41" i="108"/>
  <c r="B41" i="108"/>
  <c r="G41" i="108" s="1"/>
  <c r="F40" i="108"/>
  <c r="E40" i="108"/>
  <c r="D40" i="108"/>
  <c r="C40" i="108"/>
  <c r="B40" i="108"/>
  <c r="F39" i="108"/>
  <c r="E39" i="108"/>
  <c r="D39" i="108"/>
  <c r="C39" i="108"/>
  <c r="B39" i="108"/>
  <c r="F38" i="108"/>
  <c r="E38" i="108"/>
  <c r="D38" i="108"/>
  <c r="C38" i="108"/>
  <c r="B38" i="108"/>
  <c r="F37" i="108"/>
  <c r="E37" i="108"/>
  <c r="D37" i="108"/>
  <c r="C37" i="108"/>
  <c r="B37" i="108"/>
  <c r="F36" i="108"/>
  <c r="E36" i="108"/>
  <c r="D36" i="108"/>
  <c r="C36" i="108"/>
  <c r="B36" i="108"/>
  <c r="F35" i="108"/>
  <c r="E35" i="108"/>
  <c r="D35" i="108"/>
  <c r="C35" i="108"/>
  <c r="B35" i="108"/>
  <c r="F34" i="108"/>
  <c r="E34" i="108"/>
  <c r="D34" i="108"/>
  <c r="C34" i="108"/>
  <c r="B34" i="108"/>
  <c r="F33" i="108"/>
  <c r="E33" i="108"/>
  <c r="D33" i="108"/>
  <c r="C33" i="108"/>
  <c r="B33" i="108"/>
  <c r="F32" i="108"/>
  <c r="E32" i="108"/>
  <c r="D32" i="108"/>
  <c r="C32" i="108"/>
  <c r="B32" i="108"/>
  <c r="F31" i="108"/>
  <c r="E31" i="108"/>
  <c r="D31" i="108"/>
  <c r="C31" i="108"/>
  <c r="B31" i="108"/>
  <c r="F30" i="108"/>
  <c r="E30" i="108"/>
  <c r="D30" i="108"/>
  <c r="C30" i="108"/>
  <c r="B30" i="108"/>
  <c r="F29" i="108"/>
  <c r="E29" i="108"/>
  <c r="D29" i="108"/>
  <c r="C29" i="108"/>
  <c r="B29" i="108"/>
  <c r="G29" i="108" s="1"/>
  <c r="F28" i="108"/>
  <c r="E28" i="108"/>
  <c r="D28" i="108"/>
  <c r="C28" i="108"/>
  <c r="B28" i="108"/>
  <c r="F27" i="108"/>
  <c r="E27" i="108"/>
  <c r="D27" i="108"/>
  <c r="C27" i="108"/>
  <c r="B27" i="108"/>
  <c r="F26" i="108"/>
  <c r="E26" i="108"/>
  <c r="D26" i="108"/>
  <c r="C26" i="108"/>
  <c r="B26" i="108"/>
  <c r="F25" i="108"/>
  <c r="E25" i="108"/>
  <c r="D25" i="108"/>
  <c r="C25" i="108"/>
  <c r="B25" i="108"/>
  <c r="G25" i="108" s="1"/>
  <c r="F24" i="108"/>
  <c r="E24" i="108"/>
  <c r="D24" i="108"/>
  <c r="C24" i="108"/>
  <c r="B24" i="108"/>
  <c r="F23" i="108"/>
  <c r="E23" i="108"/>
  <c r="D23" i="108"/>
  <c r="C23" i="108"/>
  <c r="B23" i="108"/>
  <c r="F22" i="108"/>
  <c r="E22" i="108"/>
  <c r="D22" i="108"/>
  <c r="C22" i="108"/>
  <c r="B22" i="108"/>
  <c r="F21" i="108"/>
  <c r="E21" i="108"/>
  <c r="D21" i="108"/>
  <c r="C21" i="108"/>
  <c r="B21" i="108"/>
  <c r="F20" i="108"/>
  <c r="E20" i="108"/>
  <c r="D20" i="108"/>
  <c r="C20" i="108"/>
  <c r="B20" i="108"/>
  <c r="F19" i="108"/>
  <c r="E19" i="108"/>
  <c r="D19" i="108"/>
  <c r="C19" i="108"/>
  <c r="B19" i="108"/>
  <c r="F18" i="108"/>
  <c r="E18" i="108"/>
  <c r="D18" i="108"/>
  <c r="C18" i="108"/>
  <c r="B18" i="108"/>
  <c r="F17" i="108"/>
  <c r="E17" i="108"/>
  <c r="D17" i="108"/>
  <c r="C17" i="108"/>
  <c r="B17" i="108"/>
  <c r="F16" i="108"/>
  <c r="E16" i="108"/>
  <c r="D16" i="108"/>
  <c r="C16" i="108"/>
  <c r="B16" i="108"/>
  <c r="F15" i="108"/>
  <c r="E15" i="108"/>
  <c r="D15" i="108"/>
  <c r="C15" i="108"/>
  <c r="B15" i="108"/>
  <c r="F14" i="108"/>
  <c r="E14" i="108"/>
  <c r="D14" i="108"/>
  <c r="C14" i="108"/>
  <c r="B14" i="108"/>
  <c r="F13" i="108"/>
  <c r="E13" i="108"/>
  <c r="D13" i="108"/>
  <c r="C13" i="108"/>
  <c r="B13" i="108"/>
  <c r="G13" i="108" s="1"/>
  <c r="F12" i="108"/>
  <c r="E12" i="108"/>
  <c r="D12" i="108"/>
  <c r="C12" i="108"/>
  <c r="B12" i="108"/>
  <c r="F11" i="108"/>
  <c r="E11" i="108"/>
  <c r="D11" i="108"/>
  <c r="C11" i="108"/>
  <c r="B11" i="108"/>
  <c r="F10" i="108"/>
  <c r="E10" i="108"/>
  <c r="D10" i="108"/>
  <c r="C10" i="108"/>
  <c r="B10" i="108"/>
  <c r="F9" i="108"/>
  <c r="E9" i="108"/>
  <c r="D9" i="108"/>
  <c r="C9" i="108"/>
  <c r="B9" i="108"/>
  <c r="B53" i="108" s="1"/>
  <c r="F8" i="108"/>
  <c r="E8" i="108"/>
  <c r="D8" i="108"/>
  <c r="C8" i="108"/>
  <c r="C53" i="108" s="1"/>
  <c r="B8" i="108"/>
  <c r="G52" i="107"/>
  <c r="G51" i="107"/>
  <c r="G50" i="107"/>
  <c r="G49" i="107"/>
  <c r="G48" i="107"/>
  <c r="G47" i="107"/>
  <c r="G46" i="107"/>
  <c r="G45" i="107"/>
  <c r="G44" i="107"/>
  <c r="G43" i="107"/>
  <c r="G42" i="107"/>
  <c r="G41" i="107"/>
  <c r="G40" i="107"/>
  <c r="G39" i="107"/>
  <c r="G38" i="107"/>
  <c r="G37" i="107"/>
  <c r="G36" i="107"/>
  <c r="G35" i="107"/>
  <c r="G34" i="107"/>
  <c r="G33" i="107"/>
  <c r="G32" i="107"/>
  <c r="G31" i="107"/>
  <c r="G30" i="107"/>
  <c r="G29" i="107"/>
  <c r="G28" i="107"/>
  <c r="G27" i="107"/>
  <c r="G26" i="107"/>
  <c r="G25" i="107"/>
  <c r="G24" i="107"/>
  <c r="G23" i="107"/>
  <c r="G22" i="107"/>
  <c r="G21" i="107"/>
  <c r="G20" i="107"/>
  <c r="G19" i="107"/>
  <c r="G18" i="107"/>
  <c r="G17" i="107"/>
  <c r="G16" i="107"/>
  <c r="G15" i="107"/>
  <c r="G14" i="107"/>
  <c r="G13" i="107"/>
  <c r="G12" i="107"/>
  <c r="G11" i="107"/>
  <c r="G10" i="107"/>
  <c r="G9" i="107"/>
  <c r="G8" i="107"/>
  <c r="C53" i="107"/>
  <c r="D53" i="107"/>
  <c r="E53" i="107"/>
  <c r="F53" i="107"/>
  <c r="B53" i="107"/>
  <c r="F52" i="106"/>
  <c r="E52" i="106"/>
  <c r="D52" i="106"/>
  <c r="C52" i="106"/>
  <c r="B52" i="106"/>
  <c r="F51" i="106"/>
  <c r="E51" i="106"/>
  <c r="D51" i="106"/>
  <c r="C51" i="106"/>
  <c r="B51" i="106"/>
  <c r="F50" i="106"/>
  <c r="E50" i="106"/>
  <c r="D50" i="106"/>
  <c r="C50" i="106"/>
  <c r="B50" i="106"/>
  <c r="F49" i="106"/>
  <c r="E49" i="106"/>
  <c r="D49" i="106"/>
  <c r="C49" i="106"/>
  <c r="B49" i="106"/>
  <c r="F48" i="106"/>
  <c r="E48" i="106"/>
  <c r="D48" i="106"/>
  <c r="C48" i="106"/>
  <c r="B48" i="106"/>
  <c r="F47" i="106"/>
  <c r="E47" i="106"/>
  <c r="D47" i="106"/>
  <c r="C47" i="106"/>
  <c r="B47" i="106"/>
  <c r="F46" i="106"/>
  <c r="E46" i="106"/>
  <c r="D46" i="106"/>
  <c r="C46" i="106"/>
  <c r="B46" i="106"/>
  <c r="F45" i="106"/>
  <c r="E45" i="106"/>
  <c r="D45" i="106"/>
  <c r="C45" i="106"/>
  <c r="B45" i="106"/>
  <c r="F44" i="106"/>
  <c r="E44" i="106"/>
  <c r="D44" i="106"/>
  <c r="C44" i="106"/>
  <c r="B44" i="106"/>
  <c r="F43" i="106"/>
  <c r="E43" i="106"/>
  <c r="D43" i="106"/>
  <c r="C43" i="106"/>
  <c r="B43" i="106"/>
  <c r="F42" i="106"/>
  <c r="E42" i="106"/>
  <c r="D42" i="106"/>
  <c r="C42" i="106"/>
  <c r="B42" i="106"/>
  <c r="F41" i="106"/>
  <c r="E41" i="106"/>
  <c r="D41" i="106"/>
  <c r="C41" i="106"/>
  <c r="B41" i="106"/>
  <c r="F40" i="106"/>
  <c r="E40" i="106"/>
  <c r="D40" i="106"/>
  <c r="C40" i="106"/>
  <c r="B40" i="106"/>
  <c r="F39" i="106"/>
  <c r="E39" i="106"/>
  <c r="D39" i="106"/>
  <c r="C39" i="106"/>
  <c r="B39" i="106"/>
  <c r="F38" i="106"/>
  <c r="E38" i="106"/>
  <c r="D38" i="106"/>
  <c r="C38" i="106"/>
  <c r="B38" i="106"/>
  <c r="F37" i="106"/>
  <c r="E37" i="106"/>
  <c r="D37" i="106"/>
  <c r="C37" i="106"/>
  <c r="B37" i="106"/>
  <c r="F36" i="106"/>
  <c r="E36" i="106"/>
  <c r="D36" i="106"/>
  <c r="C36" i="106"/>
  <c r="B36" i="106"/>
  <c r="F35" i="106"/>
  <c r="E35" i="106"/>
  <c r="D35" i="106"/>
  <c r="C35" i="106"/>
  <c r="B35" i="106"/>
  <c r="F34" i="106"/>
  <c r="E34" i="106"/>
  <c r="D34" i="106"/>
  <c r="C34" i="106"/>
  <c r="B34" i="106"/>
  <c r="F33" i="106"/>
  <c r="E33" i="106"/>
  <c r="D33" i="106"/>
  <c r="C33" i="106"/>
  <c r="B33" i="106"/>
  <c r="F32" i="106"/>
  <c r="E32" i="106"/>
  <c r="D32" i="106"/>
  <c r="C32" i="106"/>
  <c r="B32" i="106"/>
  <c r="F31" i="106"/>
  <c r="E31" i="106"/>
  <c r="D31" i="106"/>
  <c r="C31" i="106"/>
  <c r="B31" i="106"/>
  <c r="F30" i="106"/>
  <c r="E30" i="106"/>
  <c r="D30" i="106"/>
  <c r="C30" i="106"/>
  <c r="B30" i="106"/>
  <c r="F29" i="106"/>
  <c r="E29" i="106"/>
  <c r="D29" i="106"/>
  <c r="C29" i="106"/>
  <c r="B29" i="106"/>
  <c r="F28" i="106"/>
  <c r="E28" i="106"/>
  <c r="D28" i="106"/>
  <c r="C28" i="106"/>
  <c r="B28" i="106"/>
  <c r="F27" i="106"/>
  <c r="E27" i="106"/>
  <c r="D27" i="106"/>
  <c r="C27" i="106"/>
  <c r="B27" i="106"/>
  <c r="F26" i="106"/>
  <c r="E26" i="106"/>
  <c r="D26" i="106"/>
  <c r="C26" i="106"/>
  <c r="B26" i="106"/>
  <c r="F25" i="106"/>
  <c r="E25" i="106"/>
  <c r="D25" i="106"/>
  <c r="C25" i="106"/>
  <c r="B25" i="106"/>
  <c r="F24" i="106"/>
  <c r="E24" i="106"/>
  <c r="D24" i="106"/>
  <c r="C24" i="106"/>
  <c r="B24" i="106"/>
  <c r="F23" i="106"/>
  <c r="E23" i="106"/>
  <c r="D23" i="106"/>
  <c r="C23" i="106"/>
  <c r="B23" i="106"/>
  <c r="F22" i="106"/>
  <c r="E22" i="106"/>
  <c r="D22" i="106"/>
  <c r="C22" i="106"/>
  <c r="B22" i="106"/>
  <c r="F21" i="106"/>
  <c r="E21" i="106"/>
  <c r="D21" i="106"/>
  <c r="C21" i="106"/>
  <c r="B21" i="106"/>
  <c r="F20" i="106"/>
  <c r="E20" i="106"/>
  <c r="D20" i="106"/>
  <c r="C20" i="106"/>
  <c r="B20" i="106"/>
  <c r="F19" i="106"/>
  <c r="E19" i="106"/>
  <c r="D19" i="106"/>
  <c r="C19" i="106"/>
  <c r="B19" i="106"/>
  <c r="F18" i="106"/>
  <c r="E18" i="106"/>
  <c r="D18" i="106"/>
  <c r="C18" i="106"/>
  <c r="B18" i="106"/>
  <c r="F17" i="106"/>
  <c r="E17" i="106"/>
  <c r="D17" i="106"/>
  <c r="C17" i="106"/>
  <c r="B17" i="106"/>
  <c r="F16" i="106"/>
  <c r="E16" i="106"/>
  <c r="D16" i="106"/>
  <c r="C16" i="106"/>
  <c r="B16" i="106"/>
  <c r="F15" i="106"/>
  <c r="E15" i="106"/>
  <c r="D15" i="106"/>
  <c r="C15" i="106"/>
  <c r="B15" i="106"/>
  <c r="F14" i="106"/>
  <c r="E14" i="106"/>
  <c r="D14" i="106"/>
  <c r="C14" i="106"/>
  <c r="B14" i="106"/>
  <c r="F13" i="106"/>
  <c r="E13" i="106"/>
  <c r="D13" i="106"/>
  <c r="C13" i="106"/>
  <c r="B13" i="106"/>
  <c r="F12" i="106"/>
  <c r="E12" i="106"/>
  <c r="D12" i="106"/>
  <c r="C12" i="106"/>
  <c r="B12" i="106"/>
  <c r="F11" i="106"/>
  <c r="E11" i="106"/>
  <c r="D11" i="106"/>
  <c r="C11" i="106"/>
  <c r="B11" i="106"/>
  <c r="F10" i="106"/>
  <c r="E10" i="106"/>
  <c r="D10" i="106"/>
  <c r="C10" i="106"/>
  <c r="B10" i="106"/>
  <c r="F9" i="106"/>
  <c r="E9" i="106"/>
  <c r="D9" i="106"/>
  <c r="C9" i="106"/>
  <c r="B9" i="106"/>
  <c r="F8" i="106"/>
  <c r="E8" i="106"/>
  <c r="D8" i="106"/>
  <c r="C8" i="106"/>
  <c r="B8" i="106"/>
  <c r="F11" i="105"/>
  <c r="B53" i="105"/>
  <c r="G12" i="38"/>
  <c r="F43" i="105" l="1"/>
  <c r="G53" i="107"/>
  <c r="F53" i="108"/>
  <c r="E53" i="109"/>
  <c r="G13" i="106"/>
  <c r="E53" i="110"/>
  <c r="G15" i="110"/>
  <c r="G31" i="110"/>
  <c r="G47" i="110"/>
  <c r="F53" i="110"/>
  <c r="G22" i="109"/>
  <c r="G38" i="109"/>
  <c r="D53" i="105"/>
  <c r="C53" i="105"/>
  <c r="E53" i="105"/>
  <c r="G10" i="109"/>
  <c r="G26" i="109"/>
  <c r="G42" i="109"/>
  <c r="G17" i="108"/>
  <c r="G33" i="108"/>
  <c r="G49" i="108"/>
  <c r="G23" i="110"/>
  <c r="G39" i="110"/>
  <c r="E53" i="106"/>
  <c r="G14" i="109"/>
  <c r="G30" i="109"/>
  <c r="G46" i="109"/>
  <c r="C53" i="106"/>
  <c r="F53" i="106"/>
  <c r="G8" i="108"/>
  <c r="G21" i="108"/>
  <c r="G37" i="108"/>
  <c r="D53" i="108"/>
  <c r="C53" i="109"/>
  <c r="B53" i="110"/>
  <c r="B53" i="106"/>
  <c r="E53" i="108"/>
  <c r="D53" i="109"/>
  <c r="G18" i="109"/>
  <c r="G34" i="109"/>
  <c r="G50" i="109"/>
  <c r="C53" i="110"/>
  <c r="D53" i="106"/>
  <c r="F8" i="105"/>
  <c r="F20" i="105"/>
  <c r="F22" i="105"/>
  <c r="F23" i="105"/>
  <c r="F25" i="105"/>
  <c r="F27" i="105"/>
  <c r="F29" i="105"/>
  <c r="F31" i="105"/>
  <c r="F33" i="105"/>
  <c r="F35" i="105"/>
  <c r="F37" i="105"/>
  <c r="F38" i="105"/>
  <c r="F39" i="105"/>
  <c r="F41" i="105"/>
  <c r="F45" i="105"/>
  <c r="G15" i="106"/>
  <c r="G23" i="106"/>
  <c r="G31" i="106"/>
  <c r="G39" i="106"/>
  <c r="G47" i="106"/>
  <c r="G11" i="108"/>
  <c r="G15" i="108"/>
  <c r="G19" i="108"/>
  <c r="G23" i="108"/>
  <c r="G27" i="108"/>
  <c r="G31" i="108"/>
  <c r="G35" i="108"/>
  <c r="G39" i="108"/>
  <c r="G43" i="108"/>
  <c r="G47" i="108"/>
  <c r="G51" i="108"/>
  <c r="G8" i="109"/>
  <c r="G12" i="109"/>
  <c r="G16" i="109"/>
  <c r="G20" i="109"/>
  <c r="G24" i="109"/>
  <c r="G28" i="109"/>
  <c r="G32" i="109"/>
  <c r="G36" i="109"/>
  <c r="G40" i="109"/>
  <c r="G44" i="109"/>
  <c r="G48" i="109"/>
  <c r="G52" i="109"/>
  <c r="G9" i="110"/>
  <c r="G13" i="110"/>
  <c r="G17" i="110"/>
  <c r="G21" i="110"/>
  <c r="G25" i="110"/>
  <c r="G29" i="110"/>
  <c r="G33" i="110"/>
  <c r="G37" i="110"/>
  <c r="G41" i="110"/>
  <c r="G45" i="110"/>
  <c r="G49" i="110"/>
  <c r="F16" i="105"/>
  <c r="F18" i="105"/>
  <c r="F19" i="105"/>
  <c r="F44" i="105"/>
  <c r="F46" i="105"/>
  <c r="G12" i="108"/>
  <c r="G16" i="108"/>
  <c r="G20" i="108"/>
  <c r="G24" i="108"/>
  <c r="G28" i="108"/>
  <c r="G32" i="108"/>
  <c r="G36" i="108"/>
  <c r="G40" i="108"/>
  <c r="G44" i="108"/>
  <c r="G48" i="108"/>
  <c r="G52" i="108"/>
  <c r="G9" i="109"/>
  <c r="G13" i="109"/>
  <c r="G17" i="109"/>
  <c r="G21" i="109"/>
  <c r="G25" i="109"/>
  <c r="G29" i="109"/>
  <c r="G33" i="109"/>
  <c r="G37" i="109"/>
  <c r="G41" i="109"/>
  <c r="G45" i="109"/>
  <c r="G49" i="109"/>
  <c r="B53" i="109"/>
  <c r="G8" i="110"/>
  <c r="G12" i="110"/>
  <c r="G16" i="110"/>
  <c r="G20" i="110"/>
  <c r="G24" i="110"/>
  <c r="G28" i="110"/>
  <c r="G32" i="110"/>
  <c r="G36" i="110"/>
  <c r="G40" i="110"/>
  <c r="G44" i="110"/>
  <c r="G48" i="110"/>
  <c r="G52" i="110"/>
  <c r="F51" i="105"/>
  <c r="G26" i="106"/>
  <c r="G34" i="106"/>
  <c r="G42" i="106"/>
  <c r="G50" i="106"/>
  <c r="G10" i="108"/>
  <c r="G14" i="108"/>
  <c r="G18" i="108"/>
  <c r="G22" i="108"/>
  <c r="G26" i="108"/>
  <c r="G30" i="108"/>
  <c r="G34" i="108"/>
  <c r="G38" i="108"/>
  <c r="G42" i="108"/>
  <c r="G46" i="108"/>
  <c r="G50" i="108"/>
  <c r="G11" i="109"/>
  <c r="G15" i="109"/>
  <c r="G19" i="109"/>
  <c r="G23" i="109"/>
  <c r="G27" i="109"/>
  <c r="G31" i="109"/>
  <c r="G35" i="109"/>
  <c r="G39" i="109"/>
  <c r="G43" i="109"/>
  <c r="G47" i="109"/>
  <c r="G51" i="109"/>
  <c r="D53" i="110"/>
  <c r="G9" i="108"/>
  <c r="G21" i="106"/>
  <c r="G29" i="106"/>
  <c r="G45" i="106"/>
  <c r="G10" i="106"/>
  <c r="G12" i="106"/>
  <c r="G18" i="106"/>
  <c r="G20" i="106"/>
  <c r="G28" i="106"/>
  <c r="G36" i="106"/>
  <c r="G44" i="106"/>
  <c r="G52" i="106"/>
  <c r="G30" i="106"/>
  <c r="G38" i="106"/>
  <c r="G46" i="106"/>
  <c r="G19" i="106"/>
  <c r="G25" i="106"/>
  <c r="G35" i="106"/>
  <c r="G41" i="106"/>
  <c r="G51" i="106"/>
  <c r="G37" i="106"/>
  <c r="G9" i="106"/>
  <c r="G17" i="106"/>
  <c r="G11" i="106"/>
  <c r="G27" i="106"/>
  <c r="G33" i="106"/>
  <c r="G43" i="106"/>
  <c r="G49" i="106"/>
  <c r="G8" i="106"/>
  <c r="G14" i="106"/>
  <c r="G16" i="106"/>
  <c r="G22" i="106"/>
  <c r="G24" i="106"/>
  <c r="G32" i="106"/>
  <c r="G40" i="106"/>
  <c r="G48" i="106"/>
  <c r="F40" i="105"/>
  <c r="F10" i="105"/>
  <c r="F12" i="105"/>
  <c r="F14" i="105"/>
  <c r="F48" i="105"/>
  <c r="F50" i="105"/>
  <c r="F52" i="105"/>
  <c r="F21" i="105"/>
  <c r="F24" i="105"/>
  <c r="F26" i="105"/>
  <c r="F28" i="105"/>
  <c r="F13" i="105"/>
  <c r="F42" i="105"/>
  <c r="F30" i="105"/>
  <c r="F47" i="105"/>
  <c r="F49" i="105"/>
  <c r="F9" i="105"/>
  <c r="F15" i="105"/>
  <c r="F17" i="105"/>
  <c r="F32" i="105"/>
  <c r="F34" i="105"/>
  <c r="F36" i="105"/>
  <c r="G53" i="108" l="1"/>
  <c r="F53" i="105"/>
  <c r="G53" i="109"/>
  <c r="G53" i="106"/>
  <c r="G53" i="110"/>
  <c r="F52" i="104"/>
  <c r="E52" i="104"/>
  <c r="D52" i="104"/>
  <c r="C52" i="104"/>
  <c r="B52" i="104"/>
  <c r="F51" i="104"/>
  <c r="E51" i="104"/>
  <c r="D51" i="104"/>
  <c r="C51" i="104"/>
  <c r="B51" i="104"/>
  <c r="F50" i="104"/>
  <c r="E50" i="104"/>
  <c r="D50" i="104"/>
  <c r="C50" i="104"/>
  <c r="B50" i="104"/>
  <c r="F49" i="104"/>
  <c r="E49" i="104"/>
  <c r="D49" i="104"/>
  <c r="C49" i="104"/>
  <c r="B49" i="104"/>
  <c r="F48" i="104"/>
  <c r="E48" i="104"/>
  <c r="D48" i="104"/>
  <c r="C48" i="104"/>
  <c r="B48" i="104"/>
  <c r="F47" i="104"/>
  <c r="E47" i="104"/>
  <c r="D47" i="104"/>
  <c r="C47" i="104"/>
  <c r="B47" i="104"/>
  <c r="F46" i="104"/>
  <c r="E46" i="104"/>
  <c r="D46" i="104"/>
  <c r="C46" i="104"/>
  <c r="B46" i="104"/>
  <c r="G46" i="104" s="1"/>
  <c r="F45" i="104"/>
  <c r="E45" i="104"/>
  <c r="D45" i="104"/>
  <c r="C45" i="104"/>
  <c r="B45" i="104"/>
  <c r="F44" i="104"/>
  <c r="E44" i="104"/>
  <c r="D44" i="104"/>
  <c r="C44" i="104"/>
  <c r="B44" i="104"/>
  <c r="F43" i="104"/>
  <c r="E43" i="104"/>
  <c r="D43" i="104"/>
  <c r="C43" i="104"/>
  <c r="B43" i="104"/>
  <c r="F42" i="104"/>
  <c r="E42" i="104"/>
  <c r="D42" i="104"/>
  <c r="C42" i="104"/>
  <c r="B42" i="104"/>
  <c r="F41" i="104"/>
  <c r="E41" i="104"/>
  <c r="D41" i="104"/>
  <c r="C41" i="104"/>
  <c r="B41" i="104"/>
  <c r="F40" i="104"/>
  <c r="E40" i="104"/>
  <c r="D40" i="104"/>
  <c r="C40" i="104"/>
  <c r="B40" i="104"/>
  <c r="F39" i="104"/>
  <c r="E39" i="104"/>
  <c r="D39" i="104"/>
  <c r="C39" i="104"/>
  <c r="B39" i="104"/>
  <c r="F38" i="104"/>
  <c r="E38" i="104"/>
  <c r="D38" i="104"/>
  <c r="C38" i="104"/>
  <c r="B38" i="104"/>
  <c r="G38" i="104" s="1"/>
  <c r="F37" i="104"/>
  <c r="E37" i="104"/>
  <c r="D37" i="104"/>
  <c r="C37" i="104"/>
  <c r="B37" i="104"/>
  <c r="F36" i="104"/>
  <c r="E36" i="104"/>
  <c r="D36" i="104"/>
  <c r="C36" i="104"/>
  <c r="B36" i="104"/>
  <c r="F35" i="104"/>
  <c r="E35" i="104"/>
  <c r="D35" i="104"/>
  <c r="C35" i="104"/>
  <c r="B35" i="104"/>
  <c r="F34" i="104"/>
  <c r="E34" i="104"/>
  <c r="D34" i="104"/>
  <c r="C34" i="104"/>
  <c r="B34" i="104"/>
  <c r="F33" i="104"/>
  <c r="E33" i="104"/>
  <c r="D33" i="104"/>
  <c r="C33" i="104"/>
  <c r="B33" i="104"/>
  <c r="F32" i="104"/>
  <c r="E32" i="104"/>
  <c r="D32" i="104"/>
  <c r="C32" i="104"/>
  <c r="B32" i="104"/>
  <c r="F31" i="104"/>
  <c r="E31" i="104"/>
  <c r="D31" i="104"/>
  <c r="C31" i="104"/>
  <c r="B31" i="104"/>
  <c r="F30" i="104"/>
  <c r="E30" i="104"/>
  <c r="D30" i="104"/>
  <c r="C30" i="104"/>
  <c r="B30" i="104"/>
  <c r="G30" i="104" s="1"/>
  <c r="F29" i="104"/>
  <c r="E29" i="104"/>
  <c r="D29" i="104"/>
  <c r="C29" i="104"/>
  <c r="B29" i="104"/>
  <c r="F28" i="104"/>
  <c r="E28" i="104"/>
  <c r="D28" i="104"/>
  <c r="C28" i="104"/>
  <c r="B28" i="104"/>
  <c r="F27" i="104"/>
  <c r="E27" i="104"/>
  <c r="D27" i="104"/>
  <c r="C27" i="104"/>
  <c r="B27" i="104"/>
  <c r="F26" i="104"/>
  <c r="E26" i="104"/>
  <c r="D26" i="104"/>
  <c r="C26" i="104"/>
  <c r="B26" i="104"/>
  <c r="F25" i="104"/>
  <c r="E25" i="104"/>
  <c r="D25" i="104"/>
  <c r="C25" i="104"/>
  <c r="B25" i="104"/>
  <c r="F24" i="104"/>
  <c r="E24" i="104"/>
  <c r="D24" i="104"/>
  <c r="C24" i="104"/>
  <c r="B24" i="104"/>
  <c r="F23" i="104"/>
  <c r="E23" i="104"/>
  <c r="D23" i="104"/>
  <c r="C23" i="104"/>
  <c r="B23" i="104"/>
  <c r="F22" i="104"/>
  <c r="E22" i="104"/>
  <c r="D22" i="104"/>
  <c r="C22" i="104"/>
  <c r="B22" i="104"/>
  <c r="G22" i="104" s="1"/>
  <c r="F21" i="104"/>
  <c r="E21" i="104"/>
  <c r="D21" i="104"/>
  <c r="C21" i="104"/>
  <c r="B21" i="104"/>
  <c r="F20" i="104"/>
  <c r="E20" i="104"/>
  <c r="D20" i="104"/>
  <c r="C20" i="104"/>
  <c r="B20" i="104"/>
  <c r="F19" i="104"/>
  <c r="E19" i="104"/>
  <c r="D19" i="104"/>
  <c r="C19" i="104"/>
  <c r="B19" i="104"/>
  <c r="F18" i="104"/>
  <c r="E18" i="104"/>
  <c r="D18" i="104"/>
  <c r="C18" i="104"/>
  <c r="B18" i="104"/>
  <c r="F17" i="104"/>
  <c r="E17" i="104"/>
  <c r="D17" i="104"/>
  <c r="C17" i="104"/>
  <c r="B17" i="104"/>
  <c r="F16" i="104"/>
  <c r="E16" i="104"/>
  <c r="D16" i="104"/>
  <c r="C16" i="104"/>
  <c r="B16" i="104"/>
  <c r="F15" i="104"/>
  <c r="E15" i="104"/>
  <c r="D15" i="104"/>
  <c r="C15" i="104"/>
  <c r="B15" i="104"/>
  <c r="F14" i="104"/>
  <c r="E14" i="104"/>
  <c r="D14" i="104"/>
  <c r="C14" i="104"/>
  <c r="B14" i="104"/>
  <c r="G14" i="104" s="1"/>
  <c r="F13" i="104"/>
  <c r="E13" i="104"/>
  <c r="D13" i="104"/>
  <c r="C13" i="104"/>
  <c r="B13" i="104"/>
  <c r="F12" i="104"/>
  <c r="E12" i="104"/>
  <c r="D12" i="104"/>
  <c r="C12" i="104"/>
  <c r="B12" i="104"/>
  <c r="F11" i="104"/>
  <c r="E11" i="104"/>
  <c r="D11" i="104"/>
  <c r="C11" i="104"/>
  <c r="B11" i="104"/>
  <c r="F10" i="104"/>
  <c r="E10" i="104"/>
  <c r="D10" i="104"/>
  <c r="C10" i="104"/>
  <c r="B10" i="104"/>
  <c r="F9" i="104"/>
  <c r="E9" i="104"/>
  <c r="D9" i="104"/>
  <c r="C9" i="104"/>
  <c r="B9" i="104"/>
  <c r="F8" i="104"/>
  <c r="E8" i="104"/>
  <c r="D8" i="104"/>
  <c r="C8" i="104"/>
  <c r="B8" i="104"/>
  <c r="D53" i="104" l="1"/>
  <c r="G18" i="104"/>
  <c r="G26" i="104"/>
  <c r="G34" i="104"/>
  <c r="G50" i="104"/>
  <c r="G10" i="104"/>
  <c r="G42" i="104"/>
  <c r="E53" i="104"/>
  <c r="G11" i="104"/>
  <c r="G15" i="104"/>
  <c r="G19" i="104"/>
  <c r="G23" i="104"/>
  <c r="G27" i="104"/>
  <c r="G31" i="104"/>
  <c r="G35" i="104"/>
  <c r="G39" i="104"/>
  <c r="G43" i="104"/>
  <c r="G47" i="104"/>
  <c r="G8" i="104"/>
  <c r="B53" i="104"/>
  <c r="G12" i="104"/>
  <c r="G16" i="104"/>
  <c r="G20" i="104"/>
  <c r="G24" i="104"/>
  <c r="G28" i="104"/>
  <c r="G32" i="104"/>
  <c r="G36" i="104"/>
  <c r="G40" i="104"/>
  <c r="G44" i="104"/>
  <c r="G48" i="104"/>
  <c r="G51" i="104"/>
  <c r="G52" i="104"/>
  <c r="C53" i="104"/>
  <c r="G9" i="104"/>
  <c r="F53" i="104"/>
  <c r="G13" i="104"/>
  <c r="G17" i="104"/>
  <c r="G21" i="104"/>
  <c r="G25" i="104"/>
  <c r="G29" i="104"/>
  <c r="G33" i="104"/>
  <c r="G37" i="104"/>
  <c r="G41" i="104"/>
  <c r="G45" i="104"/>
  <c r="G49" i="104"/>
  <c r="G53" i="104" l="1"/>
  <c r="B104" i="104" s="1"/>
  <c r="B19" i="116"/>
  <c r="B42" i="115"/>
  <c r="G41" i="115"/>
  <c r="G40" i="115"/>
  <c r="G39" i="115"/>
  <c r="G38" i="115"/>
  <c r="G37" i="115"/>
  <c r="G36" i="115"/>
  <c r="G35" i="115"/>
  <c r="G34" i="115"/>
  <c r="G33" i="115"/>
  <c r="G32" i="115"/>
  <c r="G31" i="115"/>
  <c r="G30" i="115"/>
  <c r="G29" i="115"/>
  <c r="G28" i="115"/>
  <c r="G27" i="115"/>
  <c r="G26" i="115"/>
  <c r="G25" i="115"/>
  <c r="G24" i="115"/>
  <c r="G23" i="115"/>
  <c r="G22" i="115"/>
  <c r="G21" i="115"/>
  <c r="G20" i="115"/>
  <c r="G19" i="115"/>
  <c r="G18" i="115"/>
  <c r="G17" i="115"/>
  <c r="G16" i="115"/>
  <c r="G15" i="115"/>
  <c r="G14" i="115"/>
  <c r="G13" i="115"/>
  <c r="G12" i="115"/>
  <c r="G11" i="115"/>
  <c r="G10" i="115"/>
  <c r="G9" i="115"/>
  <c r="G8" i="115"/>
  <c r="B44" i="114"/>
  <c r="B43" i="113"/>
  <c r="G8" i="113"/>
  <c r="G9" i="113"/>
  <c r="G10" i="113"/>
  <c r="G11" i="113"/>
  <c r="G12" i="113"/>
  <c r="G13" i="113"/>
  <c r="G14" i="113"/>
  <c r="G15" i="113"/>
  <c r="G16" i="113"/>
  <c r="G17" i="113"/>
  <c r="G18" i="113"/>
  <c r="G19" i="113"/>
  <c r="G20" i="113"/>
  <c r="G21" i="113"/>
  <c r="G22" i="113"/>
  <c r="G23" i="113"/>
  <c r="G24" i="113"/>
  <c r="G25" i="113"/>
  <c r="G26" i="113"/>
  <c r="G27" i="113"/>
  <c r="G28" i="113"/>
  <c r="G29" i="113"/>
  <c r="G30" i="113"/>
  <c r="G31" i="113"/>
  <c r="G32" i="113"/>
  <c r="G33" i="113"/>
  <c r="G34" i="113"/>
  <c r="G35" i="113"/>
  <c r="G36" i="113"/>
  <c r="G37" i="113"/>
  <c r="G38" i="113"/>
  <c r="G40" i="113"/>
  <c r="G41" i="113"/>
  <c r="G42" i="113"/>
  <c r="C47" i="112"/>
  <c r="E47" i="112"/>
  <c r="F47" i="112"/>
  <c r="B47" i="112"/>
  <c r="I46" i="112"/>
  <c r="H46" i="112"/>
  <c r="G46" i="112"/>
  <c r="D46" i="112"/>
  <c r="I45" i="112"/>
  <c r="H45" i="112"/>
  <c r="G45" i="112"/>
  <c r="D45" i="112"/>
  <c r="I44" i="112"/>
  <c r="H44" i="112"/>
  <c r="G44" i="112"/>
  <c r="D44" i="112"/>
  <c r="I43" i="112"/>
  <c r="H43" i="112"/>
  <c r="G43" i="112"/>
  <c r="D43" i="112"/>
  <c r="I42" i="112"/>
  <c r="H42" i="112"/>
  <c r="G42" i="112"/>
  <c r="D42" i="112"/>
  <c r="I41" i="112"/>
  <c r="H41" i="112"/>
  <c r="G41" i="112"/>
  <c r="D41" i="112"/>
  <c r="I40" i="112"/>
  <c r="H40" i="112"/>
  <c r="G40" i="112"/>
  <c r="D40" i="112"/>
  <c r="I39" i="112"/>
  <c r="H39" i="112"/>
  <c r="G39" i="112"/>
  <c r="D39" i="112"/>
  <c r="I38" i="112"/>
  <c r="H38" i="112"/>
  <c r="G38" i="112"/>
  <c r="D38" i="112"/>
  <c r="I37" i="112"/>
  <c r="H37" i="112"/>
  <c r="G37" i="112"/>
  <c r="D37" i="112"/>
  <c r="I36" i="112"/>
  <c r="H36" i="112"/>
  <c r="G36" i="112"/>
  <c r="D36" i="112"/>
  <c r="I35" i="112"/>
  <c r="H35" i="112"/>
  <c r="G35" i="112"/>
  <c r="D35" i="112"/>
  <c r="I34" i="112"/>
  <c r="H34" i="112"/>
  <c r="G34" i="112"/>
  <c r="D34" i="112"/>
  <c r="I33" i="112"/>
  <c r="H33" i="112"/>
  <c r="G33" i="112"/>
  <c r="D33" i="112"/>
  <c r="I32" i="112"/>
  <c r="H32" i="112"/>
  <c r="G32" i="112"/>
  <c r="D32" i="112"/>
  <c r="I31" i="112"/>
  <c r="H31" i="112"/>
  <c r="G31" i="112"/>
  <c r="D31" i="112"/>
  <c r="I30" i="112"/>
  <c r="H30" i="112"/>
  <c r="G30" i="112"/>
  <c r="D30" i="112"/>
  <c r="I29" i="112"/>
  <c r="H29" i="112"/>
  <c r="G29" i="112"/>
  <c r="D29" i="112"/>
  <c r="I28" i="112"/>
  <c r="H28" i="112"/>
  <c r="G28" i="112"/>
  <c r="D28" i="112"/>
  <c r="I27" i="112"/>
  <c r="H27" i="112"/>
  <c r="G27" i="112"/>
  <c r="D27" i="112"/>
  <c r="I26" i="112"/>
  <c r="H26" i="112"/>
  <c r="G26" i="112"/>
  <c r="D26" i="112"/>
  <c r="I25" i="112"/>
  <c r="H25" i="112"/>
  <c r="J25" i="112" s="1"/>
  <c r="G25" i="112"/>
  <c r="D25" i="112"/>
  <c r="I24" i="112"/>
  <c r="H24" i="112"/>
  <c r="G24" i="112"/>
  <c r="D24" i="112"/>
  <c r="I23" i="112"/>
  <c r="H23" i="112"/>
  <c r="G23" i="112"/>
  <c r="D23" i="112"/>
  <c r="I22" i="112"/>
  <c r="H22" i="112"/>
  <c r="G22" i="112"/>
  <c r="D22" i="112"/>
  <c r="I21" i="112"/>
  <c r="H21" i="112"/>
  <c r="J21" i="112" s="1"/>
  <c r="G21" i="112"/>
  <c r="D21" i="112"/>
  <c r="I20" i="112"/>
  <c r="H20" i="112"/>
  <c r="G20" i="112"/>
  <c r="D20" i="112"/>
  <c r="I19" i="112"/>
  <c r="H19" i="112"/>
  <c r="J19" i="112" s="1"/>
  <c r="G19" i="112"/>
  <c r="D19" i="112"/>
  <c r="I18" i="112"/>
  <c r="H18" i="112"/>
  <c r="G18" i="112"/>
  <c r="D18" i="112"/>
  <c r="I17" i="112"/>
  <c r="H17" i="112"/>
  <c r="J17" i="112" s="1"/>
  <c r="G17" i="112"/>
  <c r="D17" i="112"/>
  <c r="I16" i="112"/>
  <c r="H16" i="112"/>
  <c r="G16" i="112"/>
  <c r="D16" i="112"/>
  <c r="I15" i="112"/>
  <c r="H15" i="112"/>
  <c r="G15" i="112"/>
  <c r="D15" i="112"/>
  <c r="I14" i="112"/>
  <c r="H14" i="112"/>
  <c r="G14" i="112"/>
  <c r="D14" i="112"/>
  <c r="I13" i="112"/>
  <c r="H13" i="112"/>
  <c r="J13" i="112" s="1"/>
  <c r="G13" i="112"/>
  <c r="D13" i="112"/>
  <c r="I12" i="112"/>
  <c r="H12" i="112"/>
  <c r="G12" i="112"/>
  <c r="D12" i="112"/>
  <c r="I11" i="112"/>
  <c r="H11" i="112"/>
  <c r="J11" i="112" s="1"/>
  <c r="G11" i="112"/>
  <c r="D11" i="112"/>
  <c r="D47" i="112" s="1"/>
  <c r="G47" i="112" l="1"/>
  <c r="I47" i="112"/>
  <c r="H47" i="112"/>
  <c r="J12" i="112"/>
  <c r="J14" i="112"/>
  <c r="J16" i="112"/>
  <c r="J18" i="112"/>
  <c r="J20" i="112"/>
  <c r="J22" i="112"/>
  <c r="J24" i="112"/>
  <c r="J26" i="112"/>
  <c r="J36" i="112"/>
  <c r="J38" i="112"/>
  <c r="J40" i="112"/>
  <c r="J42" i="112"/>
  <c r="J44" i="112"/>
  <c r="J46" i="112"/>
  <c r="J34" i="112"/>
  <c r="J27" i="112"/>
  <c r="J29" i="112"/>
  <c r="J33" i="112"/>
  <c r="J35" i="112"/>
  <c r="J37" i="112"/>
  <c r="J41" i="112"/>
  <c r="J43" i="112"/>
  <c r="J45" i="112"/>
  <c r="J15" i="112"/>
  <c r="J23" i="112"/>
  <c r="J31" i="112"/>
  <c r="J39" i="112"/>
  <c r="J28" i="112"/>
  <c r="J30" i="112"/>
  <c r="J32" i="112"/>
  <c r="C50" i="111"/>
  <c r="E50" i="111"/>
  <c r="F50" i="111"/>
  <c r="B50" i="111"/>
  <c r="I49" i="111"/>
  <c r="H49" i="111"/>
  <c r="G49" i="111"/>
  <c r="D49" i="111"/>
  <c r="I48" i="111"/>
  <c r="H48" i="111"/>
  <c r="G48" i="111"/>
  <c r="D48" i="111"/>
  <c r="I47" i="111"/>
  <c r="H47" i="111"/>
  <c r="G47" i="111"/>
  <c r="D47" i="111"/>
  <c r="I46" i="111"/>
  <c r="H46" i="111"/>
  <c r="G46" i="111"/>
  <c r="D46" i="111"/>
  <c r="I45" i="111"/>
  <c r="H45" i="111"/>
  <c r="G45" i="111"/>
  <c r="D45" i="111"/>
  <c r="I44" i="111"/>
  <c r="H44" i="111"/>
  <c r="G44" i="111"/>
  <c r="D44" i="111"/>
  <c r="I43" i="111"/>
  <c r="H43" i="111"/>
  <c r="G43" i="111"/>
  <c r="D43" i="111"/>
  <c r="I42" i="111"/>
  <c r="H42" i="111"/>
  <c r="G42" i="111"/>
  <c r="D42" i="111"/>
  <c r="J42" i="111" s="1"/>
  <c r="I41" i="111"/>
  <c r="H41" i="111"/>
  <c r="G41" i="111"/>
  <c r="D41" i="111"/>
  <c r="J41" i="111" s="1"/>
  <c r="I40" i="111"/>
  <c r="H40" i="111"/>
  <c r="G40" i="111"/>
  <c r="D40" i="111"/>
  <c r="I39" i="111"/>
  <c r="H39" i="111"/>
  <c r="G39" i="111"/>
  <c r="D39" i="111"/>
  <c r="I38" i="111"/>
  <c r="H38" i="111"/>
  <c r="G38" i="111"/>
  <c r="D38" i="111"/>
  <c r="J38" i="111" s="1"/>
  <c r="I37" i="111"/>
  <c r="H37" i="111"/>
  <c r="G37" i="111"/>
  <c r="D37" i="111"/>
  <c r="J37" i="111" s="1"/>
  <c r="I36" i="111"/>
  <c r="H36" i="111"/>
  <c r="G36" i="111"/>
  <c r="D36" i="111"/>
  <c r="I35" i="111"/>
  <c r="H35" i="111"/>
  <c r="G35" i="111"/>
  <c r="D35" i="111"/>
  <c r="I34" i="111"/>
  <c r="H34" i="111"/>
  <c r="G34" i="111"/>
  <c r="D34" i="111"/>
  <c r="I33" i="111"/>
  <c r="H33" i="111"/>
  <c r="G33" i="111"/>
  <c r="D33" i="111"/>
  <c r="I32" i="111"/>
  <c r="H32" i="111"/>
  <c r="G32" i="111"/>
  <c r="D32" i="111"/>
  <c r="I31" i="111"/>
  <c r="H31" i="111"/>
  <c r="G31" i="111"/>
  <c r="D31" i="111"/>
  <c r="I30" i="111"/>
  <c r="H30" i="111"/>
  <c r="G30" i="111"/>
  <c r="D30" i="111"/>
  <c r="I29" i="111"/>
  <c r="H29" i="111"/>
  <c r="G29" i="111"/>
  <c r="D29" i="111"/>
  <c r="J29" i="111" s="1"/>
  <c r="I28" i="111"/>
  <c r="H28" i="111"/>
  <c r="G28" i="111"/>
  <c r="D28" i="111"/>
  <c r="I27" i="111"/>
  <c r="H27" i="111"/>
  <c r="G27" i="111"/>
  <c r="D27" i="111"/>
  <c r="I26" i="111"/>
  <c r="H26" i="111"/>
  <c r="G26" i="111"/>
  <c r="D26" i="111"/>
  <c r="I25" i="111"/>
  <c r="H25" i="111"/>
  <c r="G25" i="111"/>
  <c r="D25" i="111"/>
  <c r="J25" i="111" s="1"/>
  <c r="I24" i="111"/>
  <c r="H24" i="111"/>
  <c r="G24" i="111"/>
  <c r="D24" i="111"/>
  <c r="I23" i="111"/>
  <c r="H23" i="111"/>
  <c r="G23" i="111"/>
  <c r="D23" i="111"/>
  <c r="I22" i="111"/>
  <c r="H22" i="111"/>
  <c r="G22" i="111"/>
  <c r="D22" i="111"/>
  <c r="J22" i="111" s="1"/>
  <c r="I21" i="111"/>
  <c r="H21" i="111"/>
  <c r="G21" i="111"/>
  <c r="D21" i="111"/>
  <c r="J21" i="111" s="1"/>
  <c r="I20" i="111"/>
  <c r="H20" i="111"/>
  <c r="G20" i="111"/>
  <c r="D20" i="111"/>
  <c r="I19" i="111"/>
  <c r="H19" i="111"/>
  <c r="G19" i="111"/>
  <c r="D19" i="111"/>
  <c r="I18" i="111"/>
  <c r="H18" i="111"/>
  <c r="G18" i="111"/>
  <c r="D18" i="111"/>
  <c r="J18" i="111" s="1"/>
  <c r="I17" i="111"/>
  <c r="H17" i="111"/>
  <c r="G17" i="111"/>
  <c r="D17" i="111"/>
  <c r="J17" i="111" s="1"/>
  <c r="I16" i="111"/>
  <c r="H16" i="111"/>
  <c r="G16" i="111"/>
  <c r="D16" i="111"/>
  <c r="J16" i="111" s="1"/>
  <c r="I15" i="111"/>
  <c r="H15" i="111"/>
  <c r="G15" i="111"/>
  <c r="D15" i="111"/>
  <c r="I14" i="111"/>
  <c r="H14" i="111"/>
  <c r="G14" i="111"/>
  <c r="D14" i="111"/>
  <c r="J14" i="111" s="1"/>
  <c r="I13" i="111"/>
  <c r="H13" i="111"/>
  <c r="G13" i="111"/>
  <c r="D13" i="111"/>
  <c r="J13" i="111" s="1"/>
  <c r="I12" i="111"/>
  <c r="H12" i="111"/>
  <c r="G12" i="111"/>
  <c r="D12" i="111"/>
  <c r="D50" i="111" s="1"/>
  <c r="I11" i="111"/>
  <c r="H11" i="111"/>
  <c r="G11" i="111"/>
  <c r="D11" i="111"/>
  <c r="I10" i="111"/>
  <c r="H10" i="111"/>
  <c r="G10" i="111"/>
  <c r="D10" i="111"/>
  <c r="C53" i="103"/>
  <c r="D53" i="103"/>
  <c r="E53" i="103"/>
  <c r="F53" i="103"/>
  <c r="B53" i="103"/>
  <c r="G52" i="103"/>
  <c r="G51" i="103"/>
  <c r="G50" i="103"/>
  <c r="G49" i="103"/>
  <c r="G48" i="103"/>
  <c r="G47" i="103"/>
  <c r="G46" i="103"/>
  <c r="G45" i="103"/>
  <c r="G44" i="103"/>
  <c r="G43" i="103"/>
  <c r="G42" i="103"/>
  <c r="G41" i="103"/>
  <c r="G40" i="103"/>
  <c r="G39" i="103"/>
  <c r="G38" i="103"/>
  <c r="G37" i="103"/>
  <c r="G36" i="103"/>
  <c r="G35" i="103"/>
  <c r="G34" i="103"/>
  <c r="G33" i="103"/>
  <c r="G32" i="103"/>
  <c r="G31" i="103"/>
  <c r="G30" i="103"/>
  <c r="G29" i="103"/>
  <c r="G28" i="103"/>
  <c r="G27" i="103"/>
  <c r="G26" i="103"/>
  <c r="G25" i="103"/>
  <c r="G24" i="103"/>
  <c r="G23" i="103"/>
  <c r="G22" i="103"/>
  <c r="G21" i="103"/>
  <c r="G20" i="103"/>
  <c r="G19" i="103"/>
  <c r="G18" i="103"/>
  <c r="G17" i="103"/>
  <c r="G16" i="103"/>
  <c r="G15" i="103"/>
  <c r="G14" i="103"/>
  <c r="G13" i="103"/>
  <c r="G12" i="103"/>
  <c r="G11" i="103"/>
  <c r="G10" i="103"/>
  <c r="G9" i="103"/>
  <c r="G8" i="103"/>
  <c r="C53" i="102"/>
  <c r="D53" i="102"/>
  <c r="E53" i="102"/>
  <c r="F53" i="102"/>
  <c r="B53" i="102"/>
  <c r="G52" i="102"/>
  <c r="G51" i="102"/>
  <c r="G50" i="102"/>
  <c r="G49" i="102"/>
  <c r="G48" i="102"/>
  <c r="G47" i="102"/>
  <c r="G46" i="102"/>
  <c r="G45" i="102"/>
  <c r="G44" i="102"/>
  <c r="G43" i="102"/>
  <c r="G42" i="102"/>
  <c r="G41" i="102"/>
  <c r="G40" i="102"/>
  <c r="G39" i="102"/>
  <c r="G38" i="102"/>
  <c r="G37" i="102"/>
  <c r="G36" i="102"/>
  <c r="G35" i="102"/>
  <c r="G34" i="102"/>
  <c r="G33" i="102"/>
  <c r="G32" i="102"/>
  <c r="G31" i="102"/>
  <c r="G30" i="102"/>
  <c r="G29" i="102"/>
  <c r="G28" i="102"/>
  <c r="G27" i="102"/>
  <c r="G26" i="102"/>
  <c r="G25" i="102"/>
  <c r="G24" i="102"/>
  <c r="G23" i="102"/>
  <c r="G22" i="102"/>
  <c r="G21" i="102"/>
  <c r="G20" i="102"/>
  <c r="G19" i="102"/>
  <c r="G18" i="102"/>
  <c r="G17" i="102"/>
  <c r="G16" i="102"/>
  <c r="G15" i="102"/>
  <c r="G14" i="102"/>
  <c r="G13" i="102"/>
  <c r="G12" i="102"/>
  <c r="G11" i="102"/>
  <c r="G10" i="102"/>
  <c r="G9" i="102"/>
  <c r="G8" i="102"/>
  <c r="C53" i="101"/>
  <c r="D53" i="101"/>
  <c r="E53" i="101"/>
  <c r="F53" i="101"/>
  <c r="B53" i="101"/>
  <c r="G52" i="101"/>
  <c r="G51" i="101"/>
  <c r="G50" i="101"/>
  <c r="G49" i="101"/>
  <c r="G48" i="101"/>
  <c r="G47" i="101"/>
  <c r="G46" i="101"/>
  <c r="G45" i="101"/>
  <c r="G44" i="101"/>
  <c r="G43" i="101"/>
  <c r="G42" i="101"/>
  <c r="G41" i="101"/>
  <c r="G40" i="101"/>
  <c r="G39" i="101"/>
  <c r="G38" i="101"/>
  <c r="G37" i="101"/>
  <c r="G36" i="101"/>
  <c r="G35" i="101"/>
  <c r="G34" i="101"/>
  <c r="G33" i="101"/>
  <c r="G32" i="101"/>
  <c r="G31" i="101"/>
  <c r="G30" i="101"/>
  <c r="G29" i="101"/>
  <c r="G28" i="101"/>
  <c r="G27" i="101"/>
  <c r="G26" i="101"/>
  <c r="G25" i="101"/>
  <c r="G24" i="101"/>
  <c r="G23" i="101"/>
  <c r="G22" i="101"/>
  <c r="G21" i="101"/>
  <c r="G20" i="101"/>
  <c r="G19" i="101"/>
  <c r="G18" i="101"/>
  <c r="G17" i="101"/>
  <c r="G16" i="101"/>
  <c r="G15" i="101"/>
  <c r="G14" i="101"/>
  <c r="G13" i="101"/>
  <c r="G12" i="101"/>
  <c r="G11" i="101"/>
  <c r="G10" i="101"/>
  <c r="G9" i="101"/>
  <c r="G8" i="101"/>
  <c r="B52" i="96"/>
  <c r="C53" i="100"/>
  <c r="D53" i="100"/>
  <c r="E53" i="100"/>
  <c r="F53" i="100"/>
  <c r="B53" i="100"/>
  <c r="G52" i="100"/>
  <c r="G51" i="100"/>
  <c r="G50" i="100"/>
  <c r="G49" i="100"/>
  <c r="G48" i="100"/>
  <c r="G47" i="100"/>
  <c r="G46" i="100"/>
  <c r="G45" i="100"/>
  <c r="G44" i="100"/>
  <c r="G43" i="100"/>
  <c r="G42" i="100"/>
  <c r="G41" i="100"/>
  <c r="G40" i="100"/>
  <c r="G39" i="100"/>
  <c r="G38" i="100"/>
  <c r="G37" i="100"/>
  <c r="G36" i="100"/>
  <c r="G35" i="100"/>
  <c r="G34" i="100"/>
  <c r="G33" i="100"/>
  <c r="G32" i="100"/>
  <c r="G31" i="100"/>
  <c r="G30" i="100"/>
  <c r="G29" i="100"/>
  <c r="G28" i="100"/>
  <c r="G27" i="100"/>
  <c r="G26" i="100"/>
  <c r="G25" i="100"/>
  <c r="G24" i="100"/>
  <c r="G23" i="100"/>
  <c r="G22" i="100"/>
  <c r="G21" i="100"/>
  <c r="G20" i="100"/>
  <c r="G19" i="100"/>
  <c r="G18" i="100"/>
  <c r="G17" i="100"/>
  <c r="G16" i="100"/>
  <c r="G15" i="100"/>
  <c r="G14" i="100"/>
  <c r="G13" i="100"/>
  <c r="G12" i="100"/>
  <c r="G11" i="100"/>
  <c r="G10" i="100"/>
  <c r="G9" i="100"/>
  <c r="G8" i="100"/>
  <c r="G52" i="99"/>
  <c r="G51" i="99"/>
  <c r="G50" i="99"/>
  <c r="G49" i="99"/>
  <c r="G48" i="99"/>
  <c r="G47" i="99"/>
  <c r="G46" i="99"/>
  <c r="G45" i="99"/>
  <c r="G44" i="99"/>
  <c r="G43" i="99"/>
  <c r="G42" i="99"/>
  <c r="G41" i="99"/>
  <c r="G40" i="99"/>
  <c r="G39" i="99"/>
  <c r="G38" i="99"/>
  <c r="G37" i="99"/>
  <c r="G36" i="99"/>
  <c r="G35" i="99"/>
  <c r="G34" i="99"/>
  <c r="G33" i="99"/>
  <c r="G32" i="99"/>
  <c r="G31" i="99"/>
  <c r="G30" i="99"/>
  <c r="G29" i="99"/>
  <c r="G28" i="99"/>
  <c r="G27" i="99"/>
  <c r="G26" i="99"/>
  <c r="G25" i="99"/>
  <c r="G24" i="99"/>
  <c r="G23" i="99"/>
  <c r="G22" i="99"/>
  <c r="G21" i="99"/>
  <c r="G20" i="99"/>
  <c r="G19" i="99"/>
  <c r="G18" i="99"/>
  <c r="G17" i="99"/>
  <c r="G16" i="99"/>
  <c r="G15" i="99"/>
  <c r="G14" i="99"/>
  <c r="G13" i="99"/>
  <c r="G12" i="99"/>
  <c r="G11" i="99"/>
  <c r="G10" i="99"/>
  <c r="G9" i="99"/>
  <c r="G8" i="99"/>
  <c r="C52" i="98"/>
  <c r="D52" i="98"/>
  <c r="E52" i="98"/>
  <c r="F52" i="98"/>
  <c r="G52" i="98"/>
  <c r="H52" i="98"/>
  <c r="I52" i="98"/>
  <c r="J52" i="98"/>
  <c r="K52" i="98"/>
  <c r="B52" i="98"/>
  <c r="M51" i="98"/>
  <c r="L51" i="98"/>
  <c r="M50" i="98"/>
  <c r="L50" i="98"/>
  <c r="M49" i="98"/>
  <c r="L49" i="98"/>
  <c r="M48" i="98"/>
  <c r="L48" i="98"/>
  <c r="M47" i="98"/>
  <c r="L47" i="98"/>
  <c r="M46" i="98"/>
  <c r="L46" i="98"/>
  <c r="M45" i="98"/>
  <c r="L45" i="98"/>
  <c r="M44" i="98"/>
  <c r="L44" i="98"/>
  <c r="M43" i="98"/>
  <c r="L43" i="98"/>
  <c r="M42" i="98"/>
  <c r="L42" i="98"/>
  <c r="M41" i="98"/>
  <c r="L41" i="98"/>
  <c r="M40" i="98"/>
  <c r="L40" i="98"/>
  <c r="M39" i="98"/>
  <c r="L39" i="98"/>
  <c r="M38" i="98"/>
  <c r="L38" i="98"/>
  <c r="M37" i="98"/>
  <c r="L37" i="98"/>
  <c r="M36" i="98"/>
  <c r="L36" i="98"/>
  <c r="M35" i="98"/>
  <c r="L35" i="98"/>
  <c r="M34" i="98"/>
  <c r="L34" i="98"/>
  <c r="M33" i="98"/>
  <c r="L33" i="98"/>
  <c r="M32" i="98"/>
  <c r="L32" i="98"/>
  <c r="M31" i="98"/>
  <c r="L31" i="98"/>
  <c r="M30" i="98"/>
  <c r="L30" i="98"/>
  <c r="M29" i="98"/>
  <c r="L29" i="98"/>
  <c r="M28" i="98"/>
  <c r="L28" i="98"/>
  <c r="M27" i="98"/>
  <c r="L27" i="98"/>
  <c r="M26" i="98"/>
  <c r="L26" i="98"/>
  <c r="M25" i="98"/>
  <c r="L25" i="98"/>
  <c r="M24" i="98"/>
  <c r="L24" i="98"/>
  <c r="M23" i="98"/>
  <c r="L23" i="98"/>
  <c r="M22" i="98"/>
  <c r="L22" i="98"/>
  <c r="M21" i="98"/>
  <c r="L21" i="98"/>
  <c r="M20" i="98"/>
  <c r="L20" i="98"/>
  <c r="N19" i="98"/>
  <c r="M18" i="98"/>
  <c r="L18" i="98"/>
  <c r="N18" i="98" s="1"/>
  <c r="M17" i="98"/>
  <c r="L17" i="98"/>
  <c r="N17" i="98" s="1"/>
  <c r="M16" i="98"/>
  <c r="L16" i="98"/>
  <c r="M15" i="98"/>
  <c r="L15" i="98"/>
  <c r="M14" i="98"/>
  <c r="L14" i="98"/>
  <c r="M13" i="98"/>
  <c r="L13" i="98"/>
  <c r="M12" i="98"/>
  <c r="L12" i="98"/>
  <c r="M11" i="98"/>
  <c r="L11" i="98"/>
  <c r="M10" i="98"/>
  <c r="L10" i="98"/>
  <c r="L52" i="98" s="1"/>
  <c r="D10" i="97"/>
  <c r="C50" i="97"/>
  <c r="E50" i="97"/>
  <c r="F50" i="97"/>
  <c r="B50" i="97"/>
  <c r="I49" i="97"/>
  <c r="H49" i="97"/>
  <c r="G49" i="97"/>
  <c r="D49" i="97"/>
  <c r="I48" i="97"/>
  <c r="H48" i="97"/>
  <c r="G48" i="97"/>
  <c r="D48" i="97"/>
  <c r="I47" i="97"/>
  <c r="H47" i="97"/>
  <c r="G47" i="97"/>
  <c r="D47" i="97"/>
  <c r="I46" i="97"/>
  <c r="H46" i="97"/>
  <c r="G46" i="97"/>
  <c r="D46" i="97"/>
  <c r="I45" i="97"/>
  <c r="H45" i="97"/>
  <c r="G45" i="97"/>
  <c r="D45" i="97"/>
  <c r="I44" i="97"/>
  <c r="H44" i="97"/>
  <c r="I43" i="97"/>
  <c r="H43" i="97"/>
  <c r="G43" i="97"/>
  <c r="D43" i="97"/>
  <c r="I42" i="97"/>
  <c r="H42" i="97"/>
  <c r="G42" i="97"/>
  <c r="D42" i="97"/>
  <c r="I41" i="97"/>
  <c r="H41" i="97"/>
  <c r="G41" i="97"/>
  <c r="D41" i="97"/>
  <c r="I40" i="97"/>
  <c r="H40" i="97"/>
  <c r="G40" i="97"/>
  <c r="D40" i="97"/>
  <c r="I39" i="97"/>
  <c r="H39" i="97"/>
  <c r="G39" i="97"/>
  <c r="D39" i="97"/>
  <c r="I38" i="97"/>
  <c r="H38" i="97"/>
  <c r="G38" i="97"/>
  <c r="D38" i="97"/>
  <c r="I37" i="97"/>
  <c r="H37" i="97"/>
  <c r="G37" i="97"/>
  <c r="D37" i="97"/>
  <c r="I36" i="97"/>
  <c r="H36" i="97"/>
  <c r="G36" i="97"/>
  <c r="D36" i="97"/>
  <c r="I35" i="97"/>
  <c r="H35" i="97"/>
  <c r="G35" i="97"/>
  <c r="D35" i="97"/>
  <c r="I34" i="97"/>
  <c r="H34" i="97"/>
  <c r="G34" i="97"/>
  <c r="D34" i="97"/>
  <c r="I33" i="97"/>
  <c r="H33" i="97"/>
  <c r="G33" i="97"/>
  <c r="D33" i="97"/>
  <c r="I32" i="97"/>
  <c r="H32" i="97"/>
  <c r="G32" i="97"/>
  <c r="D32" i="97"/>
  <c r="I31" i="97"/>
  <c r="H31" i="97"/>
  <c r="G31" i="97"/>
  <c r="D31" i="97"/>
  <c r="I30" i="97"/>
  <c r="H30" i="97"/>
  <c r="G30" i="97"/>
  <c r="D30" i="97"/>
  <c r="I29" i="97"/>
  <c r="H29" i="97"/>
  <c r="G29" i="97"/>
  <c r="D29" i="97"/>
  <c r="I28" i="97"/>
  <c r="H28" i="97"/>
  <c r="G28" i="97"/>
  <c r="D28" i="97"/>
  <c r="I27" i="97"/>
  <c r="H27" i="97"/>
  <c r="G27" i="97"/>
  <c r="D27" i="97"/>
  <c r="I26" i="97"/>
  <c r="J26" i="97" s="1"/>
  <c r="H26" i="97"/>
  <c r="G26" i="97"/>
  <c r="D26" i="97"/>
  <c r="I25" i="97"/>
  <c r="I50" i="97" s="1"/>
  <c r="H25" i="97"/>
  <c r="G25" i="97"/>
  <c r="D25" i="97"/>
  <c r="J24" i="97"/>
  <c r="D24" i="97"/>
  <c r="I23" i="97"/>
  <c r="H23" i="97"/>
  <c r="G23" i="97"/>
  <c r="D23" i="97"/>
  <c r="I22" i="97"/>
  <c r="H22" i="97"/>
  <c r="G22" i="97"/>
  <c r="D22" i="97"/>
  <c r="I21" i="97"/>
  <c r="H21" i="97"/>
  <c r="G21" i="97"/>
  <c r="D21" i="97"/>
  <c r="I20" i="97"/>
  <c r="H20" i="97"/>
  <c r="G20" i="97"/>
  <c r="D20" i="97"/>
  <c r="I18" i="97"/>
  <c r="H18" i="97"/>
  <c r="G18" i="97"/>
  <c r="D18" i="97"/>
  <c r="I17" i="97"/>
  <c r="H17" i="97"/>
  <c r="G17" i="97"/>
  <c r="D17" i="97"/>
  <c r="I16" i="97"/>
  <c r="H16" i="97"/>
  <c r="G16" i="97"/>
  <c r="D16" i="97"/>
  <c r="I15" i="97"/>
  <c r="H15" i="97"/>
  <c r="G15" i="97"/>
  <c r="D15" i="97"/>
  <c r="I14" i="97"/>
  <c r="H14" i="97"/>
  <c r="G14" i="97"/>
  <c r="D14" i="97"/>
  <c r="I13" i="97"/>
  <c r="H13" i="97"/>
  <c r="G13" i="97"/>
  <c r="D13" i="97"/>
  <c r="I12" i="97"/>
  <c r="H12" i="97"/>
  <c r="G12" i="97"/>
  <c r="D12" i="97"/>
  <c r="I11" i="97"/>
  <c r="H11" i="97"/>
  <c r="G11" i="97"/>
  <c r="D11" i="97"/>
  <c r="I10" i="97"/>
  <c r="H10" i="97"/>
  <c r="G10" i="97"/>
  <c r="G53" i="100" l="1"/>
  <c r="M52" i="98"/>
  <c r="H50" i="111"/>
  <c r="G53" i="103"/>
  <c r="G53" i="101"/>
  <c r="G50" i="97"/>
  <c r="G50" i="111"/>
  <c r="D50" i="97"/>
  <c r="I50" i="111"/>
  <c r="J11" i="111"/>
  <c r="J15" i="111"/>
  <c r="J19" i="111"/>
  <c r="J23" i="111"/>
  <c r="J27" i="111"/>
  <c r="J39" i="111"/>
  <c r="J10" i="97"/>
  <c r="J11" i="97"/>
  <c r="J12" i="97"/>
  <c r="J14" i="97"/>
  <c r="J18" i="97"/>
  <c r="J20" i="97"/>
  <c r="J22" i="97"/>
  <c r="J45" i="97"/>
  <c r="J47" i="97"/>
  <c r="H50" i="97"/>
  <c r="N16" i="98"/>
  <c r="N20" i="98"/>
  <c r="N22" i="98"/>
  <c r="N24" i="98"/>
  <c r="N28" i="98"/>
  <c r="N30" i="98"/>
  <c r="N32" i="98"/>
  <c r="N36" i="98"/>
  <c r="N38" i="98"/>
  <c r="N40" i="98"/>
  <c r="N44" i="98"/>
  <c r="N46" i="98"/>
  <c r="N48" i="98"/>
  <c r="N50" i="98"/>
  <c r="J30" i="111"/>
  <c r="J35" i="111"/>
  <c r="G53" i="102"/>
  <c r="J25" i="97"/>
  <c r="J27" i="97"/>
  <c r="J28" i="97"/>
  <c r="J30" i="97"/>
  <c r="J34" i="97"/>
  <c r="J35" i="97"/>
  <c r="J36" i="97"/>
  <c r="J38" i="97"/>
  <c r="J42" i="97"/>
  <c r="J43" i="97"/>
  <c r="N13" i="98"/>
  <c r="N15" i="98"/>
  <c r="N21" i="98"/>
  <c r="N23" i="98"/>
  <c r="N27" i="98"/>
  <c r="N29" i="98"/>
  <c r="N31" i="98"/>
  <c r="N37" i="98"/>
  <c r="N43" i="98"/>
  <c r="N45" i="98"/>
  <c r="N47" i="98"/>
  <c r="N51" i="98"/>
  <c r="J10" i="111"/>
  <c r="J45" i="111"/>
  <c r="J46" i="111"/>
  <c r="J47" i="111"/>
  <c r="J48" i="111"/>
  <c r="J49" i="111"/>
  <c r="J47" i="112"/>
  <c r="J44" i="111"/>
  <c r="J12" i="111"/>
  <c r="J20" i="111"/>
  <c r="J43" i="111"/>
  <c r="J28" i="111"/>
  <c r="J32" i="111"/>
  <c r="J34" i="111"/>
  <c r="J36" i="111"/>
  <c r="J40" i="111"/>
  <c r="J31" i="111"/>
  <c r="J33" i="111"/>
  <c r="J24" i="111"/>
  <c r="J26" i="111"/>
  <c r="N39" i="98"/>
  <c r="N35" i="98"/>
  <c r="N25" i="98"/>
  <c r="N26" i="98"/>
  <c r="N33" i="98"/>
  <c r="N12" i="98"/>
  <c r="N34" i="98"/>
  <c r="N41" i="98"/>
  <c r="N10" i="98"/>
  <c r="N14" i="98"/>
  <c r="N42" i="98"/>
  <c r="N49" i="98"/>
  <c r="N11" i="98"/>
  <c r="J31" i="97"/>
  <c r="J39" i="97"/>
  <c r="J44" i="97"/>
  <c r="J15" i="97"/>
  <c r="J16" i="97"/>
  <c r="J40" i="97"/>
  <c r="J21" i="97"/>
  <c r="J23" i="97"/>
  <c r="J29" i="97"/>
  <c r="J33" i="97"/>
  <c r="J46" i="97"/>
  <c r="J48" i="97"/>
  <c r="J13" i="97"/>
  <c r="J17" i="97"/>
  <c r="J37" i="97"/>
  <c r="J41" i="97"/>
  <c r="J32" i="97"/>
  <c r="J49" i="97"/>
  <c r="N52" i="98" l="1"/>
  <c r="J50" i="97"/>
  <c r="J50" i="111"/>
  <c r="F52" i="96"/>
  <c r="E52" i="96"/>
  <c r="C52" i="96"/>
  <c r="I51" i="96"/>
  <c r="H51" i="96"/>
  <c r="G51" i="96"/>
  <c r="D51" i="96"/>
  <c r="J51" i="96" s="1"/>
  <c r="I50" i="96"/>
  <c r="H50" i="96"/>
  <c r="G50" i="96"/>
  <c r="D50" i="96"/>
  <c r="J50" i="96" s="1"/>
  <c r="I49" i="96"/>
  <c r="H49" i="96"/>
  <c r="G49" i="96"/>
  <c r="D49" i="96"/>
  <c r="I48" i="96"/>
  <c r="H48" i="96"/>
  <c r="G48" i="96"/>
  <c r="D48" i="96"/>
  <c r="I47" i="96"/>
  <c r="H47" i="96"/>
  <c r="G47" i="96"/>
  <c r="D47" i="96"/>
  <c r="J47" i="96" s="1"/>
  <c r="I45" i="96"/>
  <c r="H45" i="96"/>
  <c r="G45" i="96"/>
  <c r="D45" i="96"/>
  <c r="I44" i="96"/>
  <c r="H44" i="96"/>
  <c r="G44" i="96"/>
  <c r="D44" i="96"/>
  <c r="I43" i="96"/>
  <c r="H43" i="96"/>
  <c r="G43" i="96"/>
  <c r="D43" i="96"/>
  <c r="J43" i="96" s="1"/>
  <c r="I42" i="96"/>
  <c r="H42" i="96"/>
  <c r="G42" i="96"/>
  <c r="D42" i="96"/>
  <c r="I41" i="96"/>
  <c r="H41" i="96"/>
  <c r="G41" i="96"/>
  <c r="D41" i="96"/>
  <c r="J41" i="96" s="1"/>
  <c r="I40" i="96"/>
  <c r="H40" i="96"/>
  <c r="G40" i="96"/>
  <c r="D40" i="96"/>
  <c r="I39" i="96"/>
  <c r="H39" i="96"/>
  <c r="G39" i="96"/>
  <c r="D39" i="96"/>
  <c r="I38" i="96"/>
  <c r="H38" i="96"/>
  <c r="G38" i="96"/>
  <c r="D38" i="96"/>
  <c r="I37" i="96"/>
  <c r="H37" i="96"/>
  <c r="G37" i="96"/>
  <c r="D37" i="96"/>
  <c r="I36" i="96"/>
  <c r="H36" i="96"/>
  <c r="G36" i="96"/>
  <c r="D36" i="96"/>
  <c r="I35" i="96"/>
  <c r="H35" i="96"/>
  <c r="G35" i="96"/>
  <c r="D35" i="96"/>
  <c r="I34" i="96"/>
  <c r="H34" i="96"/>
  <c r="G34" i="96"/>
  <c r="D34" i="96"/>
  <c r="I33" i="96"/>
  <c r="H33" i="96"/>
  <c r="G33" i="96"/>
  <c r="D33" i="96"/>
  <c r="J33" i="96" s="1"/>
  <c r="I32" i="96"/>
  <c r="H32" i="96"/>
  <c r="G32" i="96"/>
  <c r="D32" i="96"/>
  <c r="I31" i="96"/>
  <c r="H31" i="96"/>
  <c r="G31" i="96"/>
  <c r="D31" i="96"/>
  <c r="I30" i="96"/>
  <c r="H30" i="96"/>
  <c r="G30" i="96"/>
  <c r="D30" i="96"/>
  <c r="I29" i="96"/>
  <c r="H29" i="96"/>
  <c r="G29" i="96"/>
  <c r="D29" i="96"/>
  <c r="I28" i="96"/>
  <c r="H28" i="96"/>
  <c r="G28" i="96"/>
  <c r="D28" i="96"/>
  <c r="J28" i="96" s="1"/>
  <c r="I27" i="96"/>
  <c r="H27" i="96"/>
  <c r="G27" i="96"/>
  <c r="D27" i="96"/>
  <c r="I26" i="96"/>
  <c r="H26" i="96"/>
  <c r="G26" i="96"/>
  <c r="D26" i="96"/>
  <c r="I25" i="96"/>
  <c r="H25" i="96"/>
  <c r="G25" i="96"/>
  <c r="D25" i="96"/>
  <c r="I24" i="96"/>
  <c r="H24" i="96"/>
  <c r="G24" i="96"/>
  <c r="D24" i="96"/>
  <c r="I23" i="96"/>
  <c r="H23" i="96"/>
  <c r="G23" i="96"/>
  <c r="D23" i="96"/>
  <c r="I22" i="96"/>
  <c r="H22" i="96"/>
  <c r="G22" i="96"/>
  <c r="D22" i="96"/>
  <c r="J22" i="96" s="1"/>
  <c r="I21" i="96"/>
  <c r="H21" i="96"/>
  <c r="G21" i="96"/>
  <c r="D21" i="96"/>
  <c r="J21" i="96" s="1"/>
  <c r="I20" i="96"/>
  <c r="H20" i="96"/>
  <c r="G20" i="96"/>
  <c r="D20" i="96"/>
  <c r="J20" i="96" s="1"/>
  <c r="I19" i="96"/>
  <c r="H19" i="96"/>
  <c r="G19" i="96"/>
  <c r="D19" i="96"/>
  <c r="I18" i="96"/>
  <c r="H18" i="96"/>
  <c r="G18" i="96"/>
  <c r="I17" i="96"/>
  <c r="H17" i="96"/>
  <c r="G17" i="96"/>
  <c r="D17" i="96"/>
  <c r="I16" i="96"/>
  <c r="H16" i="96"/>
  <c r="G16" i="96"/>
  <c r="D16" i="96"/>
  <c r="I15" i="96"/>
  <c r="H15" i="96"/>
  <c r="G15" i="96"/>
  <c r="D15" i="96"/>
  <c r="I14" i="96"/>
  <c r="H14" i="96"/>
  <c r="G14" i="96"/>
  <c r="D14" i="96"/>
  <c r="I13" i="96"/>
  <c r="H13" i="96"/>
  <c r="G13" i="96"/>
  <c r="D13" i="96"/>
  <c r="I12" i="96"/>
  <c r="H12" i="96"/>
  <c r="G12" i="96"/>
  <c r="D12" i="96"/>
  <c r="I11" i="96"/>
  <c r="H11" i="96"/>
  <c r="G11" i="96"/>
  <c r="D11" i="96"/>
  <c r="I10" i="96"/>
  <c r="H10" i="96"/>
  <c r="G10" i="96"/>
  <c r="D10" i="96"/>
  <c r="J12" i="96" l="1"/>
  <c r="J14" i="96"/>
  <c r="J15" i="96"/>
  <c r="J17" i="96"/>
  <c r="J27" i="96"/>
  <c r="J31" i="96"/>
  <c r="J36" i="96"/>
  <c r="J44" i="96"/>
  <c r="J23" i="96"/>
  <c r="J25" i="96"/>
  <c r="J29" i="96"/>
  <c r="J10" i="96"/>
  <c r="J30" i="96"/>
  <c r="J32" i="96"/>
  <c r="J19" i="96"/>
  <c r="J38" i="96"/>
  <c r="J40" i="96"/>
  <c r="J42" i="96"/>
  <c r="J13" i="96"/>
  <c r="J39" i="96"/>
  <c r="D52" i="96"/>
  <c r="J34" i="96"/>
  <c r="J45" i="96"/>
  <c r="H52" i="96"/>
  <c r="I52" i="96"/>
  <c r="J16" i="96"/>
  <c r="J48" i="96"/>
  <c r="J24" i="96"/>
  <c r="J35" i="96"/>
  <c r="J11" i="96"/>
  <c r="J26" i="96"/>
  <c r="J37" i="96"/>
  <c r="J49" i="96"/>
  <c r="G52" i="96"/>
  <c r="J52" i="96" l="1"/>
  <c r="F48" i="95"/>
  <c r="E48" i="95"/>
  <c r="D48" i="95"/>
  <c r="C48" i="95"/>
  <c r="B48" i="95"/>
  <c r="G47" i="95"/>
  <c r="G46" i="95"/>
  <c r="G45" i="95"/>
  <c r="G44" i="95"/>
  <c r="G43" i="95"/>
  <c r="G42" i="95"/>
  <c r="G41" i="95"/>
  <c r="G40" i="95"/>
  <c r="G38" i="95"/>
  <c r="G37" i="95"/>
  <c r="G36" i="95"/>
  <c r="G35" i="95"/>
  <c r="G34" i="95"/>
  <c r="G33" i="95"/>
  <c r="G32" i="95"/>
  <c r="G31" i="95"/>
  <c r="G30" i="95"/>
  <c r="G29" i="95"/>
  <c r="G28" i="95"/>
  <c r="G27" i="95"/>
  <c r="G26" i="95"/>
  <c r="G25" i="95"/>
  <c r="G24" i="95"/>
  <c r="G23" i="95"/>
  <c r="G22" i="95"/>
  <c r="G21" i="95"/>
  <c r="G20" i="95"/>
  <c r="G19" i="95"/>
  <c r="G18" i="95"/>
  <c r="G16" i="95"/>
  <c r="G15" i="95"/>
  <c r="G14" i="95"/>
  <c r="G13" i="95"/>
  <c r="G12" i="95"/>
  <c r="G11" i="95"/>
  <c r="G10" i="95"/>
  <c r="G9" i="95"/>
  <c r="G8" i="95"/>
  <c r="F12" i="8"/>
  <c r="F9" i="8"/>
  <c r="F8" i="8"/>
  <c r="B50" i="94"/>
  <c r="E50" i="94"/>
  <c r="D50" i="94"/>
  <c r="C50" i="94"/>
  <c r="F49" i="94"/>
  <c r="F48" i="94"/>
  <c r="F47" i="94"/>
  <c r="F46" i="94"/>
  <c r="F45" i="94"/>
  <c r="F44" i="94"/>
  <c r="F43" i="94"/>
  <c r="F42" i="94"/>
  <c r="F41" i="94"/>
  <c r="F40" i="94"/>
  <c r="F39" i="94"/>
  <c r="F38" i="94"/>
  <c r="F37" i="94"/>
  <c r="F36" i="94"/>
  <c r="F35" i="94"/>
  <c r="F34" i="94"/>
  <c r="F33" i="94"/>
  <c r="F32" i="94"/>
  <c r="F31" i="94"/>
  <c r="F30" i="94"/>
  <c r="F29" i="94"/>
  <c r="F28" i="94"/>
  <c r="F27" i="94"/>
  <c r="F26" i="94"/>
  <c r="F25" i="94"/>
  <c r="F24" i="94"/>
  <c r="F23" i="94"/>
  <c r="F22" i="94"/>
  <c r="F21" i="94"/>
  <c r="F20" i="94"/>
  <c r="F19" i="94"/>
  <c r="F18" i="94"/>
  <c r="F17" i="94"/>
  <c r="F16" i="94"/>
  <c r="F15" i="94"/>
  <c r="F14" i="94"/>
  <c r="F13" i="94"/>
  <c r="F12" i="94"/>
  <c r="F11" i="94"/>
  <c r="F10" i="94"/>
  <c r="F9" i="94"/>
  <c r="F8" i="94"/>
  <c r="C34" i="2"/>
  <c r="C35" i="2"/>
  <c r="G48" i="95" l="1"/>
  <c r="F50" i="94"/>
  <c r="K14" i="47" l="1"/>
  <c r="J14" i="47"/>
  <c r="K41" i="114"/>
  <c r="J41" i="114"/>
  <c r="L41" i="114" s="1"/>
  <c r="K40" i="114"/>
  <c r="J40" i="114"/>
  <c r="J32" i="114"/>
  <c r="K21" i="114"/>
  <c r="J21" i="114"/>
  <c r="L40" i="114" l="1"/>
  <c r="L21" i="114"/>
  <c r="G12" i="154" l="1"/>
  <c r="H12" i="154"/>
  <c r="B35" i="84"/>
  <c r="E12" i="83" l="1"/>
  <c r="F12" i="83"/>
  <c r="K30" i="93"/>
  <c r="K29" i="93"/>
  <c r="K28" i="93"/>
  <c r="K27" i="93"/>
  <c r="K26" i="93"/>
  <c r="K25" i="93"/>
  <c r="K24" i="93"/>
  <c r="K23" i="93"/>
  <c r="K22" i="93"/>
  <c r="K21" i="93"/>
  <c r="K20" i="93"/>
  <c r="K19" i="93"/>
  <c r="K18" i="93"/>
  <c r="K17" i="93"/>
  <c r="K16" i="93"/>
  <c r="K15" i="93"/>
  <c r="K14" i="93"/>
  <c r="K13" i="93"/>
  <c r="K12" i="93"/>
  <c r="K11" i="93"/>
  <c r="K10" i="93"/>
  <c r="K9" i="93"/>
  <c r="K8" i="93"/>
  <c r="G30" i="93"/>
  <c r="G29" i="93"/>
  <c r="G28" i="93"/>
  <c r="G27" i="93"/>
  <c r="G26" i="93"/>
  <c r="G25" i="93"/>
  <c r="G24" i="93"/>
  <c r="G23" i="93"/>
  <c r="G22" i="93"/>
  <c r="G21" i="93"/>
  <c r="G20" i="93"/>
  <c r="G19" i="93"/>
  <c r="G18" i="93"/>
  <c r="G17" i="93"/>
  <c r="G16" i="93"/>
  <c r="G15" i="93"/>
  <c r="G14" i="93"/>
  <c r="G13" i="93"/>
  <c r="G12" i="93"/>
  <c r="G11" i="93"/>
  <c r="G10" i="93"/>
  <c r="G9" i="93"/>
  <c r="G8" i="93"/>
  <c r="F11" i="57" l="1"/>
  <c r="F10" i="57"/>
  <c r="F9" i="57"/>
  <c r="F8" i="57"/>
  <c r="G11" i="39"/>
  <c r="G10" i="39"/>
  <c r="G9" i="39"/>
  <c r="G8" i="39"/>
  <c r="G11" i="40"/>
  <c r="G10" i="40"/>
  <c r="G9" i="40"/>
  <c r="G8" i="40"/>
  <c r="G11" i="41"/>
  <c r="G10" i="41"/>
  <c r="G9" i="41"/>
  <c r="G8" i="41"/>
  <c r="G11" i="42"/>
  <c r="G10" i="42"/>
  <c r="G9" i="42"/>
  <c r="G8" i="42"/>
  <c r="G11" i="43"/>
  <c r="G10" i="43"/>
  <c r="G9" i="43"/>
  <c r="G8" i="43"/>
  <c r="I13" i="44"/>
  <c r="H13" i="44"/>
  <c r="J13" i="44" s="1"/>
  <c r="G13" i="44"/>
  <c r="D13" i="44"/>
  <c r="I12" i="44"/>
  <c r="H12" i="44"/>
  <c r="J12" i="44" s="1"/>
  <c r="G12" i="44"/>
  <c r="D12" i="44"/>
  <c r="I11" i="44"/>
  <c r="H11" i="44"/>
  <c r="J11" i="44" s="1"/>
  <c r="G11" i="44"/>
  <c r="D11" i="44"/>
  <c r="I10" i="44"/>
  <c r="H10" i="44"/>
  <c r="I13" i="45"/>
  <c r="H13" i="45"/>
  <c r="G13" i="45"/>
  <c r="D13" i="45"/>
  <c r="I12" i="45"/>
  <c r="H12" i="45"/>
  <c r="G12" i="45"/>
  <c r="D12" i="45"/>
  <c r="I11" i="45"/>
  <c r="H11" i="45"/>
  <c r="G11" i="45"/>
  <c r="D11" i="45"/>
  <c r="I10" i="45"/>
  <c r="H10" i="45"/>
  <c r="G11" i="46"/>
  <c r="G10" i="46"/>
  <c r="G9" i="46"/>
  <c r="G8" i="46"/>
  <c r="K13" i="47"/>
  <c r="J13" i="47"/>
  <c r="L13" i="47" s="1"/>
  <c r="K12" i="47"/>
  <c r="J12" i="47"/>
  <c r="L12" i="47" s="1"/>
  <c r="K11" i="47"/>
  <c r="J11" i="47"/>
  <c r="L11" i="47" s="1"/>
  <c r="K10" i="47"/>
  <c r="J10" i="47"/>
  <c r="G11" i="48"/>
  <c r="G10" i="48"/>
  <c r="G9" i="48"/>
  <c r="G8" i="48"/>
  <c r="M12" i="49"/>
  <c r="L12" i="49"/>
  <c r="N12" i="49" s="1"/>
  <c r="M11" i="49"/>
  <c r="L11" i="49"/>
  <c r="N11" i="49" s="1"/>
  <c r="M10" i="49"/>
  <c r="L10" i="49"/>
  <c r="N10" i="49" s="1"/>
  <c r="M9" i="49"/>
  <c r="L9" i="49"/>
  <c r="J12" i="78"/>
  <c r="J11" i="78"/>
  <c r="J10" i="78"/>
  <c r="J9" i="78"/>
  <c r="I11" i="154"/>
  <c r="H11" i="154"/>
  <c r="G11" i="154"/>
  <c r="D11" i="154"/>
  <c r="I10" i="154"/>
  <c r="H10" i="154"/>
  <c r="G10" i="154"/>
  <c r="D10" i="154"/>
  <c r="I9" i="154"/>
  <c r="H9" i="154"/>
  <c r="G9" i="154"/>
  <c r="D9" i="154"/>
  <c r="I11" i="159"/>
  <c r="H11" i="159"/>
  <c r="J11" i="159" s="1"/>
  <c r="G11" i="159"/>
  <c r="D11" i="159"/>
  <c r="I10" i="159"/>
  <c r="H10" i="159"/>
  <c r="G10" i="159"/>
  <c r="D10" i="159"/>
  <c r="I9" i="159"/>
  <c r="H9" i="159"/>
  <c r="G9" i="159"/>
  <c r="D9" i="159"/>
  <c r="G11" i="38"/>
  <c r="G10" i="38"/>
  <c r="G9" i="38"/>
  <c r="G8" i="38"/>
  <c r="G11" i="37"/>
  <c r="G10" i="37"/>
  <c r="G9" i="37"/>
  <c r="G8" i="37"/>
  <c r="G11" i="36"/>
  <c r="G10" i="36"/>
  <c r="G9" i="36"/>
  <c r="G8" i="36"/>
  <c r="G11" i="35"/>
  <c r="G10" i="35"/>
  <c r="G9" i="35"/>
  <c r="G8" i="35"/>
  <c r="G11" i="34"/>
  <c r="G10" i="34"/>
  <c r="G9" i="34"/>
  <c r="G8" i="34"/>
  <c r="G11" i="22"/>
  <c r="G10" i="22"/>
  <c r="G9" i="22"/>
  <c r="G8" i="22"/>
  <c r="M13" i="16"/>
  <c r="L13" i="16"/>
  <c r="N13" i="16" s="1"/>
  <c r="M12" i="16"/>
  <c r="L12" i="16"/>
  <c r="M11" i="16"/>
  <c r="L11" i="16"/>
  <c r="M10" i="16"/>
  <c r="L10" i="16"/>
  <c r="I13" i="33"/>
  <c r="H13" i="33"/>
  <c r="J13" i="33" s="1"/>
  <c r="G13" i="33"/>
  <c r="D13" i="33"/>
  <c r="I12" i="33"/>
  <c r="H12" i="33"/>
  <c r="J12" i="33" s="1"/>
  <c r="G12" i="33"/>
  <c r="D12" i="33"/>
  <c r="I11" i="33"/>
  <c r="H11" i="33"/>
  <c r="J11" i="33" s="1"/>
  <c r="G11" i="33"/>
  <c r="D11" i="33"/>
  <c r="I10" i="33"/>
  <c r="H10" i="33"/>
  <c r="J10" i="33" s="1"/>
  <c r="G10" i="33"/>
  <c r="D10" i="33"/>
  <c r="I13" i="4"/>
  <c r="H13" i="4"/>
  <c r="J13" i="4" s="1"/>
  <c r="G13" i="4"/>
  <c r="D13" i="4"/>
  <c r="I12" i="4"/>
  <c r="H12" i="4"/>
  <c r="J12" i="4" s="1"/>
  <c r="G12" i="4"/>
  <c r="D12" i="4"/>
  <c r="I11" i="4"/>
  <c r="H11" i="4"/>
  <c r="J11" i="4" s="1"/>
  <c r="G11" i="4"/>
  <c r="D11" i="4"/>
  <c r="I10" i="4"/>
  <c r="H10" i="4"/>
  <c r="J10" i="4" s="1"/>
  <c r="G10" i="4"/>
  <c r="D10" i="4"/>
  <c r="G11" i="18"/>
  <c r="G10" i="18"/>
  <c r="G9" i="18"/>
  <c r="G8" i="18"/>
  <c r="F11" i="8"/>
  <c r="F10" i="8"/>
  <c r="F13" i="77"/>
  <c r="J13" i="77"/>
  <c r="J12" i="77"/>
  <c r="F12" i="77"/>
  <c r="J11" i="77"/>
  <c r="F11" i="77"/>
  <c r="J10" i="77"/>
  <c r="F10" i="77"/>
  <c r="J9" i="77"/>
  <c r="F9" i="77"/>
  <c r="C23" i="91"/>
  <c r="B23" i="91"/>
  <c r="E31" i="2"/>
  <c r="D31" i="2"/>
  <c r="C31" i="2"/>
  <c r="D13" i="30"/>
  <c r="C13" i="30"/>
  <c r="B13" i="30"/>
  <c r="E19" i="89"/>
  <c r="D19" i="89"/>
  <c r="C19" i="89"/>
  <c r="B19" i="89"/>
  <c r="C27" i="88"/>
  <c r="B27" i="88"/>
  <c r="C12" i="83"/>
  <c r="B12" i="83"/>
  <c r="D11" i="83"/>
  <c r="D10" i="83"/>
  <c r="D12" i="83" s="1"/>
  <c r="C15" i="81"/>
  <c r="B15" i="81"/>
  <c r="C12" i="80"/>
  <c r="B12" i="80"/>
  <c r="N9" i="49" l="1"/>
  <c r="J9" i="159"/>
  <c r="J10" i="44"/>
  <c r="J10" i="45"/>
  <c r="L10" i="47"/>
  <c r="K9" i="77"/>
  <c r="K11" i="77"/>
  <c r="J10" i="159"/>
  <c r="K12" i="77"/>
  <c r="N11" i="16"/>
  <c r="J9" i="154"/>
  <c r="J10" i="154"/>
  <c r="J11" i="154"/>
  <c r="J12" i="45"/>
  <c r="J11" i="45"/>
  <c r="J13" i="45"/>
  <c r="N12" i="16"/>
  <c r="N10" i="16"/>
  <c r="K10" i="77"/>
  <c r="K13" i="77"/>
  <c r="K9" i="161"/>
  <c r="K10" i="161"/>
  <c r="K11" i="161"/>
  <c r="K12" i="161"/>
  <c r="K13" i="161"/>
  <c r="K14" i="161"/>
  <c r="K15" i="161"/>
  <c r="K16" i="161"/>
  <c r="C17" i="161"/>
  <c r="D17" i="161"/>
  <c r="E17" i="161"/>
  <c r="F17" i="161"/>
  <c r="G17" i="161"/>
  <c r="H17" i="161"/>
  <c r="I17" i="161"/>
  <c r="J17" i="161"/>
  <c r="K18" i="161"/>
  <c r="K19" i="161"/>
  <c r="K20" i="161"/>
  <c r="K21" i="161"/>
  <c r="K22" i="161"/>
  <c r="K23" i="161"/>
  <c r="K24" i="161"/>
  <c r="K25" i="161"/>
  <c r="C26" i="161"/>
  <c r="C27" i="161" s="1"/>
  <c r="D26" i="161"/>
  <c r="D27" i="161" s="1"/>
  <c r="E26" i="161"/>
  <c r="F26" i="161"/>
  <c r="G26" i="161"/>
  <c r="G27" i="161" s="1"/>
  <c r="H26" i="161"/>
  <c r="H27" i="161" s="1"/>
  <c r="I26" i="161"/>
  <c r="J26" i="161"/>
  <c r="I27" i="161"/>
  <c r="J27" i="161"/>
  <c r="K9" i="160"/>
  <c r="K10" i="160"/>
  <c r="K11" i="160"/>
  <c r="K12" i="160"/>
  <c r="C13" i="160"/>
  <c r="C20" i="160" s="1"/>
  <c r="D13" i="160"/>
  <c r="E13" i="160"/>
  <c r="F13" i="160"/>
  <c r="G13" i="160"/>
  <c r="H13" i="160"/>
  <c r="I13" i="160"/>
  <c r="J13" i="160"/>
  <c r="K14" i="160"/>
  <c r="K15" i="160"/>
  <c r="K16" i="160"/>
  <c r="K17" i="160"/>
  <c r="K18" i="160"/>
  <c r="C19" i="160"/>
  <c r="D19" i="160"/>
  <c r="E19" i="160"/>
  <c r="F19" i="160"/>
  <c r="G19" i="160"/>
  <c r="H19" i="160"/>
  <c r="I19" i="160"/>
  <c r="J19" i="160"/>
  <c r="E20" i="160" l="1"/>
  <c r="E27" i="161"/>
  <c r="G20" i="160"/>
  <c r="K19" i="160"/>
  <c r="K13" i="160"/>
  <c r="K20" i="160" s="1"/>
  <c r="D20" i="160"/>
  <c r="I20" i="160"/>
  <c r="F20" i="160"/>
  <c r="J20" i="160"/>
  <c r="H20" i="160"/>
  <c r="F27" i="161"/>
  <c r="K26" i="161"/>
  <c r="K17" i="161"/>
  <c r="A46" i="91"/>
  <c r="K27" i="161" l="1"/>
  <c r="C45" i="2"/>
  <c r="C40" i="2"/>
  <c r="B36" i="91" l="1"/>
  <c r="B40" i="91"/>
  <c r="A39" i="91"/>
  <c r="A38" i="91"/>
  <c r="A43" i="91"/>
  <c r="B44" i="91"/>
  <c r="B41" i="91"/>
  <c r="B35" i="91" l="1"/>
  <c r="B46" i="91"/>
  <c r="B47" i="91"/>
  <c r="B49" i="91"/>
  <c r="B48" i="91"/>
  <c r="B38" i="91"/>
  <c r="B39" i="91"/>
  <c r="B37" i="91"/>
  <c r="B42" i="91"/>
  <c r="B43" i="91"/>
  <c r="C41" i="2" l="1"/>
  <c r="C36" i="2"/>
  <c r="I12" i="159" l="1"/>
  <c r="H12" i="159"/>
  <c r="G12" i="159"/>
  <c r="D12" i="159"/>
  <c r="J12" i="159" l="1"/>
  <c r="K11" i="157"/>
  <c r="J11" i="157"/>
  <c r="I11" i="157"/>
  <c r="H11" i="157"/>
  <c r="G11" i="157"/>
  <c r="F11" i="157"/>
  <c r="E11" i="157"/>
  <c r="D11" i="157"/>
  <c r="C11" i="157"/>
  <c r="B11" i="157"/>
  <c r="D23" i="91"/>
  <c r="D27" i="88"/>
  <c r="F20" i="85"/>
  <c r="E20" i="85"/>
  <c r="C20" i="85"/>
  <c r="B20" i="85"/>
  <c r="D15" i="81"/>
  <c r="G14" i="119"/>
  <c r="G13" i="119"/>
  <c r="G12" i="119"/>
  <c r="G11" i="119"/>
  <c r="G10" i="119"/>
  <c r="G9" i="119"/>
  <c r="F15" i="119"/>
  <c r="E15" i="119"/>
  <c r="D14" i="119"/>
  <c r="D13" i="119"/>
  <c r="D12" i="119"/>
  <c r="D11" i="119"/>
  <c r="D10" i="119"/>
  <c r="D9" i="119"/>
  <c r="C15" i="119"/>
  <c r="B15" i="119"/>
  <c r="G15" i="119" l="1"/>
  <c r="D15" i="119"/>
  <c r="M13" i="116" l="1"/>
  <c r="M12" i="116"/>
  <c r="M11" i="116"/>
  <c r="M10" i="116"/>
  <c r="L13" i="116"/>
  <c r="L12" i="116"/>
  <c r="L11" i="116"/>
  <c r="L9" i="116"/>
  <c r="B14" i="116"/>
  <c r="C14" i="116"/>
  <c r="D14" i="116"/>
  <c r="E14" i="116"/>
  <c r="F14" i="116"/>
  <c r="G14" i="116"/>
  <c r="H14" i="116"/>
  <c r="I14" i="116"/>
  <c r="J14" i="116"/>
  <c r="K14" i="116"/>
  <c r="G12" i="48"/>
  <c r="L14" i="47"/>
  <c r="I44" i="114"/>
  <c r="H44" i="114"/>
  <c r="G44" i="114"/>
  <c r="F44" i="114"/>
  <c r="E44" i="114"/>
  <c r="D44" i="114"/>
  <c r="C44" i="114"/>
  <c r="G12" i="46"/>
  <c r="F43" i="113"/>
  <c r="E43" i="113"/>
  <c r="D43" i="113"/>
  <c r="C43" i="113"/>
  <c r="I14" i="44"/>
  <c r="H14" i="44"/>
  <c r="G12" i="43"/>
  <c r="G12" i="42"/>
  <c r="G12" i="41"/>
  <c r="G12" i="39"/>
  <c r="G12" i="40"/>
  <c r="G12" i="34"/>
  <c r="G12" i="35"/>
  <c r="G12" i="36"/>
  <c r="G12" i="37"/>
  <c r="F12" i="57"/>
  <c r="G14" i="33"/>
  <c r="D14" i="4"/>
  <c r="G14" i="4"/>
  <c r="G12" i="18"/>
  <c r="C31" i="93"/>
  <c r="D31" i="93"/>
  <c r="E31" i="93"/>
  <c r="F31" i="93"/>
  <c r="H31" i="93"/>
  <c r="J31" i="93"/>
  <c r="I31" i="93"/>
  <c r="N11" i="116" l="1"/>
  <c r="N12" i="116"/>
  <c r="J14" i="44"/>
  <c r="K44" i="114"/>
  <c r="J44" i="114"/>
  <c r="N13" i="116"/>
  <c r="E13" i="30"/>
  <c r="G19" i="89"/>
  <c r="F19" i="89"/>
  <c r="H19" i="85"/>
  <c r="H17" i="85"/>
  <c r="H15" i="85"/>
  <c r="H13" i="85"/>
  <c r="H11" i="85"/>
  <c r="H10" i="85"/>
  <c r="I19" i="85"/>
  <c r="I17" i="85"/>
  <c r="I15" i="85"/>
  <c r="I13" i="85"/>
  <c r="I11" i="85"/>
  <c r="I10" i="85"/>
  <c r="M35" i="84"/>
  <c r="L35" i="84"/>
  <c r="K35" i="84"/>
  <c r="J35" i="84"/>
  <c r="I35" i="84"/>
  <c r="H35" i="84"/>
  <c r="G35" i="84"/>
  <c r="F35" i="84"/>
  <c r="E35" i="84"/>
  <c r="D35" i="84"/>
  <c r="C35" i="84"/>
  <c r="T34" i="82"/>
  <c r="S34" i="82"/>
  <c r="U34" i="82"/>
  <c r="U12" i="82"/>
  <c r="R12" i="82"/>
  <c r="Q35" i="82"/>
  <c r="P35" i="82"/>
  <c r="O35" i="82"/>
  <c r="N35" i="82"/>
  <c r="M35" i="82"/>
  <c r="L35" i="82"/>
  <c r="K35" i="82"/>
  <c r="J35" i="82"/>
  <c r="I35" i="82"/>
  <c r="H35" i="82"/>
  <c r="G35" i="82"/>
  <c r="F35" i="82"/>
  <c r="E35" i="82"/>
  <c r="D35" i="82"/>
  <c r="C35" i="82"/>
  <c r="B35" i="82"/>
  <c r="D12" i="80"/>
  <c r="N13" i="49"/>
  <c r="I12" i="154"/>
  <c r="L44" i="114" l="1"/>
  <c r="J12" i="154"/>
  <c r="G11" i="83"/>
  <c r="G10" i="83"/>
  <c r="G12" i="83" s="1"/>
  <c r="G14" i="44" l="1"/>
  <c r="D14" i="44"/>
  <c r="I10" i="119" l="1"/>
  <c r="I11" i="119"/>
  <c r="I12" i="119"/>
  <c r="I13" i="119"/>
  <c r="I14" i="119"/>
  <c r="H10" i="119"/>
  <c r="H11" i="119"/>
  <c r="H12" i="119"/>
  <c r="J12" i="119" s="1"/>
  <c r="H13" i="119"/>
  <c r="H14" i="119"/>
  <c r="J11" i="119" l="1"/>
  <c r="J10" i="119"/>
  <c r="J14" i="119"/>
  <c r="J13" i="119"/>
  <c r="G19" i="85"/>
  <c r="G18" i="85"/>
  <c r="G17" i="85"/>
  <c r="G16" i="85"/>
  <c r="G15" i="85"/>
  <c r="G14" i="85"/>
  <c r="G13" i="85"/>
  <c r="G12" i="85"/>
  <c r="G11" i="85"/>
  <c r="G10" i="85"/>
  <c r="D19" i="85"/>
  <c r="J19" i="85" s="1"/>
  <c r="D18" i="85"/>
  <c r="D17" i="85"/>
  <c r="D16" i="85"/>
  <c r="D15" i="85"/>
  <c r="D14" i="85"/>
  <c r="D13" i="85"/>
  <c r="D12" i="85"/>
  <c r="D11" i="85"/>
  <c r="D10" i="85"/>
  <c r="J11" i="85" l="1"/>
  <c r="J12" i="85"/>
  <c r="D20" i="85"/>
  <c r="J10" i="85"/>
  <c r="G20" i="85"/>
  <c r="J9" i="114"/>
  <c r="J10" i="114"/>
  <c r="J11" i="114"/>
  <c r="J12" i="114"/>
  <c r="J13" i="114"/>
  <c r="J14" i="114"/>
  <c r="J15" i="114"/>
  <c r="J16" i="114"/>
  <c r="J17" i="114"/>
  <c r="J18" i="114"/>
  <c r="J19" i="114"/>
  <c r="J20" i="114"/>
  <c r="J22" i="114"/>
  <c r="J23" i="114"/>
  <c r="J24" i="114"/>
  <c r="J25" i="114"/>
  <c r="J26" i="114"/>
  <c r="J27" i="114"/>
  <c r="J28" i="114"/>
  <c r="J29" i="114"/>
  <c r="J30" i="114"/>
  <c r="J31" i="114"/>
  <c r="J33" i="114"/>
  <c r="J34" i="114"/>
  <c r="J35" i="114"/>
  <c r="J36" i="114"/>
  <c r="J37" i="114"/>
  <c r="J38" i="114"/>
  <c r="J39" i="114"/>
  <c r="J42" i="114"/>
  <c r="J43" i="114"/>
  <c r="J20" i="85" l="1"/>
  <c r="C56" i="2" l="1"/>
  <c r="C49" i="2"/>
  <c r="H14" i="33" l="1"/>
  <c r="I14" i="33"/>
  <c r="H14" i="4"/>
  <c r="I14" i="4"/>
  <c r="B34" i="91"/>
  <c r="C54" i="2"/>
  <c r="C50" i="2"/>
  <c r="J14" i="33" l="1"/>
  <c r="J14" i="4"/>
  <c r="B32" i="30" l="1"/>
  <c r="E32" i="30"/>
  <c r="E33" i="30"/>
  <c r="E34" i="30"/>
  <c r="E35" i="30"/>
  <c r="E36" i="30"/>
  <c r="E37" i="30"/>
  <c r="B33" i="30"/>
  <c r="E39" i="30" l="1"/>
  <c r="C37" i="2" l="1"/>
  <c r="F20" i="116" l="1"/>
  <c r="F21" i="116"/>
  <c r="F22" i="116"/>
  <c r="F23" i="116"/>
  <c r="F19" i="116"/>
  <c r="E20" i="116"/>
  <c r="E21" i="116"/>
  <c r="E22" i="116"/>
  <c r="E23" i="116"/>
  <c r="E19" i="116"/>
  <c r="D20" i="116"/>
  <c r="D21" i="116"/>
  <c r="D22" i="116"/>
  <c r="D23" i="116"/>
  <c r="D19" i="116"/>
  <c r="C20" i="116"/>
  <c r="C21" i="116"/>
  <c r="C22" i="116"/>
  <c r="C23" i="116"/>
  <c r="C19" i="116"/>
  <c r="B20" i="116"/>
  <c r="B21" i="116"/>
  <c r="B22" i="116"/>
  <c r="B23" i="116"/>
  <c r="E15" i="49"/>
  <c r="B45" i="91" l="1"/>
  <c r="B52" i="91" s="1"/>
  <c r="A42" i="91"/>
  <c r="A40" i="91"/>
  <c r="A45" i="91"/>
  <c r="A48" i="91"/>
  <c r="A49" i="91"/>
  <c r="A47" i="91"/>
  <c r="K38" i="114" l="1"/>
  <c r="K17" i="114"/>
  <c r="L17" i="114" l="1"/>
  <c r="L38" i="114"/>
  <c r="F53" i="99" l="1"/>
  <c r="E53" i="99"/>
  <c r="D53" i="99"/>
  <c r="C53" i="99"/>
  <c r="B53" i="99"/>
  <c r="M14" i="16" l="1"/>
  <c r="L14" i="16"/>
  <c r="N14" i="16" l="1"/>
  <c r="K43" i="114"/>
  <c r="L43" i="114" s="1"/>
  <c r="K42" i="114"/>
  <c r="K39" i="114"/>
  <c r="K37" i="114"/>
  <c r="K36" i="114"/>
  <c r="L36" i="114" s="1"/>
  <c r="K35" i="114"/>
  <c r="K34" i="114"/>
  <c r="K33" i="114"/>
  <c r="K32" i="114"/>
  <c r="K31" i="114"/>
  <c r="K30" i="114"/>
  <c r="K29" i="114"/>
  <c r="K28" i="114"/>
  <c r="K27" i="114"/>
  <c r="K26" i="114"/>
  <c r="K25" i="114"/>
  <c r="K24" i="114"/>
  <c r="K23" i="114"/>
  <c r="K22" i="114"/>
  <c r="K20" i="114"/>
  <c r="K19" i="114"/>
  <c r="K18" i="114"/>
  <c r="K16" i="114"/>
  <c r="L16" i="114" s="1"/>
  <c r="K15" i="114"/>
  <c r="K14" i="114"/>
  <c r="K13" i="114"/>
  <c r="K12" i="114"/>
  <c r="K11" i="114"/>
  <c r="K10" i="114"/>
  <c r="K9" i="114"/>
  <c r="Q34" i="84"/>
  <c r="P34" i="84"/>
  <c r="O34" i="84"/>
  <c r="N34" i="84"/>
  <c r="Q33" i="84"/>
  <c r="P33" i="84"/>
  <c r="O33" i="84"/>
  <c r="N33" i="84"/>
  <c r="Q32" i="84"/>
  <c r="P32" i="84"/>
  <c r="O32" i="84"/>
  <c r="N32" i="84"/>
  <c r="Q31" i="84"/>
  <c r="P31" i="84"/>
  <c r="O31" i="84"/>
  <c r="N31" i="84"/>
  <c r="Q30" i="84"/>
  <c r="P30" i="84"/>
  <c r="O30" i="84"/>
  <c r="N30" i="84"/>
  <c r="Q29" i="84"/>
  <c r="P29" i="84"/>
  <c r="O29" i="84"/>
  <c r="Q28" i="84"/>
  <c r="P28" i="84"/>
  <c r="O28" i="84"/>
  <c r="N28" i="84"/>
  <c r="Q27" i="84"/>
  <c r="P27" i="84"/>
  <c r="O27" i="84"/>
  <c r="N27" i="84"/>
  <c r="Q26" i="84"/>
  <c r="P26" i="84"/>
  <c r="O26" i="84"/>
  <c r="N26" i="84"/>
  <c r="Q25" i="84"/>
  <c r="P25" i="84"/>
  <c r="O25" i="84"/>
  <c r="N25" i="84"/>
  <c r="Q24" i="84"/>
  <c r="P24" i="84"/>
  <c r="O24" i="84"/>
  <c r="N24" i="84"/>
  <c r="Q23" i="84"/>
  <c r="P23" i="84"/>
  <c r="O23" i="84"/>
  <c r="N23" i="84"/>
  <c r="Q22" i="84"/>
  <c r="P22" i="84"/>
  <c r="O22" i="84"/>
  <c r="N22" i="84"/>
  <c r="Q21" i="84"/>
  <c r="P21" i="84"/>
  <c r="O21" i="84"/>
  <c r="N21" i="84"/>
  <c r="Q20" i="84"/>
  <c r="P20" i="84"/>
  <c r="O20" i="84"/>
  <c r="N20" i="84"/>
  <c r="Q19" i="84"/>
  <c r="P19" i="84"/>
  <c r="O19" i="84"/>
  <c r="N19" i="84"/>
  <c r="Q18" i="84"/>
  <c r="P18" i="84"/>
  <c r="O18" i="84"/>
  <c r="N18" i="84"/>
  <c r="Q17" i="84"/>
  <c r="P17" i="84"/>
  <c r="O17" i="84"/>
  <c r="N17" i="84"/>
  <c r="Q16" i="84"/>
  <c r="P16" i="84"/>
  <c r="O16" i="84"/>
  <c r="N16" i="84"/>
  <c r="Q15" i="84"/>
  <c r="P15" i="84"/>
  <c r="O15" i="84"/>
  <c r="N15" i="84"/>
  <c r="Q14" i="84"/>
  <c r="P14" i="84"/>
  <c r="O14" i="84"/>
  <c r="N14" i="84"/>
  <c r="Q13" i="84"/>
  <c r="P13" i="84"/>
  <c r="O13" i="84"/>
  <c r="N13" i="84"/>
  <c r="Q12" i="84"/>
  <c r="P12" i="84"/>
  <c r="O12" i="84"/>
  <c r="N12" i="84"/>
  <c r="S31" i="82"/>
  <c r="H9" i="119"/>
  <c r="I9" i="119"/>
  <c r="I15" i="119" s="1"/>
  <c r="M9" i="116"/>
  <c r="L10" i="116"/>
  <c r="B24" i="116"/>
  <c r="C42" i="115"/>
  <c r="D42" i="115"/>
  <c r="E42" i="115"/>
  <c r="F42" i="115"/>
  <c r="F31" i="2"/>
  <c r="I18" i="85"/>
  <c r="H18" i="85"/>
  <c r="I16" i="85"/>
  <c r="H16" i="85"/>
  <c r="I14" i="85"/>
  <c r="H14" i="85"/>
  <c r="I12" i="85"/>
  <c r="H12" i="85"/>
  <c r="R34" i="82"/>
  <c r="U33" i="82"/>
  <c r="T33" i="82"/>
  <c r="S33" i="82"/>
  <c r="R33" i="82"/>
  <c r="U32" i="82"/>
  <c r="T32" i="82"/>
  <c r="S32" i="82"/>
  <c r="R32" i="82"/>
  <c r="U31" i="82"/>
  <c r="T31" i="82"/>
  <c r="R31" i="82"/>
  <c r="U30" i="82"/>
  <c r="T30" i="82"/>
  <c r="S30" i="82"/>
  <c r="R30" i="82"/>
  <c r="U29" i="82"/>
  <c r="T29" i="82"/>
  <c r="S29" i="82"/>
  <c r="R29" i="82"/>
  <c r="U28" i="82"/>
  <c r="T28" i="82"/>
  <c r="S28" i="82"/>
  <c r="R28" i="82"/>
  <c r="U27" i="82"/>
  <c r="T27" i="82"/>
  <c r="S27" i="82"/>
  <c r="R27" i="82"/>
  <c r="U26" i="82"/>
  <c r="T26" i="82"/>
  <c r="S26" i="82"/>
  <c r="R26" i="82"/>
  <c r="U25" i="82"/>
  <c r="T25" i="82"/>
  <c r="S25" i="82"/>
  <c r="R25" i="82"/>
  <c r="U24" i="82"/>
  <c r="T24" i="82"/>
  <c r="S24" i="82"/>
  <c r="R24" i="82"/>
  <c r="U23" i="82"/>
  <c r="T23" i="82"/>
  <c r="S23" i="82"/>
  <c r="R23" i="82"/>
  <c r="U22" i="82"/>
  <c r="T22" i="82"/>
  <c r="S22" i="82"/>
  <c r="R22" i="82"/>
  <c r="U21" i="82"/>
  <c r="T21" i="82"/>
  <c r="S21" i="82"/>
  <c r="R21" i="82"/>
  <c r="U20" i="82"/>
  <c r="T20" i="82"/>
  <c r="S20" i="82"/>
  <c r="R20" i="82"/>
  <c r="U19" i="82"/>
  <c r="T19" i="82"/>
  <c r="S19" i="82"/>
  <c r="R19" i="82"/>
  <c r="U18" i="82"/>
  <c r="T18" i="82"/>
  <c r="S18" i="82"/>
  <c r="R18" i="82"/>
  <c r="U17" i="82"/>
  <c r="T17" i="82"/>
  <c r="S17" i="82"/>
  <c r="R17" i="82"/>
  <c r="U16" i="82"/>
  <c r="T16" i="82"/>
  <c r="S16" i="82"/>
  <c r="R16" i="82"/>
  <c r="U15" i="82"/>
  <c r="T15" i="82"/>
  <c r="S15" i="82"/>
  <c r="R15" i="82"/>
  <c r="U14" i="82"/>
  <c r="T14" i="82"/>
  <c r="S14" i="82"/>
  <c r="R14" i="82"/>
  <c r="U13" i="82"/>
  <c r="T13" i="82"/>
  <c r="S13" i="82"/>
  <c r="R13" i="82"/>
  <c r="T12" i="82"/>
  <c r="S12" i="82"/>
  <c r="C53" i="2"/>
  <c r="C55" i="2"/>
  <c r="C52" i="2"/>
  <c r="C42" i="2"/>
  <c r="C47" i="2"/>
  <c r="C44" i="2"/>
  <c r="C38" i="2"/>
  <c r="C46" i="2"/>
  <c r="C43" i="2"/>
  <c r="C51" i="2"/>
  <c r="C39" i="2"/>
  <c r="C48" i="2"/>
  <c r="C32" i="30"/>
  <c r="D32" i="30"/>
  <c r="C37" i="30"/>
  <c r="C36" i="30"/>
  <c r="C35" i="30"/>
  <c r="C34" i="30"/>
  <c r="C33" i="30"/>
  <c r="D33" i="30"/>
  <c r="B34" i="30"/>
  <c r="D34" i="30"/>
  <c r="B35" i="30"/>
  <c r="D35" i="30"/>
  <c r="B36" i="30"/>
  <c r="D36" i="30"/>
  <c r="B37" i="30"/>
  <c r="D37" i="30"/>
  <c r="N35" i="84" l="1"/>
  <c r="O35" i="84"/>
  <c r="P35" i="84"/>
  <c r="U35" i="82"/>
  <c r="S35" i="82"/>
  <c r="K31" i="93"/>
  <c r="T35" i="82"/>
  <c r="N10" i="116"/>
  <c r="L14" i="116"/>
  <c r="Q35" i="84"/>
  <c r="G31" i="93"/>
  <c r="H20" i="85"/>
  <c r="R35" i="82"/>
  <c r="N9" i="116"/>
  <c r="M14" i="116"/>
  <c r="I20" i="85"/>
  <c r="G43" i="113"/>
  <c r="H15" i="119"/>
  <c r="J9" i="119"/>
  <c r="J15" i="119" s="1"/>
  <c r="C58" i="2"/>
  <c r="L21" i="93"/>
  <c r="E24" i="116"/>
  <c r="D24" i="116"/>
  <c r="C24" i="116"/>
  <c r="L22" i="114"/>
  <c r="L25" i="93"/>
  <c r="C39" i="30"/>
  <c r="F24" i="116"/>
  <c r="L14" i="114"/>
  <c r="L22" i="93"/>
  <c r="L20" i="93"/>
  <c r="L28" i="93"/>
  <c r="J16" i="85"/>
  <c r="J14" i="85"/>
  <c r="J18" i="85"/>
  <c r="L11" i="93"/>
  <c r="L17" i="93"/>
  <c r="L29" i="93"/>
  <c r="L19" i="93"/>
  <c r="B39" i="30"/>
  <c r="L11" i="114"/>
  <c r="J17" i="85"/>
  <c r="J13" i="85"/>
  <c r="J15" i="85"/>
  <c r="G42" i="115"/>
  <c r="L32" i="114"/>
  <c r="L29" i="114"/>
  <c r="G53" i="99"/>
  <c r="L10" i="114"/>
  <c r="L19" i="114"/>
  <c r="L24" i="114"/>
  <c r="L28" i="114"/>
  <c r="L42" i="114"/>
  <c r="L20" i="114"/>
  <c r="L25" i="114"/>
  <c r="L13" i="114"/>
  <c r="L13" i="93"/>
  <c r="L27" i="93"/>
  <c r="L12" i="93"/>
  <c r="L26" i="93"/>
  <c r="L9" i="93"/>
  <c r="L16" i="93"/>
  <c r="L14" i="93"/>
  <c r="L30" i="93"/>
  <c r="D39" i="30"/>
  <c r="L12" i="114"/>
  <c r="L18" i="114"/>
  <c r="L26" i="114"/>
  <c r="L33" i="114"/>
  <c r="L37" i="114"/>
  <c r="L23" i="114"/>
  <c r="L27" i="114"/>
  <c r="L30" i="114"/>
  <c r="L34" i="114"/>
  <c r="L39" i="114"/>
  <c r="L15" i="114"/>
  <c r="L31" i="114"/>
  <c r="L35" i="114"/>
  <c r="L18" i="93"/>
  <c r="L10" i="93"/>
  <c r="L24" i="93"/>
  <c r="L8" i="93"/>
  <c r="L23" i="93"/>
  <c r="L15" i="93"/>
  <c r="N14" i="116" l="1"/>
  <c r="L31" i="93"/>
  <c r="G24" i="116"/>
</calcChain>
</file>

<file path=xl/sharedStrings.xml><?xml version="1.0" encoding="utf-8"?>
<sst xmlns="http://schemas.openxmlformats.org/spreadsheetml/2006/main" count="4862" uniqueCount="1650">
  <si>
    <t>الإتحادات / المنتخبات</t>
  </si>
  <si>
    <t>المجموع</t>
  </si>
  <si>
    <t>Total</t>
  </si>
  <si>
    <t>Staduim</t>
  </si>
  <si>
    <t>ملعب كرة قدم</t>
  </si>
  <si>
    <t>Pitch</t>
  </si>
  <si>
    <t>بركة سباحة</t>
  </si>
  <si>
    <t>Swimming Pool</t>
  </si>
  <si>
    <t>Gymnasuim</t>
  </si>
  <si>
    <t>ملعب كرة سلة</t>
  </si>
  <si>
    <t>Basketball Court</t>
  </si>
  <si>
    <t>ملعب كرة طائرة</t>
  </si>
  <si>
    <t>Volleyball Court</t>
  </si>
  <si>
    <t>ملعب كرة يد</t>
  </si>
  <si>
    <t>Handball Court</t>
  </si>
  <si>
    <t>صالة بلياردو</t>
  </si>
  <si>
    <t>Billiard Hall</t>
  </si>
  <si>
    <t>قاعة شطرنج</t>
  </si>
  <si>
    <t>Chess Hall</t>
  </si>
  <si>
    <t>Athletics  Track</t>
  </si>
  <si>
    <t>مضمار سباق الهجن</t>
  </si>
  <si>
    <t>Camel Race Field</t>
  </si>
  <si>
    <t>مضمار سباق الخيل</t>
  </si>
  <si>
    <t>Horse Race Field</t>
  </si>
  <si>
    <t>حلبة سباق سيارات</t>
  </si>
  <si>
    <t>Car Race Ring</t>
  </si>
  <si>
    <t>ميدان للفروسية</t>
  </si>
  <si>
    <t>Eqestrian Field</t>
  </si>
  <si>
    <t>ميدان للرماية</t>
  </si>
  <si>
    <t>Shooting Gallery</t>
  </si>
  <si>
    <t>قاعة كرة طاولة</t>
  </si>
  <si>
    <t>Tennis Court</t>
  </si>
  <si>
    <t>Squash Court</t>
  </si>
  <si>
    <t>Hockey Field</t>
  </si>
  <si>
    <t>Golf Course</t>
  </si>
  <si>
    <t>نادي الشراع</t>
  </si>
  <si>
    <t>Sailing Club</t>
  </si>
  <si>
    <t>مركز البولينج</t>
  </si>
  <si>
    <t>Bowling Centre</t>
  </si>
  <si>
    <t xml:space="preserve">Total </t>
  </si>
  <si>
    <t>اتحادات رياضية</t>
  </si>
  <si>
    <t>دولي</t>
  </si>
  <si>
    <t>آسيوي</t>
  </si>
  <si>
    <t>عربي</t>
  </si>
  <si>
    <t>خليجي</t>
  </si>
  <si>
    <t>محلي</t>
  </si>
  <si>
    <t>Int.</t>
  </si>
  <si>
    <t>Asian</t>
  </si>
  <si>
    <t>Arab</t>
  </si>
  <si>
    <t>GCC</t>
  </si>
  <si>
    <t>ذكور</t>
  </si>
  <si>
    <t>إناث</t>
  </si>
  <si>
    <t>المدارس</t>
  </si>
  <si>
    <t>الفرجان</t>
  </si>
  <si>
    <t>الأندية الثانية</t>
  </si>
  <si>
    <t>Schools</t>
  </si>
  <si>
    <t>1st. Clubs</t>
  </si>
  <si>
    <t>2nd. Clubs</t>
  </si>
  <si>
    <t>Federations</t>
  </si>
  <si>
    <t>Sports Federations</t>
  </si>
  <si>
    <t>Specialized Sports Committees and Clubs</t>
  </si>
  <si>
    <t xml:space="preserve">اللجان الرياضية المساندة </t>
  </si>
  <si>
    <t xml:space="preserve">المجموع </t>
  </si>
  <si>
    <t xml:space="preserve">Gulf </t>
  </si>
  <si>
    <t>الأنديـــــــة</t>
  </si>
  <si>
    <t>Qataris</t>
  </si>
  <si>
    <t xml:space="preserve">Non-Qataris </t>
  </si>
  <si>
    <t xml:space="preserve">اللجان الرياضية المساندة
 Support Sport Committees </t>
  </si>
  <si>
    <t>Tennis</t>
  </si>
  <si>
    <t>Volleyball</t>
  </si>
  <si>
    <t>Handball</t>
  </si>
  <si>
    <t>Basketball</t>
  </si>
  <si>
    <t>Football</t>
  </si>
  <si>
    <t>Domestic</t>
  </si>
  <si>
    <t>Adults</t>
  </si>
  <si>
    <t>Youth</t>
  </si>
  <si>
    <t>Junior U18</t>
  </si>
  <si>
    <t>Junior U16</t>
  </si>
  <si>
    <t>Kids</t>
  </si>
  <si>
    <t>العمومي</t>
  </si>
  <si>
    <t>الشباب</t>
  </si>
  <si>
    <t>الناشئين</t>
  </si>
  <si>
    <t>الأشبال</t>
  </si>
  <si>
    <t>الصغار</t>
  </si>
  <si>
    <t>إعاقة بصرية
Visual Disability</t>
  </si>
  <si>
    <t>إعاقة سمعية
Hearing Disability</t>
  </si>
  <si>
    <t>إعاقة حركية
 Physical Disability</t>
  </si>
  <si>
    <t>إعاقة ذهنية
Intellectual Disability</t>
  </si>
  <si>
    <t>أخرى
Other</t>
  </si>
  <si>
    <t>اللجان والأندية الرياضية المتخصصة
 Specialized Sports Committees and Clubs</t>
  </si>
  <si>
    <t>اتحادات رياضية
Sports Federations</t>
  </si>
  <si>
    <t>أخرى 
Other</t>
  </si>
  <si>
    <t>الفروسية 
 Equestrian</t>
  </si>
  <si>
    <t>السباحة 
 Swimming</t>
  </si>
  <si>
    <t>كرة القدم
  Football</t>
  </si>
  <si>
    <t>الإسكواش
Squash</t>
  </si>
  <si>
    <t>الكاراتيه
Karate</t>
  </si>
  <si>
    <t>البلياردو/سنوكر
  Billiard &amp; Snooker</t>
  </si>
  <si>
    <t>ألعاب القوى
  Athletic</t>
  </si>
  <si>
    <t>التنس 
 Tennis</t>
  </si>
  <si>
    <t>المبارزة
 Fencing</t>
  </si>
  <si>
    <t>الدراجات الهوائية
 Cycling</t>
  </si>
  <si>
    <t>المصارعة
 Wrestling</t>
  </si>
  <si>
    <t>الكرة الطائرة 
 Volleyball</t>
  </si>
  <si>
    <t>كرة الطاولة
  Table Tennis</t>
  </si>
  <si>
    <t>ذوي الإحتياجات الخاصة
Paralympics</t>
  </si>
  <si>
    <r>
      <t xml:space="preserve">الأندية والاتحادات 
</t>
    </r>
    <r>
      <rPr>
        <b/>
        <sz val="10"/>
        <color theme="1"/>
        <rFont val="Arial"/>
        <family val="2"/>
      </rPr>
      <t xml:space="preserve">Federations &amp; Clubs  </t>
    </r>
  </si>
  <si>
    <r>
      <t xml:space="preserve">أخرى
</t>
    </r>
    <r>
      <rPr>
        <b/>
        <sz val="10"/>
        <color rgb="FF000000"/>
        <rFont val="Arial"/>
        <family val="2"/>
      </rPr>
      <t>Other</t>
    </r>
  </si>
  <si>
    <t>ملعب كرة شاطئية</t>
  </si>
  <si>
    <t>Beach Ball Pitch</t>
  </si>
  <si>
    <t>الأندية الأولى</t>
  </si>
  <si>
    <t>المدربون ومساعدوهم</t>
  </si>
  <si>
    <t>Males</t>
  </si>
  <si>
    <t>Females</t>
  </si>
  <si>
    <t>اسم الملعب</t>
  </si>
  <si>
    <t>فريج المرخية</t>
  </si>
  <si>
    <t>فريج مدينة خليفة الشمالية</t>
  </si>
  <si>
    <t>فريج العزيزية</t>
  </si>
  <si>
    <t>فريج أم صلال</t>
  </si>
  <si>
    <t>فريج جبل الوكرة</t>
  </si>
  <si>
    <t>فريج الثمامة</t>
  </si>
  <si>
    <t>فريج الذخيرة</t>
  </si>
  <si>
    <t>فريج غرب نعيجة</t>
  </si>
  <si>
    <t>فريج شرق نعيجة</t>
  </si>
  <si>
    <t>فريج عين خالد</t>
  </si>
  <si>
    <t xml:space="preserve">Nurses  </t>
  </si>
  <si>
    <t>Name of Playground</t>
  </si>
  <si>
    <t>وصف السلعة</t>
  </si>
  <si>
    <t>الممرضون</t>
  </si>
  <si>
    <t>أهم واردات دولة قطر من السلع الرياضية</t>
  </si>
  <si>
    <t>HS Code</t>
  </si>
  <si>
    <t>Commodity Descreption</t>
  </si>
  <si>
    <t>01012910</t>
  </si>
  <si>
    <t>خيول للرياضة</t>
  </si>
  <si>
    <t>42031000</t>
  </si>
  <si>
    <t>42032100</t>
  </si>
  <si>
    <t>42032900</t>
  </si>
  <si>
    <t>42034000</t>
  </si>
  <si>
    <t>61121100</t>
  </si>
  <si>
    <t>61121200</t>
  </si>
  <si>
    <t>61121900</t>
  </si>
  <si>
    <t>61122000</t>
  </si>
  <si>
    <t>61123100</t>
  </si>
  <si>
    <t>61123900</t>
  </si>
  <si>
    <t>61124100</t>
  </si>
  <si>
    <t>61124900</t>
  </si>
  <si>
    <t>62111100</t>
  </si>
  <si>
    <t>ملابس سباحة للرجال أو الصبية</t>
  </si>
  <si>
    <t>62111200</t>
  </si>
  <si>
    <t>ملابس سباحة للنساء أو البنات</t>
  </si>
  <si>
    <t>62112000</t>
  </si>
  <si>
    <t>بدل للتزلج</t>
  </si>
  <si>
    <t>غيرها من الالبسه الرياضيه</t>
  </si>
  <si>
    <t>62113220</t>
  </si>
  <si>
    <t>62113290</t>
  </si>
  <si>
    <t>62113320</t>
  </si>
  <si>
    <t>62113390</t>
  </si>
  <si>
    <t>62113920</t>
  </si>
  <si>
    <t>62113990</t>
  </si>
  <si>
    <t>62114200</t>
  </si>
  <si>
    <t>62114300</t>
  </si>
  <si>
    <t>62114900</t>
  </si>
  <si>
    <t>64021200</t>
  </si>
  <si>
    <t>64021900</t>
  </si>
  <si>
    <t>غيرها من الاحذية</t>
  </si>
  <si>
    <t>64029100</t>
  </si>
  <si>
    <t>أحذية تغطي الكاحل</t>
  </si>
  <si>
    <t>غيرها من الاحذيه</t>
  </si>
  <si>
    <t>64031200</t>
  </si>
  <si>
    <t>64031900</t>
  </si>
  <si>
    <t>64041100</t>
  </si>
  <si>
    <t>أحذية بنعال خارجية من مطاط أو لدائن للرياضة، (أحذية كرة السلة أحذية الرياضة البدنية وأحذية التمرين وأحذية مماثلة)</t>
  </si>
  <si>
    <t>65061010</t>
  </si>
  <si>
    <t>أغطية رأس للأنشطة الرياضية</t>
  </si>
  <si>
    <t>83062100</t>
  </si>
  <si>
    <t>تماثيل مطلية بمعادن ثمينة</t>
  </si>
  <si>
    <t>83062900</t>
  </si>
  <si>
    <t>غيرها من التماثيل المطليه</t>
  </si>
  <si>
    <t>83063000</t>
  </si>
  <si>
    <t>أطر للصور الفوتوغرافية واللوحات وما يماثلها</t>
  </si>
  <si>
    <t>84328000</t>
  </si>
  <si>
    <t>أجهزة أخرى مما يستعمل في الزراعة أو البستنة أو تحضير أو فلاحة التربة، محادل الحدائق أو الملاعب الرياضية</t>
  </si>
  <si>
    <t>89031000</t>
  </si>
  <si>
    <t>يخوت وقوارب أخر للنزهة أو الرياضة، قوارب للتجديف وزوارق خفيفة (كاندى) قابلة للنفخ</t>
  </si>
  <si>
    <t>89039100</t>
  </si>
  <si>
    <t>89039200</t>
  </si>
  <si>
    <t>89039910</t>
  </si>
  <si>
    <t>89039920</t>
  </si>
  <si>
    <t>89039930</t>
  </si>
  <si>
    <t>دراجات مائية (جت سكي)</t>
  </si>
  <si>
    <t>89039990</t>
  </si>
  <si>
    <t>غيرها من القوارب</t>
  </si>
  <si>
    <t>89079000</t>
  </si>
  <si>
    <t>غيرها من الطوافات</t>
  </si>
  <si>
    <t>93032000</t>
  </si>
  <si>
    <t>93033000</t>
  </si>
  <si>
    <t>93039000</t>
  </si>
  <si>
    <t>غيرها من أنواع البنادق</t>
  </si>
  <si>
    <t>93062110</t>
  </si>
  <si>
    <t>93062190</t>
  </si>
  <si>
    <t>قنابل، قنابل يدوية، طوربيدات، ألغام، قذائف وغيرها من الذخائر الحربية وأجزاؤها</t>
  </si>
  <si>
    <t>93062910</t>
  </si>
  <si>
    <t>93062990</t>
  </si>
  <si>
    <t>غيرها من أجزاء ولوازم الخراطيش</t>
  </si>
  <si>
    <t>93063010</t>
  </si>
  <si>
    <t>93063090</t>
  </si>
  <si>
    <t>خراطيش وأجزاؤها</t>
  </si>
  <si>
    <t>93069000</t>
  </si>
  <si>
    <t>غيرها من الخراطيش</t>
  </si>
  <si>
    <t>95069100</t>
  </si>
  <si>
    <t>95069900</t>
  </si>
  <si>
    <t>غيرها من المعدات الرياضيه</t>
  </si>
  <si>
    <t>95079000</t>
  </si>
  <si>
    <t>الإتحادات</t>
  </si>
  <si>
    <t>استاد رياضي</t>
  </si>
  <si>
    <t>ملعب هوكي</t>
  </si>
  <si>
    <t>ملعب جولف</t>
  </si>
  <si>
    <t>Teams / Associations</t>
  </si>
  <si>
    <t>Sports</t>
  </si>
  <si>
    <t>فريج الوكير</t>
  </si>
  <si>
    <t xml:space="preserve">اللجان والأندية الرياضية المتخصصة </t>
  </si>
  <si>
    <t>البسه جلدية مصممة خصيصاً لممارسة الرياضة</t>
  </si>
  <si>
    <t>غيرها من الالبسه الجلدية</t>
  </si>
  <si>
    <t>أردية الرياضة قطنية</t>
  </si>
  <si>
    <t>أردية الرياضة مصنعة من الياف تركيبيه</t>
  </si>
  <si>
    <t>أردية الرياضة، من مواد نسجيه اخرى</t>
  </si>
  <si>
    <t>ألبسة سباحة للرجال أو الصبية، من الياف تركيبيه</t>
  </si>
  <si>
    <t>ألبسة سباحة للرجال أو الصبية، من مواد نسجيه اخرى</t>
  </si>
  <si>
    <t>ألبسة سباحة للنساء والبنات، من الياف تركيبيه</t>
  </si>
  <si>
    <t>ألبسة للرياضة للنساء أو البنات، من قطن</t>
  </si>
  <si>
    <t>أحذية رياضية اخرى</t>
  </si>
  <si>
    <t>خراطيش للصيد أو للرماية الرياضية</t>
  </si>
  <si>
    <t>كرة قدم</t>
  </si>
  <si>
    <t>كرة طائرة</t>
  </si>
  <si>
    <t>كرة سلة</t>
  </si>
  <si>
    <t>كرة يد</t>
  </si>
  <si>
    <t>تنس أرضي</t>
  </si>
  <si>
    <t>قاعة رياضية</t>
  </si>
  <si>
    <t>Gymnasium</t>
  </si>
  <si>
    <t>Municipality</t>
  </si>
  <si>
    <t>الدوحة</t>
  </si>
  <si>
    <t>Doha</t>
  </si>
  <si>
    <t>الريان</t>
  </si>
  <si>
    <t>أم صلال</t>
  </si>
  <si>
    <t>Al Khor</t>
  </si>
  <si>
    <t>الشمال</t>
  </si>
  <si>
    <t>الوكرة</t>
  </si>
  <si>
    <t>ملعب كرة قدم Pitch</t>
  </si>
  <si>
    <t>ملعب كرة سلة Basketball Court</t>
  </si>
  <si>
    <t>ملعب كرة طائرة Volleyball Court</t>
  </si>
  <si>
    <t>بركة سباحة Swimming Pool</t>
  </si>
  <si>
    <t>ملعب كرة يد Handball Court</t>
  </si>
  <si>
    <t>ميدان للرماية Shooting Gallery</t>
  </si>
  <si>
    <t>استاد رياضي Staduim</t>
  </si>
  <si>
    <t>صالة بلياردو Billiard Hall</t>
  </si>
  <si>
    <t>قاعة شطرنج Chess Hall</t>
  </si>
  <si>
    <t>ميدان للفروسية Eqestrian Field</t>
  </si>
  <si>
    <t>حلبة سباق سيارات Car Race Ring</t>
  </si>
  <si>
    <t>ملعب كرة شاطئية Beach Ball Pitch</t>
  </si>
  <si>
    <t>مضمار سباق الهجن Camel Race Field</t>
  </si>
  <si>
    <t>مضمار سباق الخيل Horse Race Field</t>
  </si>
  <si>
    <t>نادي الشراع Sailing Club</t>
  </si>
  <si>
    <t>مركز البولينج Bowling Centre</t>
  </si>
  <si>
    <t>المؤسسات الشبابية والرياضية حسب النوع</t>
  </si>
  <si>
    <t>YOUTH AND SPORTS INSTITUTIONS BY TYPE</t>
  </si>
  <si>
    <t xml:space="preserve">نوع المؤسسات الشبابية والرياضية </t>
  </si>
  <si>
    <t xml:space="preserve">مراكز شبابية عامة </t>
  </si>
  <si>
    <t xml:space="preserve">مراكز شبابية متخصصة </t>
  </si>
  <si>
    <t xml:space="preserve">مراكز شبابية خاصة بذوي الإعاقة </t>
  </si>
  <si>
    <t xml:space="preserve">                    البلدية </t>
  </si>
  <si>
    <t xml:space="preserve">الدوحة </t>
  </si>
  <si>
    <t xml:space="preserve">الريان </t>
  </si>
  <si>
    <t xml:space="preserve">الوكرة </t>
  </si>
  <si>
    <t xml:space="preserve">ام صلال </t>
  </si>
  <si>
    <t xml:space="preserve">الخور </t>
  </si>
  <si>
    <t xml:space="preserve">الشمال </t>
  </si>
  <si>
    <t xml:space="preserve">الظعاين </t>
  </si>
  <si>
    <t xml:space="preserve">الشحانية </t>
  </si>
  <si>
    <t>15 - 19</t>
  </si>
  <si>
    <t>20 - 24</t>
  </si>
  <si>
    <t>25 +</t>
  </si>
  <si>
    <t>Less than 15 years</t>
  </si>
  <si>
    <t xml:space="preserve">قطريون </t>
  </si>
  <si>
    <t xml:space="preserve">غير قطريين </t>
  </si>
  <si>
    <t>Non-Qataris</t>
  </si>
  <si>
    <t xml:space="preserve">ذكور </t>
  </si>
  <si>
    <t>أنشطة دينية</t>
  </si>
  <si>
    <t xml:space="preserve">Religious </t>
  </si>
  <si>
    <t xml:space="preserve">أنشطة ثقافية </t>
  </si>
  <si>
    <t>Cultural</t>
  </si>
  <si>
    <t xml:space="preserve">أنشطة علمية </t>
  </si>
  <si>
    <t xml:space="preserve">Scientific </t>
  </si>
  <si>
    <t>أنشطة الفن التشكيلية / رسوم متحركة</t>
  </si>
  <si>
    <t>Fine Art / Animation</t>
  </si>
  <si>
    <t>أنشطة الحرف / الأشغال اليدوية</t>
  </si>
  <si>
    <t xml:space="preserve">أنشطة التصوير ضوئي / فيديو وسينمائي </t>
  </si>
  <si>
    <t>فنون مسرحية</t>
  </si>
  <si>
    <t>Theater Arts</t>
  </si>
  <si>
    <t xml:space="preserve">فنون موسيقية </t>
  </si>
  <si>
    <t>Music</t>
  </si>
  <si>
    <t xml:space="preserve">أنشطة اجتماعية </t>
  </si>
  <si>
    <t xml:space="preserve">Social </t>
  </si>
  <si>
    <t xml:space="preserve">أنشطة المعسكرات والتخييم </t>
  </si>
  <si>
    <t xml:space="preserve">أنشطة خدمة البيئة </t>
  </si>
  <si>
    <t xml:space="preserve">الأنشطة الإعلامية </t>
  </si>
  <si>
    <t>Media</t>
  </si>
  <si>
    <t xml:space="preserve">الأنشطة الرياضية </t>
  </si>
  <si>
    <t xml:space="preserve">أنشطة الدراجات الهوائية / النارية </t>
  </si>
  <si>
    <t xml:space="preserve"> Bicycle and Motorcycle</t>
  </si>
  <si>
    <t>أنشطة الغوص</t>
  </si>
  <si>
    <t>Diving</t>
  </si>
  <si>
    <t xml:space="preserve">أنشطة هواة الطوابع </t>
  </si>
  <si>
    <t xml:space="preserve">أنشطة هواة اللاسلكي / الرياضات اللاسلكية </t>
  </si>
  <si>
    <t xml:space="preserve">أنشطة هواة الحمام الزاجل </t>
  </si>
  <si>
    <t>أنشطة هواة القنص</t>
  </si>
  <si>
    <t xml:space="preserve">أنشطة المواتر </t>
  </si>
  <si>
    <t xml:space="preserve">أنشطة تراثية وتعزيز هوية </t>
  </si>
  <si>
    <t>أخرى</t>
  </si>
  <si>
    <t>Others</t>
  </si>
  <si>
    <t>الأعضاء العاملون وغير العاملين بالمؤسسات الشبابية الرياضية حسب النوع</t>
  </si>
  <si>
    <t>WORKING AND NON-WORKING MEMBERS IN YOUTH
 SPORT INSTITUTIONS BY GENDER</t>
  </si>
  <si>
    <t xml:space="preserve">دوام كامل </t>
  </si>
  <si>
    <t>دوام جزئي</t>
  </si>
  <si>
    <t>متطوعون</t>
  </si>
  <si>
    <t>Full-time</t>
  </si>
  <si>
    <t>Part-time</t>
  </si>
  <si>
    <t>Volunteers</t>
  </si>
  <si>
    <t>المدراء ونواب المدراء والمدراء التنفيذيون وأعضاء المكتب التنفيذي</t>
  </si>
  <si>
    <t>Directors, Deputy Directors, Executives and Members of the Executive Bureau</t>
  </si>
  <si>
    <t>أعضاء اللجان الفرعية والمنسقون</t>
  </si>
  <si>
    <t>المحاسبون وأمناء المخازن</t>
  </si>
  <si>
    <t>الإداريون والكتبة</t>
  </si>
  <si>
    <t xml:space="preserve">مشرفو الأنشطة الدينية </t>
  </si>
  <si>
    <t xml:space="preserve">مشرفو الأنشطة الثقافية </t>
  </si>
  <si>
    <t xml:space="preserve">مشرفو الأنشطة العلمية </t>
  </si>
  <si>
    <t xml:space="preserve">مشرفو أنشطة الكمبيوتر والوسائط الرقمية </t>
  </si>
  <si>
    <t xml:space="preserve">مشرفو الأنشطة الإعلامية </t>
  </si>
  <si>
    <t xml:space="preserve">مشرفو أنشطة الفنون التشكيلية </t>
  </si>
  <si>
    <t xml:space="preserve">مشرفو أنشطة الحرف اليدوية </t>
  </si>
  <si>
    <t xml:space="preserve">مشرفو أنشطة الفنون المسرحية </t>
  </si>
  <si>
    <t xml:space="preserve">مشرفو الأنشطة الموسيقية </t>
  </si>
  <si>
    <t xml:space="preserve">مشرفو الأنشطة الإجتماعية </t>
  </si>
  <si>
    <t>مشرفو أنشطة المعسكرات والتخييم</t>
  </si>
  <si>
    <t xml:space="preserve">مشرفو أنشطة خدمة البيئة </t>
  </si>
  <si>
    <t>مشرفو أنشطة العمل التطوعي</t>
  </si>
  <si>
    <t xml:space="preserve">مشرفو الأنشطة الرياضية </t>
  </si>
  <si>
    <t>العمال الفنيون والسائقون</t>
  </si>
  <si>
    <t>العمال الزراعيون</t>
  </si>
  <si>
    <t>عمال الخدمات</t>
  </si>
  <si>
    <t>دورات تدريبية</t>
  </si>
  <si>
    <t>محاضرات عامة</t>
  </si>
  <si>
    <t>Public Lectures</t>
  </si>
  <si>
    <t>مسابقات</t>
  </si>
  <si>
    <t>Competitions</t>
  </si>
  <si>
    <t xml:space="preserve">معسكرات </t>
  </si>
  <si>
    <t>Camps</t>
  </si>
  <si>
    <t>رحلات</t>
  </si>
  <si>
    <t>Trips</t>
  </si>
  <si>
    <t>بطولات رياضية</t>
  </si>
  <si>
    <t>مهرجانات</t>
  </si>
  <si>
    <t>Festivals</t>
  </si>
  <si>
    <t xml:space="preserve">أخرى </t>
  </si>
  <si>
    <t>المنشآت والتجهيزات للأنشطة الشبابية والرياضية</t>
  </si>
  <si>
    <t>ESTABLISHMENTS AND FACILITIES FOR YOUTH AND
 SPORTS ACTIVITIES</t>
  </si>
  <si>
    <t>المنشآت / التجهيزات</t>
  </si>
  <si>
    <t xml:space="preserve">مكتبة </t>
  </si>
  <si>
    <t>Library</t>
  </si>
  <si>
    <t>قاعة محاضرات</t>
  </si>
  <si>
    <t>ورشة حرف يدوية</t>
  </si>
  <si>
    <t>Handcrafts Workshop</t>
  </si>
  <si>
    <t>قاعات تجهيزات لاسلكية والكترونية</t>
  </si>
  <si>
    <t>معمل تصوير ضوئي</t>
  </si>
  <si>
    <t>خشبة مسرح</t>
  </si>
  <si>
    <t>Stage</t>
  </si>
  <si>
    <t>استوديو نشاط إعلامي</t>
  </si>
  <si>
    <t>Media Activity Studio</t>
  </si>
  <si>
    <t>مختبر علمي</t>
  </si>
  <si>
    <t>معسكرات تخييم دائمة</t>
  </si>
  <si>
    <t>صالة متعددة الأغراض</t>
  </si>
  <si>
    <t>نزلاء بيوت الشباب حسب الجنسية وليالي المبيت</t>
  </si>
  <si>
    <t>الجنسية</t>
  </si>
  <si>
    <t>النزلاء</t>
  </si>
  <si>
    <t>ليالي المبيت</t>
  </si>
  <si>
    <t>Nationality</t>
  </si>
  <si>
    <t>Guests</t>
  </si>
  <si>
    <t>قطريون</t>
  </si>
  <si>
    <t>بحرينيون</t>
  </si>
  <si>
    <t>Bahrainis</t>
  </si>
  <si>
    <t>امارتيون</t>
  </si>
  <si>
    <t>Emiratis</t>
  </si>
  <si>
    <t>كويتيون</t>
  </si>
  <si>
    <t>Kuwaitis</t>
  </si>
  <si>
    <t>عمانيون</t>
  </si>
  <si>
    <t>Omanis</t>
  </si>
  <si>
    <t>سعوديون</t>
  </si>
  <si>
    <t>Saudis</t>
  </si>
  <si>
    <t>عرب آخرون</t>
  </si>
  <si>
    <t>Other Arabs</t>
  </si>
  <si>
    <t>افريقيون</t>
  </si>
  <si>
    <t>Africans</t>
  </si>
  <si>
    <t>آسيويون</t>
  </si>
  <si>
    <t>Asians</t>
  </si>
  <si>
    <t>المؤسسات الرياضية حسب النوع</t>
  </si>
  <si>
    <t>SPORT INSTITUTIONS BY TYPE</t>
  </si>
  <si>
    <t>ملعب اسكواش</t>
  </si>
  <si>
    <r>
      <t xml:space="preserve">SPORTS FACILITIES BY TYPE AND AGENCY </t>
    </r>
    <r>
      <rPr>
        <b/>
        <vertAlign val="superscript"/>
        <sz val="12"/>
        <rFont val="Arial"/>
        <family val="2"/>
      </rPr>
      <t>(1)</t>
    </r>
  </si>
  <si>
    <t>الرياضة المدرسية</t>
  </si>
  <si>
    <t>الرياضة الجوية</t>
  </si>
  <si>
    <t>Women Sport *</t>
  </si>
  <si>
    <t>Hockey</t>
  </si>
  <si>
    <t>الهوكي</t>
  </si>
  <si>
    <t>Qatar Cricket Club</t>
  </si>
  <si>
    <t>Golf</t>
  </si>
  <si>
    <t>الجولف</t>
  </si>
  <si>
    <t>Sailing &amp; Rowing</t>
  </si>
  <si>
    <t>Cycling</t>
  </si>
  <si>
    <t>Wt. Lift. &amp; Body Buildg.</t>
  </si>
  <si>
    <t xml:space="preserve"> Boxing</t>
  </si>
  <si>
    <t>الملاكمة</t>
  </si>
  <si>
    <t>Fencing</t>
  </si>
  <si>
    <t>المبارزة</t>
  </si>
  <si>
    <t>Gymnastics</t>
  </si>
  <si>
    <t>الجمباز</t>
  </si>
  <si>
    <t>Wrestling</t>
  </si>
  <si>
    <t>المصارعة</t>
  </si>
  <si>
    <t>Karate</t>
  </si>
  <si>
    <t>الكاراتيه</t>
  </si>
  <si>
    <t>التايكوندو و الجودو</t>
  </si>
  <si>
    <t>Swimming</t>
  </si>
  <si>
    <t>السباحة</t>
  </si>
  <si>
    <t>Billiard &amp; Snooker</t>
  </si>
  <si>
    <t>البلياردو و سنوكر</t>
  </si>
  <si>
    <t>Chess</t>
  </si>
  <si>
    <t>الشطرنج</t>
  </si>
  <si>
    <t>Bowling</t>
  </si>
  <si>
    <t>البولينج</t>
  </si>
  <si>
    <t>Squash</t>
  </si>
  <si>
    <t>الإسكواش</t>
  </si>
  <si>
    <t>Table Tennis</t>
  </si>
  <si>
    <t>كرة الطاولة</t>
  </si>
  <si>
    <t>الكرة الطائرة</t>
  </si>
  <si>
    <t>كرة اليد</t>
  </si>
  <si>
    <t>كرة السلة</t>
  </si>
  <si>
    <t>Athletics</t>
  </si>
  <si>
    <t>ألعاب القوى</t>
  </si>
  <si>
    <t>* Includes: Fotball-Basketball-Handball-Volleyball- Table Tennis.</t>
  </si>
  <si>
    <t xml:space="preserve"> Total</t>
  </si>
  <si>
    <t xml:space="preserve"> Hockey</t>
  </si>
  <si>
    <t xml:space="preserve"> Golf</t>
  </si>
  <si>
    <t xml:space="preserve"> Sailing &amp; Rowing</t>
  </si>
  <si>
    <t xml:space="preserve"> Fencing</t>
  </si>
  <si>
    <t>Athletic</t>
  </si>
  <si>
    <r>
      <t>معسكرات التدريب التي نفذت حسب النشاط الرياضي ومستوى التنفيذ</t>
    </r>
    <r>
      <rPr>
        <b/>
        <sz val="12"/>
        <rFont val="Arial"/>
        <family val="2"/>
      </rPr>
      <t/>
    </r>
  </si>
  <si>
    <t>Boxing</t>
  </si>
  <si>
    <t xml:space="preserve">Women Sport* </t>
  </si>
  <si>
    <t xml:space="preserve">الملاكمة </t>
  </si>
  <si>
    <t xml:space="preserve">المصارعة </t>
  </si>
  <si>
    <t>الرماية والقوس والسهم</t>
  </si>
  <si>
    <t>الاسكواش</t>
  </si>
  <si>
    <t>كرة الطائرة</t>
  </si>
  <si>
    <t>اللجنة المنظمة لسباق الهجن</t>
  </si>
  <si>
    <t xml:space="preserve">الرماية و القوس و السهم </t>
  </si>
  <si>
    <t>البطولات لفئة الشباب حسب النشاط الرياضي ومستوى التنفيذ</t>
  </si>
  <si>
    <t>Taekwando &amp; Judo</t>
  </si>
  <si>
    <t>السيارات</t>
  </si>
  <si>
    <t>التايكوندو والجودو</t>
  </si>
  <si>
    <t>البليارد والسنوكر</t>
  </si>
  <si>
    <t>رفع الأثقال</t>
  </si>
  <si>
    <t xml:space="preserve"> التايكوندو والجودو</t>
  </si>
  <si>
    <t>البلياردو والسنوكر</t>
  </si>
  <si>
    <t>Other</t>
  </si>
  <si>
    <t>Intellectual Disability</t>
  </si>
  <si>
    <t>إعاقة ذهنية</t>
  </si>
  <si>
    <t xml:space="preserve">إعاقة حركية </t>
  </si>
  <si>
    <t>Hearing Disability</t>
  </si>
  <si>
    <t>إعاقة سمعية</t>
  </si>
  <si>
    <t>Visual Disability</t>
  </si>
  <si>
    <t>إعاقة بصرية</t>
  </si>
  <si>
    <t>المدارس المشتركة</t>
  </si>
  <si>
    <t>المدارس الثانوية</t>
  </si>
  <si>
    <t>المدارس الإعدادية</t>
  </si>
  <si>
    <t>المدارس الابتدائية</t>
  </si>
  <si>
    <t>العاملون الاخرون في مجال الرياضة</t>
  </si>
  <si>
    <r>
      <rPr>
        <b/>
        <sz val="12"/>
        <rFont val="Arial"/>
        <family val="2"/>
      </rPr>
      <t>الفنادق</t>
    </r>
    <r>
      <rPr>
        <b/>
        <sz val="11"/>
        <rFont val="Arial"/>
        <family val="2"/>
      </rPr>
      <t xml:space="preserve">
</t>
    </r>
    <r>
      <rPr>
        <b/>
        <sz val="10"/>
        <rFont val="Arial"/>
        <family val="2"/>
      </rPr>
      <t>Hotels</t>
    </r>
  </si>
  <si>
    <r>
      <t xml:space="preserve">المجموع
</t>
    </r>
    <r>
      <rPr>
        <b/>
        <sz val="9"/>
        <rFont val="Arial"/>
        <family val="2"/>
      </rPr>
      <t>Total</t>
    </r>
  </si>
  <si>
    <t>جدول (1)</t>
  </si>
  <si>
    <t>TABLE (1)</t>
  </si>
  <si>
    <t>جدول (2)</t>
  </si>
  <si>
    <t>TABLE (2)</t>
  </si>
  <si>
    <t>جدول (3)</t>
  </si>
  <si>
    <t>TABLE (3)</t>
  </si>
  <si>
    <t>جدول (4)</t>
  </si>
  <si>
    <t>TABLE (4)</t>
  </si>
  <si>
    <t>جدول (5)</t>
  </si>
  <si>
    <t>TABLE (5)</t>
  </si>
  <si>
    <t>جدول (6)</t>
  </si>
  <si>
    <t>TABLE (6)</t>
  </si>
  <si>
    <t>جدول (7)</t>
  </si>
  <si>
    <t>TABLE (7)</t>
  </si>
  <si>
    <t>جدول (8)</t>
  </si>
  <si>
    <t>TABLE (8)</t>
  </si>
  <si>
    <t>جدول (9)</t>
  </si>
  <si>
    <t>TABLE (9)</t>
  </si>
  <si>
    <t>جدول (10)</t>
  </si>
  <si>
    <t>TABLE (10)</t>
  </si>
  <si>
    <t>جدول (11)</t>
  </si>
  <si>
    <t>TABLE (11)</t>
  </si>
  <si>
    <t>جدول (12)</t>
  </si>
  <si>
    <t>TABLE (12)</t>
  </si>
  <si>
    <t>جدول (13)</t>
  </si>
  <si>
    <t>TABLE (13)</t>
  </si>
  <si>
    <t>TABLE (14)</t>
  </si>
  <si>
    <t>جدول (14)</t>
  </si>
  <si>
    <t>TABLE (15)</t>
  </si>
  <si>
    <t>جدول (15)</t>
  </si>
  <si>
    <t>جدول (16)</t>
  </si>
  <si>
    <t>TABLE (16)</t>
  </si>
  <si>
    <t>جدول (17)</t>
  </si>
  <si>
    <t>TABLE (17)</t>
  </si>
  <si>
    <t>جدول (18)</t>
  </si>
  <si>
    <t>TABLE (18)</t>
  </si>
  <si>
    <t>جدول (19)</t>
  </si>
  <si>
    <t>TABLE (19)</t>
  </si>
  <si>
    <t>جدول (20)</t>
  </si>
  <si>
    <t>TABLE (20)</t>
  </si>
  <si>
    <t>جدول (21)</t>
  </si>
  <si>
    <t>TABLE (21)</t>
  </si>
  <si>
    <t>جدول (22)</t>
  </si>
  <si>
    <t>جدول (23)</t>
  </si>
  <si>
    <t>جدول (24)</t>
  </si>
  <si>
    <t>جدول (25)</t>
  </si>
  <si>
    <t>جدول (26)</t>
  </si>
  <si>
    <t>جدول (27)</t>
  </si>
  <si>
    <t>TABLE (27)</t>
  </si>
  <si>
    <t>TABLE (28)</t>
  </si>
  <si>
    <t>جدول (28)</t>
  </si>
  <si>
    <t>جدول (29)</t>
  </si>
  <si>
    <t>TABLE (29)</t>
  </si>
  <si>
    <t>جدول (30)</t>
  </si>
  <si>
    <t>TABLE (30)</t>
  </si>
  <si>
    <t>جدول (31)</t>
  </si>
  <si>
    <t>TABLE (31)</t>
  </si>
  <si>
    <t>جدول (32)</t>
  </si>
  <si>
    <t>TABLE (32)</t>
  </si>
  <si>
    <t>جدول (33)</t>
  </si>
  <si>
    <t>TABLE (33)</t>
  </si>
  <si>
    <t>TABLE (34)</t>
  </si>
  <si>
    <t>جدول (34)</t>
  </si>
  <si>
    <t>جدول (35)</t>
  </si>
  <si>
    <t>TABLE (35)</t>
  </si>
  <si>
    <t>جدول (36)</t>
  </si>
  <si>
    <t>TABLE (36)</t>
  </si>
  <si>
    <t>جدول (37)</t>
  </si>
  <si>
    <t>TABLE (37)</t>
  </si>
  <si>
    <t>جدول (38)</t>
  </si>
  <si>
    <t>TABLE (38)</t>
  </si>
  <si>
    <t>جدول (39)</t>
  </si>
  <si>
    <t>TABLE (39)</t>
  </si>
  <si>
    <t>جدول (40)</t>
  </si>
  <si>
    <t>TABLE (40)</t>
  </si>
  <si>
    <t>جدول (41)</t>
  </si>
  <si>
    <t>TABLE (41)</t>
  </si>
  <si>
    <t>جدول (42)</t>
  </si>
  <si>
    <t>TABLE (42)</t>
  </si>
  <si>
    <t>جدول (43)</t>
  </si>
  <si>
    <t>TABLE (43)</t>
  </si>
  <si>
    <t>جدول (44)</t>
  </si>
  <si>
    <t>TABLE (44)</t>
  </si>
  <si>
    <t>جدول (45)</t>
  </si>
  <si>
    <t>TABLE (45)</t>
  </si>
  <si>
    <t>جدول (46)</t>
  </si>
  <si>
    <t>TABLE (46)</t>
  </si>
  <si>
    <t>جدول (47)</t>
  </si>
  <si>
    <t>TABLE (47)</t>
  </si>
  <si>
    <t>TABLE (48)</t>
  </si>
  <si>
    <t>TABLE (49)</t>
  </si>
  <si>
    <t>جدول (49)</t>
  </si>
  <si>
    <t>جدول (50)</t>
  </si>
  <si>
    <t>TABLE (50)</t>
  </si>
  <si>
    <t>جدول (51)</t>
  </si>
  <si>
    <t>TABLE (51)</t>
  </si>
  <si>
    <t>جدول (52)</t>
  </si>
  <si>
    <t>TABLE (52)</t>
  </si>
  <si>
    <t>جدول (53)</t>
  </si>
  <si>
    <t>TABLE (53)</t>
  </si>
  <si>
    <t>جدول (54)</t>
  </si>
  <si>
    <t>TABLE (54)</t>
  </si>
  <si>
    <t>جدول (55)</t>
  </si>
  <si>
    <t>TABLE (55)</t>
  </si>
  <si>
    <t>جدول (56)</t>
  </si>
  <si>
    <t>TABLE (56)</t>
  </si>
  <si>
    <t>جدول (57)</t>
  </si>
  <si>
    <t>جدول (58)</t>
  </si>
  <si>
    <t>جدول (59)</t>
  </si>
  <si>
    <t>TABLE (59)</t>
  </si>
  <si>
    <t>جدول (60)</t>
  </si>
  <si>
    <t>جدول (61)</t>
  </si>
  <si>
    <t>TABLE (58)</t>
  </si>
  <si>
    <t>TABLE (57)</t>
  </si>
  <si>
    <t>جدول (62)</t>
  </si>
  <si>
    <t>TABLE (62)</t>
  </si>
  <si>
    <t>TABLE (63)</t>
  </si>
  <si>
    <t>جدول (63)</t>
  </si>
  <si>
    <t>جدول (64)</t>
  </si>
  <si>
    <t>TABLE (64)</t>
  </si>
  <si>
    <t xml:space="preserve">العاملون  </t>
  </si>
  <si>
    <t xml:space="preserve">غير العاملين </t>
  </si>
  <si>
    <t>International</t>
  </si>
  <si>
    <t>إداريو الفرق الرياضية المعتمدون لدي الاتحادات الرياضية حسب النشاط الرياضي
وجهة العمل والجنسية</t>
  </si>
  <si>
    <t xml:space="preserve">
</t>
  </si>
  <si>
    <t>تقديم</t>
  </si>
  <si>
    <t>Preface</t>
  </si>
  <si>
    <t>Definitions</t>
  </si>
  <si>
    <t>تعــار يـــف</t>
  </si>
  <si>
    <r>
      <t xml:space="preserve">رقم الصفحة
</t>
    </r>
    <r>
      <rPr>
        <b/>
        <sz val="8"/>
        <rFont val="Arial"/>
        <family val="2"/>
      </rPr>
      <t>Page No.</t>
    </r>
  </si>
  <si>
    <t>Introduction</t>
  </si>
  <si>
    <t xml:space="preserve">فهرس الرسوم البيانية </t>
  </si>
  <si>
    <t>مُقدمة</t>
  </si>
  <si>
    <t xml:space="preserve">تلتزم دولة قطر بزيادة مشاركة سكانها  وممارستهم لأساليب حياة نشيطة، وتتوجه نحو مجتمع صحي من خلال الأنشطة الرياضية والشبابية التي يمكن أن تسهم بشكل إيجابي في بناء الأمة وتكوين عنصر ربط في النسيج الاجتماعي والثقافي للمجتمع وتحسين مهاراتهم وصحتهم العقلية والبدنية. </t>
  </si>
  <si>
    <r>
      <rPr>
        <b/>
        <sz val="13"/>
        <rFont val="Sakkal Majalla"/>
      </rPr>
      <t>في سياق التنمية، يشمل تعريف الرياضة عادة طيفاً واسعاً وشاملاً من الأنشطة المناسبة للناس من جميع الأعمار والقدرات، مع التركيز على القيم الإيجابية للرياضة. وفي عام 2003، قامت فرقة العمل المشتركة بين الوكالات المعنية بتسخير الرياضة لأغراض التنمية والسلام التابعة للأمم المتحدة بتعريف الرياضة لأغراض التنمية على أنها</t>
    </r>
    <r>
      <rPr>
        <sz val="13"/>
        <rFont val="Sakkal Majalla"/>
      </rPr>
      <t xml:space="preserve"> </t>
    </r>
    <r>
      <rPr>
        <b/>
        <sz val="15"/>
        <rFont val="Sakkal Majalla"/>
      </rPr>
      <t>"جميع أشكال النشاط البدني التي تساهم في اللياقة البدنية والرفاه العقلي والتفاعل الاجتماعي، مثل اللعب، والترفيه، والرياضة المنظمة أو التنافسية، والرياضة والألعاب المحلية".</t>
    </r>
    <r>
      <rPr>
        <sz val="15"/>
        <rFont val="Sakkal Majalla"/>
      </rPr>
      <t xml:space="preserve"> </t>
    </r>
    <r>
      <rPr>
        <b/>
        <sz val="13"/>
        <rFont val="Sakkal Majalla"/>
      </rPr>
      <t>وقد تم قبول هذا التعريف منذ ذلك الحين من قبل العديد من مناصري "الرياضة من أجل التنمية والسلام ".</t>
    </r>
  </si>
  <si>
    <t>TABLE (26)</t>
  </si>
  <si>
    <t>الاجتماعات والمؤتمرات واللقاءات الخارجية حسب مستوى التنفيذ</t>
  </si>
  <si>
    <r>
      <t>معسكرات التدريب التي نفذت حسب مستوى التنفيذ</t>
    </r>
    <r>
      <rPr>
        <b/>
        <sz val="12"/>
        <rFont val="Arial"/>
        <family val="2"/>
      </rPr>
      <t/>
    </r>
  </si>
  <si>
    <t>إداريو الفرق الرياضية المعتمدون لدي الاتحادات الرياضية حسب جهة العمل والجنسية</t>
  </si>
  <si>
    <t>أخصائيو العلاج الطبيعي المعتمدون لدي الاتحادات الرياضية 
حسب النشاط الرياضي وجهة العمل والجنسية</t>
  </si>
  <si>
    <t>أخصائيو العلاج الطبيعي المعتمدون لدي الاتحادات الرياضية حسب جهة العمل والجنسية</t>
  </si>
  <si>
    <t>البطولات لفئة الشباب حسب مستوى التنفيذ</t>
  </si>
  <si>
    <t>JUNIOR ATHLETES (U 16) CHAMPIONSHIPS
BY IMPLEMENTATION LEVEL</t>
  </si>
  <si>
    <t>المدربون المعتمدون بالاتحادات الرياضية حسب النشاط الرياضي وجهة العمل والجنسية</t>
  </si>
  <si>
    <t>المدربون المعتمدون بالاتحادات الرياضية حسب جهة العمل والجنسية</t>
  </si>
  <si>
    <t>COACHES’ TRAINING COURSES BY IMPLEMENTATION LEVEL</t>
  </si>
  <si>
    <t>المؤسسات الشبابية والرياضية حسب البلدية</t>
  </si>
  <si>
    <t>اللاعبون المسجلون بالاتحادات الرياضية حسب النشاط الرياضي والفئات العمرية والنوع</t>
  </si>
  <si>
    <t>اللاعبون المسجلون بالاتحادات الرياضية حسب الفئات العمرية والنوع</t>
  </si>
  <si>
    <t>البطولات لفئة العمومي حسب النشاط الرياضي ومستوى التنفيذ</t>
  </si>
  <si>
    <t>البطولات لفئة العمومي حسب مستوى التنفيذ</t>
  </si>
  <si>
    <t>البطولات لفئة الناشئين (تحت 18 سنة) حسب النشاط الرياضي ومستوى التنفيذ</t>
  </si>
  <si>
    <t>البطولات لفئة الناشئين (تحت 18 سنة) حسب مستوى التنفيذ</t>
  </si>
  <si>
    <t>البطولات لفئة الأشبال (تحت 16 سنة) حسب النشاط الرياضي ومستوى التنفيذ</t>
  </si>
  <si>
    <t>البطولات لفئة الأشبال (تحت 16 سنة) حسب مستوى التنفيذ</t>
  </si>
  <si>
    <t>البطولات لفئة الصغار حسب النشاط الرياضي ومستوى التنفيذ</t>
  </si>
  <si>
    <t>البطولات لفئة الصغار حسب مستوى التنفيذ</t>
  </si>
  <si>
    <t>البطولات المنفذة حسب النشاط الرياضي ومستوى التنفيذ</t>
  </si>
  <si>
    <t>البطولات المنفذة حسب مستوى التنفيذ</t>
  </si>
  <si>
    <t>البطولات الخارجية للإتحادات الرياضية حسب النشاط الرياضي ومستوى التنفيذ</t>
  </si>
  <si>
    <t>البطولات الخارجية للإتحادات الرياضية حسب مستوى التنفيذ</t>
  </si>
  <si>
    <t>الحكام المعتمدون لدى الاتحادات الرياضية حسب النشاط الرياضي والدرجات والجنسية</t>
  </si>
  <si>
    <t>الحكام المعتمدون لدى الاتحادات الرياضية حسب الدرجات والجنسية</t>
  </si>
  <si>
    <t xml:space="preserve"> </t>
  </si>
  <si>
    <t>ATHLETES REGISTERED WITH SPORTS FEDERATIONS BY AGE GROUP AND GENDER</t>
  </si>
  <si>
    <t>YOUTH HOSTEL GUESTS BY NATIONALITY 
AND NIGHTS OF STAY</t>
  </si>
  <si>
    <t>YOUTH AND SPORTS INSTITUTIONS 
BY MUNICIPALITY</t>
  </si>
  <si>
    <t>IMPLEMENTED TRAINING CAMPS 
BY IMPLEMENTATION LEVEL</t>
  </si>
  <si>
    <t>YOUTH ATHLETES' CHAMPIONSHIPS
 BY IMPLEMENTATION LEVEL</t>
  </si>
  <si>
    <t>لجنة الرياضات الشتوية</t>
  </si>
  <si>
    <t>لجنة الرياضة الشتوية</t>
  </si>
  <si>
    <t>الجنة المنظمة لسباق الهجن</t>
  </si>
  <si>
    <t>Umm Salal</t>
  </si>
  <si>
    <t>Al Wakra</t>
  </si>
  <si>
    <t>Al Rayan</t>
  </si>
  <si>
    <t>Al Shamal</t>
  </si>
  <si>
    <t>Winter Sports Committee</t>
  </si>
  <si>
    <t>الاجتماعات والمؤتمرات واللقاءات الخارجية حسب النشاط الرياضي 
ومستوى التنفيذ</t>
  </si>
  <si>
    <r>
      <rPr>
        <b/>
        <sz val="30"/>
        <rFont val="Akhbar MT"/>
        <charset val="178"/>
      </rPr>
      <t>الباب الأول: بيانات الشباب</t>
    </r>
    <r>
      <rPr>
        <b/>
        <sz val="14"/>
        <rFont val="Akhbar MT"/>
        <charset val="178"/>
      </rPr>
      <t xml:space="preserve">
</t>
    </r>
    <r>
      <rPr>
        <sz val="26"/>
        <rFont val="Impact"/>
        <family val="2"/>
      </rPr>
      <t>CHAPTER ONE : YOUTH DATA</t>
    </r>
  </si>
  <si>
    <r>
      <rPr>
        <b/>
        <sz val="30"/>
        <rFont val="Akhbar MT"/>
        <charset val="178"/>
      </rPr>
      <t>الباب الثاني: البيانات الرياضية</t>
    </r>
    <r>
      <rPr>
        <b/>
        <sz val="14"/>
        <rFont val="Akhbar MT"/>
        <charset val="178"/>
      </rPr>
      <t xml:space="preserve">
</t>
    </r>
    <r>
      <rPr>
        <sz val="26"/>
        <rFont val="Impact"/>
        <family val="2"/>
      </rPr>
      <t>CHAPTER TWO : SPORTS DATA</t>
    </r>
  </si>
  <si>
    <r>
      <rPr>
        <b/>
        <sz val="30"/>
        <rFont val="Akhbar MT"/>
        <charset val="178"/>
      </rPr>
      <t>الباب الرابع: بيانات الفنادق والصالات الرياضية</t>
    </r>
    <r>
      <rPr>
        <b/>
        <sz val="14"/>
        <rFont val="Akhbar MT"/>
        <charset val="178"/>
      </rPr>
      <t xml:space="preserve">
</t>
    </r>
    <r>
      <rPr>
        <sz val="26"/>
        <rFont val="Impact"/>
        <family val="2"/>
      </rPr>
      <t>CHAPTER FOUR : HOTELS AND GYMS DATA</t>
    </r>
  </si>
  <si>
    <t xml:space="preserve">ميدان ألعاب القوى </t>
  </si>
  <si>
    <t>ميدان إسكواش</t>
  </si>
  <si>
    <t>ميدان ألعاب القوى  Athletics  Track</t>
  </si>
  <si>
    <t>ميدان إسكواش Squash Court</t>
  </si>
  <si>
    <r>
      <rPr>
        <b/>
        <sz val="30"/>
        <rFont val="Akhbar MT"/>
        <charset val="178"/>
      </rPr>
      <t>المحتويات</t>
    </r>
    <r>
      <rPr>
        <b/>
        <sz val="14"/>
        <rFont val="Akhbar MT"/>
        <charset val="178"/>
      </rPr>
      <t xml:space="preserve">
</t>
    </r>
    <r>
      <rPr>
        <b/>
        <sz val="26"/>
        <rFont val="Impact"/>
        <family val="2"/>
      </rPr>
      <t>CONTENTS</t>
    </r>
  </si>
  <si>
    <t>الرسم البياني</t>
  </si>
  <si>
    <t>Graph</t>
  </si>
  <si>
    <t>Graph Index</t>
  </si>
  <si>
    <r>
      <t xml:space="preserve">رقم الشكل
</t>
    </r>
    <r>
      <rPr>
        <b/>
        <sz val="8"/>
        <rFont val="Arial"/>
        <family val="2"/>
      </rPr>
      <t>Graph No.</t>
    </r>
  </si>
  <si>
    <t xml:space="preserve">                     مستوى التنفيذ
النشاط الرياضي</t>
  </si>
  <si>
    <t>صالة مغطاة</t>
  </si>
  <si>
    <t>صالة مغطاة  Gymnasuim</t>
  </si>
  <si>
    <t>المعدل الشهري لممارسي النشاط الرياضي بملاعب الفرجان</t>
  </si>
  <si>
    <t xml:space="preserve">صالة مغطاه </t>
  </si>
  <si>
    <t>الدورات التدريبية للحكام حسب مستوى التنفيذ</t>
  </si>
  <si>
    <t>2017 / 2018</t>
  </si>
  <si>
    <t>Clubs</t>
  </si>
  <si>
    <t>Type of Youth and Sports Institutions</t>
  </si>
  <si>
    <t>Public Youth Centers</t>
  </si>
  <si>
    <t>Specialized Youth Centers</t>
  </si>
  <si>
    <t>Youth Centers for People with Disabilities</t>
  </si>
  <si>
    <t xml:space="preserve">أقل من 15 سنة </t>
  </si>
  <si>
    <t xml:space="preserve">Photography / Video And Cinema </t>
  </si>
  <si>
    <t xml:space="preserve">Environmental Service </t>
  </si>
  <si>
    <t>Computer / Internet / Youtube Activities</t>
  </si>
  <si>
    <t>Stamp Collectors</t>
  </si>
  <si>
    <t>Sniping Aficionados</t>
  </si>
  <si>
    <t>Motoring Aficionados</t>
  </si>
  <si>
    <t xml:space="preserve">Camps and Camping Activites </t>
  </si>
  <si>
    <t>Heritage and Identity Enhancement</t>
  </si>
  <si>
    <t xml:space="preserve">ممارسو الأنشطة في المؤسسات الشبابية والرياضية حسب الأنشطة والفئات العمرية والجنسية والنوع </t>
  </si>
  <si>
    <t xml:space="preserve">العاملون بالمؤسسات الشبابية حسب المهنة ونوع الدوام والجنسية والنوع  </t>
  </si>
  <si>
    <t xml:space="preserve">المشاركون في الأنشطة الشبابية والرياضية المنفذة محلياً حسب الفعاليات والجنسية والنوع </t>
  </si>
  <si>
    <t>Sports Tournaments</t>
  </si>
  <si>
    <t>Agricultural Workers</t>
  </si>
  <si>
    <t>Service Workers</t>
  </si>
  <si>
    <t>Members of Subcommittees and Coordinators</t>
  </si>
  <si>
    <t>Administrators and Clerks</t>
  </si>
  <si>
    <t>Supervisors of Religious Activities</t>
  </si>
  <si>
    <t>Supervisors of Cultural Activities</t>
  </si>
  <si>
    <t>Supervisors of Scientific Activities</t>
  </si>
  <si>
    <t>Trainers of Wireless and Electronic Activities</t>
  </si>
  <si>
    <t>Supervisors of Media Activities</t>
  </si>
  <si>
    <t>Supervisors of Handicraft Activities</t>
  </si>
  <si>
    <t>Supervisors of Theater Arts Activities</t>
  </si>
  <si>
    <t>Supervisors of Music Activities</t>
  </si>
  <si>
    <t xml:space="preserve">Supervisors of Social Activities </t>
  </si>
  <si>
    <t xml:space="preserve">Supervisors of  Camping Activities </t>
  </si>
  <si>
    <t>Supervisors of Environmental Services</t>
  </si>
  <si>
    <t>Supervisors of Sports Activities</t>
  </si>
  <si>
    <t>Technical Workers and Drivers</t>
  </si>
  <si>
    <t>مسجد/ مصلى</t>
  </si>
  <si>
    <t>قاعة/ (اتيليه) نشاط تشكيلي</t>
  </si>
  <si>
    <t>Religious Activity Room / Hall</t>
  </si>
  <si>
    <t>Cultural Activity Room / Hall</t>
  </si>
  <si>
    <t>Lecture Hall</t>
  </si>
  <si>
    <t>Scientific Activity Room / Hall</t>
  </si>
  <si>
    <t xml:space="preserve">Computer / Internet Activity Room / Hall </t>
  </si>
  <si>
    <t>Social Activity Room / Hall</t>
  </si>
  <si>
    <t>Photographic Laboratory</t>
  </si>
  <si>
    <t>Scientific Laboratory</t>
  </si>
  <si>
    <t>Permanent Camps</t>
  </si>
  <si>
    <t>Multi-Purpose Hall</t>
  </si>
  <si>
    <t>First Division (Multi-Sports) Sports Clubs</t>
  </si>
  <si>
    <t>أندية رياضية - درجة أولى (رياضات متعددة)</t>
  </si>
  <si>
    <t>أندية رياضية - درجة ثانية (رياضة واحدة)</t>
  </si>
  <si>
    <t>Table Tennis Hall</t>
  </si>
  <si>
    <t>أندية رياضية - درجة ثانية (رياضة واحدة)
Second Division (Single -Sport) Sports Clubs</t>
  </si>
  <si>
    <t>أندية رياضية - درجة أولى (رياضات متعددة)
First Division (Multi-Sports) Sports Clubs</t>
  </si>
  <si>
    <t>OVERSEAS MEETINGS, CONFERENCES AND FORUMS
BY IMPLEMENTATION LEVEL</t>
  </si>
  <si>
    <t xml:space="preserve">*  تشمل رياضات : كرة القدم ، كرة السله ، كرة اليد ، كرة الطائره ، كرة الطاولة.      </t>
  </si>
  <si>
    <t xml:space="preserve">* تشمل رياضات : كرة القدم ، كرة السله ، كرة اليد ، كرة الطائره ، كرة الطاولة.      </t>
  </si>
  <si>
    <t xml:space="preserve">* تشمل رياضات : كرة القدم ، كرة السله ، كرة اليد ، كرة الطائره ، كرة الطاولة.     </t>
  </si>
  <si>
    <t xml:space="preserve">*  تشمل رياضات : كرة القدم ، كرة السله ، كرة اليد ، كرة الطائره ، كرة الطاولة.     </t>
  </si>
  <si>
    <t>الدولية</t>
  </si>
  <si>
    <t>الثالثة</t>
  </si>
  <si>
    <t>Third</t>
  </si>
  <si>
    <t>الثانية</t>
  </si>
  <si>
    <t>Second</t>
  </si>
  <si>
    <t>First</t>
  </si>
  <si>
    <t>الأولى</t>
  </si>
  <si>
    <t>Trainers and Assistants</t>
  </si>
  <si>
    <r>
      <t xml:space="preserve">المنشآت الرياضية حسب النوع والجهات </t>
    </r>
    <r>
      <rPr>
        <b/>
        <vertAlign val="superscript"/>
        <sz val="14"/>
        <color theme="1"/>
        <rFont val="Arial"/>
        <family val="2"/>
      </rPr>
      <t>(1)</t>
    </r>
  </si>
  <si>
    <t>المراكز 
الشبابية</t>
  </si>
  <si>
    <t>Youth 
Centers</t>
  </si>
  <si>
    <t xml:space="preserve">            Agency       
 Year</t>
  </si>
  <si>
    <t xml:space="preserve">                         مستوى التنفيذ
 النشاط الرياضي</t>
  </si>
  <si>
    <r>
      <rPr>
        <b/>
        <sz val="11"/>
        <rFont val="Arial"/>
        <family val="2"/>
      </rPr>
      <t>المجموع</t>
    </r>
    <r>
      <rPr>
        <b/>
        <sz val="10.5"/>
        <rFont val="Arial"/>
        <family val="2"/>
      </rPr>
      <t xml:space="preserve">
</t>
    </r>
    <r>
      <rPr>
        <b/>
        <sz val="9"/>
        <rFont val="Arial"/>
        <family val="2"/>
      </rPr>
      <t>Total</t>
    </r>
  </si>
  <si>
    <r>
      <rPr>
        <b/>
        <sz val="11"/>
        <rFont val="Arial"/>
        <family val="2"/>
      </rPr>
      <t>الصغار</t>
    </r>
    <r>
      <rPr>
        <b/>
        <sz val="10.5"/>
        <rFont val="Arial"/>
        <family val="2"/>
      </rPr>
      <t xml:space="preserve">
 </t>
    </r>
    <r>
      <rPr>
        <b/>
        <sz val="9"/>
        <rFont val="Arial"/>
        <family val="2"/>
      </rPr>
      <t>Kids</t>
    </r>
  </si>
  <si>
    <r>
      <rPr>
        <b/>
        <sz val="11"/>
        <rFont val="Arial"/>
        <family val="2"/>
      </rPr>
      <t>الأشبال</t>
    </r>
    <r>
      <rPr>
        <b/>
        <sz val="10.5"/>
        <rFont val="Arial"/>
        <family val="2"/>
      </rPr>
      <t xml:space="preserve">
</t>
    </r>
    <r>
      <rPr>
        <b/>
        <sz val="9"/>
        <rFont val="Arial"/>
        <family val="2"/>
      </rPr>
      <t xml:space="preserve"> Junior U16</t>
    </r>
  </si>
  <si>
    <r>
      <rPr>
        <b/>
        <sz val="11"/>
        <rFont val="Arial"/>
        <family val="2"/>
      </rPr>
      <t>الناشئون</t>
    </r>
    <r>
      <rPr>
        <b/>
        <sz val="10.5"/>
        <rFont val="Arial"/>
        <family val="2"/>
      </rPr>
      <t xml:space="preserve">
</t>
    </r>
    <r>
      <rPr>
        <b/>
        <sz val="9"/>
        <rFont val="Arial"/>
        <family val="2"/>
      </rPr>
      <t xml:space="preserve"> Junior U18</t>
    </r>
  </si>
  <si>
    <r>
      <rPr>
        <b/>
        <sz val="11"/>
        <rFont val="Arial"/>
        <family val="2"/>
      </rPr>
      <t>الشباب</t>
    </r>
    <r>
      <rPr>
        <b/>
        <sz val="10.5"/>
        <rFont val="Arial"/>
        <family val="2"/>
      </rPr>
      <t xml:space="preserve">
</t>
    </r>
    <r>
      <rPr>
        <b/>
        <sz val="9"/>
        <rFont val="Arial"/>
        <family val="2"/>
      </rPr>
      <t xml:space="preserve"> Youth</t>
    </r>
  </si>
  <si>
    <r>
      <rPr>
        <b/>
        <sz val="11"/>
        <rFont val="Arial"/>
        <family val="2"/>
      </rPr>
      <t>العمومي</t>
    </r>
    <r>
      <rPr>
        <b/>
        <sz val="10.5"/>
        <rFont val="Arial"/>
        <family val="2"/>
      </rPr>
      <t xml:space="preserve">
</t>
    </r>
    <r>
      <rPr>
        <b/>
        <sz val="9"/>
        <rFont val="Arial"/>
        <family val="2"/>
      </rPr>
      <t xml:space="preserve"> Adults</t>
    </r>
  </si>
  <si>
    <t xml:space="preserve">            Place of Work  
               &amp; Nationality
Year</t>
  </si>
  <si>
    <t xml:space="preserve">                  جهة العمل                        والجنسية
  السنة</t>
  </si>
  <si>
    <t xml:space="preserve">* تشمل رياضات : كرة القدم ، كرة السله ، كرة اليد ، كرة الطائره ، كرة الطاولة .   </t>
  </si>
  <si>
    <t xml:space="preserve">* تشمل رياضات : كرة القدم ، كرة السله ، كرة اليد ، كرة الطائره ، كرة الطاولة.    </t>
  </si>
  <si>
    <t xml:space="preserve">                              Implementation                                               Level
Sports Activity</t>
  </si>
  <si>
    <t xml:space="preserve">           مستوى التنفيذ
 السنة</t>
  </si>
  <si>
    <t>ADULT ATHLETES' CHAMPIONSHIPS BY
 IMPLEMENTATION LEVEL</t>
  </si>
  <si>
    <t xml:space="preserve">                      مستوى التنفيذ
النشاط الرياضي</t>
  </si>
  <si>
    <t xml:space="preserve">* تشمل رياضات : كرة القدم ، كرة السله ، كرة اليد ، كرة الطائره ، كرة الطاولة.  </t>
  </si>
  <si>
    <t xml:space="preserve">* تشمل رياضات : كرة القدم ، كرة السله ، كرة اليد ، كرة الطائره ، كرة الطاولة. </t>
  </si>
  <si>
    <r>
      <rPr>
        <b/>
        <sz val="10"/>
        <rFont val="Arial"/>
        <family val="2"/>
      </rPr>
      <t>ذكور</t>
    </r>
    <r>
      <rPr>
        <b/>
        <sz val="9"/>
        <rFont val="Arial"/>
        <family val="2"/>
      </rPr>
      <t xml:space="preserve">
</t>
    </r>
    <r>
      <rPr>
        <b/>
        <sz val="8"/>
        <rFont val="Arial"/>
        <family val="2"/>
      </rPr>
      <t>Males</t>
    </r>
  </si>
  <si>
    <r>
      <rPr>
        <b/>
        <sz val="10"/>
        <rFont val="Arial"/>
        <family val="2"/>
      </rPr>
      <t>إناث</t>
    </r>
    <r>
      <rPr>
        <b/>
        <sz val="9"/>
        <rFont val="Arial"/>
        <family val="2"/>
      </rPr>
      <t xml:space="preserve">
</t>
    </r>
    <r>
      <rPr>
        <b/>
        <sz val="8"/>
        <rFont val="Arial"/>
        <family val="2"/>
      </rPr>
      <t>Females</t>
    </r>
  </si>
  <si>
    <t>نوع المدارس</t>
  </si>
  <si>
    <t xml:space="preserve">  Year</t>
  </si>
  <si>
    <t>السنة</t>
  </si>
  <si>
    <t>Training Courses</t>
  </si>
  <si>
    <t xml:space="preserve">                       الجنسية والنوع
الفعاليات</t>
  </si>
  <si>
    <t xml:space="preserve">قاعة/ غرفة نشاط ديني </t>
  </si>
  <si>
    <t>قاعة/ غرفة نشاط ثقافي</t>
  </si>
  <si>
    <t xml:space="preserve">قاعة/ غرفة نشاط علمي </t>
  </si>
  <si>
    <t>قاعة/ غرفة نشاط كمبيوتر/إنترنت</t>
  </si>
  <si>
    <t>قاعة/ غرفة نشاط اجتماعي</t>
  </si>
  <si>
    <t>قاعة/ صالة عرض</t>
  </si>
  <si>
    <t>Nights of Stay</t>
  </si>
  <si>
    <t xml:space="preserve">                           السنة 
نوع المؤسسة                   </t>
  </si>
  <si>
    <t>Air Sports</t>
  </si>
  <si>
    <t xml:space="preserve">أنشطة الكمبيوتر / الإنترنت / اليوتيوب </t>
  </si>
  <si>
    <t xml:space="preserve">EMPLOYEES IN YOUTH INSTITUTIONS BY OCCUPATION, TYPE OF WORK, NATIONALITY AND GENDER </t>
  </si>
  <si>
    <t>SPORTS TEAM OFFICIALS ACCREDITED WITH SPORTS FEDERATIONS
 BY SPORTS’ ACTIVITY, PLACE OF WORK AND NATIONALITY</t>
  </si>
  <si>
    <t>YOUTH ATHLETES' CHAMPIONSHIPS BY SPORTS’ ACTIVITY
 AND IMPLEMENTATION LEVEL</t>
  </si>
  <si>
    <t>KID ATHLETES' CHAMPIONSHIPS BY SPORTS’ ACTIVITY
 AND IMPLEMENTATION LEVEL</t>
  </si>
  <si>
    <t>IMPLEMENTED CHAMPIONSHIPS BY SPORTS’ ACTIVITY
AND IMPLEMENTATION LEVEL</t>
  </si>
  <si>
    <t xml:space="preserve">                     الفئات العمرية
النشاط الرياضي</t>
  </si>
  <si>
    <t>البطولات المحلية حسب النشاط الرياضي والفئات العمرية</t>
  </si>
  <si>
    <t>DOMESTIC CHAMPIONSHIPS BY SPORTS ACTIVITY 
AND AGE GROUPS</t>
  </si>
  <si>
    <t xml:space="preserve">                       الفئات العمرية
النشاط الرياضي</t>
  </si>
  <si>
    <t>DOMESTIC CHAMPIONSHIPS BY AGE GROUPS</t>
  </si>
  <si>
    <t>البطولات المحلية حسب الفئات العمرية</t>
  </si>
  <si>
    <t>البطولات الدولية حسب النشاط الرياضي والفئات العمرية</t>
  </si>
  <si>
    <t>INTERNATIONAL CHAMPIONSHIPS BY SPORTS ACTIVITY
AND AGE GROUPS</t>
  </si>
  <si>
    <t>INTERNATIONAL CHAMPIONSHIPS BY AGE GROUPS</t>
  </si>
  <si>
    <t>البطولات الدولية حسب الفئات العمرية</t>
  </si>
  <si>
    <t>البطولات الآسيوية حسب النشاط الرياضي والفئات العمرية</t>
  </si>
  <si>
    <t xml:space="preserve">                      الفئات العمرية
النشاط الرياضي</t>
  </si>
  <si>
    <t>ASIAN CHAMPIONSHIPS BY SPORTS ACTIVITY 
AND AGE GROUPS</t>
  </si>
  <si>
    <t>البطولات الآسيوية حسب الفئات العمرية</t>
  </si>
  <si>
    <t>ASIAN CHAMPIONSHIPS BY AGE GROUPS</t>
  </si>
  <si>
    <t>ARAB CHAMPIONSHIPS BY SPORTS ACTIVITY 
AND AGE GROUPS</t>
  </si>
  <si>
    <t>البطولات العربية حسب النشاط الرياضي والفئات العمرية</t>
  </si>
  <si>
    <t>GCC CHAMPIONSHIPS BY AGE GROUPS</t>
  </si>
  <si>
    <t>البطولات الخليجية حسب الفئات العمرية</t>
  </si>
  <si>
    <t>البطولات العربية حسب الفئات العمرية</t>
  </si>
  <si>
    <t>ARAB CHAMPIONSHIPS BY AGE GROUPS</t>
  </si>
  <si>
    <t xml:space="preserve">            الفئات العمرية
السنة</t>
  </si>
  <si>
    <t>البطولات الخليجية حسب النشاط الرياضي والفئات العمرية</t>
  </si>
  <si>
    <t>GCC CHAMPIONSHIPS BY SPORTS ACTIVITY 
AND AGE GROUPS</t>
  </si>
  <si>
    <t xml:space="preserve">                        Place of Work  
                         &amp; Nationality
  Year</t>
  </si>
  <si>
    <t>COACHES’ TRAINING COURSES  BY SPORTS ACTIVITY
AND IMPLEMENTATION LEVEL</t>
  </si>
  <si>
    <t>REFEREES’ TRAINING COURSES  BY SPORTS’ ACTIVITY
AND IMPLEMENTATION LEVEL</t>
  </si>
  <si>
    <t xml:space="preserve">                    الفئات العمرية                             والنوع     نوع الإعاقة</t>
  </si>
  <si>
    <t>اللاعبون المسجلون لدى اتحاد رياضة ذوي الإعاقة حسب نوع الإعاقة والفئات العمرية والنوع</t>
  </si>
  <si>
    <t>Craft Activities/ Handicrafts</t>
  </si>
  <si>
    <r>
      <rPr>
        <b/>
        <sz val="12"/>
        <rFont val="Arial"/>
        <family val="2"/>
      </rPr>
      <t xml:space="preserve">نوع الملعب </t>
    </r>
    <r>
      <rPr>
        <b/>
        <sz val="10"/>
        <rFont val="Arial"/>
        <family val="2"/>
      </rPr>
      <t xml:space="preserve">    Type of Playground</t>
    </r>
  </si>
  <si>
    <t xml:space="preserve">Working </t>
  </si>
  <si>
    <t xml:space="preserve">Non-Working </t>
  </si>
  <si>
    <t>قاعة كرة طاولة Table Tennis Hall</t>
  </si>
  <si>
    <t>عروض مسرحية/ موسيقية</t>
  </si>
  <si>
    <t>الباب الرابع: بيانات الفنادق والصالات
 الرياضية</t>
  </si>
  <si>
    <t>الباب الثالث: بيانات الرياضة في المدارس</t>
  </si>
  <si>
    <t>CHAPTER TWO : SPORTS DATA</t>
  </si>
  <si>
    <t>الباب الثاني: البيانات الرياضية</t>
  </si>
  <si>
    <t>CHAPTER ONE : YOUTH DATA</t>
  </si>
  <si>
    <t>الباب الأول: بيانات الشباب</t>
  </si>
  <si>
    <t>تعاريف</t>
  </si>
  <si>
    <t>Tables</t>
  </si>
  <si>
    <r>
      <t xml:space="preserve">رقم الجدول
</t>
    </r>
    <r>
      <rPr>
        <b/>
        <sz val="8"/>
        <rFont val="Arial"/>
        <family val="2"/>
      </rPr>
      <t>Table No.</t>
    </r>
  </si>
  <si>
    <t>الجداول</t>
  </si>
  <si>
    <t>Contents</t>
  </si>
  <si>
    <t xml:space="preserve">المحتويات </t>
  </si>
  <si>
    <r>
      <t>المجموع الإجمالي</t>
    </r>
    <r>
      <rPr>
        <b/>
        <sz val="9"/>
        <color theme="1"/>
        <rFont val="Arial"/>
        <family val="2"/>
      </rPr>
      <t xml:space="preserve">
Grand Total</t>
    </r>
  </si>
  <si>
    <t>JUNIOR ATHLETES (U 18) CHAMPIONSHIPS 
BY IMPLEMENTATION LEVEL</t>
  </si>
  <si>
    <t xml:space="preserve">          الفئات العمرية
 السنة</t>
  </si>
  <si>
    <t xml:space="preserve">                 جهة العمل                   والجنسية
  السنة</t>
  </si>
  <si>
    <r>
      <t xml:space="preserve">المجموع
</t>
    </r>
    <r>
      <rPr>
        <b/>
        <sz val="8"/>
        <rFont val="Arial"/>
        <family val="2"/>
      </rPr>
      <t>Total</t>
    </r>
  </si>
  <si>
    <r>
      <rPr>
        <b/>
        <sz val="10"/>
        <rFont val="Arial"/>
        <family val="2"/>
      </rPr>
      <t>المجموع</t>
    </r>
    <r>
      <rPr>
        <b/>
        <sz val="9"/>
        <rFont val="Arial"/>
        <family val="2"/>
      </rPr>
      <t xml:space="preserve">
</t>
    </r>
    <r>
      <rPr>
        <b/>
        <sz val="8"/>
        <rFont val="Arial"/>
        <family val="2"/>
      </rPr>
      <t>Total</t>
    </r>
  </si>
  <si>
    <r>
      <rPr>
        <b/>
        <sz val="11"/>
        <rFont val="Arial"/>
        <family val="2"/>
      </rPr>
      <t>عدد
المدارس</t>
    </r>
    <r>
      <rPr>
        <b/>
        <sz val="9"/>
        <rFont val="Arial"/>
        <family val="2"/>
      </rPr>
      <t xml:space="preserve">
No. of
Schools</t>
    </r>
  </si>
  <si>
    <r>
      <rPr>
        <b/>
        <sz val="12"/>
        <rFont val="Arial"/>
        <family val="2"/>
      </rPr>
      <t>المجموع</t>
    </r>
    <r>
      <rPr>
        <b/>
        <sz val="11"/>
        <rFont val="Arial"/>
        <family val="2"/>
      </rPr>
      <t xml:space="preserve">
</t>
    </r>
    <r>
      <rPr>
        <b/>
        <sz val="10"/>
        <rFont val="Arial"/>
        <family val="2"/>
      </rPr>
      <t>Total</t>
    </r>
  </si>
  <si>
    <r>
      <t xml:space="preserve">المجموع الإجمالي
</t>
    </r>
    <r>
      <rPr>
        <b/>
        <sz val="10"/>
        <color theme="1"/>
        <rFont val="Arial"/>
        <family val="2"/>
      </rPr>
      <t>Grand Total</t>
    </r>
  </si>
  <si>
    <t>غير قطريين</t>
  </si>
  <si>
    <t>Tackwondo &amp;Judo</t>
  </si>
  <si>
    <t>Camel Racing Committee</t>
  </si>
  <si>
    <t>الرياضات الشتوية</t>
  </si>
  <si>
    <t>Table (22)</t>
  </si>
  <si>
    <t>Table (23)</t>
  </si>
  <si>
    <t>TABLE (24)</t>
  </si>
  <si>
    <t>TABLE (25)</t>
  </si>
  <si>
    <t xml:space="preserve">                          Age Groups
                             &amp; Gender     
  Year</t>
  </si>
  <si>
    <t xml:space="preserve">                       Type of Work,                                 Nationality                                  &amp; Gender
Occupation</t>
  </si>
  <si>
    <t xml:space="preserve">THOSE WHO PRACTICE ACTIVITIES IN YOUTH AND SPORTS INSTITUTIONS BY ACTIVITY,
 AGE GROUP, NATIONALITY AND GENDER  </t>
  </si>
  <si>
    <t>الصالات المتعددة الاستخدامات</t>
  </si>
  <si>
    <t xml:space="preserve">                          الجهات
 المنشأة الرياضية</t>
  </si>
  <si>
    <t>JUNIOR ATHLETES (U 18) CHAMPIONSHIPS BY SPORTS’ ACTIVITY
 AND IMPLEMENTATION LEVEL</t>
  </si>
  <si>
    <t>REFEREES’ TRAINING COURSES BY IMPLEMENTATION LEVEL</t>
  </si>
  <si>
    <t>معارض*</t>
  </si>
  <si>
    <t>Fairs*</t>
  </si>
  <si>
    <t xml:space="preserve">* تشمل رياضات : كرة القدم ، كرة السله ، كرة اليد ، كرة الطائره ، كرة الطاولة.        </t>
  </si>
  <si>
    <t>Multi-Purpose Halls</t>
  </si>
  <si>
    <t xml:space="preserve">                               Implementation                                              Level
Sports  Activity</t>
  </si>
  <si>
    <t>* تشمل رياضات : كرة القدم ، كرة السله ، كرة اليد ، كرة الطائره ، كرة الطاولة.</t>
  </si>
  <si>
    <t xml:space="preserve">                           Age Groups
                              &amp; Gender          
 Type of Disability</t>
  </si>
  <si>
    <t>JUNIOR ATHLETES (U 16) CHAMPIONSHIPS BY SPORTS’ 
ACTIVITY  AND IMPLEMENTATION LEVEL</t>
  </si>
  <si>
    <t>KID ATHLETES' CHAMPIONSHIPS BY 
IMPLEMENTATION LEVEL</t>
  </si>
  <si>
    <t>IMPLEMENTED CHAMPIONSHIPS BY 
IMPLEMENTATION LEVEL</t>
  </si>
  <si>
    <t>جدول (48)</t>
  </si>
  <si>
    <t xml:space="preserve">* Includes: Fotball-Basketball-Handball-Volleyball- Table Tennis.  </t>
  </si>
  <si>
    <t xml:space="preserve">* Includes: Fotball-Basketball-Handball-Volleyball- Table Tennis.           </t>
  </si>
  <si>
    <t xml:space="preserve">* Includes: Fotball-Basketball-Handball-Volleyball- Table Tennis.    </t>
  </si>
  <si>
    <t xml:space="preserve">* Includes: Fotball-Basketball-Handball-Volleyball- Table Tennis.         </t>
  </si>
  <si>
    <t xml:space="preserve">* Includes: Fotball-Basketball-Handball-Volleyball- Table Tennis.      </t>
  </si>
  <si>
    <t xml:space="preserve">* Includes: Fotball-Basketball-Handball-Volleyball- Table Tennis.                 </t>
  </si>
  <si>
    <t>2018/2019</t>
  </si>
  <si>
    <t>2018 / 2019</t>
  </si>
  <si>
    <t xml:space="preserve">أطقم تزلج </t>
  </si>
  <si>
    <t>Track suits</t>
  </si>
  <si>
    <t>Sailboats, with or without auxiliary motor</t>
  </si>
  <si>
    <t>Motorboats, other than outboard motorboats</t>
  </si>
  <si>
    <t>Jet ski</t>
  </si>
  <si>
    <t>Other sporting huntinp or target-shooting shotguns, including combination shotgun-nfles</t>
  </si>
  <si>
    <t>Other sporting, hunting or target-shooting rifles</t>
  </si>
  <si>
    <t>أصناف ومعدات الرياضة البدنية والجمباز والعاب القوى</t>
  </si>
  <si>
    <t>Articles and equipme for general physical exercise gymnastics or athletics</t>
  </si>
  <si>
    <t>Badminton</t>
  </si>
  <si>
    <t>Rugby</t>
  </si>
  <si>
    <t>لجنة القدرة</t>
  </si>
  <si>
    <t>Shooting</t>
  </si>
  <si>
    <t>نادي حلبة لوسيل</t>
  </si>
  <si>
    <t>الباب الخامس: واردات دولة قطر من
 السلع الرياضية</t>
  </si>
  <si>
    <t>فريج جنوب دحيل</t>
  </si>
  <si>
    <t>فريج شمال دحيل</t>
  </si>
  <si>
    <t xml:space="preserve">             مستوى التنفيذ
 السنة</t>
  </si>
  <si>
    <t>Leather apparel, other</t>
  </si>
  <si>
    <t>Track suits of cotton</t>
  </si>
  <si>
    <t>Track suits of synthetic fibres</t>
  </si>
  <si>
    <t>Track suits, ' of other textile materials '</t>
  </si>
  <si>
    <t>Ski suits, knitted or crocheted</t>
  </si>
  <si>
    <t>Men's or boys' swimwear, of synthetic fibres</t>
  </si>
  <si>
    <t>Men's or boys' swimwear, ' of other textile materials '</t>
  </si>
  <si>
    <t>Women's or girls' swimwear, of synthetic fibres</t>
  </si>
  <si>
    <t>Women's or girls' swimwear, ' of other textile materials '</t>
  </si>
  <si>
    <t>Men's or boys' swimwear</t>
  </si>
  <si>
    <t>Women's or girls' swimwear</t>
  </si>
  <si>
    <t>Ski suits</t>
  </si>
  <si>
    <t>Women's or girls' track suits of cotton</t>
  </si>
  <si>
    <t>Women's or girls' track suits of man-made fibres</t>
  </si>
  <si>
    <t>Women's or girls' track suits ' of other textile materials '</t>
  </si>
  <si>
    <t>Ski-boots, cross-country ski footwear and snowboard boots</t>
  </si>
  <si>
    <t>Other sport's footwear</t>
  </si>
  <si>
    <t>Sports footwear, with outer soles of rubber/plastic (basketball shoes and the like)</t>
  </si>
  <si>
    <t>Leaf binders plated with precious metal</t>
  </si>
  <si>
    <t>Leaf binders, other</t>
  </si>
  <si>
    <t>Photograph, picture or similar frames, mirrors etc, of base metal</t>
  </si>
  <si>
    <t>Other machinery for agricultural, horticultural or forestry for soil preparation or cultivation lawn or sport ground rollers</t>
  </si>
  <si>
    <t>Inflatable yachts and other vessels for pleasure or sports, rowing boats and canoes</t>
  </si>
  <si>
    <t>Motor boots from fibar glass other than outboard</t>
  </si>
  <si>
    <t>Boats without motors</t>
  </si>
  <si>
    <t>Boats, other</t>
  </si>
  <si>
    <t>Floating structures, other</t>
  </si>
  <si>
    <t>Muzzle-loading firearms, other</t>
  </si>
  <si>
    <t>Cartridges for hunting or sports shooting</t>
  </si>
  <si>
    <t>Bombs, grenades, torpedoes, mines, missiles &amp; similar</t>
  </si>
  <si>
    <t>Parts and accessories of cartridges for hunting or sports shooting</t>
  </si>
  <si>
    <t>Parts and accessories of cartridges, other</t>
  </si>
  <si>
    <t>Cartridges,parts and accessories,for hunting or sports shooting</t>
  </si>
  <si>
    <t>Other cartridges and parts thereof</t>
  </si>
  <si>
    <t>Cartridges, other</t>
  </si>
  <si>
    <t>Gymnasium articles, other</t>
  </si>
  <si>
    <t>Tennis, badminton or similar rackets, whether or not strung</t>
  </si>
  <si>
    <t>العمومي
Adults</t>
  </si>
  <si>
    <t>الشباب
Youth</t>
  </si>
  <si>
    <t>الناشئين
Junior U18</t>
  </si>
  <si>
    <t>الأشبال
Junior U16</t>
  </si>
  <si>
    <t>الصغار
Kids</t>
  </si>
  <si>
    <t>د. صالح بن محمد النابت
رئيس جهاز التخطيط والإحصاء</t>
  </si>
  <si>
    <t xml:space="preserve"> مُقدمة</t>
  </si>
  <si>
    <t xml:space="preserve">                         نوع الدوام                              والجنسية والنوع
المهنة</t>
  </si>
  <si>
    <t>10</t>
  </si>
  <si>
    <t>2019/2020</t>
  </si>
  <si>
    <t>2019 / 2020</t>
  </si>
  <si>
    <t xml:space="preserve">                 Implementation                             Level
 Year</t>
  </si>
  <si>
    <t xml:space="preserve">                Implementation                               Level
Year</t>
  </si>
  <si>
    <t xml:space="preserve">                 Implementation                                Level
 Year</t>
  </si>
  <si>
    <t xml:space="preserve">             مستوى التنفيذ
  السنة</t>
  </si>
  <si>
    <t xml:space="preserve">                   Age Groups 
 Year</t>
  </si>
  <si>
    <t xml:space="preserve">                     Age Groups 
Year                   </t>
  </si>
  <si>
    <t xml:space="preserve">             الفئات العمرية
السنة</t>
  </si>
  <si>
    <t xml:space="preserve">                     Age Groups
 Year</t>
  </si>
  <si>
    <t xml:space="preserve">               Implementation                                Level
 Year</t>
  </si>
  <si>
    <t xml:space="preserve">             مستوى التنفيذ
السنة</t>
  </si>
  <si>
    <t xml:space="preserve">              مستوى التنفيذ
السنة</t>
  </si>
  <si>
    <t>9</t>
  </si>
  <si>
    <t>وتبذل قطر جهوداً هائلة وتستثمر على نطاق واسع من حيث الموارد والبنية التحتية لتعزيز وتشجيع المشاركة في الألعاب الرياضية على جميع المستويات الدولية والإقليمية والمحلية لكافة سكانها. وبالتاكيد فإن الإنجازات التي تم الحصول عليها في مختلف مستويات المنافسة والانضباط الرياضي هي بلا شك ثمار التزامات قادة البلد والمسؤولين بالبرامج الرياضية الفعالة.</t>
  </si>
  <si>
    <t xml:space="preserve">               الفئات العمرية
                  والجنسية  
                    والنوع
   الأنشطة</t>
  </si>
  <si>
    <r>
      <rPr>
        <b/>
        <sz val="14"/>
        <color theme="1"/>
        <rFont val="Arial"/>
        <family val="2"/>
      </rPr>
      <t>المنشآت الرياضية</t>
    </r>
    <r>
      <rPr>
        <b/>
        <vertAlign val="superscript"/>
        <sz val="14"/>
        <color theme="1"/>
        <rFont val="Arial"/>
        <family val="2"/>
      </rPr>
      <t xml:space="preserve"> (1)</t>
    </r>
    <r>
      <rPr>
        <b/>
        <sz val="14"/>
        <color theme="1"/>
        <rFont val="Arial"/>
        <family val="2"/>
      </rPr>
      <t xml:space="preserve"> حسب النوع</t>
    </r>
    <r>
      <rPr>
        <sz val="14"/>
        <color theme="1"/>
        <rFont val="Arial"/>
        <family val="2"/>
      </rPr>
      <t xml:space="preserve">
</t>
    </r>
    <r>
      <rPr>
        <b/>
        <sz val="14"/>
        <color theme="1"/>
        <rFont val="Arial"/>
        <family val="2"/>
      </rPr>
      <t xml:space="preserve"> </t>
    </r>
    <r>
      <rPr>
        <sz val="14"/>
        <color theme="1"/>
        <rFont val="Arial"/>
        <family val="2"/>
      </rPr>
      <t xml:space="preserve">
</t>
    </r>
    <r>
      <rPr>
        <b/>
        <sz val="12.5"/>
        <color theme="1"/>
        <rFont val="Arial"/>
        <family val="2"/>
      </rPr>
      <t xml:space="preserve"> </t>
    </r>
  </si>
  <si>
    <r>
      <t>SPORT FACILITIES</t>
    </r>
    <r>
      <rPr>
        <b/>
        <vertAlign val="superscript"/>
        <sz val="12"/>
        <rFont val="Arial"/>
        <family val="2"/>
      </rPr>
      <t xml:space="preserve"> (1)</t>
    </r>
    <r>
      <rPr>
        <b/>
        <sz val="12"/>
        <rFont val="Arial"/>
        <family val="2"/>
      </rPr>
      <t xml:space="preserve"> BY TYPE</t>
    </r>
  </si>
  <si>
    <t>ملعب جولف Golf Course</t>
  </si>
  <si>
    <t>فريج أبو هامور</t>
  </si>
  <si>
    <t>فريج الوكير Al Wukair</t>
  </si>
  <si>
    <t>فريج مدينة خليفة الشمالية North Madinat Khalifa</t>
  </si>
  <si>
    <t>فريج المرخية Al Markhiya</t>
  </si>
  <si>
    <t>فريج عين خالد Ain Khalid</t>
  </si>
  <si>
    <t xml:space="preserve">              الجهات
 السنة</t>
  </si>
  <si>
    <t xml:space="preserve">                                  Implementation
                                             Level
 Sports  Activity</t>
  </si>
  <si>
    <t xml:space="preserve">                Implementation
                              Level
 Year</t>
  </si>
  <si>
    <t xml:space="preserve">                مستوى التنفيذ
  السنة</t>
  </si>
  <si>
    <t xml:space="preserve">                   جهة العمل
                   والجنسية
السنة</t>
  </si>
  <si>
    <t xml:space="preserve">              Age Group
               &amp; Gender
Year</t>
  </si>
  <si>
    <t xml:space="preserve">        الفئات العمرية
            والنوع
السنة</t>
  </si>
  <si>
    <t xml:space="preserve">                Implementation
                        Level
 Year</t>
  </si>
  <si>
    <t xml:space="preserve">                       مستوى التنفيذ
النشاط الرياضي</t>
  </si>
  <si>
    <t xml:space="preserve">                Implementation
                          Level               
  Year</t>
  </si>
  <si>
    <t xml:space="preserve">             مستوى التنفيذ
                            السنة</t>
  </si>
  <si>
    <t xml:space="preserve">                Implementation
                          Level
 Year</t>
  </si>
  <si>
    <t xml:space="preserve">                           مستوى التنفيذ
النشاط الرياضي</t>
  </si>
  <si>
    <t xml:space="preserve">                        Implementation
                                  Level
Year</t>
  </si>
  <si>
    <t xml:space="preserve">             الفئات العمرية
 السنة</t>
  </si>
  <si>
    <r>
      <t xml:space="preserve">                           </t>
    </r>
    <r>
      <rPr>
        <b/>
        <sz val="9"/>
        <rFont val="Arial"/>
        <family val="2"/>
      </rPr>
      <t xml:space="preserve">   Age Groups
  Sports Activity</t>
    </r>
  </si>
  <si>
    <t xml:space="preserve">                       الفئات العمرية
 النشاط الرياضي</t>
  </si>
  <si>
    <t xml:space="preserve">                      Age Groups
 Year</t>
  </si>
  <si>
    <t xml:space="preserve">                       Age Groups 
 Year</t>
  </si>
  <si>
    <t xml:space="preserve">                      الفئات العمرية
  النشاط الرياضي</t>
  </si>
  <si>
    <t xml:space="preserve">             Place of Work
              &amp; Nationality
 Sports Activity</t>
  </si>
  <si>
    <t xml:space="preserve">                 جهة العمل 
                  والجنسية  
 النشاط الرياضي</t>
  </si>
  <si>
    <t xml:space="preserve">                جهة العمل
                 والجنسية
 النشاط الرياضي</t>
  </si>
  <si>
    <t xml:space="preserve">               Place of Work
                &amp; Nationality
 Sports Activity</t>
  </si>
  <si>
    <r>
      <t xml:space="preserve">قطريون
</t>
    </r>
    <r>
      <rPr>
        <b/>
        <sz val="8"/>
        <rFont val="Arial"/>
        <family val="2"/>
      </rPr>
      <t>Qataris</t>
    </r>
  </si>
  <si>
    <r>
      <t xml:space="preserve">غير قطريين
</t>
    </r>
    <r>
      <rPr>
        <b/>
        <sz val="8"/>
        <rFont val="Arial"/>
        <family val="2"/>
      </rPr>
      <t>Non-Qataris</t>
    </r>
  </si>
  <si>
    <t xml:space="preserve">                        Implementation
                                   Level
Sports Activity</t>
  </si>
  <si>
    <t xml:space="preserve">              Implementation
                        Level
 Year</t>
  </si>
  <si>
    <r>
      <rPr>
        <b/>
        <sz val="12"/>
        <color theme="1"/>
        <rFont val="Arial"/>
        <family val="2"/>
      </rPr>
      <t>القيمة بالريال القطري</t>
    </r>
    <r>
      <rPr>
        <b/>
        <sz val="10"/>
        <color theme="1"/>
        <rFont val="Arial"/>
        <family val="2"/>
      </rPr>
      <t xml:space="preserve">   VALUE_QR</t>
    </r>
  </si>
  <si>
    <t>ألبسة جلدية</t>
  </si>
  <si>
    <t>لوازم ألبسة أُخر</t>
  </si>
  <si>
    <t>اردية للرياضة "تريننج"</t>
  </si>
  <si>
    <t>ألبسة للرياضة للنساء أو البنات، من الياف تركيبيه او اصطناعيه</t>
  </si>
  <si>
    <t>ألبسة للرياضة للنساء أو البنات، من مواد نسجيه اخرى</t>
  </si>
  <si>
    <t>أحذية تزلج ، وأحذية لوحات التزلج "سيرف"</t>
  </si>
  <si>
    <t>أحذية تزلج وأحذية ألواح التزلج "سيرف"</t>
  </si>
  <si>
    <t>قوارب شراعية، وإن كانت مزودة بمحرك مساعد</t>
  </si>
  <si>
    <t>قوارب بمحركات، عـدا الـقـوارب ذات المحرك الخارجي غير الثابت</t>
  </si>
  <si>
    <t>قوارب من الياف زجاجية (فايبر جلاس) ذات محركات خارجية غير ثابتة</t>
  </si>
  <si>
    <t>قوارب بدون محركات</t>
  </si>
  <si>
    <t>بنادق رش ،  رياضية أخر للصيد أو الرماية بما فيها التي تتضمن تجميع ما بين البنادق وبنادق الرش</t>
  </si>
  <si>
    <t>بنادق وكربينات رياضية اخر للصيد أوالرماية بمواسير محززة</t>
  </si>
  <si>
    <t>أجزاء ولوازم الخراطيش للصيد أو للرماية الرياضية</t>
  </si>
  <si>
    <t>خراطيش وأجزاؤها ولوازمها للصيد أو للرماية الرياضية</t>
  </si>
  <si>
    <t>مضارب التنس وتنس الريشة, البادمنتون ومضارب مماثلة بأوتاد أو بدونها</t>
  </si>
  <si>
    <t>الدورات التدريبية للمدربين حسب النشاط الرياضي ومستوى التنفيذ</t>
  </si>
  <si>
    <t>الدورات التدريبية للمدربين حسب مستوى التنفيذ</t>
  </si>
  <si>
    <t>الدورات التدريبية للحكام حسب النشاط الرياضي ومستوى التنفيذ</t>
  </si>
  <si>
    <r>
      <rPr>
        <b/>
        <sz val="12"/>
        <rFont val="Arial"/>
        <family val="2"/>
      </rPr>
      <t>الصالات الرياضية الخاصة</t>
    </r>
    <r>
      <rPr>
        <b/>
        <sz val="11"/>
        <rFont val="Arial"/>
        <family val="2"/>
      </rPr>
      <t xml:space="preserve">
</t>
    </r>
    <r>
      <rPr>
        <b/>
        <sz val="10"/>
        <rFont val="Arial"/>
        <family val="2"/>
      </rPr>
      <t>Private Gyms</t>
    </r>
  </si>
  <si>
    <t>العاملون في مجال الرياضة في الفنادق والصالات الرياضية الخاصة حسب المهنة والنوع</t>
  </si>
  <si>
    <t>المهنة</t>
  </si>
  <si>
    <t>Occupation</t>
  </si>
  <si>
    <t xml:space="preserve">                 مستوى التنفيذ
السنة</t>
  </si>
  <si>
    <r>
      <t xml:space="preserve">الأندية الثانية
 </t>
    </r>
    <r>
      <rPr>
        <b/>
        <sz val="9"/>
        <color theme="1"/>
        <rFont val="Arial"/>
        <family val="2"/>
      </rPr>
      <t>2nd. Clubs</t>
    </r>
  </si>
  <si>
    <r>
      <t xml:space="preserve">الأندية الأولى
 </t>
    </r>
    <r>
      <rPr>
        <b/>
        <sz val="9"/>
        <color theme="1"/>
        <rFont val="Arial"/>
        <family val="2"/>
      </rPr>
      <t>1st. Clubs</t>
    </r>
  </si>
  <si>
    <r>
      <t xml:space="preserve">الإتحادات
</t>
    </r>
    <r>
      <rPr>
        <b/>
        <sz val="9"/>
        <color theme="1"/>
        <rFont val="Arial"/>
        <family val="2"/>
      </rPr>
      <t>Federations</t>
    </r>
  </si>
  <si>
    <r>
      <t xml:space="preserve">الصالات المتعددة الاستخدامات
</t>
    </r>
    <r>
      <rPr>
        <b/>
        <sz val="9"/>
        <color theme="1"/>
        <rFont val="Arial"/>
        <family val="2"/>
      </rPr>
      <t>Multi-Purpose Halls</t>
    </r>
  </si>
  <si>
    <r>
      <t xml:space="preserve">المجموع
</t>
    </r>
    <r>
      <rPr>
        <b/>
        <sz val="9"/>
        <color theme="1"/>
        <rFont val="Arial"/>
        <family val="2"/>
      </rPr>
      <t>Total</t>
    </r>
  </si>
  <si>
    <r>
      <t xml:space="preserve">المدارس
</t>
    </r>
    <r>
      <rPr>
        <b/>
        <sz val="9"/>
        <color rgb="FF000000"/>
        <rFont val="Arial"/>
        <family val="2"/>
      </rPr>
      <t>Schools</t>
    </r>
  </si>
  <si>
    <r>
      <t xml:space="preserve">المراكز الشبابية
</t>
    </r>
    <r>
      <rPr>
        <b/>
        <sz val="9"/>
        <color rgb="FF000000"/>
        <rFont val="Arial"/>
        <family val="2"/>
      </rPr>
      <t>Youth Centers</t>
    </r>
  </si>
  <si>
    <r>
      <t xml:space="preserve">الصغار
</t>
    </r>
    <r>
      <rPr>
        <b/>
        <sz val="9"/>
        <rFont val="Arial"/>
        <family val="2"/>
      </rPr>
      <t>Kids</t>
    </r>
  </si>
  <si>
    <r>
      <t xml:space="preserve">الأشبال
</t>
    </r>
    <r>
      <rPr>
        <b/>
        <sz val="9"/>
        <rFont val="Arial"/>
        <family val="2"/>
      </rPr>
      <t>Junior U16</t>
    </r>
  </si>
  <si>
    <r>
      <t xml:space="preserve">الناشئون
</t>
    </r>
    <r>
      <rPr>
        <b/>
        <sz val="9"/>
        <rFont val="Arial"/>
        <family val="2"/>
      </rPr>
      <t>Junior U18</t>
    </r>
  </si>
  <si>
    <r>
      <t xml:space="preserve">الشباب
</t>
    </r>
    <r>
      <rPr>
        <b/>
        <sz val="9"/>
        <rFont val="Arial"/>
        <family val="2"/>
      </rPr>
      <t>Youth</t>
    </r>
  </si>
  <si>
    <r>
      <t xml:space="preserve">العمومي
</t>
    </r>
    <r>
      <rPr>
        <b/>
        <sz val="9"/>
        <rFont val="Arial"/>
        <family val="2"/>
      </rPr>
      <t>Adults</t>
    </r>
  </si>
  <si>
    <t xml:space="preserve">               Age Goups,
                Nationlaity 
                  &amp; Gender
 Activity</t>
  </si>
  <si>
    <t>فريج الخور</t>
  </si>
  <si>
    <t xml:space="preserve">                                Implementation
                                         Level
Sports Activity</t>
  </si>
  <si>
    <t xml:space="preserve">                                 Implementation
                                           Level
Sports Activity</t>
  </si>
  <si>
    <t xml:space="preserve">                                 Implementation
                                             Level
Sports Activity</t>
  </si>
  <si>
    <t xml:space="preserve">                                  Implementation
                                               Level
Sports Activity</t>
  </si>
  <si>
    <t xml:space="preserve">                                Age Groups
  Sports Activity</t>
  </si>
  <si>
    <t xml:space="preserve">                  Place of Work 
                    &amp; Nationality
  Year</t>
  </si>
  <si>
    <t xml:space="preserve">                       Implementation
                                   Level
Sports Activity</t>
  </si>
  <si>
    <t xml:space="preserve">                  الدرجة والجنسية
  النشاط الرياضي</t>
  </si>
  <si>
    <t xml:space="preserve">                                  Grade &amp;
                               Nationality
  Sports Activity</t>
  </si>
  <si>
    <t>العاملون في مجال الرياضة في الفنادق والصالات الرياضية الخاصة حسب النوع</t>
  </si>
  <si>
    <t>Year</t>
  </si>
  <si>
    <t xml:space="preserve">                جهة العمل
                والجنسية
النشاط الرياضي</t>
  </si>
  <si>
    <t>وتشمل بيانات النشرة خمسة أبواب إحصائية يتناول الباب الأول بيانات الشباب، والباب الثاني البيانات الرياضية، وتأتي بيانات الرياضة في المدارس في الباب الثالث، وبيانات مسح الفنادق والصالات الرياضية، وواردات دولة قطر من السلع الرياضية في البابين الرابع والخامس على التوالي.</t>
  </si>
  <si>
    <t>2020/2021</t>
  </si>
  <si>
    <t>2020 / 2021</t>
  </si>
  <si>
    <t>2020 /2021</t>
  </si>
  <si>
    <t>العسيري</t>
  </si>
  <si>
    <t>الإداريون</t>
  </si>
  <si>
    <t>Administrators</t>
  </si>
  <si>
    <t>جدول (65)</t>
  </si>
  <si>
    <t>أندية وجمعيات للهوايات الشبابية</t>
  </si>
  <si>
    <t>Clubs and Associations of Youth Hobbies</t>
  </si>
  <si>
    <t>آخرى</t>
  </si>
  <si>
    <t xml:space="preserve">                        النوع                          
الأعضاء</t>
  </si>
  <si>
    <t xml:space="preserve">                      Gender                      
Members</t>
  </si>
  <si>
    <t>* هذا العدد يتضمن الجمهور المستفيدون من المعارض.</t>
  </si>
  <si>
    <t>ميدان تنس</t>
  </si>
  <si>
    <t>المنشآت الرياضية حسب الجهات</t>
  </si>
  <si>
    <t>SPORTS FACILITIES BY AGENCY</t>
  </si>
  <si>
    <t>* includes: Fotball-Basketball-Handball-Volleyball-Table Tennis.</t>
  </si>
  <si>
    <t xml:space="preserve">* تشمل رياضات : كرة القدم ، كرة السله ، كرة اليد ، كرة الطائره ، كرة الطاولة.   </t>
  </si>
  <si>
    <t xml:space="preserve">                  جهة العمل                     والجنسية
  السنة</t>
  </si>
  <si>
    <t>مساعدو المدربون المعتمدون لدي الاتحادات الرياضية حسب جهة العمل والجنسية</t>
  </si>
  <si>
    <t>المرافق والأجهزة الرياضية في الفنادق والصالات الرياضية الخاصة</t>
  </si>
  <si>
    <t>المرافق</t>
  </si>
  <si>
    <t xml:space="preserve">المرافق الرياضية </t>
  </si>
  <si>
    <t xml:space="preserve">الأجهزة الرياضية </t>
  </si>
  <si>
    <t>Facilities</t>
  </si>
  <si>
    <t>Sports Facilities</t>
  </si>
  <si>
    <t>Sports Equipment</t>
  </si>
  <si>
    <r>
      <t xml:space="preserve">صالة رياضية 
</t>
    </r>
    <r>
      <rPr>
        <b/>
        <sz val="9"/>
        <rFont val="Arial"/>
        <family val="2"/>
      </rPr>
      <t>Sports Hall</t>
    </r>
  </si>
  <si>
    <r>
      <t xml:space="preserve">صالة تدريب
</t>
    </r>
    <r>
      <rPr>
        <b/>
        <sz val="9"/>
        <rFont val="Arial"/>
        <family val="2"/>
      </rPr>
      <t>Training hal</t>
    </r>
    <r>
      <rPr>
        <b/>
        <sz val="11"/>
        <rFont val="Arial"/>
        <family val="2"/>
      </rPr>
      <t>l</t>
    </r>
  </si>
  <si>
    <r>
      <rPr>
        <b/>
        <sz val="11"/>
        <rFont val="Arial"/>
        <family val="2"/>
      </rPr>
      <t>ملاعب خارجية</t>
    </r>
    <r>
      <rPr>
        <b/>
        <sz val="10"/>
        <rFont val="Arial"/>
        <family val="2"/>
      </rPr>
      <t xml:space="preserve">
</t>
    </r>
    <r>
      <rPr>
        <b/>
        <sz val="9"/>
        <rFont val="Arial"/>
        <family val="2"/>
      </rPr>
      <t>Outdoor Playgrounds</t>
    </r>
  </si>
  <si>
    <r>
      <rPr>
        <b/>
        <sz val="11"/>
        <rFont val="Arial"/>
        <family val="2"/>
      </rPr>
      <t>برك سباحة</t>
    </r>
    <r>
      <rPr>
        <b/>
        <sz val="10"/>
        <rFont val="Arial"/>
        <family val="2"/>
      </rPr>
      <t xml:space="preserve">
</t>
    </r>
    <r>
      <rPr>
        <b/>
        <sz val="9"/>
        <rFont val="Arial"/>
        <family val="2"/>
      </rPr>
      <t>Swimming Pools</t>
    </r>
  </si>
  <si>
    <r>
      <rPr>
        <b/>
        <sz val="11"/>
        <rFont val="Arial"/>
        <family val="2"/>
      </rPr>
      <t>أخرى</t>
    </r>
    <r>
      <rPr>
        <b/>
        <i/>
        <sz val="10"/>
        <rFont val="Arial"/>
        <family val="2"/>
      </rPr>
      <t xml:space="preserve">
</t>
    </r>
    <r>
      <rPr>
        <b/>
        <i/>
        <sz val="9"/>
        <rFont val="Arial"/>
        <family val="2"/>
      </rPr>
      <t>Ot</t>
    </r>
    <r>
      <rPr>
        <b/>
        <sz val="9"/>
        <rFont val="Arial"/>
        <family val="2"/>
      </rPr>
      <t>hers</t>
    </r>
  </si>
  <si>
    <r>
      <rPr>
        <b/>
        <sz val="11"/>
        <rFont val="Arial"/>
        <family val="2"/>
      </rPr>
      <t>الأدوات الرياضية</t>
    </r>
    <r>
      <rPr>
        <b/>
        <sz val="10"/>
        <rFont val="Arial"/>
        <family val="2"/>
      </rPr>
      <t xml:space="preserve">
Sports Tools</t>
    </r>
  </si>
  <si>
    <r>
      <rPr>
        <b/>
        <sz val="11"/>
        <rFont val="Arial"/>
        <family val="2"/>
      </rPr>
      <t>أخرى</t>
    </r>
    <r>
      <rPr>
        <b/>
        <sz val="10"/>
        <rFont val="Arial"/>
        <family val="2"/>
      </rPr>
      <t xml:space="preserve">
</t>
    </r>
    <r>
      <rPr>
        <b/>
        <sz val="9"/>
        <rFont val="Arial"/>
        <family val="2"/>
      </rPr>
      <t>Others</t>
    </r>
  </si>
  <si>
    <t>الفنادق</t>
  </si>
  <si>
    <t xml:space="preserve">Hotels </t>
  </si>
  <si>
    <t xml:space="preserve">الصالات الرياضية الخاصة </t>
  </si>
  <si>
    <t>Private Gyms</t>
  </si>
  <si>
    <t xml:space="preserve"> TABLE (65)</t>
  </si>
  <si>
    <t>جدول (67)</t>
  </si>
  <si>
    <t>TABLE (67)</t>
  </si>
  <si>
    <t>ميدان تنس Tennis Court</t>
  </si>
  <si>
    <t>الملاعب في المدارس الحكومية حسب نوع الملعب</t>
  </si>
  <si>
    <t>جدول (66)</t>
  </si>
  <si>
    <t>TABLE (66)</t>
  </si>
  <si>
    <t>العسيري AL Asiri</t>
  </si>
  <si>
    <t>فريج الخورAl Khor</t>
  </si>
  <si>
    <t xml:space="preserve">                           Implementation
                                     Level
Sports Activity</t>
  </si>
  <si>
    <t>SPORTS WORKERS AT HOTELS AND PRIVATE GYMS BY OCCUPATION AND GENDER</t>
  </si>
  <si>
    <t>Nutritionists and assistants</t>
  </si>
  <si>
    <t>Physiotherapists and Assistants</t>
  </si>
  <si>
    <t>SPORTS WORKERS AT HOTELS AND PRIVATE GYMS BY GENDER</t>
  </si>
  <si>
    <t xml:space="preserve">مدربو الأنشطة اللاسلكية والإلكترونية </t>
  </si>
  <si>
    <t xml:space="preserve">              الفئات العمرية
                       والنوع
النشاط الرياضي</t>
  </si>
  <si>
    <t xml:space="preserve">                   الدرجة
                 والجنسية  
  السنة</t>
  </si>
  <si>
    <t xml:space="preserve">                    Grade &amp;
                  Nationality
 Year</t>
  </si>
  <si>
    <t xml:space="preserve">                    الفئات العمرية
                          والنوع  
السنة</t>
  </si>
  <si>
    <t xml:space="preserve">              Place of Work  
                  &amp; Nationality
Year</t>
  </si>
  <si>
    <t>*2020</t>
  </si>
  <si>
    <t xml:space="preserve">* انخفاض عدد الممارسين بسبب جائحة كورونا.  </t>
  </si>
  <si>
    <t>* The number of exercisers has decreased due to the Coronavirus pandemic.</t>
  </si>
  <si>
    <t>Grand Total</t>
  </si>
  <si>
    <t>المجموع الكلي</t>
  </si>
  <si>
    <t>مشتركة</t>
  </si>
  <si>
    <t>-</t>
  </si>
  <si>
    <t>الثانوي</t>
  </si>
  <si>
    <t>الإعدادي</t>
  </si>
  <si>
    <t>Primary School</t>
  </si>
  <si>
    <t>الإبتدائي</t>
  </si>
  <si>
    <t>Private</t>
  </si>
  <si>
    <t>Pre-Primary 
(Kindergarten)</t>
  </si>
  <si>
    <t>ماقبل الابتدائي (الروضة)</t>
  </si>
  <si>
    <t>خاص</t>
  </si>
  <si>
    <t>Public</t>
  </si>
  <si>
    <t>حكومي</t>
  </si>
  <si>
    <t>No. of schools</t>
  </si>
  <si>
    <t>Sector of School</t>
  </si>
  <si>
    <t>Type of School</t>
  </si>
  <si>
    <r>
      <t xml:space="preserve">عدد المدارس
</t>
    </r>
    <r>
      <rPr>
        <b/>
        <sz val="8"/>
        <rFont val="Arial"/>
        <family val="2"/>
      </rPr>
      <t>No. of Schools</t>
    </r>
  </si>
  <si>
    <t>قطاع المدرسة</t>
  </si>
  <si>
    <t>الملاعب في المدارس حسب المرحلة التعليمية ونوع الملعب</t>
  </si>
  <si>
    <t>Al Sheehaniya</t>
  </si>
  <si>
    <t>الشيحانية</t>
  </si>
  <si>
    <t>Al Khor &amp; Al Thakhira</t>
  </si>
  <si>
    <t>الخور والذخيرة</t>
  </si>
  <si>
    <t>الظعاين</t>
  </si>
  <si>
    <t>Al Rayyan</t>
  </si>
  <si>
    <t>البلدية</t>
  </si>
  <si>
    <t xml:space="preserve"> TABLE (60)</t>
  </si>
  <si>
    <t xml:space="preserve"> TABLE (61)</t>
  </si>
  <si>
    <t>ويأمل جهاز التخطيط والإحصاء أن تستفيد الجهات الحكومية والمؤسسات الخاصة ذات النفع العام ومنظمات المجتمع المدني مما جاء في هذه النشرة من بيانات حول الشباب والرياضة عام 2021 لوضع الخطط والسياسات الهادفة إلى تعزيز دور النشاط البدني في إثراء حياة الإنسان والارتقاء بمساهمات الشباب الرياضية في دولة قطر.</t>
  </si>
  <si>
    <t xml:space="preserve"> 2019 - 2021</t>
  </si>
  <si>
    <t>2019 - 2021</t>
  </si>
  <si>
    <t>2020 - 2021</t>
  </si>
  <si>
    <t xml:space="preserve"> 2020 - 2021</t>
  </si>
  <si>
    <t>2021/2022</t>
  </si>
  <si>
    <t>2019/2018 - 2022/2021</t>
  </si>
  <si>
    <t>2018/2019 - 2021/2022</t>
  </si>
  <si>
    <t>*2021</t>
  </si>
  <si>
    <t>2022/2021</t>
  </si>
  <si>
    <t>2021 / 2022</t>
  </si>
  <si>
    <t>2018/2017 - 2022/2021</t>
  </si>
  <si>
    <t>2017/2018 - 2021/2022</t>
  </si>
  <si>
    <t>2017/2018- 2021/2022</t>
  </si>
  <si>
    <t xml:space="preserve"> 2022/2021</t>
  </si>
  <si>
    <t xml:space="preserve"> 2021/2022</t>
  </si>
  <si>
    <t>2018 - 2021</t>
  </si>
  <si>
    <t>. البيانات المنشورة للسنوات السابقة بيانات مدارس حكومية فقط*</t>
  </si>
  <si>
    <t>2021/ 2022</t>
  </si>
  <si>
    <t>2021 /2022</t>
  </si>
  <si>
    <t>المؤسسات الشبابية والرياضية حسب النوع (2019- 2021)</t>
  </si>
  <si>
    <t>المؤسسات الشبابية والرياضية حسب البلدية (2019- 2021)</t>
  </si>
  <si>
    <t>ممارسو الأنشطة في المؤسسات الشبابية والرياضية حسب الأنشطة والفئات العمرية والجنسية والنوع (2021)</t>
  </si>
  <si>
    <t>الأعضاء العاملون وغير العاملين بالمؤسسات الشبابية الرياضية حسب النوع (2020 - 2021)</t>
  </si>
  <si>
    <t>العاملون بالمؤسسات الشبابية حسب المهنة ونوع الدوام والجنسية والنوع (2021)</t>
  </si>
  <si>
    <t>المشاركون في الأنشطة الشبابية والرياضية المنفذة محلياً حسب الفعاليات والجنسية والنوع (2021)</t>
  </si>
  <si>
    <t>المنشآت والتجهيزات للأنشطة الشبابية والرياضية (2019 - 2021)</t>
  </si>
  <si>
    <t>نزلاء بيوت الشباب حسب الجنسية وليالي المبيت (2019 - 2021)</t>
  </si>
  <si>
    <t>المؤسسات الرياضية حسب النوع (2019/2018 - 2022/2021)</t>
  </si>
  <si>
    <t>المنشآت الرياضية حسب النوع (2019/2018 - 2022/2021)</t>
  </si>
  <si>
    <t>المعدل الشهري لممارسي النشاط الرياضي بملاعب الفرجان (2019 - 2021)</t>
  </si>
  <si>
    <t>المنشآت الرياضية حسب النوع والجهات (2022/2021)</t>
  </si>
  <si>
    <t>المنشآت الرياضية حسب الجهات (2018/2017 - 2022/2021)</t>
  </si>
  <si>
    <t>الاجتماعات والمؤتمرات واللقاءات الخارجية حسب النشاط الرياضي ومستوى التنفيذ (2022/2021)</t>
  </si>
  <si>
    <t>الاجتماعات والمؤتمرات واللقاءات الخارجية حسب مستوى التنفيذ (2018/2017 - 2022/2021)</t>
  </si>
  <si>
    <t>معسكرات التدريب التي نفذت حسب النشاط الرياضي ومستوى التنفيذ (2022/2021)</t>
  </si>
  <si>
    <t>معسكرات التدريب التي نفذت حسب مستوى التنفيذ (2018/2017 - 2022/2021)</t>
  </si>
  <si>
    <t>إداريو الفرق الرياضية المعتمدون لدي الاتحادات الرياضية حسب النشاط الرياضي وجهة العمل والجنسية (2022/2021)</t>
  </si>
  <si>
    <t>إداريو الفرق الرياضية المعتمدون لدي الاتحادات الرياضية حسب جهة العمل والجنسية (2018/2017 - 2022/2021)</t>
  </si>
  <si>
    <t>أخصائيو العلاج الطبيعي المعتمدون لدي الاتحادات الرياضية حسب النشاط الرياضي وجهة العمل والجنسية (2022/2021)</t>
  </si>
  <si>
    <t>أخصائيو العلاج الطبيعي المعتمدون لدي الاتحادات الرياضية حسب جهة العمل والجنسية (2018/2017 - 2022/2021)</t>
  </si>
  <si>
    <t>اللاعبون المسجلون بالاتحادات الرياضية حسب النشاط الرياضي والفئات العمرية والنوع (2022/2021)</t>
  </si>
  <si>
    <t>اللاعبون المسجلون بالاتحادات الرياضية حسب الفئات العمرية والنوع (2018/2017 - 2022/2021)</t>
  </si>
  <si>
    <t>البطولات لفئة العمومي حسب النشاط الرياضي ومستوى التنفيذ (2022/2021)</t>
  </si>
  <si>
    <t>البطولات لفئة العمومي حسب مستوى التنفيذ (2018/2017 - 2022/2021)</t>
  </si>
  <si>
    <t>البطولات لفئة الشباب حسب النشاط الرياضي ومستوى التنفيذ (2022/2021)</t>
  </si>
  <si>
    <t>البطولات لفئة الشباب حسب مستوى التنفيذ (2018/2017 - 2022/2021)</t>
  </si>
  <si>
    <t>البطولات لفئة الناشئين (تحت 18 سنة) حسب النشاط الرياضي ومستوى التنفيذ (2022/2021)</t>
  </si>
  <si>
    <t>البطولات لفئة الناشئين (تحت 18 سنة) حسب مستوى التنفيذ (2018/2017 - 2022/2021)</t>
  </si>
  <si>
    <t>البطولات لفئة الأشبال (تحت 16 سنة) حسب النشاط الرياضي ومستوى التنفيذ (2022/2021)</t>
  </si>
  <si>
    <t>البطولات لفئة الأشبال (تحت 16 سنة) حسب مستوى التنفيذ (2018/2017 - 2022/2021)</t>
  </si>
  <si>
    <t>البطولات لفئة الصغار حسب النشاط الرياضي ومستوى التنفيذ (2022/2021)</t>
  </si>
  <si>
    <t>البطولات لفئة الصغار حسب مستوى التنفيذ (2018/2017 - 2022/2021)</t>
  </si>
  <si>
    <t>البطولات المنفذة حسب النشاط الرياضي ومستوى التنفيذ (2022/2021)</t>
  </si>
  <si>
    <t>البطولات المنفذة حسب مستوى التنفيذ (2018/2017 - 2022/2021)</t>
  </si>
  <si>
    <t>البطولات الخارجية للإتحادات الرياضية حسب النشاط الرياضي ومستوى التنفيذ (2022/2021)</t>
  </si>
  <si>
    <t>البطولات الخارجية للإتحادات الرياضية حسب مستوى التنفيذ (2018/2017 - 2022/2021)</t>
  </si>
  <si>
    <t>البطولات المحلية حسب النشاط الرياضي والفئات العمرية (2022/2021)</t>
  </si>
  <si>
    <t>البطولات المحلية حسب الفئات العمرية (2018/2017 - 2022/2021)</t>
  </si>
  <si>
    <t>البطولات الدولية حسب النشاط الرياضي والفئات العمرية (2022/2021)</t>
  </si>
  <si>
    <t>البطولات الدولية حسب الفئات العمرية (2018/2017 - 2022/2021)</t>
  </si>
  <si>
    <t>البطولات الآسيوية حسب النشاط الرياضي والفئات العمرية (2022/2021)</t>
  </si>
  <si>
    <t>البطولات العربية حسب النشاط الرياضي والفئات العمرية (2022/2021)</t>
  </si>
  <si>
    <t>البطولات الآسيوية حسب الفئات العمرية (2018/2017 - 2022/2021)</t>
  </si>
  <si>
    <t>البطولات العربية حسب الفئات العمرية (2018/2017 - 2022/2021)</t>
  </si>
  <si>
    <t>البطولات الخليجية حسب النشاط الرياضي والفئات العمرية (2022/2021)</t>
  </si>
  <si>
    <t>البطولات الخليجية حسب الفئات العمرية (2018/2017 - 2022/2021)</t>
  </si>
  <si>
    <t>المدربون المعتمدون بالاتحادات الرياضية حسب النشاط الرياضي وجهة العمل والجنسية (2022/2021)</t>
  </si>
  <si>
    <t>المدربون المعتمدون بالاتحادات الرياضية حسب جهة العمل والجنسية (2018/2017 - 2022/2021)</t>
  </si>
  <si>
    <t>الدورات التدريبية للمدربين حسب النشاط الرياضي ومستوى التنفيذ (2022/2021)</t>
  </si>
  <si>
    <t>الدورات التدريبية للمدربين حسب مستوى التنفيذ (2018/2017- 2022/2021)</t>
  </si>
  <si>
    <t>الحكام المعتمدون لدى الاتحادات الرياضية حسب النشاط الرياضي والدرجات والجنسية (2022/2021)</t>
  </si>
  <si>
    <t>الحكام المعتمدون لدى الاتحادات الرياضية حسب الدرجات والجنسية (2018/2017 - 2022/2021)</t>
  </si>
  <si>
    <t>الدورات التدريبية للحكام حسب النشاط الرياضي ومستوى التنفيذ (2022/2021)</t>
  </si>
  <si>
    <t>الدورات التدريبية للحكام حسب مستوى التنفيذ (2018/2017 - 2022/2021)</t>
  </si>
  <si>
    <t>اللاعبون المسجلون لدى اتحاد رياضة ذوي الإعاقة حسب نوع الإعاقة والفئات العمرية والنوع (2022/2021)</t>
  </si>
  <si>
    <t>اللاعبون المسجلون لدى اتحاد رياضة ذوي الإعاقة حسب الفئات العمرية والنوع (2018/2017 - 2022/2021)</t>
  </si>
  <si>
    <t>العاملون في مجال الرياضة في الفنادق والصالات الرياضية الخاصة حسب المهنة والنوع (2021)</t>
  </si>
  <si>
    <t>العاملون في مجال الرياضة في الفنادق والصالات الرياضية الخاصة حسب النوع (2018 - 2021)</t>
  </si>
  <si>
    <t>المرافق والأجهزة الرياضية في الفنادق والصالات الرياضية الخاصة (2021)</t>
  </si>
  <si>
    <t>COACHES’ TRAINING COURSES BY IMPLEMENTATION LEVEL (2017/2018- 2021/2022)</t>
  </si>
  <si>
    <t>COACHES’ TRAINING COURSES  BY SPORTS ACTIVITY AND IMPLEMENTATION LEVEL (2021/2022)</t>
  </si>
  <si>
    <t>ARAB CHAMPIONSHIPS BY AGE GROUPS (2017/2018 - 2021/2022)</t>
  </si>
  <si>
    <t>ARAB CHAMPIONSHIPS BY SPORTS ACTIVITY AND AGE GROUPS (2021/2022)</t>
  </si>
  <si>
    <t>IMPLEMENTED CHAMPIONSHIPS BY IMPLEMENTATION LEVEL (2017/2018 - 2021/2022)</t>
  </si>
  <si>
    <t>KID ATHLETES' CHAMPIONSHIPS BY IMPLEMENTATION LEVEL (2017/2018 - 2021/2022)</t>
  </si>
  <si>
    <t>JUNIOR ATHLETES (U 16) CHAMPIONSHIPS BY IMPLEMENTATION LEVEL (2017/2018 - 2021/2022)</t>
  </si>
  <si>
    <t>JUNIOR ATHLETES (U 18) CHAMPIONSHIPS BY 
IMPLEMENTATION LEVEL (2017/2018 - 2021/2022)</t>
  </si>
  <si>
    <t>YOUTH ATHLETES' CHAMPIONSHIPS BY IMPLEMENTATION LEVEL (2017/2018 - 2021/2022)</t>
  </si>
  <si>
    <t>ADULT ATHLETES' CHAMPIONSHIPS BY IMPLEMENTATION LEVEL (2017/2018 - 2021/2022)</t>
  </si>
  <si>
    <t>ATHLETES REGISTERED WITH SPORTS FEDERATIONS BY AGE GROUP AND GENDER (2017/2018 - 2021/2022)</t>
  </si>
  <si>
    <t>IMPLEMENTED TRAINING CAMPS BY IMPLEMENTATION LEVEL (2017/2018 - 2021/2022)</t>
  </si>
  <si>
    <t>OVERSEAS MEETINGS, CONFERENCES AND FORUMS
BY IMPLEMENTATION LEVEL (2017/2018 - 2021/2022)</t>
  </si>
  <si>
    <t>OVERSEAS MEETINGS, CONFERENCES AND FORUMS
BY SPORTS’ ACTIVITY AND IMPLEMENTATION LEVEL (2021/2022)</t>
  </si>
  <si>
    <t>SPORTS FACILITIES BY AGENCY (2017/2018 - 2021/2022)</t>
  </si>
  <si>
    <t>SPORTS FACILITIES BY TYPE AND AGENCY (2021/2022)</t>
  </si>
  <si>
    <t>SPORT FACILITIES BY TYPE (2018/2019 - 2021/2022)</t>
  </si>
  <si>
    <t>SPORT INSTITUTIONS BY TYPE (2018/2019 - 2021/2022)</t>
  </si>
  <si>
    <t>YOUTH HOSTEL GUESTS BY NATIONALITY AND NIGHTS OF STAY (2019 - 2021)</t>
  </si>
  <si>
    <t>ESTABLISHMENTS AND FACILITIES FOR YOUTH AND
SPORTS ACTIVITIES (2019 - 2021)</t>
  </si>
  <si>
    <t>EMPLOYEES IN YOUTH INSTITUTIONS BY OCCUPATION, TYPE OF WORK, NATIONALITY AND GENDER (2021)</t>
  </si>
  <si>
    <t>WORKING AND NON-WORKING MEMBERS IN YOUTH
SPORT INSTITUTIONS BY GENDER (2020 - 2021)</t>
  </si>
  <si>
    <t>THOSE WHO PRACTICE ACTIVITIES IN YOUTH AND SPORTS INSTITUTIONS BY ACTIVITY, AGE GROUP, NATIONALITY AND GENDER (2021)</t>
  </si>
  <si>
    <t>YOUTH AND SPORTS INSTITUTIONS BY MUNICIPALITY (2019 - 2021)</t>
  </si>
  <si>
    <t>YOUTH AND SPORTS INSTITUTIONS BY TYPE (2019 - 2021)</t>
  </si>
  <si>
    <t>المنشآت الرياضية حسب النوع (2022/2021)</t>
  </si>
  <si>
    <t>المعدل الشهري لممارسي النشاط الرياضي بملاعب الفرجان (2021)</t>
  </si>
  <si>
    <t>البطولات المنفذة حسب النشاط الرياضي (2022/2021)</t>
  </si>
  <si>
    <t>اللاعبون المسجلون لدى اتحاد رياضة ذوي الإعاقة حسب الفئات العمرية ونوع الإعاقة (2022/2021)</t>
  </si>
  <si>
    <t>IMPLEMENTED CHAMPIONSHIPS BY SPORTS ACTIVITY (2021/2022)</t>
  </si>
  <si>
    <t>SPORT FACILITIES BY TYPE (2021/2022)</t>
  </si>
  <si>
    <t>أهم واردات دولة قطر من السلع الرياضية (2018 - 2021)</t>
  </si>
  <si>
    <t>الملاعب في المدارس حسب المرحلة التعليمية ونوع الملعب  (2022/2021)</t>
  </si>
  <si>
    <t>الملاعب في المدارس حسب البلديات ونوع الملعب (2022/2021)</t>
  </si>
  <si>
    <t>الملاعب في المدارس الحكومية حسب نوع الملعب (2018/2017 - 2022/2021)</t>
  </si>
  <si>
    <t>(1) Source: Ministry of Culture .</t>
  </si>
  <si>
    <t>(1) المصدر: وزارة الثقافة.</t>
  </si>
  <si>
    <t xml:space="preserve">نادي قطر لمزاين الابل </t>
  </si>
  <si>
    <t xml:space="preserve">نادي السباق والفروسية </t>
  </si>
  <si>
    <t>Racing and Equestrian Club</t>
  </si>
  <si>
    <t>الشراع والتجديف</t>
  </si>
  <si>
    <t>Qatar Endurance Racing Club</t>
  </si>
  <si>
    <t>نادي حلبة سيلين</t>
  </si>
  <si>
    <t xml:space="preserve">نادي حلبة سيلين </t>
  </si>
  <si>
    <t>نادي سباق القدرة والتحمل القطري</t>
  </si>
  <si>
    <t>الاتحاد القطري للفروسية والخماسي الحديث</t>
  </si>
  <si>
    <t>نادي سباقات القدرة والتحمل القطري</t>
  </si>
  <si>
    <t>وتوفر النشرة السنوية لإحصاءات الشباب والرياضة في عددها الخامس عام 2021 بيانات تساهم في توجيه صانعي السياسات لاتخاذ قرارات فعالة استناداً إلى أرقام إحصائية قائمة على الدقة.</t>
  </si>
  <si>
    <t>ميدان العاب القوى</t>
  </si>
  <si>
    <t xml:space="preserve">                              السنة
المنشآت الرياضية</t>
  </si>
  <si>
    <t>ملعب هوكي Hockey Field</t>
  </si>
  <si>
    <r>
      <t xml:space="preserve">                    </t>
    </r>
    <r>
      <rPr>
        <b/>
        <sz val="9"/>
        <rFont val="Arial"/>
        <family val="2"/>
      </rPr>
      <t>Agency</t>
    </r>
    <r>
      <rPr>
        <b/>
        <sz val="10"/>
        <rFont val="Arial"/>
        <family val="2"/>
      </rPr>
      <t xml:space="preserve">
 </t>
    </r>
    <r>
      <rPr>
        <b/>
        <sz val="9"/>
        <rFont val="Arial"/>
        <family val="2"/>
      </rPr>
      <t>Sports Facilities</t>
    </r>
  </si>
  <si>
    <t>كرة القدم وكرة الصالات والشاطئية</t>
  </si>
  <si>
    <t xml:space="preserve">  Basketball</t>
  </si>
  <si>
    <t xml:space="preserve">  Handball</t>
  </si>
  <si>
    <t xml:space="preserve">  Volleyball</t>
  </si>
  <si>
    <t xml:space="preserve">  Table Tennis</t>
  </si>
  <si>
    <t xml:space="preserve">  Squash</t>
  </si>
  <si>
    <t>نادي السباق و الفروسية</t>
  </si>
  <si>
    <t>الرماية و القوس و السهم</t>
  </si>
  <si>
    <t>الاتحاد القطري للفروسيه والخماسي الحديث</t>
  </si>
  <si>
    <t xml:space="preserve">  Billiard &amp; Snooker</t>
  </si>
  <si>
    <t xml:space="preserve">  Swimming</t>
  </si>
  <si>
    <t xml:space="preserve">  Taekwando &amp;Judo</t>
  </si>
  <si>
    <t xml:space="preserve">  Karate</t>
  </si>
  <si>
    <t xml:space="preserve">  Wrestling</t>
  </si>
  <si>
    <t xml:space="preserve">  Gymnastics</t>
  </si>
  <si>
    <t xml:space="preserve">رفع الأثقال </t>
  </si>
  <si>
    <t>ذوي الإحتياجات الخاصة</t>
  </si>
  <si>
    <t xml:space="preserve"> Paralympics</t>
  </si>
  <si>
    <t>الدراجات وترايثون</t>
  </si>
  <si>
    <t>الكريكيت</t>
  </si>
  <si>
    <t xml:space="preserve">لجنة الرجبي </t>
  </si>
  <si>
    <t xml:space="preserve"> لجنة رياضة المرأة </t>
  </si>
  <si>
    <t xml:space="preserve"> Women Sport *</t>
  </si>
  <si>
    <t>الرياضات الجوية</t>
  </si>
  <si>
    <t>نادي سباقات القدرة و التحمل القطري</t>
  </si>
  <si>
    <t xml:space="preserve">Qatar Endurance Racing Club </t>
  </si>
  <si>
    <t>الرياضة للجميع</t>
  </si>
  <si>
    <t>Sports For All</t>
  </si>
  <si>
    <t xml:space="preserve">الرياضة البحرية / الرياضة المائيه </t>
  </si>
  <si>
    <t>الاتحاد القطري للسيارات والدراجات ( السيارات )</t>
  </si>
  <si>
    <t>الاتحاد القطري للسيارات والدراجات ( الدراجات النارية )</t>
  </si>
  <si>
    <t>نادي قطر لمزاين الابل</t>
  </si>
  <si>
    <t>Shooting &amp;Archery</t>
  </si>
  <si>
    <t>Tackwando &amp;Judo</t>
  </si>
  <si>
    <t>Special Needs Sports</t>
  </si>
  <si>
    <t xml:space="preserve">                       مستوى التنفيذ
   النشاط الرياضي</t>
  </si>
  <si>
    <t xml:space="preserve">                                    Implementation
                                              Level
    Sports  Activity</t>
  </si>
  <si>
    <t>Taekwando &amp;Judo</t>
  </si>
  <si>
    <t>Paralympics</t>
  </si>
  <si>
    <t>school sport</t>
  </si>
  <si>
    <t xml:space="preserve">                مستوى التنفيذ
 السنة</t>
  </si>
  <si>
    <t xml:space="preserve">                Implementation
                                   Level
 Year</t>
  </si>
  <si>
    <t>Qatar Endurance Racing  Club</t>
  </si>
  <si>
    <t>لجنة الرجبي</t>
  </si>
  <si>
    <t>الرياضة الشتوية</t>
  </si>
  <si>
    <t xml:space="preserve">                  جهة العمل                      والجنسية
النشاط الرياضي</t>
  </si>
  <si>
    <t xml:space="preserve">ذوي الإحتياجات الخاصة </t>
  </si>
  <si>
    <t>الدرجات والترايثلون</t>
  </si>
  <si>
    <t>لجنة رياضة المرأة</t>
  </si>
  <si>
    <t>الاتحاد القطري للسيارات والدراجات (السيارات)</t>
  </si>
  <si>
    <t>الاتحاد القطري للسيارات والدراجات (الدراجات النارية)</t>
  </si>
  <si>
    <t>Camel Racing Commmmittee</t>
  </si>
  <si>
    <t>الرياضةالمدرسية</t>
  </si>
  <si>
    <t>Losail Circuit Sports Club</t>
  </si>
  <si>
    <t>نادي سباقات القدرة و التحمل</t>
  </si>
  <si>
    <t>نادي حلبة  لوسيل</t>
  </si>
  <si>
    <t xml:space="preserve">         Place of Work
           &amp; Nationality
Sports  Activity</t>
  </si>
  <si>
    <t>اللجنة المنطمة لسباق الهجن</t>
  </si>
  <si>
    <t>Shooting &amp; Archery</t>
  </si>
  <si>
    <t xml:space="preserve">الرياضات الجوية        </t>
  </si>
  <si>
    <t>البلياردو و السنوكر</t>
  </si>
  <si>
    <t xml:space="preserve">نادي سباقات القدرة و التحمل القطري </t>
  </si>
  <si>
    <t xml:space="preserve">                    مستوى التنفيذ
النشاط الرياضي</t>
  </si>
  <si>
    <t>Sports for All</t>
  </si>
  <si>
    <t>مساعدو المدربون المعتمدون لدى الاتحادات الرياضية حسب النشاط الرياضي وجهة العمل والجنسية
 وجهة العمل والجنسية</t>
  </si>
  <si>
    <t>نادي سباقت القدرة والتحمل القطري</t>
  </si>
  <si>
    <t xml:space="preserve"> التايكوندووالجودو</t>
  </si>
  <si>
    <t xml:space="preserve"> Gymnastics</t>
  </si>
  <si>
    <t>Qatar Enurance Racing Club</t>
  </si>
  <si>
    <t>ألعاب القوىAthletics</t>
  </si>
  <si>
    <t>كرة السلةBasketball</t>
  </si>
  <si>
    <t>كرة اليدHandball</t>
  </si>
  <si>
    <t>الكرة الطائرةVolleyball</t>
  </si>
  <si>
    <t>كرة الطاولةTable Tennis</t>
  </si>
  <si>
    <t>الإسكواشSquash</t>
  </si>
  <si>
    <t>البولينجBowling</t>
  </si>
  <si>
    <t>الشطرنجChess</t>
  </si>
  <si>
    <t>البلياردو و سنوكرBilliard &amp; Snooker</t>
  </si>
  <si>
    <t>السباحةSwimming</t>
  </si>
  <si>
    <t>الكاراتيهKarate</t>
  </si>
  <si>
    <t>المصارعةWrestling</t>
  </si>
  <si>
    <t>الجمبازGymnastics</t>
  </si>
  <si>
    <t>المبارزةFencing</t>
  </si>
  <si>
    <t>الملاكمةBoxing</t>
  </si>
  <si>
    <t>ذوي الإحتياجات الخاصةParalympics</t>
  </si>
  <si>
    <t>الشراع والتجديفSailing &amp; Rowing</t>
  </si>
  <si>
    <t>الجولفGolf</t>
  </si>
  <si>
    <t>الهوكيHockey</t>
  </si>
  <si>
    <t>لجنة الرياضات الشتويةWinter Sports Committee</t>
  </si>
  <si>
    <t>أخرى Other</t>
  </si>
  <si>
    <t>القدرة</t>
  </si>
  <si>
    <t>نادي حجلبة سيلين</t>
  </si>
  <si>
    <t xml:space="preserve">الاتحاد القطري للسيارات والدراجات ( الدراجات النارية ) </t>
  </si>
  <si>
    <t>نادي يباقات القدرة و التحمل القطري</t>
  </si>
  <si>
    <t>البيانات الواردة في هذه النشرة هي حصيلة تعاون بين جهاز التخطيط والإحصاء ووزارة الرياضة والشباب إضافة إلى بيانات وزارة التربية والتعليم والتعليم العالي والهيئة العامة للجمارك، وبيانات المسح الذي يجريه جهاز التخطيط والإحصاء على الفنادق والصالات الرياضية الخاصة.</t>
  </si>
  <si>
    <t>النشرة السنوية</t>
  </si>
  <si>
    <t>لإحصاءات الشباب  والرياضة</t>
  </si>
  <si>
    <t>Annual Bulletin</t>
  </si>
  <si>
    <t xml:space="preserve"> Youth and Sports Statistics</t>
  </si>
  <si>
    <t>يعتبر القطاع الرياضي أحد أبرز القطاعات التي تحظى باهتمام كبير، وهو ما أحدث نقلة نوعية في البنية التحتية ومنشآت ومرافق رياضية هى الأفضل على مستوى الشرق الأوسط تضاهى في تصاميمها ومواصفاتها وتجهيزاتها الفنية والتقنية أفضل المنشآت الرياضية العالمية، ويعتبر الارتقاء بالرياضة إحدى ركائز التنمية الشاملة بالدولة</t>
  </si>
  <si>
    <t>لقد أصبحت الرياضة في العصر الحديث تكتسي أهمية كبيرة أكثر من أي وقت مضى حتى أضحت المعايير التي يقاس بها تقدم الدول وتحضرها وذلك لكونها فرضت نفسها من خلال أثرها لاإيجابي والفعال على ممارسيها</t>
  </si>
  <si>
    <t>الاتحادات الرياضية الوطنية</t>
  </si>
  <si>
    <t xml:space="preserve"> الشباب والتغيير العالمي</t>
  </si>
  <si>
    <t>Youth and Global Change</t>
  </si>
  <si>
    <t>الرياضة</t>
  </si>
  <si>
    <t>Sport</t>
  </si>
  <si>
    <t xml:space="preserve">النشاط الرياضي </t>
  </si>
  <si>
    <t>Sport Activities</t>
  </si>
  <si>
    <t>النادي التجاري الرياضي الخاص (المجمع الرياضي)</t>
  </si>
  <si>
    <t>تعــرف منظمــة الصحــة العالميــة النشــاط الرياضــي بذلــك الجهــد البدنــي المبــذول بغيــة تحريــك عضلات الجســم ومرونتهــا ويتســبب فــي تســريع وتيــرة التنفــس وتســريع نبضــات القلــب. بشــكل واضــح مــن قبيــل الركــض - المشــي الســريع - قيــادة دراجــة بســرعة - الســباحة - الألعاب الرياضيــة التقليديــة ككــرة القــدم وكــرة اليــد وكــرة السلة،  وغيــره</t>
  </si>
  <si>
    <t>هو منشأة رياضية خاصة أحادية أو متعددة الأغراض والتي يتم تجهيزها بالأدوات والمعدات الرياضية وقد تتضمن عدة ملاعب أو صالات أو مرافق أو مباني أو أماكن أو فضاءات مفتوحة أو مغلقة أو مغطاة ومقامة بشكل متجاور أو متعامد ومتكامل وذات المقاييس والمواصفات القانونية من أجل التدريب والمنافسات الرياضية الرسمية.</t>
  </si>
  <si>
    <t>هيئات رياضية مستقلة، تتمتع بالشخصية المعنوية، وتتولى إدارة رياضة أو رياضات محددة على المستوى المحلي التي تتبع الاتحادات الرياضية الدولية المعنية.</t>
  </si>
  <si>
    <t xml:space="preserve"> الأندية الرياضية وملاعب كأس العالم 2022</t>
  </si>
  <si>
    <t>Sports Clubs and World Cup Stadiums 2022</t>
  </si>
  <si>
    <t>التنس / بادل التنس</t>
  </si>
  <si>
    <t>رمى الجلة</t>
  </si>
  <si>
    <t>تنس الريشة</t>
  </si>
  <si>
    <t>رمي الجلة</t>
  </si>
  <si>
    <t>Qatar is exerting tremendous efforts and investing heavily in terms of resources and infrastructure to promote and encourage participation in sports at all international, regional and local levels for all its population. Certainly, the achievements at the various levels of competition and sporting discipline are undoubtedly the fruits of the commitment of the country's leaders and officials to effective sports programs.</t>
  </si>
  <si>
    <t>The 5th issue of the Annual Youth and Sports Statistics 2021 bulletin provides data that will insight policymakers to make effective decisions based on accurate statistical figures.</t>
  </si>
  <si>
    <r>
      <t xml:space="preserve">Dr. Saleh M. Al Nabit
</t>
    </r>
    <r>
      <rPr>
        <b/>
        <sz val="10"/>
        <rFont val="Arial"/>
        <family val="2"/>
      </rPr>
      <t>Presedint, Planning &amp; Statistcs Authority</t>
    </r>
    <r>
      <rPr>
        <b/>
        <sz val="10"/>
        <color rgb="FFFF0000"/>
        <rFont val="Arial"/>
        <family val="2"/>
      </rPr>
      <t xml:space="preserve"> </t>
    </r>
  </si>
  <si>
    <t>In modern era, sport has gained more importance than ever. It has become one of the criteria by which countries' advancement and civilization are measured, in view of its positive and effective impact on people.</t>
  </si>
  <si>
    <t>The data contained in this bulletin is the outcome of cooperation between the Planning and Statistics Authority and the Ministry of Sports and Youth, in addition to the data of the Ministry of Education and Higher Education and the General Authority of Customs, as well as the data of the survey conducted by the Planning and Statistics Authority on hotels and private gyms.</t>
  </si>
  <si>
    <t xml:space="preserve">Youth is the period of life generally considered as the transitional phase between childhood and adulthood.
The United Nations defines youth as those aged 15-24 years. While age is the defining feature of youth, young people should not be considered a single, homogeneous demographic category, but rather a multiplicity of diverse subgroups covering a wide spectrum of perceptions, attitudes and abilities.
Hence, in this report, the UN definition of youth is flexibly applied.
</t>
  </si>
  <si>
    <t>The World Health Organization defines the sports activity as the physical effort that is exerted to move and flex body muscles, and causes the acceleration of breathing and heartbeat, such as jogging - brisk walking - cycling at speed - swimming and traditional sports such as football, handball, basketball and others.</t>
  </si>
  <si>
    <t>National Sports Federations</t>
  </si>
  <si>
    <t>Commercial Private Sports Gym (Sports Complex)</t>
  </si>
  <si>
    <t>It is a private single or multi-purpose sports facility which is equipped with sports equipment and tools. It may include several open, closed or covered stadiums, halls, facilities, buildings, places or spaces tha are integrated and built contiguously or perpendicularly, as per legal standards and specifications, for the purpose of training and official sports competitions.</t>
  </si>
  <si>
    <t>Independent sports bodies endowed with legal personality, that manage specific sports at the local level, and are affiliated with relevant international sports federations.</t>
  </si>
  <si>
    <t>CHAPTER THREE : DATA ON SPORTS IN SCHOOLS</t>
  </si>
  <si>
    <t>CHAPTER FOUR : DATA ON HOTELS AND GYMS</t>
  </si>
  <si>
    <t>مساعدو المدربين المعتمدون لدي الاتحادات الرياضية حسب جهة العمل والجنسية (2018/2017- 2022/2021)</t>
  </si>
  <si>
    <t>مساعدو المدربين المعتمدون لدي الاتحادات الرياضية حسب النشاط الرياضي وجهة العمل والجنسية (2022/2021)</t>
  </si>
  <si>
    <t>SPORTS FACILITIES AND EQUIPMENT IN HOTELS AND PRIVATE GYMS (2021)</t>
  </si>
  <si>
    <t>QATAR'S MAIN IMPORTS OF SPORTS GOODS (2018 - 2021)</t>
  </si>
  <si>
    <t>Al Dhaayen</t>
  </si>
  <si>
    <t>Wireless Aficionados And Wireless Sports</t>
  </si>
  <si>
    <t>Homing Pigeon  Aficionados</t>
  </si>
  <si>
    <t>Accountants andStorekeepers</t>
  </si>
  <si>
    <t xml:space="preserve">Supervisors of Computer and Digital Media </t>
  </si>
  <si>
    <t>Supervisors of Fine Arts Activities</t>
  </si>
  <si>
    <t>Supervisors of Volunteering Activities</t>
  </si>
  <si>
    <t xml:space="preserve">                          Nationality                                &amp; Gender
Event                      </t>
  </si>
  <si>
    <r>
      <rPr>
        <sz val="10"/>
        <color theme="1"/>
        <rFont val="Arial"/>
        <family val="2"/>
      </rPr>
      <t xml:space="preserve">* </t>
    </r>
    <r>
      <rPr>
        <sz val="8"/>
        <color theme="1"/>
        <rFont val="Arial"/>
        <family val="2"/>
      </rPr>
      <t>This number includes the audience of the fairs.</t>
    </r>
  </si>
  <si>
    <t>Mosque/Praying Hall</t>
  </si>
  <si>
    <t xml:space="preserve"> Fine Art Activity Hall / (Atelier)</t>
  </si>
  <si>
    <t>Wireless and Electronic Equipment Halls</t>
  </si>
  <si>
    <t>Hall/ Showroom</t>
  </si>
  <si>
    <t>(1) يرجع سبب الانخفاض الى: دمج عدد من المراكز وانتقال عدد اخر الى وزارة الثقافة وتغيير نشاطها بالإضافة الى عدم احتساب 
قاعات البث الإلكتروني التي أنشئت عام 2020 بسبب كورونا.</t>
  </si>
  <si>
    <t>(1) The decline is due to the following: several centers were merged and many other centers were transferred to the Ministry of Culture and their activities were changed. Furthermore, the electronic broadcasting halls that were established in 2020 were not counted due to Corona.</t>
  </si>
  <si>
    <t xml:space="preserve">                                          Year
Type of Institution</t>
  </si>
  <si>
    <t>Second Division (Single-Sport) Sports Clubs</t>
  </si>
  <si>
    <t xml:space="preserve">Supporting Sport Committees </t>
  </si>
  <si>
    <t xml:space="preserve">                                  Year
Sport Facility</t>
  </si>
  <si>
    <t>OVERSEAS MEETINGS, CONFERENCES AND FORUMS
BY SPORTS ACTIVITY AND IMPLEMENTATION LEVEL</t>
  </si>
  <si>
    <t xml:space="preserve"> Tennis/Padel</t>
  </si>
  <si>
    <t xml:space="preserve"> Cricket</t>
  </si>
  <si>
    <t>School Sports</t>
  </si>
  <si>
    <t>Shot Put</t>
  </si>
  <si>
    <t>IMPLEMENTED TRAINING CAMPS BY SPORTS ACTIVITY
AND IMPLEMENTATION LEVEL</t>
  </si>
  <si>
    <t>Rugby Committee</t>
  </si>
  <si>
    <t>Tennis/Padel</t>
  </si>
  <si>
    <t>Qatar Equestrian Federation &amp; Modern Pentathlon</t>
  </si>
  <si>
    <t xml:space="preserve"> Chess</t>
  </si>
  <si>
    <t xml:space="preserve"> Shooting &amp;Archery</t>
  </si>
  <si>
    <t xml:space="preserve"> Bowling</t>
  </si>
  <si>
    <t>Football, Futsal and Beach Football</t>
  </si>
  <si>
    <t>SPORTS TEAM OFFICIALS ACCREDITED BY SPORTS FEDERATIONS
 BY PLACE OF WORK AND NATIONALITY</t>
  </si>
  <si>
    <t>Winter Sports</t>
  </si>
  <si>
    <t>Lusail Circuit Sports Club</t>
  </si>
  <si>
    <t>Sealine Circuit Sports Club</t>
  </si>
  <si>
    <t>Marine Sports / Water Sports</t>
  </si>
  <si>
    <t>كرة القدم وكرة الصالات والشاطئيةFootball, Futsal and Beach Football</t>
  </si>
  <si>
    <t>كرة القدم
  Football, Futsal and Beach Football</t>
  </si>
  <si>
    <t>Mobility Disability</t>
  </si>
  <si>
    <t>الناشئون</t>
  </si>
  <si>
    <r>
      <rPr>
        <b/>
        <sz val="30"/>
        <rFont val="Akhbar MT"/>
        <charset val="178"/>
      </rPr>
      <t>الباب الثالث: بيانات الرياضة في المدارس</t>
    </r>
    <r>
      <rPr>
        <b/>
        <sz val="14"/>
        <rFont val="Akhbar MT"/>
        <charset val="178"/>
      </rPr>
      <t xml:space="preserve">
</t>
    </r>
    <r>
      <rPr>
        <sz val="26"/>
        <rFont val="Impact"/>
        <family val="2"/>
      </rPr>
      <t>CHAPTER  THREE : DATA ON SPORTS IN SCHOOLS</t>
    </r>
  </si>
  <si>
    <t>*The data published for previous years is public school data only</t>
  </si>
  <si>
    <t>PLAYGROUNDS IN PUBLIC SCHOOLS BY TYPE OF PLAYGROUND</t>
  </si>
  <si>
    <t>PLAYGROUND IN SCHOOLS BY MUNICIPALITY AND  TYPE OF PLAYGROUND</t>
  </si>
  <si>
    <t>الملاعب في المدارس حسب البلدية ونوع الملعب</t>
  </si>
  <si>
    <t>عدد الملاعب No. of Playgrounds</t>
  </si>
  <si>
    <t>Preparatory School</t>
  </si>
  <si>
    <t>Secondary School</t>
  </si>
  <si>
    <t>Joint School</t>
  </si>
  <si>
    <t>أخصائيو التغذية ومساعدوهم</t>
  </si>
  <si>
    <t>أخصائيو العلاج الطبيعي ومساعدوهم</t>
  </si>
  <si>
    <t>Other Sports Workers</t>
  </si>
  <si>
    <t>SPORTS FACILITIES AND EQUIPMENT IN HOTELS AND PRIVATE GYMS</t>
  </si>
  <si>
    <r>
      <t xml:space="preserve">أجهزة تمرين الجزء السفلي
</t>
    </r>
    <r>
      <rPr>
        <b/>
        <sz val="9"/>
        <rFont val="Arial"/>
        <family val="2"/>
      </rPr>
      <t>Lower Body Exercise Equipment</t>
    </r>
  </si>
  <si>
    <r>
      <rPr>
        <b/>
        <sz val="11"/>
        <rFont val="Arial"/>
        <family val="2"/>
      </rPr>
      <t>أجهزة تمرين الجزء العلوي</t>
    </r>
    <r>
      <rPr>
        <b/>
        <sz val="10"/>
        <rFont val="Arial"/>
        <family val="2"/>
      </rPr>
      <t xml:space="preserve">
</t>
    </r>
    <r>
      <rPr>
        <b/>
        <sz val="9"/>
        <rFont val="Arial"/>
        <family val="2"/>
      </rPr>
      <t>Upper Body Exercise Equipment</t>
    </r>
  </si>
  <si>
    <r>
      <t xml:space="preserve">أجهزة تمرين االجسم بالكامل
</t>
    </r>
    <r>
      <rPr>
        <b/>
        <sz val="9"/>
        <rFont val="Arial"/>
        <family val="2"/>
      </rPr>
      <t>Full Body Exercise Equipment</t>
    </r>
  </si>
  <si>
    <t>SPORTS EXERCISERS IN HOTELS AND PRIVATE GYMS BY GENDER</t>
  </si>
  <si>
    <t>ممارسو الرياضة في الفنادق والصالات الرياضية الخاصة حسب النوع</t>
  </si>
  <si>
    <r>
      <rPr>
        <b/>
        <sz val="30"/>
        <rFont val="Akhbar MT"/>
        <charset val="178"/>
      </rPr>
      <t xml:space="preserve"> الباب الخامس: واردات دولة قطر من السلع الرياضية</t>
    </r>
    <r>
      <rPr>
        <b/>
        <sz val="14"/>
        <rFont val="Akhbar MT"/>
        <charset val="178"/>
      </rPr>
      <t xml:space="preserve">
</t>
    </r>
    <r>
      <rPr>
        <sz val="26"/>
        <rFont val="Impact"/>
        <family val="2"/>
      </rPr>
      <t>CHAPTER FIVE : QATAR IMPORTS OF SPORTS GOODS</t>
    </r>
  </si>
  <si>
    <t>QATAR'S MAIN IMPORTS OF SPORTS GOODS</t>
  </si>
  <si>
    <t>Horses for sport</t>
  </si>
  <si>
    <t>Leather apparel, especially designed for use in sports</t>
  </si>
  <si>
    <t>Other clothing accessories</t>
  </si>
  <si>
    <t>Leather articles of apparel</t>
  </si>
  <si>
    <t>ألبسة سباحة للنساء والبنات، من مواد نسجيه اخرى</t>
  </si>
  <si>
    <t>Sport garments, other</t>
  </si>
  <si>
    <t>Sport garments,other</t>
  </si>
  <si>
    <t>Footwear, other</t>
  </si>
  <si>
    <t>Shoes that cover the ankle</t>
  </si>
  <si>
    <t>Shoes, other</t>
  </si>
  <si>
    <t>Headgear for sporting activities</t>
  </si>
  <si>
    <t>The State of Qatar is committed to increasing its residents' practice and adoption of active lifestyles. It aims to have a healthy society through sports and youth activities that can positively contribute to building the nation, linking between the social and cultural fabrics of society members and improving their mental and physical skills and health.</t>
  </si>
  <si>
    <t>The Planning &amp; Statistcs Authority (PSA) hopes that the government agencies, private institutions of public interest and civil society organizations will benefit from the the Youth and Sports Data 2021 to develop plans and policies aimed at enhancing the role of physical activity in enriching human life and increasing the contribution of youth to sports in Qatar.</t>
  </si>
  <si>
    <t>The sports sector is one of the main sectors that receive great focus, which has brought about a qualitative leap in infrastructure and sports facilities that are the best in the Middle East region. Their designs, specifications and technical equipment match those of international sports facilities. The promotion of sports is one of the comprehensive development pillars in the country.</t>
  </si>
  <si>
    <t>The bulletin includes five statistical chapters. Chapter one deals with youth data, while chapter two examines sports data, and chapter three details data on sports in schools. Data from hotels and gyms survey and Qatar imports of sports goods are all in chapters four and five respectively.</t>
  </si>
  <si>
    <t>الشباب هو فترة من الحياة تُعتبر عموماً مرحلة انتقالية بين الطفولة وبين سن الرشد. وتُعرِّف الأمم المُتحدة مرحلة الشباب للذين تتراوح أعمارهم ما بين الخامسةَ عشرة والرابعة والعشرين. وإذا كان العمر هو الدالة التي تُحدد سن الشباب فيما يتعلّق يالتنمية الشبابية، فالمفروض ألاّ نعتبر الشباب كفئة ديموغرافية مُتجانسة مُنفردة بل مجموعات فرعية مُتعددة التنوُّع وتشتمل على طيف واسع من المدارات والاتجاهات والمقدِرات. إذاً، في هذا التقرير يُمكن تطبيق تعريف الأمم المُتحدة لِمرحلة الشباب بِمرونة.</t>
  </si>
  <si>
    <r>
      <t>In the development context, the definition of sport usually includes a broad and inclusive spectrum of activities suitable to people of all ages and abilities, with an emphasis on the positive values of sport. In 2003, the UN Inter-Agency Task Force on Sport for Development and Peace defined sport, for the purposes of development, as “</t>
    </r>
    <r>
      <rPr>
        <b/>
        <sz val="11"/>
        <rFont val="Arial"/>
        <family val="2"/>
      </rPr>
      <t>all forms of physical activity that contribute to physical fitness, mental well-being and social interaction, such as play, recreation, organized or competitive sport, and indigenous sports and games</t>
    </r>
    <r>
      <rPr>
        <sz val="11"/>
        <rFont val="Arial"/>
        <family val="2"/>
      </rPr>
      <t>.” This definition has since been accepted by many proponents of "Sport for Development and Peace".</t>
    </r>
  </si>
  <si>
    <t>PARTICIPANTS IN LOCAL YOUTH AND SPORTS ACTIVITIES BY EVENT, NATIONALITY AND GENDER (2021)</t>
  </si>
  <si>
    <t>MONTHLY AVERAGE OF SPORT EXERCISERS 
AT AL FERJAN PLAYGROUNDS (2019 - 2021)</t>
  </si>
  <si>
    <t>IMPLEMENTED TRAINING CAMPS BY SPORTS ACTIVITY AND IMPLEMENTATION LEVEL (2021/2022)</t>
  </si>
  <si>
    <t>SPORTS TEAM OFFICIALS ACCREDITED BY SPORTS FEDERATIONS BY PLACE OF WORK AND NATIONALITY (2017/2018 - 2021/2022)</t>
  </si>
  <si>
    <t>PHYSIOTHERAPISTS ACCREDITED BY SPORTS FEDERATIONS BY SPORTS ACTIVITY, PLACE OF WORK AND NATIONALITY (2021/2022)</t>
  </si>
  <si>
    <t>PHYSIOTHERAPISTS ACCREDITED BY SPORTS FEDERATIONS BY PLACE OF WORK AND NATIONALITY (2017/2018 - 2021/2022)</t>
  </si>
  <si>
    <t>ATHLETES REGISTERED WITH SPORTS FEDERATIONS BY SPORTS ACTIVITY, AGE GROUP AND GENDER (2021/2022)</t>
  </si>
  <si>
    <t>ADULT ATHLETES' CHAMPIONSHIPS BY SPORTS ACTIVITY AND IMPLEMENTATION LEVEL (2021/2022)</t>
  </si>
  <si>
    <t>YOUTH ATHLETES' CHAMPIONSHIPS BY SPORTS ACTIVITY AND IMPLEMENTATION LEVEL (2021/2022)</t>
  </si>
  <si>
    <t>JUNIOR ATHLETES (U 18) CHAMPIONSHIPS BY SPORTS ACTIVITY AND IMPLEMENTATION LEVEL (2021/2022)</t>
  </si>
  <si>
    <t>JUNIOR ATHLETES (U 16) CHAMPIONSHIPS BY SPORTS ACTIVITY AND IMPLEMENTATION LEVEL (2021/2022)</t>
  </si>
  <si>
    <t>KID ATHLETES' CHAMPIONSHIPS BY SPORTS ACTIVITY AND IMPLEMENTATION LEVEL (2021/2022)</t>
  </si>
  <si>
    <t>IMPLEMENTED CHAMPIONSHIPS BY SPORTS ACTIVITY AND IMPLEMENTATION LEVEL (2021/2022)</t>
  </si>
  <si>
    <t>FEDERATIONS' OVERSEAS CHAMPIONSHIPS BY IMPLEMENTATION LEVEL (2017/2018 - 2021/2022)</t>
  </si>
  <si>
    <t>FEDERATIONS' OVERSEAS CHAMPIONSHIPS BY SPORTS ACTIVITY AND IMPLEMENTATION LEVEL (2021/2022)</t>
  </si>
  <si>
    <t>DOMESTIC CHAMPIONSHIPS BY SPORTS ACTIVITY AND AGE GROUP (2021/2022)</t>
  </si>
  <si>
    <t>DOMESTIC CHAMPIONSHIPS BY AGE GROUP (2017/2018 - 2021/2022)</t>
  </si>
  <si>
    <t>INTERNATIONAL CHAMPIONSHIPS BY SPORTS ACTIVITY AND AGE GROUP (2021/2022)</t>
  </si>
  <si>
    <t>INTERNATIONAL CHAMPIONSHIPS BY AGE GROUP (2017/2018 - 2021/2022)</t>
  </si>
  <si>
    <t>ASIAN CHAMPIONSHIPS BY SPORTS ACTIVITY  AND AGE GROUP (2021/2022)</t>
  </si>
  <si>
    <t>ASIAN CHAMPIONSHIPS BY AGE GROUP (2017/2018 - 2021/2022)</t>
  </si>
  <si>
    <t>GCC CHAMPIONSHIPS BY SPORTS ACTIVITY  AND AGE GROUP (2021/2022)</t>
  </si>
  <si>
    <t>GCC CHAMPIONSHIPS BY AGE GROUP (2017/2018 - 2021/2022)</t>
  </si>
  <si>
    <t>COACHES ACCREDITED IN SPORTS FEDERATIONS BY SPORTS ACTIVITY, PLACE OF WORK AND NATIONALITY (2021/2022)</t>
  </si>
  <si>
    <t>COACHES ACCREDITED IN SPORTS FEDERATIONS BY PLACE OF WORK AND NATIONALITY (2017/2018 - 2021/2022)</t>
  </si>
  <si>
    <t>ASSISTANT COACHES ACCREDITED IN SPORTS FEDERATIONS BY SPORTS ACTIVITY, PLACE OF WORK AND NATIONALITY (2021/2022)</t>
  </si>
  <si>
    <t>ASSISTANT COACHES ACCREDITED IN SPORTS FEDERATIONS BY PLACE OF WORK AND NATIONALITY (2017/2018- 2021/2022)</t>
  </si>
  <si>
    <t>REFEREES ACCREDITED IN SPORTS FEDERATIONS BY SPORTS ACTIVITY,  GRADE AND NATIONALITY (2021/2022)</t>
  </si>
  <si>
    <t>REFEREES ACCREDITED IN SPORTS FEDERATIONS BY GRADE AND NATIONALITY (2017/2018 - 2021/2022)</t>
  </si>
  <si>
    <t>REFEREES’ TRAINING COURSES BY SPORTS ACTIVITY AND IMPLEMENTATION LEVEL (2021/2022)</t>
  </si>
  <si>
    <t>REFEREES’ TRAINING COURSES BY IMPLEMENTATION LEVEL (2017/2018 - 2021/2022)</t>
  </si>
  <si>
    <t>PLAYGROUNDS IN PUBLIC SCHOOLS BY TYPE OF PLAYGROUND (2017/2018 - 2021/2022)</t>
  </si>
  <si>
    <t>SPORTS EXERCISERS IN HOTELS 
AND PRIVATE GYMS BY GENDER (2018 - 2021)</t>
  </si>
  <si>
    <t>ممارسو الرياضة في الفنادق والصالات الرياضية الخاصة حسب النوع (2018 - 2021)</t>
  </si>
  <si>
    <t>CHAPTER FIVE : QATAR IMPORTS OF SPORTS GOODS</t>
  </si>
  <si>
    <t>MONTHLY AVERAGE OF SPORTS EXERCISERS IN AL FERJAN PLAYGROUNDS (2021)</t>
  </si>
  <si>
    <t>ATHLETES REGISTERED WITH A DISABLED SPORTS FEDERATION BY AGE GROUP AND TYPE OF DISABILITY (2021/2022)</t>
  </si>
  <si>
    <t>ATHLETES REGISTERED WITH A DISBALED SPORTS FEDERATION BY TYPE OF DISABILITY, AGE GROUP AND GENDER (2021/2022)</t>
  </si>
  <si>
    <t>Theater/ Musical Performances</t>
  </si>
  <si>
    <t xml:space="preserve">PARTICIPANTS IN LOCAL YOUTH AND SPORTS ACTIVITIES
BY EVENT, NATIONALITY AND GENDER </t>
  </si>
  <si>
    <t>Estabishment\Facility</t>
  </si>
  <si>
    <r>
      <t xml:space="preserve">الفرجان
Al </t>
    </r>
    <r>
      <rPr>
        <b/>
        <sz val="9"/>
        <color rgb="FF000000"/>
        <rFont val="Arial"/>
        <family val="2"/>
      </rPr>
      <t>Ferjan</t>
    </r>
  </si>
  <si>
    <t>Beach Football Pitch</t>
  </si>
  <si>
    <t>Athletics Track</t>
  </si>
  <si>
    <t>Al Ferjan</t>
  </si>
  <si>
    <t xml:space="preserve"> Weight Lifting</t>
  </si>
  <si>
    <t xml:space="preserve"> Cycling and Triathlon</t>
  </si>
  <si>
    <t>الدراجات وترياثلون</t>
  </si>
  <si>
    <t>Marine Sports/ Water Sports</t>
  </si>
  <si>
    <t>Qatar Camel Mzayen Club</t>
  </si>
  <si>
    <t>Weight Lifting</t>
  </si>
  <si>
    <t>الدراجات وترايثلون</t>
  </si>
  <si>
    <t>Cycling &amp; Triathlon</t>
  </si>
  <si>
    <t>Cricket</t>
  </si>
  <si>
    <t>PHYSIOTHERAPISTS ACCREDITED BY SPORTS FEDERATIONS 
BY SPORTS ACTIVITY, PLACE OF WORK AND NATIONALITY</t>
  </si>
  <si>
    <t xml:space="preserve">                 Place of Work                        &amp; Nationality                                            
Sports Activity</t>
  </si>
  <si>
    <t>PHYSIOTHERAPISTS ACCREDITED BY SPORT FEDERATIONS 
BY PLACE OF WORK AND NATIONALITY</t>
  </si>
  <si>
    <t>ATHLETES REGISTERED WITH SPORTS FEDERATIONS BY SPORTS ACTIVITY, AGE GROUP AND GENDER</t>
  </si>
  <si>
    <r>
      <t xml:space="preserve">                  Age Group
                     &amp; Gender
           </t>
    </r>
    <r>
      <rPr>
        <b/>
        <sz val="8"/>
        <rFont val="Arial"/>
        <family val="2"/>
      </rPr>
      <t xml:space="preserve">          </t>
    </r>
    <r>
      <rPr>
        <b/>
        <sz val="10"/>
        <rFont val="Arial"/>
        <family val="2"/>
      </rPr>
      <t xml:space="preserve">               Sports Activity</t>
    </r>
  </si>
  <si>
    <t>Women Sports</t>
  </si>
  <si>
    <t>ADULT ATHLETES' CHAMPIONSHIPS BY SPORTS ACTIVITY
 AND IMPLEMENTATION LEVEL</t>
  </si>
  <si>
    <t>Marine Sports/ Winter Sports</t>
  </si>
  <si>
    <t>Sealine Circuit Sports Club</t>
  </si>
  <si>
    <t>Qatar Motor &amp; Motorcycle Federation (Motors)</t>
  </si>
  <si>
    <t>Qatar Motor &amp; Motorcycle Federation (Motorcycles)</t>
  </si>
  <si>
    <t>الدراجات  وترايثلون</t>
  </si>
  <si>
    <t>Women Sports*</t>
  </si>
  <si>
    <t>Endurance Committee</t>
  </si>
  <si>
    <t>Automobiles</t>
  </si>
  <si>
    <t xml:space="preserve">الرماية والقوس والسهم </t>
  </si>
  <si>
    <t>البلياردو وسنوكر</t>
  </si>
  <si>
    <t>Tennis/ Padel</t>
  </si>
  <si>
    <t xml:space="preserve"> Tackwando &amp; Judo</t>
  </si>
  <si>
    <t>Wt. Lift.</t>
  </si>
  <si>
    <t>ذوو الاحتياجات الخاصة</t>
  </si>
  <si>
    <t>ذوو الإحتياجات الخاصة</t>
  </si>
  <si>
    <t xml:space="preserve"> Swimming</t>
  </si>
  <si>
    <t xml:space="preserve"> Billiard &amp; Snooker</t>
  </si>
  <si>
    <t xml:space="preserve"> Tennis/ Padel</t>
  </si>
  <si>
    <t xml:space="preserve"> Volleyball</t>
  </si>
  <si>
    <t xml:space="preserve">  Athletics</t>
  </si>
  <si>
    <t xml:space="preserve"> ATHLETES REGISTERED WITH DISBALED SPORTS FEDERATION BY TYPE OF DISABILITY,
 AGE GROUPS AND GENDER </t>
  </si>
  <si>
    <t>Cycling &amp; Traithlon</t>
  </si>
  <si>
    <t xml:space="preserve">Fareej South Duhail </t>
  </si>
  <si>
    <t xml:space="preserve">Fareej North Duhail </t>
  </si>
  <si>
    <t xml:space="preserve">Fareej Al Markhiya  </t>
  </si>
  <si>
    <t xml:space="preserve">Fareej North Madinat Khalifa   </t>
  </si>
  <si>
    <t xml:space="preserve">Fareej Al Azizya </t>
  </si>
  <si>
    <t xml:space="preserve">Fareej Um Salal </t>
  </si>
  <si>
    <t xml:space="preserve">Fareej Jabal Al Wakra </t>
  </si>
  <si>
    <t xml:space="preserve">Fareej Abu Hamour </t>
  </si>
  <si>
    <t xml:space="preserve">Fareej Al Thumama </t>
  </si>
  <si>
    <t xml:space="preserve">Fareej Al Thakira </t>
  </si>
  <si>
    <t xml:space="preserve">Fareej West Nuaija </t>
  </si>
  <si>
    <t xml:space="preserve">Fareej East Nuaija </t>
  </si>
  <si>
    <t>Fareej AL Asiri</t>
  </si>
  <si>
    <t>Fareej Ain Khalid</t>
  </si>
  <si>
    <t>Fareej Al Wukair</t>
  </si>
  <si>
    <t>Fareej Al Khor</t>
  </si>
  <si>
    <t>أنشطة اسباير</t>
  </si>
  <si>
    <t>Aspire Activities</t>
  </si>
  <si>
    <t>التنس / بادل التنسTennis</t>
  </si>
  <si>
    <t>تنس الريشةBadminton</t>
  </si>
  <si>
    <t>الرماية و القوس و السهم Shooting &amp; Archery</t>
  </si>
  <si>
    <t>الاتحاد القطري للفروسيه والخماسي الحديثQatar Equestrian Federation &amp; Modern Pentathlon</t>
  </si>
  <si>
    <t>التايكوندو و الجودوTaekwando &amp; Judo</t>
  </si>
  <si>
    <t>رفع الأثقال Weight Lifting</t>
  </si>
  <si>
    <t>الدراجات وترايثلونCycling &amp; Triathlon</t>
  </si>
  <si>
    <t>الكريكيتCricket</t>
  </si>
  <si>
    <t>لجنة الرجبي Rugby Committee</t>
  </si>
  <si>
    <t>الجنة المنظمة لسباق الهجنCamel Racing Committee</t>
  </si>
  <si>
    <t xml:space="preserve"> لجنة رياضة المرأة Women Sports*</t>
  </si>
  <si>
    <t>الرياضات الجويةAir Sports</t>
  </si>
  <si>
    <t>الرياضة للجميعSports For All</t>
  </si>
  <si>
    <t>الرياضةالمدرسيةSchool Sports</t>
  </si>
  <si>
    <t>الرياضة البحرية / الرياضة المائيه Marine Sports/ Winter Sports</t>
  </si>
  <si>
    <t>نادي قطر لمزاين الابل Qatar Camel Mzayen Club</t>
  </si>
  <si>
    <t>الاتحاد القطري للسيارات والدراجات ( السيارات )Qatar Motor &amp; Motorcycle Federation (Motors)</t>
  </si>
  <si>
    <t>نادي سباقات القدرة و التحمل القطريQatar Endurance Racing Club</t>
  </si>
  <si>
    <t>نادي حلبة لوسيلLosail Circuit Sports Club</t>
  </si>
  <si>
    <t>نادي حلبة سيلينSealine Circuit Sports Club</t>
  </si>
  <si>
    <t>الاتحاد القطري للسيارات والدراجات ( الدراجات النارية )Qatar Motor &amp; Motorcycle Federation (Motorcycles)</t>
  </si>
  <si>
    <t>رمي الجلةShot Put</t>
  </si>
  <si>
    <t>لجنة القدرةEndurance Committee</t>
  </si>
  <si>
    <t>أنشطة اسباير Aspire Activities</t>
  </si>
  <si>
    <t xml:space="preserve">أنشطة اسباير </t>
  </si>
  <si>
    <t>MONTHLY AVERAGE OF SPORTS EXERCISERS
 IN AL FERJAN PLAYGROUNDS</t>
  </si>
  <si>
    <t>H H Sheikh Tamim Bin Hamad Al Thani</t>
  </si>
  <si>
    <t>Emir of the State of Qatar</t>
  </si>
  <si>
    <r>
      <t>حضرة</t>
    </r>
    <r>
      <rPr>
        <sz val="19"/>
        <color rgb="FF660033"/>
        <rFont val="Sakkal Majalla"/>
      </rPr>
      <t xml:space="preserve"> </t>
    </r>
    <r>
      <rPr>
        <sz val="19"/>
        <color rgb="FF660033"/>
        <rFont val="Akhbar MT"/>
        <charset val="178"/>
      </rPr>
      <t>صاحب</t>
    </r>
    <r>
      <rPr>
        <sz val="19"/>
        <color rgb="FF660033"/>
        <rFont val="Sakkal Majalla"/>
      </rPr>
      <t xml:space="preserve"> </t>
    </r>
    <r>
      <rPr>
        <sz val="19"/>
        <color rgb="FF660033"/>
        <rFont val="Akhbar MT"/>
        <charset val="178"/>
      </rPr>
      <t>السمو</t>
    </r>
  </si>
  <si>
    <r>
      <t>الشيخ</t>
    </r>
    <r>
      <rPr>
        <b/>
        <sz val="22"/>
        <color rgb="FF660033"/>
        <rFont val="Sakkal Majalla"/>
      </rPr>
      <t xml:space="preserve"> </t>
    </r>
    <r>
      <rPr>
        <b/>
        <sz val="22"/>
        <color rgb="FF660033"/>
        <rFont val="Sultan bold"/>
        <charset val="178"/>
      </rPr>
      <t>تميم</t>
    </r>
    <r>
      <rPr>
        <b/>
        <sz val="22"/>
        <color rgb="FF660033"/>
        <rFont val="Sakkal Majalla"/>
      </rPr>
      <t xml:space="preserve"> </t>
    </r>
    <r>
      <rPr>
        <b/>
        <sz val="22"/>
        <color rgb="FF660033"/>
        <rFont val="Sultan bold"/>
        <charset val="178"/>
      </rPr>
      <t>بن</t>
    </r>
    <r>
      <rPr>
        <b/>
        <sz val="22"/>
        <color rgb="FF660033"/>
        <rFont val="Sakkal Majalla"/>
      </rPr>
      <t xml:space="preserve"> </t>
    </r>
    <r>
      <rPr>
        <b/>
        <sz val="22"/>
        <color rgb="FF660033"/>
        <rFont val="Sultan bold"/>
        <charset val="178"/>
      </rPr>
      <t>حمد</t>
    </r>
    <r>
      <rPr>
        <b/>
        <sz val="22"/>
        <color rgb="FF660033"/>
        <rFont val="Sakkal Majalla"/>
      </rPr>
      <t xml:space="preserve"> </t>
    </r>
    <r>
      <rPr>
        <b/>
        <sz val="22"/>
        <color rgb="FF660033"/>
        <rFont val="Sultan bold"/>
        <charset val="178"/>
      </rPr>
      <t>آل</t>
    </r>
    <r>
      <rPr>
        <b/>
        <sz val="22"/>
        <color rgb="FF660033"/>
        <rFont val="Sakkal Majalla"/>
      </rPr>
      <t xml:space="preserve"> </t>
    </r>
    <r>
      <rPr>
        <b/>
        <sz val="22"/>
        <color rgb="FF660033"/>
        <rFont val="Sultan bold"/>
        <charset val="178"/>
      </rPr>
      <t>ثاني</t>
    </r>
  </si>
  <si>
    <r>
      <t>أمير</t>
    </r>
    <r>
      <rPr>
        <sz val="23"/>
        <color rgb="FF660033"/>
        <rFont val="Sakkal Majalla"/>
      </rPr>
      <t xml:space="preserve"> </t>
    </r>
    <r>
      <rPr>
        <sz val="23"/>
        <color rgb="FF660033"/>
        <rFont val="Akhbar MT"/>
        <charset val="178"/>
      </rPr>
      <t>البلاد</t>
    </r>
    <r>
      <rPr>
        <sz val="23"/>
        <color rgb="FF660033"/>
        <rFont val="Sakkal Majalla"/>
      </rPr>
      <t xml:space="preserve"> </t>
    </r>
    <r>
      <rPr>
        <sz val="23"/>
        <color rgb="FF660033"/>
        <rFont val="Akhbar MT"/>
        <charset val="178"/>
      </rPr>
      <t>المفدى</t>
    </r>
  </si>
  <si>
    <t>SPORTS TEAM OFFICIALS ACCREDITED WITH SPORTS FEDERATIONS BY SPORTS ACTIVITY, PLACE OF WORK AND NATIONALITY (2021/2022)</t>
  </si>
  <si>
    <t xml:space="preserve">FEDERATIONS' OVERSEAS CHAMPIONSHIPS BY SPORTS ACTIVITY 
AND IMPLEMENTATION LEVEL </t>
  </si>
  <si>
    <t>FEDERATIONS' OVERSEAS CHAMPIONSHIPS BY IMPLEMENTATION LEVEL</t>
  </si>
  <si>
    <t>COACHES ACCREDITED IN SPORT FEDERATIONS
 BY SPORTS ACTIVITY, PLACE OF WORK AND NATIONALITY</t>
  </si>
  <si>
    <t>COACHES ACCREDITED IN SPORT FEDERATIONS 
BY PLACE OF WORK AND NATIONALITY</t>
  </si>
  <si>
    <t>ASSISTANT COACHES ACCREDITED  IN SPORTS FEDERATIONS,
BY SPORTS’ ACTIVITY, PLACE OF WORK AND NATIONALITY</t>
  </si>
  <si>
    <t>ASSISTANT COACHES ACCREDITED IN SPORTS FEDERATIONS
BY PLACE OF WORK AND NATIONALITY</t>
  </si>
  <si>
    <t>REFEREES ACCREDITED IN THE SPORTS FEDERATIONS BY SPORTS ACTIVITY, 
 GRADES AND NATIONALITY</t>
  </si>
  <si>
    <t>REFEREES ACCREDITED IN THE SPORTS FEDERATIONS BY GRADE AND NATIONALITY</t>
  </si>
  <si>
    <t>اللاعبون المسجلون لدى اتحاد رياضة ذوي الإعاقة حسب الفئات العمرية والنوع</t>
  </si>
  <si>
    <t xml:space="preserve"> ATHLETES REGISTERED WITH DISBALED SPORTS FEDERATION 
BY  AGE GROUPS AND GENDER </t>
  </si>
  <si>
    <t xml:space="preserve"> ATHLETES REGISTERED WITH DISBALED SPORTS FEDERATION BY  AGE GROUPS AND GENDER  (2017/2018 - 2021/2022)</t>
  </si>
  <si>
    <t>PLAYGROUND IN SCHOOLS BY EDUCATION LEVEL AND TYPE OF PLAYGROUND</t>
  </si>
  <si>
    <t>PLAYGROUNDS IN SCHOOLS BY EDUCATION LEVEL AND TYPE OF PLAYGROUND (2021/2022)</t>
  </si>
  <si>
    <t>PLAYGROUNDS IN SCHOOLS BY MUNICIPALITY AND  TYPE OF PLAYGROUND (2021/2022)</t>
  </si>
  <si>
    <t>SPORTS WORKERS AT HOTELS AND PRIVATE GYMS BY OCCUPATION AND GENDER (2021)</t>
  </si>
  <si>
    <t>SPORTS WORKERS AT HOTELS AND PRIVATE GYMS BY GENDER (2018 - 2021)</t>
  </si>
  <si>
    <t>i</t>
  </si>
  <si>
    <t>iii</t>
  </si>
  <si>
    <t>v</t>
  </si>
  <si>
    <t>1</t>
  </si>
  <si>
    <t>2</t>
  </si>
  <si>
    <t>3</t>
  </si>
  <si>
    <t>4</t>
  </si>
  <si>
    <t>5</t>
  </si>
  <si>
    <t>6</t>
  </si>
  <si>
    <t>7</t>
  </si>
  <si>
    <t>8</t>
  </si>
  <si>
    <t>12</t>
  </si>
  <si>
    <t>14</t>
  </si>
  <si>
    <t>16</t>
  </si>
  <si>
    <t>41</t>
  </si>
  <si>
    <t>67</t>
  </si>
  <si>
    <t>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</si>
</sst>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_-* #,##0\-;_-* &quot;-&quot;_-;_-@_-"/>
    <numFmt numFmtId="165" formatCode="_-* #,##0.00_-;_-* #,##0.00\-;_-* &quot;-&quot;??_-;_-@_-"/>
    <numFmt numFmtId="166" formatCode="_(* #,##0.00_);_(* \(#,##0.00\);_(* &quot;-&quot;??_);_(@_)"/>
    <numFmt numFmtId="167" formatCode="#,##0_ ;\-#,##0\ "/>
    <numFmt numFmtId="168" formatCode="_-* #,##0_-;_-* #,##0\-;_-* &quot;-&quot;??_-;_-@_-"/>
    <numFmt numFmtId="169" formatCode="_(* #,##0_);_(* \(#,##0\);_(* &quot;-&quot;??_);_(@_)"/>
  </numFmts>
  <fonts count="127">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2"/>
      <name val="Arial"/>
      <family val="2"/>
    </font>
    <font>
      <sz val="12"/>
      <name val="Arial"/>
      <family val="2"/>
    </font>
    <font>
      <sz val="14"/>
      <name val="Arial"/>
      <family val="2"/>
    </font>
    <font>
      <b/>
      <sz val="11"/>
      <name val="Arial"/>
      <family val="2"/>
    </font>
    <font>
      <sz val="11"/>
      <name val="Arial"/>
      <family val="2"/>
    </font>
    <font>
      <sz val="10"/>
      <name val="Arial"/>
      <family val="2"/>
      <charset val="178"/>
    </font>
    <font>
      <sz val="10"/>
      <name val="Arial"/>
      <family val="2"/>
    </font>
    <font>
      <b/>
      <sz val="10"/>
      <name val="Arial"/>
      <family val="2"/>
    </font>
    <font>
      <sz val="10"/>
      <name val="Arial"/>
      <family val="2"/>
    </font>
    <font>
      <b/>
      <sz val="14"/>
      <name val="Arial"/>
      <family val="2"/>
    </font>
    <font>
      <b/>
      <sz val="13"/>
      <name val="Arial"/>
      <family val="2"/>
    </font>
    <font>
      <b/>
      <sz val="11.5"/>
      <name val="Arial"/>
      <family val="2"/>
    </font>
    <font>
      <b/>
      <sz val="11"/>
      <color theme="1"/>
      <name val="Arial"/>
      <family val="2"/>
    </font>
    <font>
      <b/>
      <sz val="12"/>
      <color rgb="FF000000"/>
      <name val="Arial"/>
      <family val="2"/>
    </font>
    <font>
      <b/>
      <sz val="10"/>
      <color theme="1"/>
      <name val="Arial"/>
      <family val="2"/>
    </font>
    <font>
      <sz val="8"/>
      <name val="Arial"/>
      <family val="2"/>
    </font>
    <font>
      <sz val="10"/>
      <color rgb="FF333333"/>
      <name val="Arial"/>
      <family val="2"/>
    </font>
    <font>
      <b/>
      <sz val="8"/>
      <name val="Arial"/>
      <family val="2"/>
    </font>
    <font>
      <b/>
      <sz val="9"/>
      <name val="Arial"/>
      <family val="2"/>
    </font>
    <font>
      <b/>
      <sz val="14"/>
      <color indexed="12"/>
      <name val="Arial"/>
      <family val="2"/>
    </font>
    <font>
      <b/>
      <sz val="12"/>
      <color indexed="12"/>
      <name val="Arial"/>
      <family val="2"/>
    </font>
    <font>
      <b/>
      <sz val="12"/>
      <color indexed="10"/>
      <name val="Arial"/>
      <family val="2"/>
      <charset val="178"/>
    </font>
    <font>
      <b/>
      <sz val="11"/>
      <name val="Arial"/>
      <family val="2"/>
      <charset val="178"/>
    </font>
    <font>
      <b/>
      <sz val="10"/>
      <color indexed="10"/>
      <name val="Arial"/>
      <family val="2"/>
      <charset val="178"/>
    </font>
    <font>
      <b/>
      <sz val="12"/>
      <name val="Arial"/>
      <family val="2"/>
      <charset val="178"/>
    </font>
    <font>
      <sz val="8"/>
      <name val="Arial"/>
      <family val="2"/>
      <charset val="178"/>
    </font>
    <font>
      <b/>
      <sz val="8"/>
      <color indexed="10"/>
      <name val="Arial"/>
      <family val="2"/>
    </font>
    <font>
      <b/>
      <sz val="10.5"/>
      <name val="Arial"/>
      <family val="2"/>
    </font>
    <font>
      <sz val="14"/>
      <color theme="1"/>
      <name val="Arial"/>
      <family val="2"/>
    </font>
    <font>
      <b/>
      <sz val="14"/>
      <color theme="1"/>
      <name val="Arial"/>
      <family val="2"/>
    </font>
    <font>
      <sz val="11"/>
      <color theme="1"/>
      <name val="Arial"/>
      <family val="2"/>
    </font>
    <font>
      <b/>
      <sz val="12"/>
      <color theme="1"/>
      <name val="Arial"/>
      <family val="2"/>
    </font>
    <font>
      <sz val="10"/>
      <color theme="1"/>
      <name val="Arial"/>
      <family val="2"/>
    </font>
    <font>
      <b/>
      <sz val="12.5"/>
      <color theme="1"/>
      <name val="Arial"/>
      <family val="2"/>
    </font>
    <font>
      <b/>
      <sz val="10"/>
      <color rgb="FF000000"/>
      <name val="Arial"/>
      <family val="2"/>
    </font>
    <font>
      <b/>
      <sz val="14"/>
      <name val="Traditional Arabic"/>
      <family val="1"/>
    </font>
    <font>
      <sz val="10"/>
      <name val="Arial"/>
      <family val="2"/>
    </font>
    <font>
      <sz val="10"/>
      <name val="Arial"/>
      <family val="2"/>
    </font>
    <font>
      <sz val="8"/>
      <color theme="1"/>
      <name val="Arial"/>
      <family val="2"/>
    </font>
    <font>
      <sz val="10"/>
      <name val="Arial"/>
      <family val="2"/>
    </font>
    <font>
      <b/>
      <sz val="10"/>
      <color indexed="8"/>
      <name val="Arial"/>
      <family val="2"/>
    </font>
    <font>
      <b/>
      <i/>
      <sz val="12"/>
      <color theme="1"/>
      <name val="Calibri"/>
      <family val="2"/>
      <scheme val="minor"/>
    </font>
    <font>
      <sz val="11"/>
      <color indexed="8"/>
      <name val="Arial"/>
      <family val="2"/>
      <charset val="178"/>
    </font>
    <font>
      <b/>
      <sz val="9"/>
      <color theme="1"/>
      <name val="Arial"/>
      <family val="2"/>
    </font>
    <font>
      <b/>
      <sz val="11"/>
      <color rgb="FFFF0000"/>
      <name val="Arial"/>
      <family val="2"/>
    </font>
    <font>
      <sz val="10"/>
      <name val="Sakkal Majalla"/>
    </font>
    <font>
      <b/>
      <sz val="13"/>
      <name val="Sakkal Majalla"/>
    </font>
    <font>
      <sz val="13"/>
      <name val="Sakkal Majalla"/>
    </font>
    <font>
      <sz val="10"/>
      <color rgb="FFFF0000"/>
      <name val="Arial"/>
      <family val="2"/>
    </font>
    <font>
      <sz val="8"/>
      <color rgb="FFFF0000"/>
      <name val="Arial"/>
      <family val="2"/>
    </font>
    <font>
      <b/>
      <sz val="15"/>
      <color theme="1"/>
      <name val="Arial"/>
      <family val="2"/>
    </font>
    <font>
      <b/>
      <sz val="9"/>
      <color rgb="FF000000"/>
      <name val="Arial"/>
      <family val="2"/>
    </font>
    <font>
      <b/>
      <sz val="11"/>
      <color rgb="FF000000"/>
      <name val="Arial"/>
      <family val="2"/>
    </font>
    <font>
      <b/>
      <i/>
      <sz val="9"/>
      <color theme="1"/>
      <name val="Calibri"/>
      <family val="2"/>
      <scheme val="minor"/>
    </font>
    <font>
      <b/>
      <vertAlign val="superscript"/>
      <sz val="12"/>
      <name val="Arial"/>
      <family val="2"/>
    </font>
    <font>
      <b/>
      <sz val="12"/>
      <color rgb="FF333333"/>
      <name val="Arial"/>
      <family val="2"/>
    </font>
    <font>
      <b/>
      <sz val="24"/>
      <name val="Sakkal Majalla"/>
    </font>
    <font>
      <sz val="10"/>
      <name val="Times New Roman"/>
      <family val="1"/>
    </font>
    <font>
      <b/>
      <sz val="14"/>
      <name val="Verdana"/>
      <family val="2"/>
    </font>
    <font>
      <b/>
      <sz val="14"/>
      <color rgb="FF000000"/>
      <name val="Arial"/>
      <family val="2"/>
    </font>
    <font>
      <b/>
      <sz val="14"/>
      <name val="Sakkal Majalla"/>
    </font>
    <font>
      <b/>
      <sz val="10"/>
      <name val="Sakkal Majalla"/>
    </font>
    <font>
      <b/>
      <sz val="16"/>
      <name val="Sakkal Majalla"/>
    </font>
    <font>
      <b/>
      <sz val="20"/>
      <name val="Sakkal Majalla"/>
    </font>
    <font>
      <b/>
      <sz val="16"/>
      <name val="Verdana"/>
      <family val="2"/>
    </font>
    <font>
      <b/>
      <sz val="15"/>
      <name val="Sakkal Majalla"/>
    </font>
    <font>
      <sz val="15"/>
      <name val="Sakkal Majalla"/>
    </font>
    <font>
      <b/>
      <sz val="13"/>
      <color rgb="FF000000"/>
      <name val="Arial"/>
      <family val="2"/>
    </font>
    <font>
      <b/>
      <sz val="8"/>
      <name val="Calibri"/>
      <family val="2"/>
      <scheme val="minor"/>
    </font>
    <font>
      <b/>
      <sz val="14"/>
      <name val="Akhbar MT"/>
      <charset val="178"/>
    </font>
    <font>
      <b/>
      <sz val="30"/>
      <name val="Akhbar MT"/>
      <charset val="178"/>
    </font>
    <font>
      <sz val="26"/>
      <name val="Impact"/>
      <family val="2"/>
    </font>
    <font>
      <b/>
      <sz val="26"/>
      <name val="Impact"/>
      <family val="2"/>
    </font>
    <font>
      <b/>
      <sz val="8"/>
      <color rgb="FF000000"/>
      <name val="Arial"/>
      <family val="2"/>
    </font>
    <font>
      <b/>
      <vertAlign val="superscript"/>
      <sz val="14"/>
      <color theme="1"/>
      <name val="Arial"/>
      <family val="2"/>
    </font>
    <font>
      <b/>
      <sz val="9"/>
      <color theme="1"/>
      <name val="Calibri"/>
      <family val="2"/>
      <scheme val="minor"/>
    </font>
    <font>
      <sz val="9"/>
      <color theme="1"/>
      <name val="Calibri"/>
      <family val="2"/>
      <scheme val="minor"/>
    </font>
    <font>
      <b/>
      <sz val="9"/>
      <color rgb="FF000000"/>
      <name val="Calibri"/>
      <family val="2"/>
      <scheme val="minor"/>
    </font>
    <font>
      <sz val="8"/>
      <color theme="1"/>
      <name val="Calibri"/>
      <family val="2"/>
      <scheme val="minor"/>
    </font>
    <font>
      <b/>
      <sz val="8"/>
      <name val="Arial Narrow"/>
      <family val="2"/>
    </font>
    <font>
      <b/>
      <sz val="9"/>
      <name val="Arial Black"/>
      <family val="2"/>
    </font>
    <font>
      <b/>
      <sz val="10"/>
      <name val="Traditional Arabic"/>
      <family val="1"/>
    </font>
    <font>
      <sz val="10"/>
      <name val="Arial"/>
      <family val="2"/>
    </font>
    <font>
      <b/>
      <sz val="10"/>
      <color rgb="FFFF0000"/>
      <name val="Arial"/>
      <family val="2"/>
    </font>
    <font>
      <sz val="9"/>
      <name val="Arial"/>
      <family val="2"/>
    </font>
    <font>
      <b/>
      <sz val="15"/>
      <name val="Arial"/>
      <family val="2"/>
    </font>
    <font>
      <sz val="11"/>
      <color indexed="8"/>
      <name val="Calibri"/>
      <family val="2"/>
    </font>
    <font>
      <b/>
      <sz val="18"/>
      <color theme="3"/>
      <name val="Cambria"/>
      <family val="2"/>
      <scheme val="major"/>
    </font>
    <font>
      <i/>
      <sz val="10"/>
      <color theme="1"/>
      <name val="Arial"/>
      <family val="2"/>
    </font>
    <font>
      <b/>
      <i/>
      <sz val="10"/>
      <name val="Arial"/>
      <family val="2"/>
    </font>
    <font>
      <b/>
      <i/>
      <sz val="9"/>
      <name val="Arial"/>
      <family val="2"/>
    </font>
    <font>
      <b/>
      <sz val="10.5"/>
      <color theme="1"/>
      <name val="Arial"/>
      <family val="2"/>
    </font>
    <font>
      <sz val="8.5"/>
      <color rgb="FF000000"/>
      <name val="Arial"/>
      <family val="2"/>
    </font>
    <font>
      <sz val="8.5"/>
      <color theme="1"/>
      <name val="Arial"/>
      <family val="2"/>
    </font>
    <font>
      <sz val="9"/>
      <color theme="1"/>
      <name val="Arial"/>
      <family val="2"/>
    </font>
    <font>
      <b/>
      <sz val="8"/>
      <color theme="1"/>
      <name val="Arial"/>
      <family val="2"/>
    </font>
    <font>
      <b/>
      <sz val="8.5"/>
      <name val="Arial"/>
      <family val="2"/>
    </font>
    <font>
      <sz val="26"/>
      <name val="Tahoma"/>
      <family val="2"/>
    </font>
    <font>
      <sz val="26"/>
      <color rgb="FF660033"/>
      <name val="Sakkal Majalla"/>
    </font>
    <font>
      <b/>
      <sz val="40"/>
      <name val="Arial Narrow"/>
      <family val="2"/>
    </font>
    <font>
      <sz val="50"/>
      <color rgb="FF660033"/>
      <name val="Sakkal Majalla"/>
    </font>
    <font>
      <sz val="25"/>
      <name val="Sakkal Majalla"/>
    </font>
    <font>
      <b/>
      <sz val="20"/>
      <name val="Arial Narrow"/>
      <family val="2"/>
    </font>
    <font>
      <b/>
      <sz val="45"/>
      <name val="Sakkal Majalla"/>
    </font>
    <font>
      <b/>
      <sz val="35"/>
      <name val="Arial Narrow"/>
      <family val="2"/>
    </font>
    <font>
      <b/>
      <sz val="13.5"/>
      <name val="Arial"/>
      <family val="2"/>
    </font>
    <font>
      <sz val="19"/>
      <color rgb="FF660033"/>
      <name val="Akhbar MT"/>
      <charset val="178"/>
    </font>
    <font>
      <sz val="19"/>
      <color rgb="FF660033"/>
      <name val="Sakkal Majalla"/>
    </font>
    <font>
      <b/>
      <sz val="22"/>
      <color rgb="FF660033"/>
      <name val="Sultan bold"/>
      <charset val="178"/>
    </font>
    <font>
      <b/>
      <sz val="22"/>
      <color rgb="FF660033"/>
      <name val="Sakkal Majalla"/>
    </font>
    <font>
      <sz val="23"/>
      <color rgb="FF660033"/>
      <name val="Akhbar MT"/>
      <charset val="178"/>
    </font>
    <font>
      <sz val="23"/>
      <color rgb="FF660033"/>
      <name val="Sakkal Majalla"/>
    </font>
    <font>
      <b/>
      <sz val="18"/>
      <color rgb="FF660033"/>
      <name val="Arial"/>
      <family val="2"/>
    </font>
    <font>
      <sz val="17"/>
      <color rgb="FF660033"/>
      <name val="Arial"/>
      <family val="2"/>
    </font>
  </fonts>
  <fills count="11">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rgb="FFC4BC96"/>
        <bgColor indexed="64"/>
      </patternFill>
    </fill>
    <fill>
      <patternFill patternType="solid">
        <fgColor theme="2" tint="-9.9978637043366805E-2"/>
        <bgColor indexed="64"/>
      </patternFill>
    </fill>
    <fill>
      <patternFill patternType="solid">
        <fgColor rgb="FFEEECE1"/>
        <bgColor indexed="64"/>
      </patternFill>
    </fill>
    <fill>
      <patternFill patternType="solid">
        <fgColor rgb="FFFFFFFF"/>
        <bgColor indexed="64"/>
      </patternFill>
    </fill>
  </fills>
  <borders count="116">
    <border>
      <left/>
      <right/>
      <top/>
      <bottom/>
      <diagonal/>
    </border>
    <border>
      <left style="medium">
        <color indexed="60"/>
      </left>
      <right style="medium">
        <color indexed="60"/>
      </right>
      <top/>
      <bottom/>
      <diagonal/>
    </border>
    <border>
      <left style="medium">
        <color indexed="59"/>
      </left>
      <right style="medium">
        <color indexed="59"/>
      </right>
      <top style="medium">
        <color indexed="59"/>
      </top>
      <bottom style="medium">
        <color indexed="59"/>
      </bottom>
      <diagonal/>
    </border>
    <border>
      <left style="medium">
        <color indexed="60"/>
      </left>
      <right style="medium">
        <color indexed="60"/>
      </right>
      <top/>
      <bottom/>
      <diagonal/>
    </border>
    <border>
      <left style="medium">
        <color theme="0"/>
      </left>
      <right style="medium">
        <color theme="0"/>
      </right>
      <top style="medium">
        <color theme="0"/>
      </top>
      <bottom style="medium">
        <color theme="0"/>
      </bottom>
      <diagonal/>
    </border>
    <border>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style="medium">
        <color theme="0"/>
      </right>
      <top style="medium">
        <color theme="0"/>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style="medium">
        <color theme="0"/>
      </right>
      <top/>
      <bottom/>
      <diagonal/>
    </border>
    <border>
      <left style="medium">
        <color theme="0"/>
      </left>
      <right style="medium">
        <color theme="0"/>
      </right>
      <top style="thin">
        <color theme="1"/>
      </top>
      <bottom style="thin">
        <color theme="1"/>
      </bottom>
      <diagonal/>
    </border>
    <border>
      <left style="medium">
        <color theme="0"/>
      </left>
      <right style="medium">
        <color theme="0"/>
      </right>
      <top/>
      <bottom style="medium">
        <color theme="0"/>
      </bottom>
      <diagonal/>
    </border>
    <border>
      <left style="thin">
        <color theme="0"/>
      </left>
      <right style="thin">
        <color theme="0"/>
      </right>
      <top style="thin">
        <color theme="0"/>
      </top>
      <bottom/>
      <diagonal/>
    </border>
    <border>
      <left style="thin">
        <color theme="0"/>
      </left>
      <right style="medium">
        <color theme="0"/>
      </right>
      <top style="thin">
        <color theme="0"/>
      </top>
      <bottom/>
      <diagonal/>
    </border>
    <border>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style="medium">
        <color theme="0"/>
      </right>
      <top style="thin">
        <color indexed="64"/>
      </top>
      <bottom style="medium">
        <color theme="0"/>
      </bottom>
      <diagonal/>
    </border>
    <border>
      <left style="medium">
        <color theme="0"/>
      </left>
      <right/>
      <top style="thin">
        <color indexed="64"/>
      </top>
      <bottom style="thin">
        <color theme="1"/>
      </bottom>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indexed="64"/>
      </top>
      <bottom style="thin">
        <color indexed="64"/>
      </bottom>
      <diagonal/>
    </border>
    <border>
      <left/>
      <right/>
      <top style="thin">
        <color indexed="64"/>
      </top>
      <bottom style="thin">
        <color indexed="64"/>
      </bottom>
      <diagonal/>
    </border>
    <border>
      <left/>
      <right style="medium">
        <color theme="0"/>
      </right>
      <top style="thin">
        <color indexed="64"/>
      </top>
      <bottom/>
      <diagonal/>
    </border>
    <border>
      <left style="medium">
        <color theme="0"/>
      </left>
      <right/>
      <top style="thin">
        <color indexed="64"/>
      </top>
      <bottom/>
      <diagonal/>
    </border>
    <border>
      <left style="medium">
        <color theme="0"/>
      </left>
      <right/>
      <top/>
      <bottom style="thin">
        <color auto="1"/>
      </bottom>
      <diagonal/>
    </border>
    <border>
      <left style="medium">
        <color theme="0"/>
      </left>
      <right/>
      <top style="medium">
        <color theme="0"/>
      </top>
      <bottom/>
      <diagonal/>
    </border>
    <border>
      <left style="medium">
        <color theme="0"/>
      </left>
      <right style="medium">
        <color theme="0"/>
      </right>
      <top style="thin">
        <color indexed="64"/>
      </top>
      <bottom/>
      <diagonal/>
    </border>
    <border>
      <left/>
      <right style="medium">
        <color theme="0"/>
      </right>
      <top style="thin">
        <color theme="1"/>
      </top>
      <bottom/>
      <diagonal/>
    </border>
    <border>
      <left/>
      <right/>
      <top style="thin">
        <color indexed="64"/>
      </top>
      <bottom/>
      <diagonal/>
    </border>
    <border>
      <left style="medium">
        <color theme="0"/>
      </left>
      <right style="medium">
        <color theme="0"/>
      </right>
      <top style="thin">
        <color theme="1"/>
      </top>
      <bottom/>
      <diagonal/>
    </border>
    <border>
      <left style="medium">
        <color theme="0"/>
      </left>
      <right/>
      <top/>
      <bottom/>
      <diagonal/>
    </border>
    <border>
      <left/>
      <right style="thick">
        <color theme="0"/>
      </right>
      <top/>
      <bottom/>
      <diagonal/>
    </border>
    <border>
      <left/>
      <right/>
      <top style="thin">
        <color indexed="64"/>
      </top>
      <bottom style="thin">
        <color theme="1"/>
      </bottom>
      <diagonal/>
    </border>
    <border>
      <left/>
      <right style="medium">
        <color theme="0"/>
      </right>
      <top style="thin">
        <color indexed="64"/>
      </top>
      <bottom style="thin">
        <color theme="1"/>
      </bottom>
      <diagonal/>
    </border>
    <border>
      <left/>
      <right style="medium">
        <color theme="0"/>
      </right>
      <top style="thin">
        <color indexed="64"/>
      </top>
      <bottom style="thin">
        <color indexed="64"/>
      </bottom>
      <diagonal/>
    </border>
    <border>
      <left style="medium">
        <color theme="0"/>
      </left>
      <right/>
      <top style="thin">
        <color indexed="64"/>
      </top>
      <bottom style="medium">
        <color theme="0"/>
      </bottom>
      <diagonal/>
    </border>
    <border>
      <left/>
      <right style="medium">
        <color theme="0"/>
      </right>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thin">
        <color indexed="64"/>
      </bottom>
      <diagonal/>
    </border>
    <border diagonalUp="1">
      <left/>
      <right style="medium">
        <color theme="0"/>
      </right>
      <top style="thin">
        <color indexed="64"/>
      </top>
      <bottom/>
      <diagonal style="medium">
        <color theme="0"/>
      </diagonal>
    </border>
    <border diagonalDown="1">
      <left style="medium">
        <color theme="0"/>
      </left>
      <right/>
      <top style="thin">
        <color indexed="64"/>
      </top>
      <bottom/>
      <diagonal style="medium">
        <color theme="0"/>
      </diagonal>
    </border>
    <border diagonalUp="1">
      <left/>
      <right style="medium">
        <color theme="0"/>
      </right>
      <top/>
      <bottom/>
      <diagonal style="medium">
        <color theme="0"/>
      </diagonal>
    </border>
    <border diagonalDown="1">
      <left style="medium">
        <color theme="0"/>
      </left>
      <right/>
      <top/>
      <bottom/>
      <diagonal style="medium">
        <color theme="0"/>
      </diagonal>
    </border>
    <border diagonalUp="1">
      <left/>
      <right style="medium">
        <color theme="0"/>
      </right>
      <top/>
      <bottom style="thin">
        <color indexed="64"/>
      </bottom>
      <diagonal style="medium">
        <color theme="0"/>
      </diagonal>
    </border>
    <border diagonalDown="1">
      <left style="medium">
        <color theme="0"/>
      </left>
      <right/>
      <top/>
      <bottom style="thin">
        <color indexed="64"/>
      </bottom>
      <diagonal style="medium">
        <color theme="0"/>
      </diagonal>
    </border>
    <border>
      <left style="medium">
        <color theme="0"/>
      </left>
      <right/>
      <top/>
      <bottom style="medium">
        <color theme="0"/>
      </bottom>
      <diagonal/>
    </border>
    <border>
      <left/>
      <right style="thin">
        <color theme="0"/>
      </right>
      <top style="thin">
        <color indexed="64"/>
      </top>
      <bottom style="thin">
        <color indexed="64"/>
      </bottom>
      <diagonal/>
    </border>
    <border>
      <left/>
      <right/>
      <top style="medium">
        <color theme="0"/>
      </top>
      <bottom style="medium">
        <color theme="0"/>
      </bottom>
      <diagonal/>
    </border>
    <border>
      <left style="thin">
        <color theme="0"/>
      </left>
      <right/>
      <top/>
      <bottom style="thin">
        <color indexed="64"/>
      </bottom>
      <diagonal/>
    </border>
    <border>
      <left style="thin">
        <color indexed="64"/>
      </left>
      <right/>
      <top style="thin">
        <color indexed="64"/>
      </top>
      <bottom/>
      <diagonal/>
    </border>
    <border>
      <left style="thin">
        <color indexed="64"/>
      </left>
      <right/>
      <top/>
      <bottom/>
      <diagonal/>
    </border>
    <border>
      <left style="medium">
        <color theme="0"/>
      </left>
      <right/>
      <top/>
      <bottom style="thin">
        <color theme="1"/>
      </bottom>
      <diagonal/>
    </border>
    <border>
      <left/>
      <right style="medium">
        <color theme="0"/>
      </right>
      <top/>
      <bottom style="thin">
        <color theme="1"/>
      </bottom>
      <diagonal/>
    </border>
    <border>
      <left/>
      <right/>
      <top/>
      <bottom style="medium">
        <color theme="0"/>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theme="0"/>
      </bottom>
      <diagonal/>
    </border>
    <border>
      <left/>
      <right style="medium">
        <color theme="0"/>
      </right>
      <top style="thin">
        <color theme="0"/>
      </top>
      <bottom/>
      <diagonal/>
    </border>
    <border>
      <left style="medium">
        <color theme="0"/>
      </left>
      <right style="medium">
        <color theme="0"/>
      </right>
      <top style="thin">
        <color theme="0"/>
      </top>
      <bottom/>
      <diagonal/>
    </border>
    <border>
      <left/>
      <right/>
      <top/>
      <bottom style="thin">
        <color theme="0"/>
      </bottom>
      <diagonal/>
    </border>
    <border>
      <left/>
      <right/>
      <top style="thin">
        <color theme="0"/>
      </top>
      <bottom/>
      <diagonal/>
    </border>
    <border>
      <left style="thick">
        <color rgb="FF663300"/>
      </left>
      <right style="thick">
        <color rgb="FF663300"/>
      </right>
      <top style="thick">
        <color rgb="FF663300"/>
      </top>
      <bottom style="thick">
        <color rgb="FF663300"/>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right style="medium">
        <color rgb="FFFFFFFF"/>
      </right>
      <top/>
      <bottom style="medium">
        <color rgb="FFFFFFFF"/>
      </bottom>
      <diagonal/>
    </border>
    <border>
      <left style="medium">
        <color rgb="FFFFFFFF"/>
      </left>
      <right/>
      <top/>
      <bottom style="medium">
        <color rgb="FFFFFFFF"/>
      </bottom>
      <diagonal/>
    </border>
    <border>
      <left/>
      <right style="medium">
        <color rgb="FFFFFFFF"/>
      </right>
      <top/>
      <bottom/>
      <diagonal/>
    </border>
    <border>
      <left style="medium">
        <color rgb="FFFFFFFF"/>
      </left>
      <right/>
      <top/>
      <bottom/>
      <diagonal/>
    </border>
    <border diagonalDown="1">
      <left style="medium">
        <color theme="0"/>
      </left>
      <right style="thin">
        <color theme="0"/>
      </right>
      <top style="thin">
        <color indexed="64"/>
      </top>
      <bottom style="thin">
        <color indexed="64"/>
      </bottom>
      <diagonal style="medium">
        <color theme="0"/>
      </diagonal>
    </border>
    <border>
      <left style="medium">
        <color rgb="FFFFFFFF"/>
      </left>
      <right/>
      <top style="thin">
        <color indexed="64"/>
      </top>
      <bottom/>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diagonal style="medium">
        <color theme="0"/>
      </diagonal>
    </border>
    <border diagonalDown="1">
      <left/>
      <right style="medium">
        <color theme="0"/>
      </right>
      <top/>
      <bottom style="thin">
        <color indexed="64"/>
      </bottom>
      <diagonal style="medium">
        <color theme="0"/>
      </diagonal>
    </border>
    <border diagonalUp="1">
      <left style="medium">
        <color theme="0"/>
      </left>
      <right/>
      <top style="thin">
        <color indexed="64"/>
      </top>
      <bottom/>
      <diagonal style="medium">
        <color theme="0"/>
      </diagonal>
    </border>
    <border diagonalUp="1">
      <left style="medium">
        <color theme="0"/>
      </left>
      <right/>
      <top/>
      <bottom/>
      <diagonal style="medium">
        <color theme="0"/>
      </diagonal>
    </border>
    <border>
      <left/>
      <right/>
      <top/>
      <bottom style="thin">
        <color theme="1"/>
      </bottom>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bottom style="thin">
        <color indexed="64"/>
      </bottom>
      <diagonal style="medium">
        <color theme="0"/>
      </diagonal>
    </border>
    <border>
      <left style="medium">
        <color theme="0"/>
      </left>
      <right style="thin">
        <color theme="0"/>
      </right>
      <top style="thin">
        <color auto="1"/>
      </top>
      <bottom/>
      <diagonal/>
    </border>
    <border>
      <left style="medium">
        <color theme="0"/>
      </left>
      <right style="thin">
        <color theme="0"/>
      </right>
      <top/>
      <bottom/>
      <diagonal/>
    </border>
    <border>
      <left style="medium">
        <color theme="0"/>
      </left>
      <right style="thin">
        <color theme="0"/>
      </right>
      <top/>
      <bottom style="thin">
        <color indexed="64"/>
      </bottom>
      <diagonal/>
    </border>
    <border>
      <left style="medium">
        <color theme="0"/>
      </left>
      <right style="thin">
        <color theme="0"/>
      </right>
      <top style="thin">
        <color indexed="64"/>
      </top>
      <bottom style="thin">
        <color indexed="64"/>
      </bottom>
      <diagonal/>
    </border>
    <border>
      <left style="thick">
        <color theme="0"/>
      </left>
      <right/>
      <top style="thin">
        <color indexed="64"/>
      </top>
      <bottom style="thick">
        <color theme="0"/>
      </bottom>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diagonal/>
    </border>
    <border diagonalUp="1">
      <left/>
      <right/>
      <top/>
      <bottom/>
      <diagonal style="medium">
        <color theme="0"/>
      </diagonal>
    </border>
    <border diagonalUp="1">
      <left/>
      <right/>
      <top style="thin">
        <color indexed="64"/>
      </top>
      <bottom/>
      <diagonal style="medium">
        <color theme="0"/>
      </diagonal>
    </border>
    <border diagonalUp="1">
      <left/>
      <right/>
      <top/>
      <bottom style="thin">
        <color indexed="64"/>
      </bottom>
      <diagonal style="medium">
        <color theme="0"/>
      </diagonal>
    </border>
    <border diagonalDown="1">
      <left/>
      <right/>
      <top style="thin">
        <color indexed="64"/>
      </top>
      <bottom/>
      <diagonal style="medium">
        <color theme="0"/>
      </diagonal>
    </border>
    <border diagonalDown="1">
      <left/>
      <right/>
      <top/>
      <bottom/>
      <diagonal style="medium">
        <color theme="0"/>
      </diagonal>
    </border>
    <border diagonalDown="1">
      <left/>
      <right/>
      <top/>
      <bottom style="thin">
        <color indexed="64"/>
      </bottom>
      <diagonal style="medium">
        <color theme="0"/>
      </diagonal>
    </border>
    <border>
      <left/>
      <right/>
      <top style="thin">
        <color indexed="64"/>
      </top>
      <bottom style="medium">
        <color theme="0"/>
      </bottom>
      <diagonal/>
    </border>
    <border>
      <left style="thick">
        <color theme="0"/>
      </left>
      <right style="thick">
        <color theme="0"/>
      </right>
      <top/>
      <bottom/>
      <diagonal/>
    </border>
    <border>
      <left style="thin">
        <color indexed="64"/>
      </left>
      <right style="medium">
        <color theme="0"/>
      </right>
      <top style="thin">
        <color indexed="64"/>
      </top>
      <bottom style="thin">
        <color indexed="64"/>
      </bottom>
      <diagonal/>
    </border>
    <border>
      <left/>
      <right style="thin">
        <color indexed="64"/>
      </right>
      <top style="thin">
        <color indexed="64"/>
      </top>
      <bottom style="thin">
        <color indexed="64"/>
      </bottom>
      <diagonal/>
    </border>
    <border>
      <left style="medium">
        <color theme="0"/>
      </left>
      <right style="medium">
        <color theme="0"/>
      </right>
      <top style="thin">
        <color theme="1"/>
      </top>
      <bottom style="thin">
        <color indexed="64"/>
      </bottom>
      <diagonal/>
    </border>
    <border>
      <left/>
      <right style="medium">
        <color theme="0"/>
      </right>
      <top style="thin">
        <color theme="1"/>
      </top>
      <bottom style="thin">
        <color theme="1"/>
      </bottom>
      <diagonal/>
    </border>
    <border>
      <left style="medium">
        <color theme="0"/>
      </left>
      <right/>
      <top style="thin">
        <color theme="1"/>
      </top>
      <bottom style="thin">
        <color theme="1"/>
      </bottom>
      <diagonal/>
    </border>
    <border>
      <left style="medium">
        <color theme="0"/>
      </left>
      <right style="medium">
        <color theme="0"/>
      </right>
      <top style="medium">
        <color theme="0"/>
      </top>
      <bottom style="thin">
        <color theme="1"/>
      </bottom>
      <diagonal/>
    </border>
    <border>
      <left/>
      <right/>
      <top style="thin">
        <color auto="1"/>
      </top>
      <bottom style="thin">
        <color theme="0"/>
      </bottom>
      <diagonal/>
    </border>
    <border>
      <left style="medium">
        <color theme="0"/>
      </left>
      <right style="medium">
        <color theme="0"/>
      </right>
      <top style="thin">
        <color auto="1"/>
      </top>
      <bottom style="thin">
        <color theme="0"/>
      </bottom>
      <diagonal/>
    </border>
  </borders>
  <cellStyleXfs count="243">
    <xf numFmtId="0" fontId="0" fillId="0" borderId="0"/>
    <xf numFmtId="0" fontId="18" fillId="2" borderId="1">
      <alignment horizontal="left" vertical="center" wrapText="1" indent="1"/>
    </xf>
    <xf numFmtId="0" fontId="12" fillId="0" borderId="0"/>
    <xf numFmtId="0" fontId="21" fillId="0" borderId="0"/>
    <xf numFmtId="0" fontId="11" fillId="0" borderId="0"/>
    <xf numFmtId="0" fontId="18" fillId="2" borderId="3">
      <alignment horizontal="left" vertical="center" wrapText="1" indent="1"/>
    </xf>
    <xf numFmtId="0" fontId="19" fillId="0" borderId="0"/>
    <xf numFmtId="0" fontId="32" fillId="0" borderId="0" applyAlignment="0">
      <alignment horizontal="centerContinuous" vertical="center"/>
    </xf>
    <xf numFmtId="0" fontId="32" fillId="0" borderId="0" applyAlignment="0">
      <alignment horizontal="centerContinuous" vertical="center"/>
    </xf>
    <xf numFmtId="0" fontId="32" fillId="0" borderId="0" applyAlignment="0">
      <alignment horizontal="centerContinuous" vertical="center"/>
    </xf>
    <xf numFmtId="0" fontId="33" fillId="0" borderId="0" applyAlignment="0">
      <alignment horizontal="centerContinuous" vertical="center"/>
    </xf>
    <xf numFmtId="0" fontId="33" fillId="0" borderId="0" applyAlignment="0">
      <alignment horizontal="centerContinuous" vertical="center"/>
    </xf>
    <xf numFmtId="0" fontId="33" fillId="0" borderId="0" applyAlignment="0">
      <alignment horizontal="centerContinuous" vertical="center"/>
    </xf>
    <xf numFmtId="0" fontId="13" fillId="2" borderId="20">
      <alignment horizontal="right" vertical="center" wrapText="1"/>
    </xf>
    <xf numFmtId="0" fontId="13" fillId="2" borderId="20">
      <alignment horizontal="right" vertical="center" wrapText="1"/>
    </xf>
    <xf numFmtId="1" fontId="31" fillId="2" borderId="21">
      <alignment horizontal="left" vertical="center" wrapText="1"/>
    </xf>
    <xf numFmtId="1" fontId="37" fillId="2" borderId="22">
      <alignment horizontal="center" vertical="center"/>
    </xf>
    <xf numFmtId="0" fontId="35" fillId="2" borderId="22">
      <alignment horizontal="center" vertical="center" wrapText="1"/>
    </xf>
    <xf numFmtId="0" fontId="30" fillId="2" borderId="22">
      <alignment horizontal="center" vertical="center" wrapText="1"/>
    </xf>
    <xf numFmtId="0" fontId="19" fillId="0" borderId="0">
      <alignment horizontal="center" vertical="center" readingOrder="2"/>
    </xf>
    <xf numFmtId="0" fontId="38" fillId="0" borderId="0">
      <alignment horizontal="left" vertical="center"/>
    </xf>
    <xf numFmtId="0" fontId="19" fillId="0" borderId="0"/>
    <xf numFmtId="0" fontId="19" fillId="0" borderId="0"/>
    <xf numFmtId="0" fontId="36" fillId="0" borderId="0">
      <alignment horizontal="right" vertical="center"/>
    </xf>
    <xf numFmtId="0" fontId="39" fillId="0" borderId="0">
      <alignment horizontal="left" vertical="center"/>
    </xf>
    <xf numFmtId="0" fontId="13" fillId="0" borderId="0">
      <alignment horizontal="right" vertical="center"/>
    </xf>
    <xf numFmtId="0" fontId="13" fillId="0" borderId="0">
      <alignment horizontal="right" vertical="center"/>
    </xf>
    <xf numFmtId="0" fontId="19" fillId="0" borderId="0">
      <alignment horizontal="left" vertical="center"/>
    </xf>
    <xf numFmtId="0" fontId="19" fillId="0" borderId="0">
      <alignment horizontal="left" vertical="center"/>
    </xf>
    <xf numFmtId="0" fontId="19" fillId="0" borderId="0">
      <alignment horizontal="left" vertical="center"/>
    </xf>
    <xf numFmtId="0" fontId="19" fillId="0" borderId="0">
      <alignment horizontal="left" vertical="center"/>
    </xf>
    <xf numFmtId="0" fontId="34" fillId="2" borderId="22" applyAlignment="0">
      <alignment horizontal="center" vertical="center"/>
    </xf>
    <xf numFmtId="0" fontId="36" fillId="0" borderId="1">
      <alignment horizontal="right" vertical="center" indent="1"/>
    </xf>
    <xf numFmtId="0" fontId="13" fillId="2" borderId="1">
      <alignment horizontal="right" vertical="center" wrapText="1" indent="1" readingOrder="2"/>
    </xf>
    <xf numFmtId="0" fontId="13" fillId="2" borderId="1">
      <alignment horizontal="right" vertical="center" wrapText="1" indent="1" readingOrder="2"/>
    </xf>
    <xf numFmtId="0" fontId="18" fillId="0" borderId="1">
      <alignment horizontal="right" vertical="center" indent="1"/>
    </xf>
    <xf numFmtId="0" fontId="18" fillId="0" borderId="23">
      <alignment horizontal="left" vertical="center"/>
    </xf>
    <xf numFmtId="0" fontId="18" fillId="0" borderId="24">
      <alignment horizontal="left" vertical="center"/>
    </xf>
    <xf numFmtId="0" fontId="19" fillId="0" borderId="0"/>
    <xf numFmtId="0" fontId="49" fillId="0" borderId="0"/>
    <xf numFmtId="166" fontId="49" fillId="0" borderId="0" applyFont="0" applyFill="0" applyBorder="0" applyAlignment="0" applyProtection="0"/>
    <xf numFmtId="0" fontId="32" fillId="0" borderId="0" applyAlignment="0">
      <alignment horizontal="centerContinuous" vertical="center"/>
    </xf>
    <xf numFmtId="0" fontId="33" fillId="0" borderId="0" applyAlignment="0">
      <alignment horizontal="centerContinuous" vertical="center"/>
    </xf>
    <xf numFmtId="0" fontId="11" fillId="0" borderId="0"/>
    <xf numFmtId="0" fontId="19" fillId="0" borderId="0"/>
    <xf numFmtId="0" fontId="36" fillId="0" borderId="3">
      <alignment horizontal="right" vertical="center" indent="1"/>
    </xf>
    <xf numFmtId="0" fontId="13" fillId="2" borderId="3">
      <alignment horizontal="right" vertical="center" wrapText="1" indent="1" readingOrder="2"/>
    </xf>
    <xf numFmtId="0" fontId="13" fillId="2" borderId="3">
      <alignment horizontal="right" vertical="center" wrapText="1" indent="1" readingOrder="2"/>
    </xf>
    <xf numFmtId="0" fontId="18" fillId="0" borderId="3">
      <alignment horizontal="right" vertical="center" indent="1"/>
    </xf>
    <xf numFmtId="165" fontId="19" fillId="0" borderId="0" applyFont="0" applyFill="0" applyBorder="0" applyAlignment="0" applyProtection="0"/>
    <xf numFmtId="0" fontId="50" fillId="0" borderId="0"/>
    <xf numFmtId="166" fontId="50" fillId="0" borderId="0" applyFont="0" applyFill="0" applyBorder="0" applyAlignment="0" applyProtection="0"/>
    <xf numFmtId="0" fontId="11" fillId="0" borderId="0"/>
    <xf numFmtId="165" fontId="11" fillId="0" borderId="0" applyFont="0" applyFill="0" applyBorder="0" applyAlignment="0" applyProtection="0"/>
    <xf numFmtId="166" fontId="19" fillId="0" borderId="0" applyFont="0" applyFill="0" applyBorder="0" applyAlignment="0" applyProtection="0"/>
    <xf numFmtId="166" fontId="52"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0" fontId="10" fillId="0" borderId="0"/>
    <xf numFmtId="0" fontId="19" fillId="0" borderId="0"/>
    <xf numFmtId="0" fontId="52" fillId="0" borderId="0"/>
    <xf numFmtId="0" fontId="10" fillId="0" borderId="0"/>
    <xf numFmtId="0" fontId="9" fillId="0" borderId="0"/>
    <xf numFmtId="0" fontId="8" fillId="0" borderId="0"/>
    <xf numFmtId="165" fontId="19" fillId="0" borderId="0" applyFont="0" applyFill="0" applyBorder="0" applyAlignment="0" applyProtection="0"/>
    <xf numFmtId="0" fontId="8" fillId="0" borderId="0"/>
    <xf numFmtId="0" fontId="19" fillId="0" borderId="0"/>
    <xf numFmtId="0" fontId="9" fillId="0" borderId="0"/>
    <xf numFmtId="0" fontId="19" fillId="0" borderId="0"/>
    <xf numFmtId="0" fontId="19" fillId="0" borderId="0">
      <alignment horizontal="center" vertical="center" readingOrder="2"/>
    </xf>
    <xf numFmtId="0" fontId="19" fillId="0" borderId="0"/>
    <xf numFmtId="0" fontId="9" fillId="0" borderId="0"/>
    <xf numFmtId="166" fontId="19" fillId="0" borderId="0" applyFont="0" applyFill="0" applyBorder="0" applyAlignment="0" applyProtection="0"/>
    <xf numFmtId="165" fontId="55" fillId="0" borderId="0" applyFont="0" applyFill="0" applyBorder="0" applyAlignment="0" applyProtection="0"/>
    <xf numFmtId="0" fontId="9" fillId="0" borderId="0"/>
    <xf numFmtId="0" fontId="9" fillId="0" borderId="0"/>
    <xf numFmtId="0" fontId="19" fillId="0" borderId="0"/>
    <xf numFmtId="0" fontId="9" fillId="0" borderId="0"/>
    <xf numFmtId="0" fontId="19" fillId="0" borderId="0"/>
    <xf numFmtId="0" fontId="19" fillId="0" borderId="0"/>
    <xf numFmtId="0" fontId="9" fillId="0" borderId="0"/>
    <xf numFmtId="165" fontId="9" fillId="0" borderId="0" applyFont="0" applyFill="0" applyBorder="0" applyAlignment="0" applyProtection="0"/>
    <xf numFmtId="0" fontId="7" fillId="0" borderId="0"/>
    <xf numFmtId="9" fontId="19" fillId="0" borderId="0" applyFont="0" applyFill="0" applyBorder="0" applyAlignment="0" applyProtection="0"/>
    <xf numFmtId="0" fontId="6" fillId="0" borderId="0"/>
    <xf numFmtId="0" fontId="6" fillId="0" borderId="0"/>
    <xf numFmtId="0" fontId="6" fillId="0" borderId="0"/>
    <xf numFmtId="0" fontId="6" fillId="0" borderId="0"/>
    <xf numFmtId="165" fontId="6" fillId="0" borderId="0" applyFont="0" applyFill="0" applyBorder="0" applyAlignment="0" applyProtection="0"/>
    <xf numFmtId="166" fontId="19"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 fillId="0" borderId="0"/>
    <xf numFmtId="0" fontId="19"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0" fontId="5" fillId="0" borderId="0"/>
    <xf numFmtId="165" fontId="95" fillId="0" borderId="0" applyFont="0" applyFill="0" applyBorder="0" applyAlignment="0" applyProtection="0"/>
    <xf numFmtId="0" fontId="5" fillId="0" borderId="0"/>
    <xf numFmtId="165" fontId="4" fillId="0" borderId="0" applyFont="0" applyFill="0" applyBorder="0" applyAlignment="0" applyProtection="0"/>
    <xf numFmtId="0" fontId="19" fillId="0" borderId="0"/>
    <xf numFmtId="165" fontId="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9"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6" fontId="4" fillId="0" borderId="0" applyFont="0" applyFill="0" applyBorder="0" applyAlignment="0" applyProtection="0"/>
    <xf numFmtId="43" fontId="4"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0" fontId="32" fillId="0" borderId="0" applyAlignment="0">
      <alignment horizontal="centerContinuous" vertical="center"/>
    </xf>
    <xf numFmtId="0" fontId="32" fillId="0" borderId="0" applyAlignment="0">
      <alignment horizontal="centerContinuous" vertical="center"/>
    </xf>
    <xf numFmtId="0" fontId="33" fillId="0" borderId="0" applyAlignment="0">
      <alignment horizontal="centerContinuous" vertical="center"/>
    </xf>
    <xf numFmtId="0" fontId="33" fillId="0" borderId="0" applyAlignment="0">
      <alignment horizontal="centerContinuous" vertical="center"/>
    </xf>
    <xf numFmtId="0" fontId="13" fillId="2" borderId="20">
      <alignment horizontal="right" vertical="center" wrapText="1"/>
    </xf>
    <xf numFmtId="0" fontId="13" fillId="2" borderId="20">
      <alignment horizontal="right" vertical="center" wrapText="1"/>
    </xf>
    <xf numFmtId="0" fontId="13" fillId="2" borderId="20">
      <alignment horizontal="right" vertical="center" wrapText="1"/>
    </xf>
    <xf numFmtId="0" fontId="30" fillId="2" borderId="22">
      <alignment horizontal="center" vertical="center" wrapText="1"/>
    </xf>
    <xf numFmtId="0" fontId="30" fillId="2" borderId="22">
      <alignment horizontal="center" vertical="center" wrapText="1"/>
    </xf>
    <xf numFmtId="0" fontId="30" fillId="2" borderId="22">
      <alignment horizontal="center" vertical="center" wrapText="1"/>
    </xf>
    <xf numFmtId="0" fontId="30" fillId="2" borderId="22">
      <alignment horizontal="center" vertical="center" wrapText="1"/>
    </xf>
    <xf numFmtId="0" fontId="19" fillId="0" borderId="0"/>
    <xf numFmtId="0" fontId="4" fillId="0" borderId="0"/>
    <xf numFmtId="0" fontId="19"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4" fillId="0" borderId="0"/>
    <xf numFmtId="0" fontId="4" fillId="0" borderId="0"/>
    <xf numFmtId="0" fontId="19"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19" fillId="0" borderId="0"/>
    <xf numFmtId="0" fontId="19" fillId="0" borderId="0"/>
    <xf numFmtId="0" fontId="4" fillId="0" borderId="0"/>
    <xf numFmtId="0" fontId="39" fillId="0" borderId="0">
      <alignment horizontal="left" vertical="center"/>
    </xf>
    <xf numFmtId="0" fontId="39" fillId="0" borderId="0">
      <alignment horizontal="left" vertical="center"/>
    </xf>
    <xf numFmtId="0" fontId="13" fillId="0" borderId="0">
      <alignment horizontal="right" vertical="center"/>
    </xf>
    <xf numFmtId="0" fontId="13" fillId="0" borderId="0">
      <alignment horizontal="right" vertical="center"/>
    </xf>
    <xf numFmtId="0" fontId="13" fillId="0" borderId="0">
      <alignment horizontal="right" vertical="center"/>
    </xf>
    <xf numFmtId="0" fontId="19" fillId="0" borderId="0">
      <alignment horizontal="left" vertical="center"/>
    </xf>
    <xf numFmtId="0" fontId="19" fillId="0" borderId="0">
      <alignment horizontal="left" vertical="center"/>
    </xf>
    <xf numFmtId="0" fontId="100" fillId="0" borderId="0" applyNumberFormat="0" applyFill="0" applyBorder="0" applyAlignment="0" applyProtection="0"/>
    <xf numFmtId="0" fontId="34" fillId="2" borderId="22" applyAlignment="0">
      <alignment horizontal="center" vertical="center"/>
    </xf>
    <xf numFmtId="0" fontId="34" fillId="2" borderId="22" applyAlignment="0">
      <alignment horizontal="center" vertical="center"/>
    </xf>
    <xf numFmtId="0" fontId="13" fillId="2" borderId="3">
      <alignment horizontal="right" vertical="center" wrapText="1" indent="1" readingOrder="2"/>
    </xf>
    <xf numFmtId="0" fontId="13" fillId="2" borderId="3">
      <alignment horizontal="right" vertical="center" wrapText="1" indent="1" readingOrder="2"/>
    </xf>
    <xf numFmtId="0" fontId="13" fillId="2" borderId="3">
      <alignment horizontal="right" vertical="center" wrapText="1" indent="1" readingOrder="2"/>
    </xf>
    <xf numFmtId="0" fontId="3"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cellStyleXfs>
  <cellXfs count="1597">
    <xf numFmtId="0" fontId="0" fillId="0" borderId="0" xfId="0"/>
    <xf numFmtId="0" fontId="0" fillId="0" borderId="0" xfId="0" applyAlignment="1">
      <alignment horizontal="center" vertical="center"/>
    </xf>
    <xf numFmtId="0" fontId="19" fillId="0" borderId="0" xfId="0" applyFont="1"/>
    <xf numFmtId="0" fontId="0" fillId="0" borderId="0" xfId="0" applyAlignment="1">
      <alignment horizontal="center"/>
    </xf>
    <xf numFmtId="0" fontId="21" fillId="0" borderId="0" xfId="3"/>
    <xf numFmtId="0" fontId="21" fillId="0" borderId="0" xfId="3" applyFill="1"/>
    <xf numFmtId="0" fontId="13" fillId="0" borderId="2" xfId="3" applyFont="1" applyFill="1" applyBorder="1" applyAlignment="1">
      <alignment horizontal="center"/>
    </xf>
    <xf numFmtId="0" fontId="14" fillId="0" borderId="0" xfId="0" applyFont="1"/>
    <xf numFmtId="0" fontId="0" fillId="0" borderId="0" xfId="0" applyAlignment="1"/>
    <xf numFmtId="49" fontId="23" fillId="3" borderId="0" xfId="0" applyNumberFormat="1" applyFont="1" applyFill="1" applyBorder="1" applyAlignment="1">
      <alignment horizontal="center" readingOrder="2"/>
    </xf>
    <xf numFmtId="0" fontId="13" fillId="0" borderId="0" xfId="0" applyFont="1" applyAlignment="1">
      <alignment horizontal="right" vertical="center" readingOrder="2"/>
    </xf>
    <xf numFmtId="0" fontId="20" fillId="0" borderId="0" xfId="0" applyFont="1" applyAlignment="1">
      <alignment horizontal="left" vertical="center"/>
    </xf>
    <xf numFmtId="0" fontId="0" fillId="0" borderId="0" xfId="0" applyAlignment="1">
      <alignment horizontal="center"/>
    </xf>
    <xf numFmtId="0" fontId="29" fillId="0" borderId="0" xfId="0" applyFont="1"/>
    <xf numFmtId="0" fontId="19" fillId="0" borderId="0" xfId="0" applyFont="1" applyAlignment="1">
      <alignment horizontal="center"/>
    </xf>
    <xf numFmtId="0" fontId="0" fillId="4" borderId="0" xfId="0" applyFill="1"/>
    <xf numFmtId="0" fontId="0" fillId="4" borderId="0" xfId="0" applyFill="1" applyAlignment="1">
      <alignment horizontal="center"/>
    </xf>
    <xf numFmtId="0" fontId="21" fillId="4" borderId="0" xfId="3" applyFill="1"/>
    <xf numFmtId="0" fontId="19" fillId="0" borderId="0" xfId="0" applyFont="1" applyAlignment="1">
      <alignment wrapText="1"/>
    </xf>
    <xf numFmtId="0" fontId="17" fillId="0" borderId="0" xfId="4" applyFont="1"/>
    <xf numFmtId="0" fontId="17" fillId="0" borderId="0" xfId="4" applyFont="1" applyBorder="1"/>
    <xf numFmtId="0" fontId="17" fillId="0" borderId="0" xfId="4" applyFont="1" applyAlignment="1">
      <alignment wrapText="1"/>
    </xf>
    <xf numFmtId="0" fontId="19" fillId="0" borderId="4" xfId="4" applyFont="1" applyBorder="1" applyAlignment="1">
      <alignment horizontal="left" vertical="center" wrapText="1" indent="1"/>
    </xf>
    <xf numFmtId="0" fontId="19" fillId="0" borderId="16" xfId="4" applyFont="1" applyBorder="1" applyAlignment="1">
      <alignment horizontal="left" vertical="center" wrapText="1" indent="1"/>
    </xf>
    <xf numFmtId="0" fontId="0" fillId="0" borderId="0" xfId="0" applyAlignment="1">
      <alignment horizontal="center"/>
    </xf>
    <xf numFmtId="0" fontId="14" fillId="0" borderId="0" xfId="0" applyFont="1" applyAlignment="1">
      <alignment horizontal="center" vertical="center"/>
    </xf>
    <xf numFmtId="0" fontId="0" fillId="0" borderId="0" xfId="0" applyAlignment="1">
      <alignment horizontal="center"/>
    </xf>
    <xf numFmtId="0" fontId="43" fillId="0" borderId="0" xfId="2" applyFont="1"/>
    <xf numFmtId="0" fontId="43" fillId="5" borderId="0" xfId="2" applyFont="1" applyFill="1"/>
    <xf numFmtId="0" fontId="43" fillId="4" borderId="0" xfId="2" applyFont="1" applyFill="1"/>
    <xf numFmtId="0" fontId="19" fillId="0" borderId="0" xfId="0" applyFont="1" applyAlignment="1">
      <alignment vertical="center"/>
    </xf>
    <xf numFmtId="0" fontId="22" fillId="0" borderId="0" xfId="3" applyFont="1" applyFill="1"/>
    <xf numFmtId="0" fontId="14" fillId="0" borderId="0" xfId="0" applyFont="1" applyAlignment="1">
      <alignment horizontal="center" vertical="center"/>
    </xf>
    <xf numFmtId="0" fontId="0" fillId="0" borderId="0" xfId="0" applyAlignment="1">
      <alignment horizontal="center"/>
    </xf>
    <xf numFmtId="0" fontId="14" fillId="0" borderId="0" xfId="0" applyFont="1" applyAlignment="1">
      <alignment horizontal="center"/>
    </xf>
    <xf numFmtId="0" fontId="16" fillId="4" borderId="34" xfId="0" applyFont="1" applyFill="1" applyBorder="1" applyAlignment="1">
      <alignment horizontal="center" readingOrder="2"/>
    </xf>
    <xf numFmtId="0" fontId="20" fillId="0" borderId="0" xfId="0" applyFont="1"/>
    <xf numFmtId="167" fontId="19" fillId="4" borderId="4" xfId="0" applyNumberFormat="1" applyFont="1" applyFill="1" applyBorder="1" applyAlignment="1">
      <alignment horizontal="right" vertical="center" indent="1"/>
    </xf>
    <xf numFmtId="0" fontId="19" fillId="0" borderId="0" xfId="38" applyAlignment="1">
      <alignment vertical="center"/>
    </xf>
    <xf numFmtId="0" fontId="48" fillId="0" borderId="0" xfId="38" applyFont="1" applyAlignment="1">
      <alignment vertical="top"/>
    </xf>
    <xf numFmtId="0" fontId="19" fillId="0" borderId="0" xfId="38" applyFont="1" applyAlignment="1">
      <alignment horizontal="justify" vertical="center"/>
    </xf>
    <xf numFmtId="49" fontId="23" fillId="3" borderId="0" xfId="0" applyNumberFormat="1" applyFont="1" applyFill="1" applyBorder="1" applyAlignment="1">
      <alignment horizontal="center" readingOrder="2"/>
    </xf>
    <xf numFmtId="0" fontId="17" fillId="5" borderId="0" xfId="2" applyFont="1" applyFill="1"/>
    <xf numFmtId="0" fontId="0" fillId="0" borderId="0" xfId="0" applyAlignment="1">
      <alignment horizontal="center"/>
    </xf>
    <xf numFmtId="0" fontId="19" fillId="0" borderId="0" xfId="3" applyFont="1"/>
    <xf numFmtId="0" fontId="0" fillId="0" borderId="0" xfId="0"/>
    <xf numFmtId="0" fontId="43" fillId="0" borderId="0" xfId="63" applyFont="1" applyAlignment="1">
      <alignment horizontal="center" vertical="center"/>
    </xf>
    <xf numFmtId="0" fontId="43" fillId="0" borderId="0" xfId="63" applyFont="1" applyAlignment="1">
      <alignment vertical="center"/>
    </xf>
    <xf numFmtId="0" fontId="43" fillId="0" borderId="0" xfId="63" applyFont="1" applyAlignment="1">
      <alignment horizontal="center"/>
    </xf>
    <xf numFmtId="0" fontId="43" fillId="0" borderId="0" xfId="63" applyFont="1"/>
    <xf numFmtId="0" fontId="45" fillId="0" borderId="0" xfId="63" applyFont="1"/>
    <xf numFmtId="0" fontId="43" fillId="5" borderId="0" xfId="63" applyFont="1" applyFill="1"/>
    <xf numFmtId="0" fontId="43" fillId="4" borderId="0" xfId="63" applyFont="1" applyFill="1"/>
    <xf numFmtId="0" fontId="19" fillId="0" borderId="0" xfId="38" applyFont="1" applyBorder="1" applyAlignment="1">
      <alignment horizontal="justify" vertical="center"/>
    </xf>
    <xf numFmtId="0" fontId="30" fillId="4" borderId="13" xfId="0" applyFont="1" applyFill="1" applyBorder="1" applyAlignment="1">
      <alignment horizontal="center" vertical="top" wrapText="1"/>
    </xf>
    <xf numFmtId="0" fontId="13" fillId="0" borderId="0" xfId="3" applyFont="1" applyFill="1" applyBorder="1" applyAlignment="1">
      <alignment horizontal="center"/>
    </xf>
    <xf numFmtId="0" fontId="54" fillId="0" borderId="0" xfId="0" applyFont="1"/>
    <xf numFmtId="3" fontId="19" fillId="0" borderId="7" xfId="0" applyNumberFormat="1" applyFont="1" applyBorder="1" applyAlignment="1">
      <alignment horizontal="right" vertical="center" indent="1"/>
    </xf>
    <xf numFmtId="0" fontId="16" fillId="0" borderId="25" xfId="4" applyFont="1" applyBorder="1" applyAlignment="1">
      <alignment horizontal="right" vertical="center" wrapText="1" indent="1" readingOrder="2"/>
    </xf>
    <xf numFmtId="0" fontId="16" fillId="4" borderId="9" xfId="4" applyFont="1" applyFill="1" applyBorder="1" applyAlignment="1">
      <alignment horizontal="right" vertical="center" wrapText="1" indent="1" readingOrder="2"/>
    </xf>
    <xf numFmtId="0" fontId="16" fillId="0" borderId="9" xfId="4" applyFont="1" applyBorder="1" applyAlignment="1">
      <alignment horizontal="right" vertical="center" wrapText="1" indent="1" readingOrder="2"/>
    </xf>
    <xf numFmtId="0" fontId="20" fillId="4" borderId="28" xfId="4" applyFont="1" applyFill="1" applyBorder="1" applyAlignment="1">
      <alignment horizontal="center" vertical="center" readingOrder="1"/>
    </xf>
    <xf numFmtId="0" fontId="16" fillId="0" borderId="11" xfId="4" applyFont="1" applyBorder="1" applyAlignment="1">
      <alignment horizontal="right" vertical="center" wrapText="1" indent="1" readingOrder="2"/>
    </xf>
    <xf numFmtId="0" fontId="0" fillId="0" borderId="0" xfId="0" applyAlignment="1">
      <alignment wrapText="1"/>
    </xf>
    <xf numFmtId="0" fontId="0" fillId="0" borderId="0" xfId="0" applyAlignment="1">
      <alignment horizontal="center" wrapText="1"/>
    </xf>
    <xf numFmtId="3" fontId="45" fillId="4" borderId="4" xfId="63" applyNumberFormat="1" applyFont="1" applyFill="1" applyBorder="1" applyAlignment="1">
      <alignment horizontal="right" vertical="center" indent="1"/>
    </xf>
    <xf numFmtId="3" fontId="27" fillId="4" borderId="4" xfId="63" applyNumberFormat="1" applyFont="1" applyFill="1" applyBorder="1" applyAlignment="1">
      <alignment horizontal="right" vertical="center" indent="1"/>
    </xf>
    <xf numFmtId="0" fontId="14" fillId="0" borderId="0" xfId="0" applyFont="1" applyAlignment="1">
      <alignment wrapText="1"/>
    </xf>
    <xf numFmtId="0" fontId="14" fillId="0" borderId="0" xfId="0" applyFont="1" applyAlignment="1">
      <alignment horizontal="center" wrapText="1"/>
    </xf>
    <xf numFmtId="0" fontId="0" fillId="4" borderId="0" xfId="0" applyFill="1" applyAlignment="1">
      <alignment wrapText="1"/>
    </xf>
    <xf numFmtId="0" fontId="0" fillId="4" borderId="0" xfId="0" applyFill="1" applyAlignment="1">
      <alignment horizontal="center" wrapText="1"/>
    </xf>
    <xf numFmtId="167" fontId="19" fillId="0" borderId="10" xfId="4" applyNumberFormat="1" applyFont="1" applyBorder="1" applyAlignment="1">
      <alignment horizontal="left" vertical="center" wrapText="1" indent="1"/>
    </xf>
    <xf numFmtId="167" fontId="19" fillId="4" borderId="4" xfId="4" applyNumberFormat="1" applyFont="1" applyFill="1" applyBorder="1" applyAlignment="1">
      <alignment horizontal="left" vertical="center" wrapText="1" indent="1"/>
    </xf>
    <xf numFmtId="167" fontId="17" fillId="0" borderId="0" xfId="4" applyNumberFormat="1" applyFont="1"/>
    <xf numFmtId="0" fontId="13" fillId="0" borderId="0" xfId="0" applyFont="1" applyAlignment="1">
      <alignment horizontal="center" vertical="center" wrapText="1"/>
    </xf>
    <xf numFmtId="0" fontId="14" fillId="0" borderId="0" xfId="0" applyFont="1" applyAlignment="1">
      <alignment horizontal="center" vertical="center"/>
    </xf>
    <xf numFmtId="0" fontId="0" fillId="0" borderId="0" xfId="0" applyAlignment="1">
      <alignment horizontal="center"/>
    </xf>
    <xf numFmtId="0" fontId="0" fillId="0" borderId="0" xfId="0" applyAlignment="1">
      <alignment horizontal="center"/>
    </xf>
    <xf numFmtId="0" fontId="45" fillId="0" borderId="0" xfId="0" applyFont="1" applyBorder="1" applyAlignment="1">
      <alignment vertical="center"/>
    </xf>
    <xf numFmtId="0" fontId="45" fillId="0" borderId="0" xfId="0" applyFont="1" applyBorder="1" applyAlignment="1">
      <alignment horizontal="left" vertical="center"/>
    </xf>
    <xf numFmtId="49" fontId="23" fillId="3" borderId="0" xfId="0" applyNumberFormat="1" applyFont="1" applyFill="1" applyBorder="1" applyAlignment="1">
      <alignment horizontal="center" readingOrder="2"/>
    </xf>
    <xf numFmtId="0" fontId="0" fillId="0" borderId="0" xfId="0" applyAlignment="1">
      <alignment horizontal="center"/>
    </xf>
    <xf numFmtId="0" fontId="13" fillId="5" borderId="0" xfId="0" applyFont="1" applyFill="1" applyBorder="1" applyAlignment="1">
      <alignment horizontal="right" vertical="center" readingOrder="2"/>
    </xf>
    <xf numFmtId="0" fontId="20" fillId="5" borderId="0" xfId="0" applyFont="1" applyFill="1" applyBorder="1" applyAlignment="1">
      <alignment horizontal="left" vertical="center"/>
    </xf>
    <xf numFmtId="0" fontId="13" fillId="5" borderId="0" xfId="0" applyFont="1" applyFill="1" applyAlignment="1">
      <alignment horizontal="right" vertical="center" readingOrder="2"/>
    </xf>
    <xf numFmtId="0" fontId="41" fillId="5" borderId="0" xfId="63" applyFont="1" applyFill="1" applyBorder="1" applyAlignment="1">
      <alignment horizontal="center"/>
    </xf>
    <xf numFmtId="0" fontId="41" fillId="5" borderId="0" xfId="63" applyFont="1" applyFill="1" applyBorder="1" applyAlignment="1">
      <alignment horizontal="center" wrapText="1"/>
    </xf>
    <xf numFmtId="0" fontId="20" fillId="5" borderId="0" xfId="0" applyFont="1" applyFill="1" applyAlignment="1">
      <alignment horizontal="left" vertical="center"/>
    </xf>
    <xf numFmtId="167" fontId="20" fillId="4" borderId="28" xfId="0" applyNumberFormat="1" applyFont="1" applyFill="1" applyBorder="1" applyAlignment="1">
      <alignment horizontal="right" vertical="center" indent="1"/>
    </xf>
    <xf numFmtId="0" fontId="13" fillId="5" borderId="0" xfId="3" applyFont="1" applyFill="1" applyBorder="1" applyAlignment="1">
      <alignment horizontal="right" vertical="center" wrapText="1" readingOrder="2"/>
    </xf>
    <xf numFmtId="0" fontId="15" fillId="5" borderId="0" xfId="0" applyFont="1" applyFill="1" applyBorder="1" applyAlignment="1">
      <alignment horizontal="center" vertical="center"/>
    </xf>
    <xf numFmtId="0" fontId="20" fillId="5" borderId="0" xfId="3" applyFont="1" applyFill="1" applyBorder="1" applyAlignment="1">
      <alignment horizontal="left" vertical="center" wrapText="1" readingOrder="1"/>
    </xf>
    <xf numFmtId="0" fontId="15" fillId="5" borderId="0" xfId="3" applyFont="1" applyFill="1" applyBorder="1" applyAlignment="1">
      <alignment horizontal="center" vertical="center" wrapText="1" readingOrder="2"/>
    </xf>
    <xf numFmtId="0" fontId="14" fillId="5" borderId="17" xfId="0" applyFont="1" applyFill="1" applyBorder="1" applyAlignment="1">
      <alignment horizontal="center" vertical="center"/>
    </xf>
    <xf numFmtId="0" fontId="14" fillId="5" borderId="18" xfId="0" applyFont="1" applyFill="1" applyBorder="1" applyAlignment="1">
      <alignment horizontal="center" vertical="center"/>
    </xf>
    <xf numFmtId="0" fontId="13" fillId="5" borderId="0" xfId="0" applyFont="1" applyFill="1" applyBorder="1" applyAlignment="1">
      <alignment horizontal="center" vertical="center"/>
    </xf>
    <xf numFmtId="0" fontId="19" fillId="0" borderId="0" xfId="63" applyFont="1"/>
    <xf numFmtId="0" fontId="45" fillId="0" borderId="0" xfId="2" applyFont="1"/>
    <xf numFmtId="0" fontId="19" fillId="0" borderId="0" xfId="4" applyFont="1"/>
    <xf numFmtId="0" fontId="13" fillId="5" borderId="0" xfId="44" applyFont="1" applyFill="1" applyBorder="1" applyAlignment="1">
      <alignment horizontal="right" vertical="center" wrapText="1" readingOrder="2"/>
    </xf>
    <xf numFmtId="0" fontId="20" fillId="5" borderId="0" xfId="44" applyFont="1" applyFill="1" applyBorder="1" applyAlignment="1">
      <alignment horizontal="left" vertical="center" wrapText="1" readingOrder="1"/>
    </xf>
    <xf numFmtId="0" fontId="0" fillId="0" borderId="0" xfId="0" applyAlignment="1">
      <alignment horizontal="center"/>
    </xf>
    <xf numFmtId="0" fontId="58" fillId="0" borderId="0" xfId="38" applyFont="1" applyAlignment="1">
      <alignment vertical="center"/>
    </xf>
    <xf numFmtId="0" fontId="0" fillId="0" borderId="0" xfId="0" applyAlignment="1">
      <alignment horizontal="center"/>
    </xf>
    <xf numFmtId="0" fontId="47" fillId="4" borderId="9" xfId="63" applyFont="1" applyFill="1" applyBorder="1" applyAlignment="1">
      <alignment horizontal="right" vertical="center" wrapText="1" indent="1" readingOrder="2"/>
    </xf>
    <xf numFmtId="0" fontId="47" fillId="5" borderId="9" xfId="63" applyFont="1" applyFill="1" applyBorder="1" applyAlignment="1">
      <alignment horizontal="right" vertical="center" wrapText="1" indent="1" readingOrder="2"/>
    </xf>
    <xf numFmtId="0" fontId="51" fillId="0" borderId="0" xfId="0" applyFont="1" applyBorder="1" applyAlignment="1">
      <alignment vertical="center" wrapText="1"/>
    </xf>
    <xf numFmtId="0" fontId="31" fillId="0" borderId="0" xfId="0" applyFont="1" applyBorder="1" applyAlignment="1">
      <alignment vertical="center" readingOrder="2"/>
    </xf>
    <xf numFmtId="0" fontId="19" fillId="4" borderId="10" xfId="0" applyFont="1" applyFill="1" applyBorder="1" applyAlignment="1">
      <alignment horizontal="right" vertical="center" indent="1"/>
    </xf>
    <xf numFmtId="0" fontId="0" fillId="0" borderId="0" xfId="0" applyAlignment="1">
      <alignment horizontal="center"/>
    </xf>
    <xf numFmtId="0" fontId="0" fillId="0" borderId="0" xfId="0" applyAlignment="1">
      <alignment horizontal="center"/>
    </xf>
    <xf numFmtId="0" fontId="43" fillId="0" borderId="0" xfId="2" applyFont="1" applyAlignment="1">
      <alignment wrapText="1"/>
    </xf>
    <xf numFmtId="167" fontId="20" fillId="4" borderId="34" xfId="0" applyNumberFormat="1" applyFont="1" applyFill="1" applyBorder="1" applyAlignment="1">
      <alignment horizontal="center" vertical="center"/>
    </xf>
    <xf numFmtId="0" fontId="47" fillId="4" borderId="4" xfId="63" applyFont="1" applyFill="1" applyBorder="1" applyAlignment="1">
      <alignment horizontal="left" vertical="center" wrapText="1" indent="1" readingOrder="1"/>
    </xf>
    <xf numFmtId="0" fontId="27" fillId="5" borderId="19" xfId="0" applyFont="1" applyFill="1" applyBorder="1" applyAlignment="1">
      <alignment horizontal="left" vertical="center" wrapText="1"/>
    </xf>
    <xf numFmtId="0" fontId="20" fillId="5" borderId="0" xfId="0" applyFont="1" applyFill="1" applyAlignment="1">
      <alignment horizontal="center" vertical="center"/>
    </xf>
    <xf numFmtId="0" fontId="63" fillId="5" borderId="19" xfId="63" applyFont="1" applyFill="1" applyBorder="1" applyAlignment="1">
      <alignment vertical="center" wrapText="1"/>
    </xf>
    <xf numFmtId="0" fontId="47" fillId="5" borderId="11" xfId="63" applyFont="1" applyFill="1" applyBorder="1" applyAlignment="1">
      <alignment horizontal="right" vertical="center" wrapText="1" indent="1" readingOrder="2"/>
    </xf>
    <xf numFmtId="0" fontId="61" fillId="0" borderId="0" xfId="72" applyFont="1" applyBorder="1" applyAlignment="1">
      <alignment horizontal="right" vertical="center" wrapText="1"/>
    </xf>
    <xf numFmtId="0" fontId="62" fillId="0" borderId="0" xfId="75" applyFont="1" applyBorder="1" applyAlignment="1">
      <alignment horizontal="left" vertical="center" wrapText="1"/>
    </xf>
    <xf numFmtId="0" fontId="43" fillId="0" borderId="0" xfId="75" applyFont="1"/>
    <xf numFmtId="0" fontId="13" fillId="5" borderId="19" xfId="44" applyFont="1" applyFill="1" applyBorder="1" applyAlignment="1">
      <alignment vertical="center" readingOrder="2"/>
    </xf>
    <xf numFmtId="0" fontId="65" fillId="4" borderId="42" xfId="63" applyFont="1" applyFill="1" applyBorder="1" applyAlignment="1">
      <alignment horizontal="right" vertical="center" wrapText="1" indent="1" readingOrder="2"/>
    </xf>
    <xf numFmtId="0" fontId="65" fillId="5" borderId="44" xfId="0" applyFont="1" applyFill="1" applyBorder="1" applyAlignment="1">
      <alignment horizontal="right" vertical="center" wrapText="1" indent="1" readingOrder="2"/>
    </xf>
    <xf numFmtId="0" fontId="65" fillId="4" borderId="9" xfId="0" applyFont="1" applyFill="1" applyBorder="1" applyAlignment="1">
      <alignment horizontal="right" vertical="center" wrapText="1" indent="1" readingOrder="2"/>
    </xf>
    <xf numFmtId="0" fontId="65" fillId="5" borderId="9" xfId="0" applyFont="1" applyFill="1" applyBorder="1" applyAlignment="1">
      <alignment horizontal="right" vertical="center" wrapText="1" indent="1" readingOrder="2"/>
    </xf>
    <xf numFmtId="0" fontId="65" fillId="4" borderId="11" xfId="0" applyFont="1" applyFill="1" applyBorder="1" applyAlignment="1">
      <alignment horizontal="right" vertical="center" wrapText="1" indent="1" readingOrder="2"/>
    </xf>
    <xf numFmtId="0" fontId="65" fillId="5" borderId="42" xfId="0" applyFont="1" applyFill="1" applyBorder="1" applyAlignment="1">
      <alignment horizontal="right" vertical="center" wrapText="1" indent="1" readingOrder="2"/>
    </xf>
    <xf numFmtId="0" fontId="0" fillId="0" borderId="0" xfId="0" applyBorder="1" applyAlignment="1">
      <alignment wrapText="1"/>
    </xf>
    <xf numFmtId="0" fontId="0" fillId="4" borderId="0" xfId="0" applyFill="1" applyBorder="1" applyAlignment="1">
      <alignment wrapText="1"/>
    </xf>
    <xf numFmtId="0" fontId="0" fillId="4" borderId="0" xfId="0" applyFill="1" applyBorder="1" applyAlignment="1">
      <alignment horizontal="center" wrapText="1"/>
    </xf>
    <xf numFmtId="0" fontId="0" fillId="6" borderId="0" xfId="0" applyFill="1" applyAlignment="1">
      <alignment wrapText="1"/>
    </xf>
    <xf numFmtId="0" fontId="20" fillId="4" borderId="28" xfId="72" applyFont="1" applyFill="1" applyBorder="1" applyAlignment="1">
      <alignment horizontal="center" vertical="center" readingOrder="1"/>
    </xf>
    <xf numFmtId="0" fontId="19" fillId="0" borderId="7" xfId="72" applyFont="1" applyBorder="1" applyAlignment="1">
      <alignment horizontal="right" vertical="center" indent="1"/>
    </xf>
    <xf numFmtId="0" fontId="19" fillId="0" borderId="4" xfId="72" applyFont="1" applyBorder="1" applyAlignment="1">
      <alignment horizontal="right" vertical="center" indent="1"/>
    </xf>
    <xf numFmtId="0" fontId="19" fillId="0" borderId="10" xfId="72" applyFont="1" applyBorder="1" applyAlignment="1">
      <alignment horizontal="right" vertical="center" indent="1"/>
    </xf>
    <xf numFmtId="0" fontId="25" fillId="4" borderId="9" xfId="75" applyFont="1" applyFill="1" applyBorder="1" applyAlignment="1">
      <alignment horizontal="right" vertical="center" indent="1" readingOrder="2"/>
    </xf>
    <xf numFmtId="0" fontId="45" fillId="4" borderId="4" xfId="75" applyFont="1" applyFill="1" applyBorder="1" applyAlignment="1">
      <alignment horizontal="right" vertical="center" indent="1"/>
    </xf>
    <xf numFmtId="0" fontId="25" fillId="0" borderId="9" xfId="75" applyFont="1" applyBorder="1" applyAlignment="1">
      <alignment horizontal="right" vertical="center" indent="1" readingOrder="2"/>
    </xf>
    <xf numFmtId="0" fontId="45" fillId="0" borderId="4" xfId="75" applyFont="1" applyBorder="1" applyAlignment="1">
      <alignment horizontal="right" vertical="center" indent="1"/>
    </xf>
    <xf numFmtId="0" fontId="16" fillId="5" borderId="9" xfId="75" applyFont="1" applyFill="1" applyBorder="1" applyAlignment="1">
      <alignment horizontal="right" vertical="center" indent="1" readingOrder="2"/>
    </xf>
    <xf numFmtId="0" fontId="19" fillId="5" borderId="4" xfId="75" applyFont="1" applyFill="1" applyBorder="1" applyAlignment="1">
      <alignment horizontal="right" vertical="center" indent="1"/>
    </xf>
    <xf numFmtId="0" fontId="25" fillId="5" borderId="9" xfId="75" applyFont="1" applyFill="1" applyBorder="1" applyAlignment="1">
      <alignment horizontal="right" vertical="center" indent="1" readingOrder="2"/>
    </xf>
    <xf numFmtId="0" fontId="45" fillId="5" borderId="4" xfId="75" applyFont="1" applyFill="1" applyBorder="1" applyAlignment="1">
      <alignment horizontal="right" vertical="center" indent="1"/>
    </xf>
    <xf numFmtId="0" fontId="25" fillId="5" borderId="11" xfId="75" applyFont="1" applyFill="1" applyBorder="1" applyAlignment="1">
      <alignment horizontal="right" vertical="center" indent="1" readingOrder="2"/>
    </xf>
    <xf numFmtId="0" fontId="19" fillId="0" borderId="0" xfId="22"/>
    <xf numFmtId="0" fontId="19" fillId="0" borderId="0" xfId="22" applyAlignment="1">
      <alignment horizontal="center"/>
    </xf>
    <xf numFmtId="0" fontId="19" fillId="0" borderId="0" xfId="22" applyFont="1"/>
    <xf numFmtId="3" fontId="19" fillId="0" borderId="0" xfId="22" applyNumberFormat="1"/>
    <xf numFmtId="1" fontId="19" fillId="4" borderId="0" xfId="22" applyNumberFormat="1" applyFill="1"/>
    <xf numFmtId="1" fontId="19" fillId="4" borderId="0" xfId="22" applyNumberFormat="1" applyFill="1" applyAlignment="1">
      <alignment horizontal="center"/>
    </xf>
    <xf numFmtId="1" fontId="19" fillId="0" borderId="0" xfId="22" applyNumberFormat="1"/>
    <xf numFmtId="0" fontId="19" fillId="4" borderId="0" xfId="22" applyFill="1"/>
    <xf numFmtId="0" fontId="19" fillId="4" borderId="0" xfId="22" applyFill="1" applyAlignment="1">
      <alignment horizontal="center"/>
    </xf>
    <xf numFmtId="0" fontId="15" fillId="5" borderId="0" xfId="22" applyFont="1" applyFill="1" applyBorder="1" applyAlignment="1">
      <alignment horizontal="center" vertical="center"/>
    </xf>
    <xf numFmtId="0" fontId="14" fillId="0" borderId="0" xfId="22" applyFont="1"/>
    <xf numFmtId="0" fontId="14" fillId="0" borderId="0" xfId="22" applyFont="1" applyAlignment="1">
      <alignment horizontal="center"/>
    </xf>
    <xf numFmtId="0" fontId="54" fillId="5" borderId="0" xfId="22" applyFont="1" applyFill="1"/>
    <xf numFmtId="0" fontId="27" fillId="5" borderId="4" xfId="81" applyFont="1" applyFill="1" applyBorder="1" applyAlignment="1">
      <alignment horizontal="right" vertical="center" indent="1"/>
    </xf>
    <xf numFmtId="0" fontId="65" fillId="5" borderId="9" xfId="63" applyFont="1" applyFill="1" applyBorder="1" applyAlignment="1">
      <alignment horizontal="right" vertical="center" wrapText="1" indent="1" readingOrder="2"/>
    </xf>
    <xf numFmtId="0" fontId="27" fillId="4" borderId="4" xfId="81" applyFont="1" applyFill="1" applyBorder="1" applyAlignment="1">
      <alignment horizontal="right" vertical="center" indent="1"/>
    </xf>
    <xf numFmtId="0" fontId="65" fillId="4" borderId="9" xfId="63" applyFont="1" applyFill="1" applyBorder="1" applyAlignment="1">
      <alignment horizontal="right" vertical="center" wrapText="1" indent="1" readingOrder="2"/>
    </xf>
    <xf numFmtId="0" fontId="27" fillId="5" borderId="7" xfId="81" applyFont="1" applyFill="1" applyBorder="1" applyAlignment="1">
      <alignment horizontal="right" vertical="center" indent="1"/>
    </xf>
    <xf numFmtId="0" fontId="65" fillId="5" borderId="25" xfId="63" applyFont="1" applyFill="1" applyBorder="1" applyAlignment="1">
      <alignment horizontal="right" vertical="center" wrapText="1" indent="1" readingOrder="2"/>
    </xf>
    <xf numFmtId="0" fontId="20" fillId="5" borderId="0" xfId="22" applyFont="1" applyFill="1" applyAlignment="1">
      <alignment horizontal="left" vertical="center"/>
    </xf>
    <xf numFmtId="0" fontId="13" fillId="5" borderId="0" xfId="22" applyFont="1" applyFill="1" applyAlignment="1">
      <alignment horizontal="right" vertical="center" readingOrder="2"/>
    </xf>
    <xf numFmtId="0" fontId="19" fillId="0" borderId="0" xfId="22" applyFont="1" applyAlignment="1">
      <alignment vertical="center"/>
    </xf>
    <xf numFmtId="0" fontId="20" fillId="0" borderId="0" xfId="22" applyFont="1"/>
    <xf numFmtId="0" fontId="19" fillId="0" borderId="0" xfId="22" applyAlignment="1">
      <alignment wrapText="1"/>
    </xf>
    <xf numFmtId="0" fontId="19" fillId="0" borderId="0" xfId="22" applyAlignment="1">
      <alignment horizontal="center" wrapText="1"/>
    </xf>
    <xf numFmtId="0" fontId="19" fillId="0" borderId="0" xfId="22" applyFont="1" applyAlignment="1">
      <alignment horizontal="center"/>
    </xf>
    <xf numFmtId="0" fontId="29" fillId="0" borderId="0" xfId="22" applyFont="1"/>
    <xf numFmtId="0" fontId="19" fillId="0" borderId="0" xfId="22" applyAlignment="1"/>
    <xf numFmtId="0" fontId="14" fillId="0" borderId="0" xfId="22" applyFont="1" applyAlignment="1">
      <alignment horizontal="center" vertical="center"/>
    </xf>
    <xf numFmtId="0" fontId="13" fillId="0" borderId="0" xfId="22" applyFont="1" applyAlignment="1">
      <alignment horizontal="center" vertical="center" wrapText="1"/>
    </xf>
    <xf numFmtId="0" fontId="20" fillId="5" borderId="0" xfId="22" applyFont="1" applyFill="1" applyBorder="1" applyAlignment="1">
      <alignment horizontal="left" vertical="center"/>
    </xf>
    <xf numFmtId="0" fontId="13" fillId="5" borderId="0" xfId="22" applyFont="1" applyFill="1" applyBorder="1" applyAlignment="1">
      <alignment horizontal="center" vertical="center"/>
    </xf>
    <xf numFmtId="0" fontId="13" fillId="5" borderId="0" xfId="22" applyFont="1" applyFill="1" applyBorder="1" applyAlignment="1">
      <alignment horizontal="right" vertical="center" readingOrder="2"/>
    </xf>
    <xf numFmtId="0" fontId="20" fillId="0" borderId="7" xfId="22" applyFont="1" applyBorder="1" applyAlignment="1">
      <alignment horizontal="right" vertical="center" indent="1"/>
    </xf>
    <xf numFmtId="0" fontId="19" fillId="0" borderId="0" xfId="22" applyAlignment="1">
      <alignment horizontal="center" vertical="center"/>
    </xf>
    <xf numFmtId="0" fontId="20" fillId="4" borderId="7" xfId="22" applyFont="1" applyFill="1" applyBorder="1" applyAlignment="1">
      <alignment horizontal="right" vertical="center" indent="1"/>
    </xf>
    <xf numFmtId="0" fontId="14" fillId="5" borderId="18" xfId="22" applyFont="1" applyFill="1" applyBorder="1" applyAlignment="1">
      <alignment horizontal="center" vertical="center"/>
    </xf>
    <xf numFmtId="0" fontId="14" fillId="5" borderId="17" xfId="22" applyFont="1" applyFill="1" applyBorder="1" applyAlignment="1">
      <alignment horizontal="center" vertical="center"/>
    </xf>
    <xf numFmtId="0" fontId="19" fillId="0" borderId="0" xfId="44"/>
    <xf numFmtId="0" fontId="19" fillId="0" borderId="0" xfId="44" applyFont="1"/>
    <xf numFmtId="0" fontId="13" fillId="0" borderId="2" xfId="44" applyFont="1" applyFill="1" applyBorder="1" applyAlignment="1">
      <alignment horizontal="center"/>
    </xf>
    <xf numFmtId="0" fontId="28" fillId="0" borderId="36" xfId="22" applyFont="1" applyBorder="1" applyAlignment="1">
      <alignment vertical="center" readingOrder="1"/>
    </xf>
    <xf numFmtId="3" fontId="20" fillId="0" borderId="34" xfId="22" applyNumberFormat="1" applyFont="1" applyBorder="1" applyAlignment="1">
      <alignment horizontal="right" vertical="center" indent="1"/>
    </xf>
    <xf numFmtId="0" fontId="19" fillId="4" borderId="0" xfId="44" applyFill="1"/>
    <xf numFmtId="3" fontId="20" fillId="0" borderId="7" xfId="22" applyNumberFormat="1" applyFont="1" applyBorder="1" applyAlignment="1">
      <alignment horizontal="right" vertical="center" indent="1"/>
    </xf>
    <xf numFmtId="3" fontId="19" fillId="0" borderId="7" xfId="22" applyNumberFormat="1" applyFont="1" applyBorder="1" applyAlignment="1">
      <alignment horizontal="right" vertical="center" indent="1"/>
    </xf>
    <xf numFmtId="0" fontId="19" fillId="0" borderId="0" xfId="44" applyFill="1"/>
    <xf numFmtId="167" fontId="20" fillId="4" borderId="34" xfId="22" applyNumberFormat="1" applyFont="1" applyFill="1" applyBorder="1" applyAlignment="1">
      <alignment horizontal="center" vertical="center"/>
    </xf>
    <xf numFmtId="0" fontId="15" fillId="5" borderId="0" xfId="44" applyFont="1" applyFill="1" applyBorder="1" applyAlignment="1">
      <alignment horizontal="center" vertical="center" wrapText="1" readingOrder="2"/>
    </xf>
    <xf numFmtId="0" fontId="22" fillId="0" borderId="0" xfId="44" applyFont="1" applyFill="1"/>
    <xf numFmtId="3" fontId="27" fillId="5" borderId="28" xfId="63" applyNumberFormat="1" applyFont="1" applyFill="1" applyBorder="1" applyAlignment="1">
      <alignment horizontal="right" vertical="center" indent="1"/>
    </xf>
    <xf numFmtId="0" fontId="16" fillId="4" borderId="34" xfId="22" applyFont="1" applyFill="1" applyBorder="1" applyAlignment="1">
      <alignment horizontal="center" readingOrder="2"/>
    </xf>
    <xf numFmtId="3" fontId="20" fillId="4" borderId="6" xfId="22" applyNumberFormat="1" applyFont="1" applyFill="1" applyBorder="1" applyAlignment="1">
      <alignment horizontal="right" vertical="center" indent="1"/>
    </xf>
    <xf numFmtId="0" fontId="19" fillId="0" borderId="0" xfId="22" applyFont="1" applyAlignment="1">
      <alignment wrapText="1"/>
    </xf>
    <xf numFmtId="0" fontId="30" fillId="4" borderId="13" xfId="22" applyFont="1" applyFill="1" applyBorder="1" applyAlignment="1">
      <alignment horizontal="center" vertical="top" wrapText="1"/>
    </xf>
    <xf numFmtId="0" fontId="13" fillId="5" borderId="18" xfId="22" applyFont="1" applyFill="1" applyBorder="1" applyAlignment="1">
      <alignment horizontal="center" vertical="center"/>
    </xf>
    <xf numFmtId="0" fontId="13" fillId="5" borderId="17" xfId="22" applyFont="1" applyFill="1" applyBorder="1" applyAlignment="1">
      <alignment horizontal="center" vertical="center"/>
    </xf>
    <xf numFmtId="0" fontId="45" fillId="0" borderId="0" xfId="22" applyFont="1" applyBorder="1" applyAlignment="1">
      <alignment horizontal="left" vertical="center"/>
    </xf>
    <xf numFmtId="0" fontId="45" fillId="0" borderId="0" xfId="22" applyFont="1" applyBorder="1" applyAlignment="1">
      <alignment vertical="center"/>
    </xf>
    <xf numFmtId="0" fontId="31" fillId="4" borderId="13" xfId="22" applyFont="1" applyFill="1" applyBorder="1" applyAlignment="1">
      <alignment horizontal="center" vertical="top" readingOrder="2"/>
    </xf>
    <xf numFmtId="0" fontId="20" fillId="0" borderId="0" xfId="22" applyFont="1" applyAlignment="1">
      <alignment horizontal="center"/>
    </xf>
    <xf numFmtId="0" fontId="13" fillId="0" borderId="0" xfId="44" applyFont="1" applyFill="1" applyBorder="1" applyAlignment="1">
      <alignment horizontal="center"/>
    </xf>
    <xf numFmtId="0" fontId="20" fillId="0" borderId="0" xfId="3" applyFont="1" applyFill="1"/>
    <xf numFmtId="0" fontId="31" fillId="0" borderId="0" xfId="22" applyFont="1" applyBorder="1" applyAlignment="1">
      <alignment vertical="center" readingOrder="2"/>
    </xf>
    <xf numFmtId="167" fontId="20" fillId="4" borderId="4" xfId="22" applyNumberFormat="1" applyFont="1" applyFill="1" applyBorder="1" applyAlignment="1">
      <alignment horizontal="right" vertical="center" indent="1"/>
    </xf>
    <xf numFmtId="167" fontId="19" fillId="4" borderId="4" xfId="22" applyNumberFormat="1" applyFont="1" applyFill="1" applyBorder="1" applyAlignment="1">
      <alignment horizontal="right" vertical="center" indent="1"/>
    </xf>
    <xf numFmtId="167" fontId="20" fillId="0" borderId="7" xfId="22" applyNumberFormat="1" applyFont="1" applyBorder="1" applyAlignment="1">
      <alignment horizontal="right" vertical="center" indent="1"/>
    </xf>
    <xf numFmtId="167" fontId="19" fillId="0" borderId="7" xfId="22" applyNumberFormat="1" applyFont="1" applyBorder="1" applyAlignment="1">
      <alignment horizontal="right" vertical="center" indent="1"/>
    </xf>
    <xf numFmtId="0" fontId="19" fillId="0" borderId="0" xfId="22" applyFill="1"/>
    <xf numFmtId="0" fontId="19" fillId="0" borderId="0" xfId="22" applyFill="1" applyAlignment="1">
      <alignment horizontal="center"/>
    </xf>
    <xf numFmtId="0" fontId="19" fillId="0" borderId="0" xfId="22" applyFont="1" applyFill="1"/>
    <xf numFmtId="0" fontId="19" fillId="0" borderId="0" xfId="22" applyFont="1" applyFill="1" applyAlignment="1">
      <alignment wrapText="1"/>
    </xf>
    <xf numFmtId="167" fontId="20" fillId="4" borderId="28" xfId="65" applyNumberFormat="1" applyFont="1" applyFill="1" applyBorder="1" applyAlignment="1">
      <alignment horizontal="right" vertical="center" indent="1"/>
    </xf>
    <xf numFmtId="167" fontId="20" fillId="4" borderId="4" xfId="65" applyNumberFormat="1" applyFont="1" applyFill="1" applyBorder="1" applyAlignment="1">
      <alignment horizontal="right" vertical="center" indent="1"/>
    </xf>
    <xf numFmtId="167" fontId="19" fillId="4" borderId="4" xfId="65" applyNumberFormat="1" applyFont="1" applyFill="1" applyBorder="1" applyAlignment="1">
      <alignment horizontal="right" vertical="center" indent="1"/>
    </xf>
    <xf numFmtId="0" fontId="16" fillId="4" borderId="0" xfId="22" applyFont="1" applyFill="1" applyBorder="1" applyAlignment="1">
      <alignment horizontal="right" vertical="center" indent="1" readingOrder="2"/>
    </xf>
    <xf numFmtId="167" fontId="20" fillId="0" borderId="4" xfId="65" applyNumberFormat="1" applyFont="1" applyFill="1" applyBorder="1" applyAlignment="1">
      <alignment horizontal="right" vertical="center" indent="1"/>
    </xf>
    <xf numFmtId="167" fontId="20" fillId="0" borderId="7" xfId="65" applyNumberFormat="1" applyFont="1" applyFill="1" applyBorder="1" applyAlignment="1">
      <alignment horizontal="right" vertical="center" indent="1"/>
    </xf>
    <xf numFmtId="167" fontId="19" fillId="0" borderId="4" xfId="65" applyNumberFormat="1" applyFont="1" applyFill="1" applyBorder="1" applyAlignment="1">
      <alignment horizontal="right" vertical="center" indent="1"/>
    </xf>
    <xf numFmtId="167" fontId="19" fillId="0" borderId="7" xfId="65" applyNumberFormat="1" applyFont="1" applyFill="1" applyBorder="1" applyAlignment="1">
      <alignment horizontal="right" vertical="center" indent="1"/>
    </xf>
    <xf numFmtId="0" fontId="19" fillId="0" borderId="0" xfId="22" applyFill="1" applyAlignment="1">
      <alignment horizontal="center" vertical="center"/>
    </xf>
    <xf numFmtId="0" fontId="14" fillId="0" borderId="0" xfId="22" applyFont="1" applyFill="1"/>
    <xf numFmtId="0" fontId="14" fillId="0" borderId="0" xfId="22" applyFont="1" applyFill="1" applyAlignment="1">
      <alignment horizontal="center"/>
    </xf>
    <xf numFmtId="0" fontId="14" fillId="0" borderId="0" xfId="22" applyFont="1" applyFill="1" applyAlignment="1">
      <alignment horizontal="center" vertical="center"/>
    </xf>
    <xf numFmtId="0" fontId="31" fillId="4" borderId="12" xfId="22" applyFont="1" applyFill="1" applyBorder="1" applyAlignment="1">
      <alignment horizontal="center" vertical="top" wrapText="1" readingOrder="2"/>
    </xf>
    <xf numFmtId="0" fontId="20" fillId="0" borderId="4" xfId="22" applyFont="1" applyBorder="1" applyAlignment="1">
      <alignment horizontal="right" vertical="center" indent="1"/>
    </xf>
    <xf numFmtId="0" fontId="16" fillId="4" borderId="34" xfId="22" applyFont="1" applyFill="1" applyBorder="1" applyAlignment="1">
      <alignment horizontal="center" wrapText="1" readingOrder="2"/>
    </xf>
    <xf numFmtId="0" fontId="20" fillId="0" borderId="0" xfId="22" applyFont="1" applyAlignment="1">
      <alignment wrapText="1"/>
    </xf>
    <xf numFmtId="0" fontId="16" fillId="5" borderId="28" xfId="22" applyFont="1" applyFill="1" applyBorder="1" applyAlignment="1">
      <alignment horizontal="right" vertical="center" wrapText="1" indent="1"/>
    </xf>
    <xf numFmtId="0" fontId="19" fillId="4" borderId="0" xfId="22" applyFill="1" applyAlignment="1">
      <alignment wrapText="1"/>
    </xf>
    <xf numFmtId="0" fontId="19" fillId="4" borderId="0" xfId="22" applyFill="1" applyAlignment="1">
      <alignment horizontal="center" wrapText="1"/>
    </xf>
    <xf numFmtId="0" fontId="16" fillId="4" borderId="4" xfId="22" applyFont="1" applyFill="1" applyBorder="1" applyAlignment="1">
      <alignment horizontal="right" vertical="center" wrapText="1" indent="1"/>
    </xf>
    <xf numFmtId="0" fontId="19" fillId="0" borderId="0" xfId="22" applyAlignment="1">
      <alignment horizontal="center" vertical="center" wrapText="1"/>
    </xf>
    <xf numFmtId="0" fontId="15" fillId="5" borderId="0" xfId="22" applyFont="1" applyFill="1" applyBorder="1" applyAlignment="1">
      <alignment horizontal="center" vertical="center" wrapText="1"/>
    </xf>
    <xf numFmtId="0" fontId="14" fillId="0" borderId="0" xfId="22" applyFont="1" applyAlignment="1">
      <alignment wrapText="1"/>
    </xf>
    <xf numFmtId="0" fontId="14" fillId="0" borderId="0" xfId="22" applyFont="1" applyAlignment="1">
      <alignment horizontal="center" wrapText="1"/>
    </xf>
    <xf numFmtId="0" fontId="14" fillId="0" borderId="0" xfId="22" applyFont="1" applyAlignment="1">
      <alignment horizontal="center" vertical="center" wrapText="1"/>
    </xf>
    <xf numFmtId="0" fontId="16" fillId="4" borderId="6" xfId="22" applyFont="1" applyFill="1" applyBorder="1" applyAlignment="1">
      <alignment horizontal="right" vertical="center" wrapText="1" indent="1"/>
    </xf>
    <xf numFmtId="0" fontId="27" fillId="5" borderId="19" xfId="0" applyFont="1" applyFill="1" applyBorder="1" applyAlignment="1">
      <alignment horizontal="left" vertical="center" wrapText="1"/>
    </xf>
    <xf numFmtId="167" fontId="20" fillId="4" borderId="30" xfId="22" applyNumberFormat="1" applyFont="1" applyFill="1" applyBorder="1" applyAlignment="1">
      <alignment horizontal="center" vertical="center"/>
    </xf>
    <xf numFmtId="0" fontId="30" fillId="4" borderId="12" xfId="22" applyFont="1" applyFill="1" applyBorder="1" applyAlignment="1">
      <alignment horizontal="center" vertical="top" wrapText="1" readingOrder="2"/>
    </xf>
    <xf numFmtId="0" fontId="20" fillId="4" borderId="34" xfId="22" applyFont="1" applyFill="1" applyBorder="1" applyAlignment="1">
      <alignment horizontal="center" wrapText="1" readingOrder="2"/>
    </xf>
    <xf numFmtId="0" fontId="31" fillId="3" borderId="43" xfId="5" applyFont="1" applyFill="1" applyBorder="1" applyAlignment="1">
      <alignment horizontal="left" vertical="center" wrapText="1" indent="1"/>
    </xf>
    <xf numFmtId="0" fontId="31" fillId="4" borderId="8" xfId="5" applyFont="1" applyFill="1" applyBorder="1" applyAlignment="1">
      <alignment horizontal="left" vertical="center" wrapText="1" indent="1"/>
    </xf>
    <xf numFmtId="0" fontId="31" fillId="4" borderId="33" xfId="5" applyFont="1" applyFill="1" applyBorder="1" applyAlignment="1">
      <alignment horizontal="left" vertical="center" wrapText="1" indent="1"/>
    </xf>
    <xf numFmtId="0" fontId="31" fillId="0" borderId="7" xfId="22" applyFont="1" applyBorder="1" applyAlignment="1">
      <alignment horizontal="left" vertical="center" wrapText="1" indent="1"/>
    </xf>
    <xf numFmtId="0" fontId="31" fillId="4" borderId="4" xfId="22" applyFont="1" applyFill="1" applyBorder="1" applyAlignment="1">
      <alignment horizontal="left" vertical="center" wrapText="1" indent="1"/>
    </xf>
    <xf numFmtId="0" fontId="25" fillId="4" borderId="13" xfId="63" applyFont="1" applyFill="1" applyBorder="1" applyAlignment="1">
      <alignment horizontal="center" vertical="center" wrapText="1"/>
    </xf>
    <xf numFmtId="0" fontId="25" fillId="4" borderId="14" xfId="63" applyFont="1" applyFill="1" applyBorder="1" applyAlignment="1">
      <alignment horizontal="center" vertical="center" wrapText="1"/>
    </xf>
    <xf numFmtId="0" fontId="25" fillId="4" borderId="34" xfId="63" applyFont="1" applyFill="1" applyBorder="1" applyAlignment="1">
      <alignment horizontal="center" wrapText="1"/>
    </xf>
    <xf numFmtId="167" fontId="20" fillId="4" borderId="31" xfId="22" applyNumberFormat="1" applyFont="1" applyFill="1" applyBorder="1" applyAlignment="1">
      <alignment horizontal="center" vertical="center" wrapText="1"/>
    </xf>
    <xf numFmtId="0" fontId="20" fillId="5" borderId="19" xfId="0" applyFont="1" applyFill="1" applyBorder="1" applyAlignment="1">
      <alignment horizontal="left" vertical="center" readingOrder="1"/>
    </xf>
    <xf numFmtId="0" fontId="31" fillId="3" borderId="36" xfId="5" applyFont="1" applyFill="1" applyBorder="1" applyAlignment="1">
      <alignment horizontal="left" vertical="center" wrapText="1" indent="1"/>
    </xf>
    <xf numFmtId="0" fontId="31" fillId="3" borderId="0" xfId="5" applyFont="1" applyFill="1" applyBorder="1" applyAlignment="1">
      <alignment horizontal="left" vertical="center" wrapText="1" indent="1"/>
    </xf>
    <xf numFmtId="0" fontId="31" fillId="5" borderId="0" xfId="44" applyFont="1" applyFill="1" applyBorder="1" applyAlignment="1">
      <alignment horizontal="left" vertical="center" wrapText="1" readingOrder="1"/>
    </xf>
    <xf numFmtId="0" fontId="31" fillId="0" borderId="0" xfId="22" applyFont="1"/>
    <xf numFmtId="0" fontId="31" fillId="5" borderId="47" xfId="5" applyFont="1" applyFill="1" applyBorder="1" applyAlignment="1">
      <alignment horizontal="left" vertical="center" wrapText="1" indent="1"/>
    </xf>
    <xf numFmtId="0" fontId="56" fillId="4" borderId="8" xfId="75" applyFont="1" applyFill="1" applyBorder="1" applyAlignment="1">
      <alignment horizontal="left" vertical="center" indent="1"/>
    </xf>
    <xf numFmtId="0" fontId="56" fillId="0" borderId="8" xfId="75" applyFont="1" applyBorder="1" applyAlignment="1">
      <alignment horizontal="left" vertical="center" indent="1"/>
    </xf>
    <xf numFmtId="0" fontId="31" fillId="5" borderId="8" xfId="75" applyFont="1" applyFill="1" applyBorder="1" applyAlignment="1">
      <alignment horizontal="left" vertical="center" indent="1"/>
    </xf>
    <xf numFmtId="0" fontId="56" fillId="5" borderId="8" xfId="75" applyFont="1" applyFill="1" applyBorder="1" applyAlignment="1">
      <alignment horizontal="left" vertical="center" indent="1"/>
    </xf>
    <xf numFmtId="0" fontId="56" fillId="5" borderId="33" xfId="75" applyFont="1" applyFill="1" applyBorder="1" applyAlignment="1">
      <alignment horizontal="left" vertical="center" indent="1"/>
    </xf>
    <xf numFmtId="0" fontId="31" fillId="0" borderId="43" xfId="4" applyFont="1" applyBorder="1" applyAlignment="1">
      <alignment horizontal="left" vertical="center" wrapText="1" indent="1"/>
    </xf>
    <xf numFmtId="0" fontId="31" fillId="4" borderId="8" xfId="4" applyFont="1" applyFill="1" applyBorder="1" applyAlignment="1">
      <alignment horizontal="left" vertical="center" wrapText="1" indent="1"/>
    </xf>
    <xf numFmtId="0" fontId="31" fillId="0" borderId="8" xfId="4" applyFont="1" applyBorder="1" applyAlignment="1">
      <alignment horizontal="left" vertical="center" wrapText="1" indent="1"/>
    </xf>
    <xf numFmtId="0" fontId="31" fillId="0" borderId="33" xfId="4" applyFont="1" applyBorder="1" applyAlignment="1">
      <alignment horizontal="left" vertical="center" wrapText="1" indent="1"/>
    </xf>
    <xf numFmtId="0" fontId="64" fillId="5" borderId="47" xfId="0" applyFont="1" applyFill="1" applyBorder="1" applyAlignment="1">
      <alignment horizontal="left" vertical="center" wrapText="1" indent="1" readingOrder="1"/>
    </xf>
    <xf numFmtId="0" fontId="44" fillId="4" borderId="29" xfId="0" applyFont="1" applyFill="1" applyBorder="1" applyAlignment="1">
      <alignment vertical="center" readingOrder="2"/>
    </xf>
    <xf numFmtId="0" fontId="27" fillId="4" borderId="29" xfId="0" applyFont="1" applyFill="1" applyBorder="1" applyAlignment="1">
      <alignment horizontal="center" vertical="center" readingOrder="2"/>
    </xf>
    <xf numFmtId="0" fontId="43" fillId="5" borderId="13" xfId="0" applyFont="1" applyFill="1" applyBorder="1" applyAlignment="1">
      <alignment horizontal="right" vertical="center" indent="1" readingOrder="1"/>
    </xf>
    <xf numFmtId="0" fontId="43" fillId="4" borderId="13" xfId="0" applyFont="1" applyFill="1" applyBorder="1" applyAlignment="1">
      <alignment horizontal="right" vertical="center" indent="1"/>
    </xf>
    <xf numFmtId="0" fontId="17" fillId="5" borderId="13" xfId="0" applyNumberFormat="1" applyFont="1" applyFill="1" applyBorder="1" applyAlignment="1">
      <alignment horizontal="right" vertical="center" indent="1"/>
    </xf>
    <xf numFmtId="0" fontId="17" fillId="5" borderId="13" xfId="0" applyFont="1" applyFill="1" applyBorder="1" applyAlignment="1">
      <alignment horizontal="right" vertical="center" indent="1"/>
    </xf>
    <xf numFmtId="0" fontId="43" fillId="4" borderId="12" xfId="0" applyFont="1" applyFill="1" applyBorder="1" applyAlignment="1">
      <alignment horizontal="right" vertical="center" indent="1"/>
    </xf>
    <xf numFmtId="0" fontId="19" fillId="4" borderId="13" xfId="0" applyFont="1" applyFill="1" applyBorder="1" applyAlignment="1">
      <alignment horizontal="right" vertical="center" indent="1"/>
    </xf>
    <xf numFmtId="0" fontId="19" fillId="5" borderId="13" xfId="0" applyFont="1" applyFill="1" applyBorder="1" applyAlignment="1">
      <alignment horizontal="right" vertical="center" indent="1"/>
    </xf>
    <xf numFmtId="167" fontId="20" fillId="4" borderId="37" xfId="0" applyNumberFormat="1" applyFont="1" applyFill="1" applyBorder="1" applyAlignment="1">
      <alignment horizontal="center" vertical="center"/>
    </xf>
    <xf numFmtId="0" fontId="13" fillId="5" borderId="32" xfId="44" applyFont="1" applyFill="1" applyBorder="1" applyAlignment="1">
      <alignment horizontal="right" vertical="center" wrapText="1" readingOrder="2"/>
    </xf>
    <xf numFmtId="0" fontId="16" fillId="5" borderId="30" xfId="47" applyFont="1" applyFill="1" applyBorder="1" applyAlignment="1">
      <alignment horizontal="right" vertical="center" wrapText="1" indent="1" readingOrder="2"/>
    </xf>
    <xf numFmtId="0" fontId="16" fillId="4" borderId="14" xfId="47" applyFont="1" applyFill="1" applyBorder="1" applyAlignment="1">
      <alignment horizontal="right" vertical="center" wrapText="1" indent="1" readingOrder="2"/>
    </xf>
    <xf numFmtId="0" fontId="16" fillId="5" borderId="14" xfId="47" applyFont="1" applyFill="1" applyBorder="1" applyAlignment="1">
      <alignment horizontal="right" vertical="center" wrapText="1" indent="1" readingOrder="2"/>
    </xf>
    <xf numFmtId="0" fontId="16" fillId="4" borderId="65" xfId="47" applyFont="1" applyFill="1" applyBorder="1" applyAlignment="1">
      <alignment horizontal="right" vertical="center" wrapText="1" indent="1" readingOrder="2"/>
    </xf>
    <xf numFmtId="0" fontId="16" fillId="5" borderId="66" xfId="47" applyFont="1" applyFill="1" applyBorder="1" applyAlignment="1">
      <alignment horizontal="right" vertical="center" wrapText="1" indent="1" readingOrder="2"/>
    </xf>
    <xf numFmtId="0" fontId="16" fillId="4" borderId="5" xfId="47" applyFont="1" applyFill="1" applyBorder="1" applyAlignment="1">
      <alignment horizontal="right" vertical="center" wrapText="1" indent="1" readingOrder="2"/>
    </xf>
    <xf numFmtId="0" fontId="31" fillId="5" borderId="36" xfId="47" applyFont="1" applyFill="1" applyBorder="1" applyAlignment="1">
      <alignment horizontal="left" vertical="center" wrapText="1" indent="1" readingOrder="2"/>
    </xf>
    <xf numFmtId="0" fontId="31" fillId="4" borderId="0" xfId="47" applyFont="1" applyFill="1" applyBorder="1" applyAlignment="1">
      <alignment horizontal="left" vertical="center" wrapText="1" indent="1" readingOrder="2"/>
    </xf>
    <xf numFmtId="0" fontId="31" fillId="5" borderId="0" xfId="47" applyFont="1" applyFill="1" applyBorder="1" applyAlignment="1">
      <alignment horizontal="left" vertical="center" wrapText="1" indent="1" readingOrder="2"/>
    </xf>
    <xf numFmtId="0" fontId="31" fillId="4" borderId="68" xfId="47" applyFont="1" applyFill="1" applyBorder="1" applyAlignment="1">
      <alignment horizontal="left" vertical="center" wrapText="1" indent="1" readingOrder="2"/>
    </xf>
    <xf numFmtId="0" fontId="31" fillId="5" borderId="69" xfId="47" applyFont="1" applyFill="1" applyBorder="1" applyAlignment="1">
      <alignment horizontal="left" vertical="center" wrapText="1" indent="1" readingOrder="2"/>
    </xf>
    <xf numFmtId="0" fontId="25" fillId="4" borderId="14" xfId="0" applyFont="1" applyFill="1" applyBorder="1" applyAlignment="1">
      <alignment horizontal="right" vertical="center" indent="1"/>
    </xf>
    <xf numFmtId="0" fontId="25" fillId="5" borderId="14" xfId="0" applyFont="1" applyFill="1" applyBorder="1" applyAlignment="1">
      <alignment horizontal="right" vertical="center" indent="1"/>
    </xf>
    <xf numFmtId="0" fontId="64" fillId="4" borderId="55" xfId="63" applyFont="1" applyFill="1" applyBorder="1" applyAlignment="1">
      <alignment horizontal="left" vertical="center" wrapText="1" indent="1" readingOrder="1"/>
    </xf>
    <xf numFmtId="0" fontId="20" fillId="4" borderId="13" xfId="0" applyFont="1" applyFill="1" applyBorder="1" applyAlignment="1">
      <alignment horizontal="right" vertical="center" indent="1"/>
    </xf>
    <xf numFmtId="0" fontId="20" fillId="5" borderId="13" xfId="0" applyFont="1" applyFill="1" applyBorder="1" applyAlignment="1">
      <alignment horizontal="right" vertical="center" indent="1"/>
    </xf>
    <xf numFmtId="0" fontId="20" fillId="5" borderId="12" xfId="0" applyFont="1" applyFill="1" applyBorder="1" applyAlignment="1">
      <alignment horizontal="right" vertical="center" indent="1"/>
    </xf>
    <xf numFmtId="0" fontId="25" fillId="5" borderId="14" xfId="0" applyFont="1" applyFill="1" applyBorder="1" applyAlignment="1">
      <alignment horizontal="right" vertical="center" wrapText="1" indent="1"/>
    </xf>
    <xf numFmtId="0" fontId="25" fillId="4" borderId="5" xfId="0" applyFont="1" applyFill="1" applyBorder="1" applyAlignment="1">
      <alignment horizontal="right" vertical="center" indent="1"/>
    </xf>
    <xf numFmtId="0" fontId="13" fillId="5" borderId="0" xfId="71" applyFont="1" applyFill="1" applyAlignment="1"/>
    <xf numFmtId="0" fontId="13" fillId="5" borderId="0" xfId="71" applyFont="1" applyFill="1"/>
    <xf numFmtId="0" fontId="20" fillId="5" borderId="0" xfId="71" applyFont="1" applyFill="1" applyAlignment="1"/>
    <xf numFmtId="0" fontId="13" fillId="0" borderId="0" xfId="71" applyFont="1"/>
    <xf numFmtId="0" fontId="32" fillId="0" borderId="0" xfId="71" applyFont="1"/>
    <xf numFmtId="0" fontId="33" fillId="0" borderId="0" xfId="71" applyFont="1"/>
    <xf numFmtId="0" fontId="59" fillId="0" borderId="0" xfId="38" applyFont="1" applyAlignment="1">
      <alignment horizontal="right" vertical="top" wrapText="1" indent="1" readingOrder="2"/>
    </xf>
    <xf numFmtId="0" fontId="22" fillId="0" borderId="0" xfId="38" applyFont="1" applyAlignment="1">
      <alignment vertical="top"/>
    </xf>
    <xf numFmtId="0" fontId="60" fillId="0" borderId="0" xfId="38" applyFont="1" applyBorder="1" applyAlignment="1">
      <alignment horizontal="right" vertical="center" wrapText="1" indent="2" readingOrder="2"/>
    </xf>
    <xf numFmtId="0" fontId="22" fillId="0" borderId="0" xfId="38" applyFont="1" applyAlignment="1">
      <alignment vertical="center"/>
    </xf>
    <xf numFmtId="0" fontId="19" fillId="0" borderId="0" xfId="38" applyFont="1" applyBorder="1" applyAlignment="1">
      <alignment horizontal="left" vertical="center" wrapText="1" indent="2"/>
    </xf>
    <xf numFmtId="0" fontId="0" fillId="0" borderId="0" xfId="38" applyFont="1" applyAlignment="1">
      <alignment horizontal="left" vertical="top" wrapText="1" indent="1"/>
    </xf>
    <xf numFmtId="0" fontId="70" fillId="0" borderId="0" xfId="0" applyFont="1" applyAlignment="1">
      <alignment vertical="center" wrapText="1"/>
    </xf>
    <xf numFmtId="0" fontId="13" fillId="5" borderId="19" xfId="22" applyFont="1" applyFill="1" applyBorder="1" applyAlignment="1">
      <alignment horizontal="center" vertical="center" wrapText="1"/>
    </xf>
    <xf numFmtId="0" fontId="22" fillId="5" borderId="19" xfId="22" applyFont="1" applyFill="1" applyBorder="1" applyAlignment="1">
      <alignment vertical="center"/>
    </xf>
    <xf numFmtId="0" fontId="22" fillId="5" borderId="19" xfId="22" applyFont="1" applyFill="1" applyBorder="1" applyAlignment="1">
      <alignment horizontal="center" vertical="center"/>
    </xf>
    <xf numFmtId="0" fontId="20" fillId="4" borderId="71" xfId="22" applyFont="1" applyFill="1" applyBorder="1" applyAlignment="1">
      <alignment horizontal="center" vertical="center" wrapText="1" readingOrder="2"/>
    </xf>
    <xf numFmtId="0" fontId="20" fillId="4" borderId="71" xfId="22" applyFont="1" applyFill="1" applyBorder="1" applyAlignment="1">
      <alignment horizontal="center" vertical="center" wrapText="1" readingOrder="1"/>
    </xf>
    <xf numFmtId="0" fontId="13" fillId="4" borderId="71" xfId="22" applyFont="1" applyFill="1" applyBorder="1" applyAlignment="1">
      <alignment horizontal="center" vertical="center" wrapText="1" readingOrder="2"/>
    </xf>
    <xf numFmtId="0" fontId="19" fillId="0" borderId="0" xfId="22" applyFont="1" applyBorder="1" applyAlignment="1">
      <alignment vertical="center"/>
    </xf>
    <xf numFmtId="0" fontId="19" fillId="0" borderId="0" xfId="22" applyFont="1" applyAlignment="1">
      <alignment vertical="center" readingOrder="1"/>
    </xf>
    <xf numFmtId="0" fontId="19" fillId="0" borderId="0" xfId="38" applyAlignment="1">
      <alignment vertical="center" readingOrder="2"/>
    </xf>
    <xf numFmtId="0" fontId="19" fillId="0" borderId="0" xfId="38" applyAlignment="1">
      <alignment vertical="center" readingOrder="1"/>
    </xf>
    <xf numFmtId="0" fontId="0" fillId="0" borderId="0" xfId="0" applyAlignment="1">
      <alignment readingOrder="1"/>
    </xf>
    <xf numFmtId="0" fontId="71" fillId="0" borderId="0" xfId="0" applyFont="1" applyAlignment="1">
      <alignment horizontal="center" vertical="center" wrapText="1" readingOrder="1"/>
    </xf>
    <xf numFmtId="0" fontId="19" fillId="0" borderId="0" xfId="38" applyAlignment="1">
      <alignment horizontal="left" vertical="center" readingOrder="1"/>
    </xf>
    <xf numFmtId="0" fontId="19" fillId="0" borderId="0" xfId="38" applyFont="1" applyAlignment="1">
      <alignment horizontal="justify" vertical="center" readingOrder="1"/>
    </xf>
    <xf numFmtId="0" fontId="58" fillId="0" borderId="0" xfId="0" applyFont="1" applyAlignment="1">
      <alignment vertical="top" wrapText="1"/>
    </xf>
    <xf numFmtId="0" fontId="73" fillId="0" borderId="0" xfId="38" applyFont="1" applyAlignment="1">
      <alignment vertical="center"/>
    </xf>
    <xf numFmtId="0" fontId="73" fillId="0" borderId="0" xfId="38" applyFont="1" applyAlignment="1">
      <alignment vertical="top"/>
    </xf>
    <xf numFmtId="0" fontId="74" fillId="0" borderId="0" xfId="38" applyFont="1" applyAlignment="1">
      <alignment horizontal="right" vertical="center" wrapText="1" indent="1" readingOrder="2"/>
    </xf>
    <xf numFmtId="0" fontId="75" fillId="0" borderId="0" xfId="0" applyFont="1" applyAlignment="1">
      <alignment horizontal="center" vertical="center" readingOrder="2"/>
    </xf>
    <xf numFmtId="0" fontId="76" fillId="0" borderId="0" xfId="0" applyFont="1" applyAlignment="1">
      <alignment horizontal="center" vertical="center" wrapText="1" readingOrder="2"/>
    </xf>
    <xf numFmtId="0" fontId="73" fillId="7" borderId="70" xfId="0" applyFont="1" applyFill="1" applyBorder="1" applyAlignment="1">
      <alignment horizontal="right" vertical="center" wrapText="1" indent="1" readingOrder="2"/>
    </xf>
    <xf numFmtId="0" fontId="58" fillId="0" borderId="0" xfId="38" applyFont="1" applyAlignment="1">
      <alignment horizontal="left" vertical="center" indent="1" readingOrder="1"/>
    </xf>
    <xf numFmtId="0" fontId="20" fillId="0" borderId="0" xfId="38" applyFont="1" applyAlignment="1">
      <alignment vertical="center" readingOrder="2"/>
    </xf>
    <xf numFmtId="0" fontId="20" fillId="0" borderId="0" xfId="38" applyFont="1" applyAlignment="1">
      <alignment vertical="center"/>
    </xf>
    <xf numFmtId="0" fontId="20" fillId="0" borderId="0" xfId="38" applyFont="1" applyAlignment="1">
      <alignment horizontal="left" vertical="center" readingOrder="1"/>
    </xf>
    <xf numFmtId="0" fontId="31" fillId="5" borderId="72" xfId="22" applyFont="1" applyFill="1" applyBorder="1" applyAlignment="1">
      <alignment horizontal="left" vertical="center" wrapText="1" indent="1" readingOrder="1"/>
    </xf>
    <xf numFmtId="0" fontId="31" fillId="4" borderId="72" xfId="22" applyFont="1" applyFill="1" applyBorder="1" applyAlignment="1">
      <alignment horizontal="left" vertical="center" wrapText="1" indent="1" readingOrder="1"/>
    </xf>
    <xf numFmtId="0" fontId="20" fillId="4" borderId="72" xfId="22" applyFont="1" applyFill="1" applyBorder="1" applyAlignment="1">
      <alignment horizontal="center" vertical="center" wrapText="1" readingOrder="1"/>
    </xf>
    <xf numFmtId="49" fontId="20" fillId="4" borderId="72" xfId="22" applyNumberFormat="1" applyFont="1" applyFill="1" applyBorder="1" applyAlignment="1">
      <alignment horizontal="center" vertical="center" wrapText="1" readingOrder="1"/>
    </xf>
    <xf numFmtId="0" fontId="20" fillId="5" borderId="72" xfId="22" applyFont="1" applyFill="1" applyBorder="1" applyAlignment="1">
      <alignment horizontal="center" vertical="center" wrapText="1" readingOrder="1"/>
    </xf>
    <xf numFmtId="49" fontId="20" fillId="5" borderId="72" xfId="22" applyNumberFormat="1" applyFont="1" applyFill="1" applyBorder="1" applyAlignment="1">
      <alignment horizontal="center" vertical="center" wrapText="1" readingOrder="1"/>
    </xf>
    <xf numFmtId="0" fontId="20" fillId="5" borderId="73" xfId="22" applyFont="1" applyFill="1" applyBorder="1" applyAlignment="1">
      <alignment horizontal="center" vertical="center" wrapText="1" readingOrder="1"/>
    </xf>
    <xf numFmtId="49" fontId="20" fillId="5" borderId="73" xfId="22" applyNumberFormat="1" applyFont="1" applyFill="1" applyBorder="1" applyAlignment="1">
      <alignment horizontal="center" vertical="center" wrapText="1" readingOrder="1"/>
    </xf>
    <xf numFmtId="0" fontId="20" fillId="5" borderId="74" xfId="22" applyFont="1" applyFill="1" applyBorder="1" applyAlignment="1">
      <alignment horizontal="center" vertical="center" wrapText="1" readingOrder="1"/>
    </xf>
    <xf numFmtId="49" fontId="20" fillId="5" borderId="74" xfId="22" applyNumberFormat="1" applyFont="1" applyFill="1" applyBorder="1" applyAlignment="1">
      <alignment horizontal="center" vertical="center" wrapText="1" readingOrder="1"/>
    </xf>
    <xf numFmtId="0" fontId="31" fillId="5" borderId="74" xfId="22" applyFont="1" applyFill="1" applyBorder="1" applyAlignment="1">
      <alignment horizontal="left" vertical="center" wrapText="1" indent="1" readingOrder="1"/>
    </xf>
    <xf numFmtId="0" fontId="31" fillId="5" borderId="73" xfId="22" applyFont="1" applyFill="1" applyBorder="1" applyAlignment="1">
      <alignment horizontal="left" vertical="center" wrapText="1" indent="1" readingOrder="1"/>
    </xf>
    <xf numFmtId="0" fontId="20" fillId="0" borderId="0" xfId="38" applyFont="1" applyBorder="1" applyAlignment="1">
      <alignment horizontal="left" vertical="top" wrapText="1" indent="1"/>
    </xf>
    <xf numFmtId="0" fontId="20" fillId="0" borderId="0" xfId="38" applyFont="1" applyBorder="1" applyAlignment="1">
      <alignment horizontal="left" vertical="center" wrapText="1" indent="2" readingOrder="1"/>
    </xf>
    <xf numFmtId="0" fontId="20" fillId="0" borderId="0" xfId="38" applyFont="1" applyBorder="1" applyAlignment="1">
      <alignment horizontal="left" vertical="center" wrapText="1" indent="2"/>
    </xf>
    <xf numFmtId="0" fontId="59" fillId="0" borderId="0" xfId="38" applyFont="1" applyBorder="1" applyAlignment="1">
      <alignment horizontal="right" vertical="top" wrapText="1" indent="4" readingOrder="2"/>
    </xf>
    <xf numFmtId="0" fontId="20" fillId="7" borderId="70" xfId="0" applyFont="1" applyFill="1" applyBorder="1" applyAlignment="1">
      <alignment horizontal="left" vertical="center" wrapText="1" indent="1" readingOrder="1"/>
    </xf>
    <xf numFmtId="0" fontId="58" fillId="0" borderId="0" xfId="38" applyFont="1" applyBorder="1" applyAlignment="1">
      <alignment horizontal="right" vertical="center" indent="1" readingOrder="2"/>
    </xf>
    <xf numFmtId="0" fontId="59" fillId="0" borderId="0" xfId="38" applyFont="1" applyAlignment="1">
      <alignment horizontal="right" vertical="center" wrapText="1" indent="1" readingOrder="2"/>
    </xf>
    <xf numFmtId="0" fontId="20" fillId="0" borderId="0" xfId="38" applyFont="1" applyBorder="1" applyAlignment="1">
      <alignment horizontal="left" vertical="center" wrapText="1" indent="1"/>
    </xf>
    <xf numFmtId="0" fontId="60" fillId="0" borderId="0" xfId="0" applyFont="1" applyBorder="1" applyAlignment="1">
      <alignment horizontal="right" vertical="center" wrapText="1" indent="1" readingOrder="2"/>
    </xf>
    <xf numFmtId="0" fontId="74" fillId="0" borderId="0" xfId="38" applyFont="1" applyAlignment="1">
      <alignment horizontal="right" vertical="center" indent="1"/>
    </xf>
    <xf numFmtId="0" fontId="81" fillId="0" borderId="0" xfId="38" applyFont="1" applyAlignment="1">
      <alignment horizontal="left" vertical="center" wrapText="1" indent="1" readingOrder="1"/>
    </xf>
    <xf numFmtId="0" fontId="20" fillId="5" borderId="0" xfId="22" applyFont="1" applyFill="1" applyAlignment="1">
      <alignment horizontal="left"/>
    </xf>
    <xf numFmtId="0" fontId="13" fillId="5" borderId="0" xfId="22" applyFont="1" applyFill="1" applyAlignment="1">
      <alignment horizontal="right" readingOrder="2"/>
    </xf>
    <xf numFmtId="0" fontId="13" fillId="5" borderId="0" xfId="44" applyFont="1" applyFill="1" applyBorder="1" applyAlignment="1">
      <alignment horizontal="right" vertical="center" wrapText="1" readingOrder="2"/>
    </xf>
    <xf numFmtId="0" fontId="14" fillId="0" borderId="0" xfId="22" applyFont="1" applyAlignment="1">
      <alignment horizontal="center" vertical="center"/>
    </xf>
    <xf numFmtId="0" fontId="19" fillId="0" borderId="0" xfId="22" applyAlignment="1">
      <alignment horizontal="center"/>
    </xf>
    <xf numFmtId="0" fontId="0" fillId="0" borderId="0" xfId="0" applyAlignment="1">
      <alignment horizontal="center"/>
    </xf>
    <xf numFmtId="0" fontId="26" fillId="4" borderId="9" xfId="63" applyFont="1" applyFill="1" applyBorder="1" applyAlignment="1">
      <alignment horizontal="right" vertical="center" wrapText="1" indent="1" readingOrder="2"/>
    </xf>
    <xf numFmtId="0" fontId="31" fillId="4" borderId="12" xfId="22" applyFont="1" applyFill="1" applyBorder="1" applyAlignment="1">
      <alignment horizontal="center" vertical="top" readingOrder="1"/>
    </xf>
    <xf numFmtId="0" fontId="14" fillId="4" borderId="0" xfId="0" applyFont="1" applyFill="1"/>
    <xf numFmtId="0" fontId="31" fillId="4" borderId="13" xfId="22" applyFont="1" applyFill="1" applyBorder="1" applyAlignment="1">
      <alignment horizontal="center" vertical="top" readingOrder="1"/>
    </xf>
    <xf numFmtId="0" fontId="19" fillId="0" borderId="0" xfId="22" applyAlignment="1">
      <alignment horizontal="center"/>
    </xf>
    <xf numFmtId="0" fontId="31" fillId="4" borderId="29" xfId="5" applyFont="1" applyFill="1" applyBorder="1" applyAlignment="1">
      <alignment horizontal="left" vertical="center" wrapText="1" indent="1"/>
    </xf>
    <xf numFmtId="3" fontId="27" fillId="4" borderId="28" xfId="63" applyNumberFormat="1" applyFont="1" applyFill="1" applyBorder="1" applyAlignment="1">
      <alignment horizontal="right" vertical="center" indent="1"/>
    </xf>
    <xf numFmtId="3" fontId="20" fillId="4" borderId="28" xfId="22" applyNumberFormat="1" applyFont="1" applyFill="1" applyBorder="1" applyAlignment="1">
      <alignment horizontal="right" vertical="center" indent="1"/>
    </xf>
    <xf numFmtId="0" fontId="82" fillId="8" borderId="70" xfId="0" applyFont="1" applyFill="1" applyBorder="1" applyAlignment="1">
      <alignment horizontal="center" vertical="top" wrapText="1" readingOrder="1"/>
    </xf>
    <xf numFmtId="0" fontId="31" fillId="4" borderId="13" xfId="0" applyFont="1" applyFill="1" applyBorder="1" applyAlignment="1">
      <alignment horizontal="center" vertical="top" readingOrder="1"/>
    </xf>
    <xf numFmtId="0" fontId="25" fillId="4" borderId="35" xfId="63" applyFont="1" applyFill="1" applyBorder="1" applyAlignment="1">
      <alignment horizontal="center" wrapText="1"/>
    </xf>
    <xf numFmtId="0" fontId="25" fillId="4" borderId="37" xfId="63" applyFont="1" applyFill="1" applyBorder="1" applyAlignment="1">
      <alignment horizontal="center" wrapText="1"/>
    </xf>
    <xf numFmtId="0" fontId="65" fillId="4" borderId="37" xfId="63" applyFont="1" applyFill="1" applyBorder="1" applyAlignment="1">
      <alignment horizontal="center" wrapText="1" readingOrder="2"/>
    </xf>
    <xf numFmtId="0" fontId="19" fillId="4" borderId="4" xfId="0" applyFont="1" applyFill="1" applyBorder="1" applyAlignment="1">
      <alignment horizontal="right" vertical="center" indent="1" readingOrder="1"/>
    </xf>
    <xf numFmtId="0" fontId="20" fillId="5" borderId="28" xfId="0" applyFont="1" applyFill="1" applyBorder="1" applyAlignment="1">
      <alignment horizontal="right" vertical="center" indent="1" readingOrder="1"/>
    </xf>
    <xf numFmtId="0" fontId="64" fillId="9" borderId="76" xfId="0" applyFont="1" applyFill="1" applyBorder="1" applyAlignment="1">
      <alignment horizontal="left" vertical="center" wrapText="1" indent="1" readingOrder="1"/>
    </xf>
    <xf numFmtId="0" fontId="20" fillId="4" borderId="4" xfId="0" applyFont="1" applyFill="1" applyBorder="1" applyAlignment="1">
      <alignment horizontal="right" vertical="center" indent="1" readingOrder="1"/>
    </xf>
    <xf numFmtId="3" fontId="20" fillId="4" borderId="6" xfId="0" applyNumberFormat="1" applyFont="1" applyFill="1" applyBorder="1" applyAlignment="1">
      <alignment horizontal="right" vertical="center" indent="1"/>
    </xf>
    <xf numFmtId="0" fontId="31" fillId="0" borderId="0" xfId="0" applyFont="1" applyAlignment="1">
      <alignment horizontal="left" vertical="center" wrapText="1" indent="1" readingOrder="1"/>
    </xf>
    <xf numFmtId="0" fontId="31" fillId="9" borderId="0" xfId="0" applyFont="1" applyFill="1" applyAlignment="1">
      <alignment horizontal="left" vertical="center" wrapText="1" indent="1" readingOrder="1"/>
    </xf>
    <xf numFmtId="0" fontId="20" fillId="0" borderId="7" xfId="0" applyFont="1" applyBorder="1" applyAlignment="1">
      <alignment horizontal="right" vertical="center" indent="1" readingOrder="1"/>
    </xf>
    <xf numFmtId="0" fontId="19" fillId="4" borderId="4" xfId="0" applyFont="1" applyFill="1" applyBorder="1" applyAlignment="1">
      <alignment horizontal="right" vertical="center" indent="1"/>
    </xf>
    <xf numFmtId="0" fontId="31" fillId="4" borderId="12" xfId="0" applyFont="1" applyFill="1" applyBorder="1" applyAlignment="1">
      <alignment horizontal="center" vertical="top" wrapText="1" readingOrder="2"/>
    </xf>
    <xf numFmtId="0" fontId="19" fillId="4" borderId="6" xfId="0" applyFont="1" applyFill="1" applyBorder="1" applyAlignment="1">
      <alignment horizontal="right" vertical="center" indent="1" readingOrder="1"/>
    </xf>
    <xf numFmtId="0" fontId="31" fillId="4" borderId="0" xfId="5" applyFont="1" applyFill="1" applyBorder="1" applyAlignment="1">
      <alignment horizontal="left" vertical="center" wrapText="1" indent="1"/>
    </xf>
    <xf numFmtId="0" fontId="64" fillId="10" borderId="76" xfId="0" applyFont="1" applyFill="1" applyBorder="1" applyAlignment="1">
      <alignment horizontal="left" vertical="center" wrapText="1" indent="1" readingOrder="1"/>
    </xf>
    <xf numFmtId="0" fontId="64" fillId="10" borderId="78" xfId="0" applyFont="1" applyFill="1" applyBorder="1" applyAlignment="1">
      <alignment horizontal="left" vertical="center" wrapText="1" indent="1" readingOrder="1"/>
    </xf>
    <xf numFmtId="0" fontId="47" fillId="4" borderId="44" xfId="63" applyFont="1" applyFill="1" applyBorder="1" applyAlignment="1">
      <alignment horizontal="right" vertical="center" wrapText="1" indent="1" readingOrder="2"/>
    </xf>
    <xf numFmtId="0" fontId="47" fillId="5" borderId="30" xfId="63" applyFont="1" applyFill="1" applyBorder="1" applyAlignment="1">
      <alignment horizontal="right" vertical="center" wrapText="1" indent="1" readingOrder="2"/>
    </xf>
    <xf numFmtId="0" fontId="64" fillId="10" borderId="75" xfId="0" applyFont="1" applyFill="1" applyBorder="1" applyAlignment="1">
      <alignment horizontal="left" vertical="center" wrapText="1" indent="1" readingOrder="1"/>
    </xf>
    <xf numFmtId="0" fontId="64" fillId="9" borderId="75" xfId="0" applyFont="1" applyFill="1" applyBorder="1" applyAlignment="1">
      <alignment horizontal="left" vertical="center" wrapText="1" indent="1" readingOrder="1"/>
    </xf>
    <xf numFmtId="0" fontId="64" fillId="9" borderId="77" xfId="0" applyFont="1" applyFill="1" applyBorder="1" applyAlignment="1">
      <alignment horizontal="left" vertical="center" wrapText="1" indent="1" readingOrder="1"/>
    </xf>
    <xf numFmtId="0" fontId="25" fillId="4" borderId="13" xfId="63" applyFont="1" applyFill="1" applyBorder="1" applyAlignment="1">
      <alignment horizontal="center" vertical="center" wrapText="1"/>
    </xf>
    <xf numFmtId="0" fontId="25" fillId="5" borderId="0" xfId="0" applyFont="1" applyFill="1" applyBorder="1" applyAlignment="1">
      <alignment horizontal="right" vertical="center" wrapText="1" indent="1" readingOrder="2"/>
    </xf>
    <xf numFmtId="0" fontId="25" fillId="4" borderId="0" xfId="0" applyFont="1" applyFill="1" applyBorder="1" applyAlignment="1">
      <alignment horizontal="right" vertical="center" wrapText="1" indent="1" readingOrder="2"/>
    </xf>
    <xf numFmtId="0" fontId="16" fillId="5" borderId="0" xfId="0" applyFont="1" applyFill="1" applyBorder="1" applyAlignment="1">
      <alignment horizontal="right" vertical="center" wrapText="1" indent="1"/>
    </xf>
    <xf numFmtId="0" fontId="25" fillId="4" borderId="19" xfId="0" applyFont="1" applyFill="1" applyBorder="1" applyAlignment="1">
      <alignment horizontal="right" vertical="center" wrapText="1" indent="1" readingOrder="2"/>
    </xf>
    <xf numFmtId="0" fontId="31" fillId="4" borderId="62" xfId="5" applyFont="1" applyFill="1" applyBorder="1" applyAlignment="1">
      <alignment horizontal="left" vertical="center" wrapText="1" indent="1"/>
    </xf>
    <xf numFmtId="0" fontId="31" fillId="3" borderId="56" xfId="5" applyFont="1" applyFill="1" applyBorder="1" applyAlignment="1">
      <alignment horizontal="left" vertical="center" wrapText="1" indent="1"/>
    </xf>
    <xf numFmtId="0" fontId="31" fillId="0" borderId="54" xfId="0" applyFont="1" applyBorder="1" applyAlignment="1">
      <alignment horizontal="left" vertical="center" wrapText="1" indent="1" readingOrder="1"/>
    </xf>
    <xf numFmtId="0" fontId="16" fillId="0" borderId="16" xfId="0" applyFont="1" applyBorder="1" applyAlignment="1">
      <alignment horizontal="right" vertical="center" wrapText="1" indent="1" readingOrder="2"/>
    </xf>
    <xf numFmtId="0" fontId="16" fillId="4" borderId="6" xfId="0" applyFont="1" applyFill="1" applyBorder="1" applyAlignment="1">
      <alignment horizontal="right" vertical="center" wrapText="1" indent="1" readingOrder="2"/>
    </xf>
    <xf numFmtId="0" fontId="86" fillId="10" borderId="76" xfId="0" applyFont="1" applyFill="1" applyBorder="1" applyAlignment="1">
      <alignment horizontal="left" vertical="center" wrapText="1" indent="1" readingOrder="1"/>
    </xf>
    <xf numFmtId="0" fontId="86" fillId="9" borderId="76" xfId="0" applyFont="1" applyFill="1" applyBorder="1" applyAlignment="1">
      <alignment horizontal="left" vertical="center" wrapText="1" indent="1" readingOrder="1"/>
    </xf>
    <xf numFmtId="0" fontId="86" fillId="10" borderId="78" xfId="0" applyFont="1" applyFill="1" applyBorder="1" applyAlignment="1">
      <alignment horizontal="left" vertical="center" wrapText="1" indent="1" readingOrder="1"/>
    </xf>
    <xf numFmtId="0" fontId="86" fillId="10" borderId="80" xfId="0" applyFont="1" applyFill="1" applyBorder="1" applyAlignment="1">
      <alignment horizontal="left" vertical="center" wrapText="1" indent="1" readingOrder="1"/>
    </xf>
    <xf numFmtId="0" fontId="65" fillId="5" borderId="11" xfId="63" applyFont="1" applyFill="1" applyBorder="1" applyAlignment="1">
      <alignment horizontal="right" vertical="center" wrapText="1" indent="1" readingOrder="2"/>
    </xf>
    <xf numFmtId="0" fontId="19" fillId="5" borderId="16" xfId="0" applyFont="1" applyFill="1" applyBorder="1" applyAlignment="1">
      <alignment horizontal="right" vertical="center" indent="1"/>
    </xf>
    <xf numFmtId="0" fontId="19" fillId="5" borderId="4" xfId="0" applyFont="1" applyFill="1" applyBorder="1" applyAlignment="1">
      <alignment horizontal="right" vertical="center" indent="1"/>
    </xf>
    <xf numFmtId="0" fontId="20" fillId="0" borderId="28" xfId="0" applyFont="1" applyFill="1" applyBorder="1" applyAlignment="1">
      <alignment horizontal="right" vertical="center" indent="1"/>
    </xf>
    <xf numFmtId="0" fontId="20" fillId="4" borderId="47" xfId="4" applyFont="1" applyFill="1" applyBorder="1" applyAlignment="1">
      <alignment horizontal="left" vertical="center" indent="1"/>
    </xf>
    <xf numFmtId="0" fontId="16" fillId="4" borderId="42" xfId="4" applyFont="1" applyFill="1" applyBorder="1" applyAlignment="1">
      <alignment horizontal="right" vertical="center" indent="1" readingOrder="2"/>
    </xf>
    <xf numFmtId="0" fontId="16" fillId="0" borderId="28" xfId="0" applyFont="1" applyBorder="1" applyAlignment="1">
      <alignment horizontal="right" vertical="center" wrapText="1" indent="1" readingOrder="2"/>
    </xf>
    <xf numFmtId="0" fontId="31" fillId="0" borderId="47" xfId="0" applyFont="1" applyBorder="1" applyAlignment="1">
      <alignment horizontal="left" vertical="center" wrapText="1" indent="1" readingOrder="1"/>
    </xf>
    <xf numFmtId="0" fontId="16" fillId="5" borderId="42" xfId="22" applyFont="1" applyFill="1" applyBorder="1" applyAlignment="1">
      <alignment horizontal="right" vertical="center" indent="1" readingOrder="2"/>
    </xf>
    <xf numFmtId="167" fontId="30" fillId="4" borderId="12" xfId="0" applyNumberFormat="1" applyFont="1" applyFill="1" applyBorder="1" applyAlignment="1">
      <alignment horizontal="center" vertical="top"/>
    </xf>
    <xf numFmtId="0" fontId="30" fillId="4" borderId="19" xfId="3" applyFont="1" applyFill="1" applyBorder="1" applyAlignment="1">
      <alignment horizontal="center" vertical="top" readingOrder="2"/>
    </xf>
    <xf numFmtId="167" fontId="30" fillId="4" borderId="32" xfId="22" applyNumberFormat="1" applyFont="1" applyFill="1" applyBorder="1" applyAlignment="1">
      <alignment horizontal="center" vertical="top"/>
    </xf>
    <xf numFmtId="0" fontId="16" fillId="5" borderId="0" xfId="22" applyFont="1" applyFill="1" applyBorder="1" applyAlignment="1">
      <alignment horizontal="right" vertical="center" indent="1" readingOrder="2"/>
    </xf>
    <xf numFmtId="0" fontId="20" fillId="4" borderId="34" xfId="22" applyFont="1" applyFill="1" applyBorder="1" applyAlignment="1">
      <alignment horizontal="center"/>
    </xf>
    <xf numFmtId="0" fontId="20" fillId="4" borderId="34" xfId="0" applyFont="1" applyFill="1" applyBorder="1" applyAlignment="1">
      <alignment horizontal="center"/>
    </xf>
    <xf numFmtId="0" fontId="31" fillId="4" borderId="47" xfId="5" applyFont="1" applyFill="1" applyBorder="1" applyAlignment="1">
      <alignment horizontal="left" vertical="center" wrapText="1" indent="1"/>
    </xf>
    <xf numFmtId="0" fontId="16" fillId="4" borderId="42" xfId="44" applyFont="1" applyFill="1" applyBorder="1" applyAlignment="1">
      <alignment horizontal="right" vertical="center" indent="1" readingOrder="2"/>
    </xf>
    <xf numFmtId="0" fontId="27" fillId="4" borderId="34" xfId="63" applyFont="1" applyFill="1" applyBorder="1" applyAlignment="1">
      <alignment horizontal="center" wrapText="1"/>
    </xf>
    <xf numFmtId="0" fontId="56" fillId="4" borderId="12" xfId="0" applyFont="1" applyFill="1" applyBorder="1" applyAlignment="1">
      <alignment horizontal="center" vertical="top" readingOrder="2"/>
    </xf>
    <xf numFmtId="0" fontId="16" fillId="4" borderId="34" xfId="0" applyFont="1" applyFill="1" applyBorder="1" applyAlignment="1">
      <alignment horizontal="center" wrapText="1" readingOrder="2"/>
    </xf>
    <xf numFmtId="0" fontId="25" fillId="4" borderId="34" xfId="0" applyFont="1" applyFill="1" applyBorder="1" applyAlignment="1">
      <alignment horizontal="center" readingOrder="2"/>
    </xf>
    <xf numFmtId="0" fontId="31" fillId="4" borderId="12" xfId="0" applyFont="1" applyFill="1" applyBorder="1" applyAlignment="1">
      <alignment horizontal="center" vertical="top" wrapText="1" readingOrder="1"/>
    </xf>
    <xf numFmtId="0" fontId="92" fillId="4" borderId="12" xfId="0" applyFont="1" applyFill="1" applyBorder="1" applyAlignment="1">
      <alignment horizontal="center" vertical="top" wrapText="1" readingOrder="2"/>
    </xf>
    <xf numFmtId="0" fontId="13" fillId="4" borderId="63" xfId="4" applyFont="1" applyFill="1" applyBorder="1" applyAlignment="1">
      <alignment horizontal="right" vertical="center" wrapText="1" indent="1" readingOrder="2"/>
    </xf>
    <xf numFmtId="0" fontId="20" fillId="4" borderId="64" xfId="4" applyFont="1" applyFill="1" applyBorder="1" applyAlignment="1">
      <alignment horizontal="left" vertical="center" wrapText="1" indent="1"/>
    </xf>
    <xf numFmtId="167" fontId="20" fillId="4" borderId="34" xfId="0" applyNumberFormat="1" applyFont="1" applyFill="1" applyBorder="1" applyAlignment="1">
      <alignment horizontal="center" vertical="top" wrapText="1"/>
    </xf>
    <xf numFmtId="0" fontId="30" fillId="4" borderId="13" xfId="22" applyFont="1" applyFill="1" applyBorder="1" applyAlignment="1">
      <alignment horizontal="center" vertical="top" wrapText="1" readingOrder="2"/>
    </xf>
    <xf numFmtId="0" fontId="19" fillId="0" borderId="0" xfId="0" applyFont="1" applyAlignment="1">
      <alignment horizontal="left"/>
    </xf>
    <xf numFmtId="0" fontId="16" fillId="5" borderId="42" xfId="0" applyFont="1" applyFill="1" applyBorder="1" applyAlignment="1">
      <alignment horizontal="right" vertical="center" wrapText="1" indent="1"/>
    </xf>
    <xf numFmtId="0" fontId="20" fillId="5" borderId="28" xfId="0" applyFont="1" applyFill="1" applyBorder="1" applyAlignment="1">
      <alignment horizontal="right" vertical="center" indent="1"/>
    </xf>
    <xf numFmtId="0" fontId="31" fillId="5" borderId="47" xfId="0" applyFont="1" applyFill="1" applyBorder="1" applyAlignment="1">
      <alignment horizontal="left" vertical="center" wrapText="1" indent="1"/>
    </xf>
    <xf numFmtId="169" fontId="20" fillId="5" borderId="34" xfId="90" applyNumberFormat="1" applyFont="1" applyFill="1" applyBorder="1" applyAlignment="1">
      <alignment horizontal="right" vertical="center" indent="1"/>
    </xf>
    <xf numFmtId="169" fontId="20" fillId="4" borderId="13" xfId="90" applyNumberFormat="1" applyFont="1" applyFill="1" applyBorder="1" applyAlignment="1">
      <alignment horizontal="right" vertical="center" indent="1"/>
    </xf>
    <xf numFmtId="169" fontId="20" fillId="5" borderId="13" xfId="90" applyNumberFormat="1" applyFont="1" applyFill="1" applyBorder="1" applyAlignment="1">
      <alignment horizontal="right" vertical="center" indent="1"/>
    </xf>
    <xf numFmtId="169" fontId="20" fillId="4" borderId="12" xfId="90" applyNumberFormat="1" applyFont="1" applyFill="1" applyBorder="1" applyAlignment="1">
      <alignment horizontal="right" vertical="center" indent="1"/>
    </xf>
    <xf numFmtId="169" fontId="20" fillId="0" borderId="28" xfId="90" applyNumberFormat="1" applyFont="1" applyFill="1" applyBorder="1" applyAlignment="1">
      <alignment horizontal="right" vertical="center" indent="1"/>
    </xf>
    <xf numFmtId="0" fontId="16" fillId="5" borderId="42" xfId="47" applyFont="1" applyFill="1" applyBorder="1" applyAlignment="1">
      <alignment horizontal="right" vertical="center" wrapText="1" indent="1" readingOrder="2"/>
    </xf>
    <xf numFmtId="164" fontId="20" fillId="5" borderId="28" xfId="49" applyNumberFormat="1" applyFont="1" applyFill="1" applyBorder="1" applyAlignment="1">
      <alignment horizontal="center" vertical="center"/>
    </xf>
    <xf numFmtId="0" fontId="31" fillId="5" borderId="47" xfId="47" applyFont="1" applyFill="1" applyBorder="1" applyAlignment="1">
      <alignment horizontal="left" vertical="center" wrapText="1" indent="1" readingOrder="2"/>
    </xf>
    <xf numFmtId="0" fontId="19" fillId="0" borderId="0" xfId="22" applyAlignment="1">
      <alignment horizontal="left"/>
    </xf>
    <xf numFmtId="0" fontId="31" fillId="4" borderId="12" xfId="22" applyFont="1" applyFill="1" applyBorder="1" applyAlignment="1">
      <alignment horizontal="center" vertical="top" readingOrder="2"/>
    </xf>
    <xf numFmtId="0" fontId="20" fillId="5" borderId="34" xfId="0" applyFont="1" applyFill="1" applyBorder="1" applyAlignment="1">
      <alignment horizontal="right" vertical="center" indent="1"/>
    </xf>
    <xf numFmtId="169" fontId="20" fillId="4" borderId="28" xfId="90" applyNumberFormat="1" applyFont="1" applyFill="1" applyBorder="1" applyAlignment="1">
      <alignment horizontal="right" vertical="center" indent="1" readingOrder="1"/>
    </xf>
    <xf numFmtId="0" fontId="19" fillId="0" borderId="0" xfId="22" applyFont="1" applyAlignment="1">
      <alignment horizontal="left" vertical="center" indent="1" readingOrder="1"/>
    </xf>
    <xf numFmtId="0" fontId="20" fillId="0" borderId="0" xfId="22" applyFont="1" applyAlignment="1">
      <alignment horizontal="right" vertical="center" indent="1" readingOrder="2"/>
    </xf>
    <xf numFmtId="0" fontId="19" fillId="0" borderId="0" xfId="22" applyFont="1" applyBorder="1" applyAlignment="1">
      <alignment horizontal="left" vertical="center" indent="1" readingOrder="1"/>
    </xf>
    <xf numFmtId="0" fontId="19" fillId="5" borderId="0" xfId="22" applyFont="1" applyFill="1" applyBorder="1" applyAlignment="1">
      <alignment vertical="center"/>
    </xf>
    <xf numFmtId="0" fontId="30" fillId="4" borderId="73" xfId="22" applyFont="1" applyFill="1" applyBorder="1" applyAlignment="1">
      <alignment horizontal="left" vertical="center" wrapText="1" indent="1" readingOrder="1"/>
    </xf>
    <xf numFmtId="49" fontId="20" fillId="4" borderId="73" xfId="22" applyNumberFormat="1" applyFont="1" applyFill="1" applyBorder="1" applyAlignment="1">
      <alignment horizontal="center" vertical="center" wrapText="1" readingOrder="1"/>
    </xf>
    <xf numFmtId="0" fontId="20" fillId="4" borderId="73" xfId="22" applyFont="1" applyFill="1" applyBorder="1" applyAlignment="1">
      <alignment horizontal="center" vertical="center" wrapText="1" readingOrder="1"/>
    </xf>
    <xf numFmtId="0" fontId="40" fillId="4" borderId="73" xfId="22" applyFont="1" applyFill="1" applyBorder="1" applyAlignment="1">
      <alignment horizontal="right" vertical="center" wrapText="1" indent="1" readingOrder="2"/>
    </xf>
    <xf numFmtId="0" fontId="19" fillId="4" borderId="0" xfId="22" applyFont="1" applyFill="1" applyBorder="1" applyAlignment="1">
      <alignment vertical="center"/>
    </xf>
    <xf numFmtId="49" fontId="20" fillId="5" borderId="98" xfId="22" applyNumberFormat="1" applyFont="1" applyFill="1" applyBorder="1" applyAlignment="1">
      <alignment horizontal="center" vertical="center" wrapText="1" readingOrder="1"/>
    </xf>
    <xf numFmtId="0" fontId="20" fillId="5" borderId="98" xfId="22" applyFont="1" applyFill="1" applyBorder="1" applyAlignment="1">
      <alignment horizontal="center" vertical="center" wrapText="1" readingOrder="1"/>
    </xf>
    <xf numFmtId="0" fontId="30" fillId="4" borderId="72" xfId="22" applyFont="1" applyFill="1" applyBorder="1" applyAlignment="1">
      <alignment horizontal="left" vertical="center" wrapText="1" indent="1" readingOrder="1"/>
    </xf>
    <xf numFmtId="0" fontId="40" fillId="4" borderId="72" xfId="22" applyFont="1" applyFill="1" applyBorder="1" applyAlignment="1">
      <alignment horizontal="right" vertical="center" wrapText="1" indent="1" readingOrder="2"/>
    </xf>
    <xf numFmtId="0" fontId="30" fillId="5" borderId="99" xfId="22" applyFont="1" applyFill="1" applyBorder="1" applyAlignment="1">
      <alignment horizontal="left" vertical="center" wrapText="1" indent="1" readingOrder="1"/>
    </xf>
    <xf numFmtId="49" fontId="20" fillId="5" borderId="99" xfId="22" applyNumberFormat="1" applyFont="1" applyFill="1" applyBorder="1" applyAlignment="1">
      <alignment horizontal="center" vertical="center" wrapText="1" readingOrder="1"/>
    </xf>
    <xf numFmtId="0" fontId="40" fillId="5" borderId="99" xfId="22" applyFont="1" applyFill="1" applyBorder="1" applyAlignment="1">
      <alignment horizontal="right" vertical="center" wrapText="1" indent="1" readingOrder="2"/>
    </xf>
    <xf numFmtId="0" fontId="93" fillId="5" borderId="72" xfId="22" applyFont="1" applyFill="1" applyBorder="1" applyAlignment="1">
      <alignment horizontal="center" vertical="center" wrapText="1" readingOrder="1"/>
    </xf>
    <xf numFmtId="0" fontId="94" fillId="5" borderId="72" xfId="22" applyFont="1" applyFill="1" applyBorder="1" applyAlignment="1">
      <alignment horizontal="center" vertical="center" wrapText="1" readingOrder="1"/>
    </xf>
    <xf numFmtId="0" fontId="30" fillId="5" borderId="72" xfId="22" applyFont="1" applyFill="1" applyBorder="1" applyAlignment="1">
      <alignment horizontal="left" vertical="center" wrapText="1" indent="1" readingOrder="1"/>
    </xf>
    <xf numFmtId="0" fontId="40" fillId="5" borderId="72" xfId="22" applyFont="1" applyFill="1" applyBorder="1" applyAlignment="1">
      <alignment horizontal="right" vertical="center" wrapText="1" indent="1" readingOrder="2"/>
    </xf>
    <xf numFmtId="0" fontId="30" fillId="4" borderId="74" xfId="22" applyFont="1" applyFill="1" applyBorder="1" applyAlignment="1">
      <alignment horizontal="left" vertical="center" wrapText="1" indent="1" readingOrder="1"/>
    </xf>
    <xf numFmtId="0" fontId="40" fillId="4" borderId="74" xfId="22" applyFont="1" applyFill="1" applyBorder="1" applyAlignment="1">
      <alignment horizontal="right" vertical="center" wrapText="1" indent="1" readingOrder="2"/>
    </xf>
    <xf numFmtId="0" fontId="30" fillId="4" borderId="99" xfId="22" applyFont="1" applyFill="1" applyBorder="1" applyAlignment="1">
      <alignment horizontal="left" vertical="center" wrapText="1" indent="1" readingOrder="1"/>
    </xf>
    <xf numFmtId="0" fontId="40" fillId="4" borderId="99" xfId="22" applyFont="1" applyFill="1" applyBorder="1" applyAlignment="1">
      <alignment horizontal="right" vertical="center" wrapText="1" indent="1" readingOrder="2"/>
    </xf>
    <xf numFmtId="0" fontId="30" fillId="5" borderId="98" xfId="22" applyFont="1" applyFill="1" applyBorder="1" applyAlignment="1">
      <alignment horizontal="left" vertical="center" wrapText="1" indent="1" readingOrder="1"/>
    </xf>
    <xf numFmtId="0" fontId="40" fillId="5" borderId="98" xfId="22" applyFont="1" applyFill="1" applyBorder="1" applyAlignment="1">
      <alignment horizontal="right" vertical="center" wrapText="1" indent="1" readingOrder="2"/>
    </xf>
    <xf numFmtId="49" fontId="94" fillId="5" borderId="72" xfId="22" applyNumberFormat="1" applyFont="1" applyFill="1" applyBorder="1" applyAlignment="1">
      <alignment vertical="center" wrapText="1" readingOrder="1"/>
    </xf>
    <xf numFmtId="0" fontId="30" fillId="0" borderId="72" xfId="22" applyFont="1" applyBorder="1" applyAlignment="1">
      <alignment horizontal="left" vertical="center" wrapText="1" indent="1" readingOrder="1"/>
    </xf>
    <xf numFmtId="49" fontId="20" fillId="0" borderId="72" xfId="22" applyNumberFormat="1" applyFont="1" applyBorder="1" applyAlignment="1">
      <alignment horizontal="center" vertical="center" wrapText="1" readingOrder="1"/>
    </xf>
    <xf numFmtId="0" fontId="20" fillId="0" borderId="72" xfId="22" applyFont="1" applyBorder="1" applyAlignment="1">
      <alignment horizontal="center" vertical="center" wrapText="1" readingOrder="1"/>
    </xf>
    <xf numFmtId="0" fontId="40" fillId="0" borderId="72" xfId="22" applyFont="1" applyBorder="1" applyAlignment="1">
      <alignment horizontal="right" vertical="center" wrapText="1" indent="1" readingOrder="2"/>
    </xf>
    <xf numFmtId="0" fontId="93" fillId="4" borderId="72" xfId="22" applyFont="1" applyFill="1" applyBorder="1" applyAlignment="1">
      <alignment horizontal="center" vertical="center" wrapText="1" readingOrder="1"/>
    </xf>
    <xf numFmtId="49" fontId="94" fillId="4" borderId="72" xfId="22" applyNumberFormat="1" applyFont="1" applyFill="1" applyBorder="1" applyAlignment="1">
      <alignment vertical="center" wrapText="1" readingOrder="1"/>
    </xf>
    <xf numFmtId="0" fontId="94" fillId="4" borderId="72" xfId="22" applyFont="1" applyFill="1" applyBorder="1" applyAlignment="1">
      <alignment horizontal="center" vertical="center" wrapText="1" readingOrder="1"/>
    </xf>
    <xf numFmtId="0" fontId="31" fillId="0" borderId="98" xfId="22" applyFont="1" applyBorder="1" applyAlignment="1">
      <alignment horizontal="center" vertical="center" wrapText="1" readingOrder="1"/>
    </xf>
    <xf numFmtId="0" fontId="94" fillId="0" borderId="98" xfId="22" applyFont="1" applyBorder="1" applyAlignment="1">
      <alignment horizontal="center" vertical="center" wrapText="1" readingOrder="1"/>
    </xf>
    <xf numFmtId="0" fontId="16" fillId="0" borderId="98" xfId="22" applyFont="1" applyBorder="1" applyAlignment="1">
      <alignment horizontal="center" vertical="center" wrapText="1" readingOrder="2"/>
    </xf>
    <xf numFmtId="0" fontId="31" fillId="4" borderId="98" xfId="22" applyFont="1" applyFill="1" applyBorder="1" applyAlignment="1">
      <alignment horizontal="center" vertical="center" wrapText="1" readingOrder="1"/>
    </xf>
    <xf numFmtId="0" fontId="94" fillId="4" borderId="98" xfId="22" applyFont="1" applyFill="1" applyBorder="1" applyAlignment="1">
      <alignment horizontal="center" vertical="center" wrapText="1" readingOrder="1"/>
    </xf>
    <xf numFmtId="0" fontId="16" fillId="4" borderId="98" xfId="22" applyFont="1" applyFill="1" applyBorder="1" applyAlignment="1">
      <alignment horizontal="center" vertical="center" wrapText="1" readingOrder="2"/>
    </xf>
    <xf numFmtId="0" fontId="16" fillId="4" borderId="71" xfId="22" applyFont="1" applyFill="1" applyBorder="1" applyAlignment="1">
      <alignment horizontal="center" vertical="center" wrapText="1" readingOrder="1"/>
    </xf>
    <xf numFmtId="0" fontId="22" fillId="4" borderId="71" xfId="22" applyFont="1" applyFill="1" applyBorder="1" applyAlignment="1">
      <alignment horizontal="center" vertical="center" wrapText="1" readingOrder="2"/>
    </xf>
    <xf numFmtId="0" fontId="22" fillId="5" borderId="19" xfId="22" applyFont="1" applyFill="1" applyBorder="1" applyAlignment="1">
      <alignment horizontal="center" vertical="center" wrapText="1" readingOrder="1"/>
    </xf>
    <xf numFmtId="0" fontId="76" fillId="5" borderId="19" xfId="22" applyFont="1" applyFill="1" applyBorder="1" applyAlignment="1">
      <alignment horizontal="center" vertical="center" readingOrder="2"/>
    </xf>
    <xf numFmtId="0" fontId="26" fillId="0" borderId="0" xfId="22" applyFont="1" applyAlignment="1">
      <alignment horizontal="center" vertical="center" readingOrder="2"/>
    </xf>
    <xf numFmtId="0" fontId="80" fillId="0" borderId="0" xfId="22" applyFont="1" applyAlignment="1">
      <alignment horizontal="center" vertical="center" readingOrder="2"/>
    </xf>
    <xf numFmtId="0" fontId="72" fillId="0" borderId="0" xfId="22" applyFont="1" applyAlignment="1">
      <alignment horizontal="center" vertical="center" readingOrder="2"/>
    </xf>
    <xf numFmtId="0" fontId="20" fillId="4" borderId="37" xfId="3" applyFont="1" applyFill="1" applyBorder="1" applyAlignment="1">
      <alignment horizontal="center" readingOrder="2"/>
    </xf>
    <xf numFmtId="0" fontId="19" fillId="0" borderId="0" xfId="22" applyAlignment="1">
      <alignment horizontal="center"/>
    </xf>
    <xf numFmtId="0" fontId="0" fillId="0" borderId="0" xfId="0" applyAlignment="1">
      <alignment wrapText="1"/>
    </xf>
    <xf numFmtId="167" fontId="20" fillId="5" borderId="28" xfId="0" applyNumberFormat="1" applyFont="1" applyFill="1" applyBorder="1" applyAlignment="1">
      <alignment horizontal="right" vertical="center" indent="1"/>
    </xf>
    <xf numFmtId="167" fontId="31" fillId="5" borderId="42" xfId="0" applyNumberFormat="1" applyFont="1" applyFill="1" applyBorder="1" applyAlignment="1">
      <alignment horizontal="left" vertical="center" indent="1"/>
    </xf>
    <xf numFmtId="0" fontId="16" fillId="0" borderId="14" xfId="0" applyFont="1" applyBorder="1" applyAlignment="1">
      <alignment horizontal="right" vertical="center" wrapText="1" indent="1"/>
    </xf>
    <xf numFmtId="0" fontId="16" fillId="4" borderId="14" xfId="0" applyFont="1" applyFill="1" applyBorder="1" applyAlignment="1">
      <alignment horizontal="right" vertical="center" wrapText="1" indent="1"/>
    </xf>
    <xf numFmtId="0" fontId="16" fillId="5" borderId="42" xfId="72" applyFont="1" applyFill="1" applyBorder="1" applyAlignment="1">
      <alignment horizontal="right" vertical="center" indent="1" readingOrder="2"/>
    </xf>
    <xf numFmtId="0" fontId="19" fillId="5" borderId="13" xfId="0" applyNumberFormat="1" applyFont="1" applyFill="1" applyBorder="1" applyAlignment="1">
      <alignment horizontal="right" vertical="center" indent="1"/>
    </xf>
    <xf numFmtId="0" fontId="13" fillId="4" borderId="28" xfId="0" applyFont="1" applyFill="1" applyBorder="1" applyAlignment="1">
      <alignment horizontal="center" vertical="center" wrapText="1" readingOrder="2"/>
    </xf>
    <xf numFmtId="0" fontId="25" fillId="4" borderId="28" xfId="0" applyFont="1" applyFill="1" applyBorder="1" applyAlignment="1">
      <alignment horizontal="center" vertical="center" readingOrder="1"/>
    </xf>
    <xf numFmtId="0" fontId="20" fillId="5" borderId="99" xfId="22" applyFont="1" applyFill="1" applyBorder="1" applyAlignment="1">
      <alignment horizontal="center" vertical="center" wrapText="1" readingOrder="1"/>
    </xf>
    <xf numFmtId="49" fontId="19" fillId="4" borderId="13" xfId="0" quotePrefix="1" applyNumberFormat="1" applyFont="1" applyFill="1" applyBorder="1" applyAlignment="1">
      <alignment horizontal="right" vertical="center" indent="1"/>
    </xf>
    <xf numFmtId="0" fontId="19" fillId="4" borderId="6" xfId="0" applyFont="1" applyFill="1" applyBorder="1" applyAlignment="1">
      <alignment horizontal="right" vertical="center" indent="1"/>
    </xf>
    <xf numFmtId="0" fontId="45" fillId="5" borderId="10" xfId="75" applyFont="1" applyFill="1" applyBorder="1" applyAlignment="1">
      <alignment horizontal="right" vertical="center" indent="1"/>
    </xf>
    <xf numFmtId="0" fontId="20" fillId="4" borderId="28" xfId="75" applyFont="1" applyFill="1" applyBorder="1" applyAlignment="1">
      <alignment horizontal="right" vertical="center" indent="1"/>
    </xf>
    <xf numFmtId="0" fontId="27" fillId="4" borderId="28" xfId="63" applyFont="1" applyFill="1" applyBorder="1" applyAlignment="1">
      <alignment horizontal="right" vertical="center" indent="1"/>
    </xf>
    <xf numFmtId="0" fontId="27" fillId="5" borderId="10" xfId="81" applyFont="1" applyFill="1" applyBorder="1" applyAlignment="1">
      <alignment horizontal="right" vertical="center" indent="1"/>
    </xf>
    <xf numFmtId="0" fontId="16" fillId="4" borderId="29" xfId="22" applyFont="1" applyFill="1" applyBorder="1" applyAlignment="1">
      <alignment horizontal="right" vertical="center" indent="1" readingOrder="2"/>
    </xf>
    <xf numFmtId="0" fontId="53" fillId="0" borderId="0" xfId="77" applyFont="1" applyBorder="1" applyAlignment="1">
      <alignment horizontal="left" vertical="center" wrapText="1" indent="3" readingOrder="1"/>
    </xf>
    <xf numFmtId="0" fontId="40" fillId="5" borderId="74" xfId="22" applyFont="1" applyFill="1" applyBorder="1" applyAlignment="1">
      <alignment horizontal="right" vertical="center" wrapText="1" indent="1" readingOrder="2"/>
    </xf>
    <xf numFmtId="0" fontId="30" fillId="5" borderId="74" xfId="22" applyFont="1" applyFill="1" applyBorder="1" applyAlignment="1">
      <alignment horizontal="left" vertical="center" wrapText="1" indent="1" readingOrder="1"/>
    </xf>
    <xf numFmtId="3" fontId="27" fillId="4" borderId="10" xfId="63" applyNumberFormat="1" applyFont="1" applyFill="1" applyBorder="1" applyAlignment="1">
      <alignment horizontal="right" vertical="center" indent="1"/>
    </xf>
    <xf numFmtId="0" fontId="47" fillId="4" borderId="6" xfId="63" applyFont="1" applyFill="1" applyBorder="1" applyAlignment="1">
      <alignment horizontal="left" vertical="center" wrapText="1" indent="1" readingOrder="1"/>
    </xf>
    <xf numFmtId="0" fontId="26" fillId="4" borderId="46" xfId="63" applyFont="1" applyFill="1" applyBorder="1" applyAlignment="1">
      <alignment horizontal="right" vertical="center" wrapText="1" indent="1" readingOrder="2"/>
    </xf>
    <xf numFmtId="0" fontId="13" fillId="4" borderId="46" xfId="63" applyFont="1" applyFill="1" applyBorder="1" applyAlignment="1">
      <alignment horizontal="right" vertical="center" wrapText="1" indent="1" readingOrder="2"/>
    </xf>
    <xf numFmtId="0" fontId="20" fillId="4" borderId="6" xfId="0" applyFont="1" applyFill="1" applyBorder="1" applyAlignment="1">
      <alignment horizontal="right" vertical="center" indent="1"/>
    </xf>
    <xf numFmtId="0" fontId="27" fillId="4" borderId="6" xfId="63" applyFont="1" applyFill="1" applyBorder="1" applyAlignment="1">
      <alignment horizontal="right" vertical="center" indent="1"/>
    </xf>
    <xf numFmtId="0" fontId="45" fillId="4" borderId="6" xfId="63" applyFont="1" applyFill="1" applyBorder="1" applyAlignment="1">
      <alignment horizontal="right" vertical="center" indent="1"/>
    </xf>
    <xf numFmtId="0" fontId="45" fillId="5" borderId="7" xfId="108" applyFont="1" applyFill="1" applyBorder="1" applyAlignment="1">
      <alignment horizontal="right" vertical="center" indent="1"/>
    </xf>
    <xf numFmtId="0" fontId="45" fillId="4" borderId="4" xfId="108" applyFont="1" applyFill="1" applyBorder="1" applyAlignment="1">
      <alignment horizontal="right" vertical="center" indent="1"/>
    </xf>
    <xf numFmtId="0" fontId="45" fillId="5" borderId="4" xfId="108" applyFont="1" applyFill="1" applyBorder="1" applyAlignment="1">
      <alignment horizontal="right" vertical="center" indent="1"/>
    </xf>
    <xf numFmtId="0" fontId="45" fillId="5" borderId="10" xfId="108" applyFont="1" applyFill="1" applyBorder="1" applyAlignment="1">
      <alignment horizontal="right" vertical="center" indent="1"/>
    </xf>
    <xf numFmtId="0" fontId="43" fillId="0" borderId="0" xfId="0" applyFont="1" applyAlignment="1">
      <alignment wrapText="1"/>
    </xf>
    <xf numFmtId="0" fontId="43" fillId="5" borderId="0" xfId="0" applyFont="1" applyFill="1" applyAlignment="1">
      <alignment wrapText="1"/>
    </xf>
    <xf numFmtId="0" fontId="27" fillId="5" borderId="0" xfId="0" applyFont="1" applyFill="1" applyAlignment="1">
      <alignment wrapText="1"/>
    </xf>
    <xf numFmtId="0" fontId="43" fillId="0" borderId="0" xfId="0" applyFont="1" applyAlignment="1">
      <alignment horizontal="center" vertical="center" wrapText="1"/>
    </xf>
    <xf numFmtId="0" fontId="19" fillId="0" borderId="0" xfId="22" applyAlignment="1">
      <alignment horizontal="center"/>
    </xf>
    <xf numFmtId="0" fontId="19" fillId="0" borderId="0" xfId="22" applyAlignment="1">
      <alignment horizontal="center"/>
    </xf>
    <xf numFmtId="3" fontId="27" fillId="5" borderId="12" xfId="63" applyNumberFormat="1" applyFont="1" applyFill="1" applyBorder="1" applyAlignment="1">
      <alignment horizontal="right" vertical="center" indent="1"/>
    </xf>
    <xf numFmtId="3" fontId="27" fillId="4" borderId="6" xfId="63" applyNumberFormat="1" applyFont="1" applyFill="1" applyBorder="1" applyAlignment="1">
      <alignment horizontal="right" vertical="center" indent="1"/>
    </xf>
    <xf numFmtId="0" fontId="16" fillId="5" borderId="19" xfId="22" applyFont="1" applyFill="1" applyBorder="1" applyAlignment="1">
      <alignment horizontal="right" vertical="center" indent="1" readingOrder="2"/>
    </xf>
    <xf numFmtId="0" fontId="16" fillId="0" borderId="42" xfId="22" applyFont="1" applyBorder="1" applyAlignment="1">
      <alignment horizontal="right" vertical="center" indent="1" readingOrder="2"/>
    </xf>
    <xf numFmtId="0" fontId="31" fillId="3" borderId="47" xfId="5" applyFont="1" applyFill="1" applyBorder="1" applyAlignment="1">
      <alignment horizontal="left" vertical="center" wrapText="1" indent="1"/>
    </xf>
    <xf numFmtId="0" fontId="19" fillId="0" borderId="0" xfId="22" applyAlignment="1">
      <alignment horizontal="center"/>
    </xf>
    <xf numFmtId="0" fontId="88" fillId="4" borderId="14" xfId="63" applyFont="1" applyFill="1" applyBorder="1" applyAlignment="1">
      <alignment horizontal="center" vertical="top" wrapText="1"/>
    </xf>
    <xf numFmtId="0" fontId="88" fillId="4" borderId="13" xfId="63" applyFont="1" applyFill="1" applyBorder="1" applyAlignment="1">
      <alignment horizontal="center" vertical="top" wrapText="1"/>
    </xf>
    <xf numFmtId="0" fontId="88" fillId="4" borderId="13" xfId="63" applyFont="1" applyFill="1" applyBorder="1" applyAlignment="1">
      <alignment horizontal="center" vertical="top" shrinkToFit="1"/>
    </xf>
    <xf numFmtId="0" fontId="88" fillId="4" borderId="13" xfId="63" applyFont="1" applyFill="1" applyBorder="1" applyAlignment="1">
      <alignment horizontal="center" vertical="top" wrapText="1" shrinkToFit="1"/>
    </xf>
    <xf numFmtId="0" fontId="90" fillId="4" borderId="13" xfId="63" applyFont="1" applyFill="1" applyBorder="1" applyAlignment="1">
      <alignment horizontal="center" vertical="top" wrapText="1" readingOrder="2"/>
    </xf>
    <xf numFmtId="0" fontId="90" fillId="4" borderId="13" xfId="63" applyFont="1" applyFill="1" applyBorder="1" applyAlignment="1">
      <alignment horizontal="center" vertical="top" wrapText="1" shrinkToFit="1" readingOrder="2"/>
    </xf>
    <xf numFmtId="0" fontId="30" fillId="4" borderId="38" xfId="0" applyFont="1" applyFill="1" applyBorder="1" applyAlignment="1">
      <alignment horizontal="center" vertical="top" wrapText="1"/>
    </xf>
    <xf numFmtId="0" fontId="31" fillId="4" borderId="13" xfId="22" applyFont="1" applyFill="1" applyBorder="1" applyAlignment="1">
      <alignment horizontal="center" vertical="top" wrapText="1" readingOrder="2"/>
    </xf>
    <xf numFmtId="0" fontId="13" fillId="5" borderId="0" xfId="44" applyFont="1" applyFill="1" applyBorder="1" applyAlignment="1">
      <alignment horizontal="right" vertical="center" wrapText="1" readingOrder="2"/>
    </xf>
    <xf numFmtId="0" fontId="25" fillId="5" borderId="30" xfId="0" applyFont="1" applyFill="1" applyBorder="1" applyAlignment="1">
      <alignment horizontal="right" vertical="center" indent="1"/>
    </xf>
    <xf numFmtId="0" fontId="56" fillId="5" borderId="93" xfId="0" applyFont="1" applyFill="1" applyBorder="1" applyAlignment="1">
      <alignment horizontal="left" vertical="center" wrapText="1" indent="1"/>
    </xf>
    <xf numFmtId="0" fontId="56" fillId="4" borderId="94" xfId="0" applyFont="1" applyFill="1" applyBorder="1" applyAlignment="1">
      <alignment horizontal="left" vertical="center" indent="1"/>
    </xf>
    <xf numFmtId="0" fontId="56" fillId="5" borderId="94" xfId="0" applyFont="1" applyFill="1" applyBorder="1" applyAlignment="1">
      <alignment horizontal="left" vertical="center" indent="1"/>
    </xf>
    <xf numFmtId="0" fontId="56" fillId="5" borderId="94" xfId="0" applyFont="1" applyFill="1" applyBorder="1" applyAlignment="1">
      <alignment horizontal="left" vertical="center" wrapText="1" indent="1"/>
    </xf>
    <xf numFmtId="0" fontId="56" fillId="4" borderId="95" xfId="0" applyFont="1" applyFill="1" applyBorder="1" applyAlignment="1">
      <alignment horizontal="left" vertical="center" indent="1"/>
    </xf>
    <xf numFmtId="0" fontId="65" fillId="5" borderId="42" xfId="63" applyFont="1" applyFill="1" applyBorder="1" applyAlignment="1">
      <alignment horizontal="right" vertical="center" wrapText="1" indent="1" readingOrder="2"/>
    </xf>
    <xf numFmtId="0" fontId="64" fillId="5" borderId="96" xfId="63" applyFont="1" applyFill="1" applyBorder="1" applyAlignment="1">
      <alignment horizontal="left" vertical="center" wrapText="1" indent="1" readingOrder="2"/>
    </xf>
    <xf numFmtId="0" fontId="0" fillId="0" borderId="0" xfId="0" applyAlignment="1">
      <alignment wrapText="1"/>
    </xf>
    <xf numFmtId="0" fontId="20" fillId="4" borderId="34" xfId="22" applyFont="1" applyFill="1" applyBorder="1" applyAlignment="1">
      <alignment horizontal="center" vertical="center" wrapText="1" readingOrder="2"/>
    </xf>
    <xf numFmtId="3" fontId="45" fillId="4" borderId="4" xfId="108" applyNumberFormat="1" applyFont="1" applyFill="1" applyBorder="1" applyAlignment="1">
      <alignment horizontal="right" vertical="center" indent="1"/>
    </xf>
    <xf numFmtId="3" fontId="45" fillId="0" borderId="4" xfId="0" applyNumberFormat="1" applyFont="1" applyBorder="1" applyAlignment="1">
      <alignment horizontal="right" vertical="center" indent="1"/>
    </xf>
    <xf numFmtId="3" fontId="19" fillId="0" borderId="4" xfId="0" applyNumberFormat="1" applyFont="1" applyBorder="1" applyAlignment="1">
      <alignment horizontal="right" vertical="center" indent="1"/>
    </xf>
    <xf numFmtId="3" fontId="45" fillId="5" borderId="4" xfId="108" applyNumberFormat="1" applyFont="1" applyFill="1" applyBorder="1" applyAlignment="1">
      <alignment horizontal="right" vertical="center" indent="1"/>
    </xf>
    <xf numFmtId="0" fontId="13" fillId="4" borderId="30" xfId="0" applyFont="1" applyFill="1" applyBorder="1" applyAlignment="1">
      <alignment horizontal="center" vertical="center" wrapText="1" readingOrder="2"/>
    </xf>
    <xf numFmtId="0" fontId="20" fillId="4" borderId="31" xfId="0" applyFont="1" applyFill="1" applyBorder="1" applyAlignment="1">
      <alignment horizontal="center" vertical="center" wrapText="1" readingOrder="2"/>
    </xf>
    <xf numFmtId="0" fontId="16" fillId="4" borderId="29" xfId="44" applyFont="1" applyFill="1" applyBorder="1" applyAlignment="1">
      <alignment horizontal="right" vertical="center" indent="1" readingOrder="2"/>
    </xf>
    <xf numFmtId="0" fontId="31" fillId="4" borderId="34" xfId="22" applyFont="1" applyFill="1" applyBorder="1" applyAlignment="1">
      <alignment horizontal="center" vertical="center" wrapText="1" readingOrder="2"/>
    </xf>
    <xf numFmtId="0" fontId="19" fillId="0" borderId="0" xfId="22" applyFill="1" applyAlignment="1">
      <alignment wrapText="1"/>
    </xf>
    <xf numFmtId="167" fontId="19" fillId="0" borderId="0" xfId="22" applyNumberFormat="1" applyFill="1"/>
    <xf numFmtId="0" fontId="19" fillId="0" borderId="0" xfId="22" applyAlignment="1">
      <alignment horizontal="center"/>
    </xf>
    <xf numFmtId="0" fontId="16" fillId="0" borderId="42" xfId="22" applyFont="1" applyBorder="1" applyAlignment="1">
      <alignment horizontal="right" vertical="center" wrapText="1" indent="1" readingOrder="2"/>
    </xf>
    <xf numFmtId="0" fontId="20" fillId="0" borderId="98" xfId="22" applyFont="1" applyBorder="1" applyAlignment="1">
      <alignment horizontal="center" vertical="center" wrapText="1" readingOrder="1"/>
    </xf>
    <xf numFmtId="0" fontId="20" fillId="4" borderId="98" xfId="22" applyFont="1" applyFill="1" applyBorder="1" applyAlignment="1">
      <alignment horizontal="center" vertical="center" wrapText="1" readingOrder="1"/>
    </xf>
    <xf numFmtId="0" fontId="19" fillId="0" borderId="36" xfId="0" applyFont="1" applyBorder="1" applyAlignment="1">
      <alignment horizontal="right" wrapText="1" readingOrder="2"/>
    </xf>
    <xf numFmtId="0" fontId="0" fillId="0" borderId="0" xfId="0" applyAlignment="1">
      <alignment wrapText="1"/>
    </xf>
    <xf numFmtId="0" fontId="13" fillId="5" borderId="0" xfId="44" applyFont="1" applyFill="1" applyBorder="1" applyAlignment="1">
      <alignment horizontal="right" vertical="center" wrapText="1" readingOrder="2"/>
    </xf>
    <xf numFmtId="0" fontId="0" fillId="0" borderId="0" xfId="0" applyAlignment="1">
      <alignment wrapText="1"/>
    </xf>
    <xf numFmtId="0" fontId="14" fillId="0" borderId="0" xfId="0" applyFont="1" applyAlignment="1">
      <alignment horizontal="center" vertical="center"/>
    </xf>
    <xf numFmtId="0" fontId="19" fillId="0" borderId="0" xfId="22" applyAlignment="1">
      <alignment horizontal="center"/>
    </xf>
    <xf numFmtId="0" fontId="0" fillId="0" borderId="0" xfId="0" applyAlignment="1">
      <alignment horizontal="center"/>
    </xf>
    <xf numFmtId="0" fontId="13" fillId="4" borderId="42" xfId="0" applyFont="1" applyFill="1" applyBorder="1" applyAlignment="1">
      <alignment horizontal="center" vertical="center" wrapText="1" readingOrder="2"/>
    </xf>
    <xf numFmtId="0" fontId="20" fillId="4" borderId="47" xfId="0" applyFont="1" applyFill="1" applyBorder="1" applyAlignment="1">
      <alignment horizontal="center" vertical="center" wrapText="1" readingOrder="1"/>
    </xf>
    <xf numFmtId="0" fontId="20" fillId="4" borderId="34" xfId="22" applyFont="1" applyFill="1" applyBorder="1" applyAlignment="1">
      <alignment horizontal="right" vertical="center" indent="1"/>
    </xf>
    <xf numFmtId="0" fontId="16" fillId="5" borderId="0" xfId="2" applyFont="1" applyFill="1"/>
    <xf numFmtId="0" fontId="16" fillId="4" borderId="34" xfId="22" applyFont="1" applyFill="1" applyBorder="1" applyAlignment="1">
      <alignment horizontal="center" readingOrder="2"/>
    </xf>
    <xf numFmtId="0" fontId="43" fillId="0" borderId="0" xfId="2" applyFont="1" applyAlignment="1">
      <alignment vertical="center"/>
    </xf>
    <xf numFmtId="0" fontId="43" fillId="0" borderId="0" xfId="2" applyFont="1" applyAlignment="1">
      <alignment vertical="center" wrapText="1"/>
    </xf>
    <xf numFmtId="49" fontId="16" fillId="5" borderId="74" xfId="22" applyNumberFormat="1" applyFont="1" applyFill="1" applyBorder="1" applyAlignment="1">
      <alignment horizontal="right" vertical="center" wrapText="1" indent="1" readingOrder="2"/>
    </xf>
    <xf numFmtId="49" fontId="16" fillId="4" borderId="72" xfId="22" applyNumberFormat="1" applyFont="1" applyFill="1" applyBorder="1" applyAlignment="1">
      <alignment horizontal="right" vertical="center" wrapText="1" indent="1" readingOrder="2"/>
    </xf>
    <xf numFmtId="49" fontId="16" fillId="5" borderId="72" xfId="22" applyNumberFormat="1" applyFont="1" applyFill="1" applyBorder="1" applyAlignment="1">
      <alignment horizontal="right" vertical="center" wrapText="1" indent="1" readingOrder="2"/>
    </xf>
    <xf numFmtId="49" fontId="16" fillId="5" borderId="73" xfId="22" applyNumberFormat="1" applyFont="1" applyFill="1" applyBorder="1" applyAlignment="1">
      <alignment horizontal="right" vertical="center" wrapText="1" indent="1" readingOrder="2"/>
    </xf>
    <xf numFmtId="3" fontId="20" fillId="0" borderId="0" xfId="22" applyNumberFormat="1" applyFont="1"/>
    <xf numFmtId="0" fontId="19" fillId="0" borderId="0" xfId="22" applyAlignment="1">
      <alignment readingOrder="2"/>
    </xf>
    <xf numFmtId="49" fontId="19" fillId="0" borderId="0" xfId="22" applyNumberFormat="1" applyAlignment="1">
      <alignment readingOrder="2"/>
    </xf>
    <xf numFmtId="0" fontId="66" fillId="5" borderId="0" xfId="22" applyFont="1" applyFill="1" applyAlignment="1">
      <alignment horizontal="right" readingOrder="2"/>
    </xf>
    <xf numFmtId="3" fontId="19" fillId="0" borderId="4" xfId="22" applyNumberFormat="1" applyFont="1" applyBorder="1" applyAlignment="1">
      <alignment horizontal="right" vertical="center" indent="1"/>
    </xf>
    <xf numFmtId="3" fontId="20" fillId="0" borderId="4" xfId="22" applyNumberFormat="1" applyFont="1" applyBorder="1" applyAlignment="1">
      <alignment horizontal="right" vertical="center" indent="1"/>
    </xf>
    <xf numFmtId="3" fontId="20" fillId="4" borderId="4" xfId="22" applyNumberFormat="1" applyFont="1" applyFill="1" applyBorder="1" applyAlignment="1">
      <alignment horizontal="right" vertical="center" indent="1"/>
    </xf>
    <xf numFmtId="0" fontId="16" fillId="4" borderId="4" xfId="22" applyFont="1" applyFill="1" applyBorder="1" applyAlignment="1">
      <alignment horizontal="right" vertical="center" indent="1" readingOrder="2"/>
    </xf>
    <xf numFmtId="0" fontId="31" fillId="4" borderId="4" xfId="5" applyFont="1" applyFill="1" applyBorder="1" applyAlignment="1">
      <alignment horizontal="left" vertical="center" wrapText="1" indent="1"/>
    </xf>
    <xf numFmtId="168" fontId="20" fillId="0" borderId="0" xfId="107" applyNumberFormat="1" applyFont="1"/>
    <xf numFmtId="0" fontId="20" fillId="4" borderId="28" xfId="0" applyFont="1" applyFill="1" applyBorder="1" applyAlignment="1">
      <alignment horizontal="center" vertical="center" wrapText="1"/>
    </xf>
    <xf numFmtId="0" fontId="20" fillId="4" borderId="28" xfId="22" applyFont="1" applyFill="1" applyBorder="1" applyAlignment="1">
      <alignment horizontal="center" vertical="center" wrapText="1"/>
    </xf>
    <xf numFmtId="0" fontId="13" fillId="4" borderId="4" xfId="22" applyFont="1" applyFill="1" applyBorder="1" applyAlignment="1">
      <alignment horizontal="right" vertical="center" indent="1" readingOrder="2"/>
    </xf>
    <xf numFmtId="0" fontId="27" fillId="4" borderId="4" xfId="5" applyFont="1" applyFill="1" applyBorder="1" applyAlignment="1">
      <alignment horizontal="left" vertical="center" wrapText="1" indent="1"/>
    </xf>
    <xf numFmtId="0" fontId="16" fillId="0" borderId="7" xfId="22" applyFont="1" applyBorder="1" applyAlignment="1">
      <alignment horizontal="right" vertical="center" wrapText="1" indent="1"/>
    </xf>
    <xf numFmtId="0" fontId="16" fillId="0" borderId="4" xfId="22" applyFont="1" applyBorder="1" applyAlignment="1">
      <alignment horizontal="right" vertical="center" wrapText="1" indent="1"/>
    </xf>
    <xf numFmtId="0" fontId="20" fillId="0" borderId="4" xfId="0" applyFont="1" applyBorder="1" applyAlignment="1">
      <alignment horizontal="right" vertical="center" indent="1" readingOrder="1"/>
    </xf>
    <xf numFmtId="0" fontId="31" fillId="0" borderId="4" xfId="22" applyFont="1" applyBorder="1" applyAlignment="1">
      <alignment horizontal="left" vertical="center" wrapText="1" indent="1"/>
    </xf>
    <xf numFmtId="0" fontId="20" fillId="4" borderId="6" xfId="0" applyFont="1" applyFill="1" applyBorder="1" applyAlignment="1">
      <alignment horizontal="right" vertical="center" indent="1" readingOrder="1"/>
    </xf>
    <xf numFmtId="0" fontId="31" fillId="4" borderId="6" xfId="22" applyFont="1" applyFill="1" applyBorder="1" applyAlignment="1">
      <alignment horizontal="left" vertical="center" wrapText="1" indent="1"/>
    </xf>
    <xf numFmtId="0" fontId="16" fillId="0" borderId="7" xfId="22" applyFont="1" applyFill="1" applyBorder="1" applyAlignment="1">
      <alignment horizontal="right" vertical="center" indent="1" readingOrder="2"/>
    </xf>
    <xf numFmtId="0" fontId="31" fillId="0" borderId="7" xfId="5" applyFont="1" applyFill="1" applyBorder="1" applyAlignment="1">
      <alignment horizontal="left" vertical="center" wrapText="1" indent="1"/>
    </xf>
    <xf numFmtId="0" fontId="16" fillId="0" borderId="4" xfId="22" applyFont="1" applyFill="1" applyBorder="1" applyAlignment="1">
      <alignment horizontal="right" vertical="center" indent="1" readingOrder="2"/>
    </xf>
    <xf numFmtId="0" fontId="31" fillId="0" borderId="4" xfId="5" applyFont="1" applyFill="1" applyBorder="1" applyAlignment="1">
      <alignment horizontal="left" vertical="center" wrapText="1" indent="1"/>
    </xf>
    <xf numFmtId="0" fontId="16" fillId="0" borderId="6" xfId="22" applyFont="1" applyFill="1" applyBorder="1" applyAlignment="1">
      <alignment horizontal="right" vertical="center" indent="1" readingOrder="2"/>
    </xf>
    <xf numFmtId="167" fontId="19" fillId="0" borderId="6" xfId="65" applyNumberFormat="1" applyFont="1" applyFill="1" applyBorder="1" applyAlignment="1">
      <alignment horizontal="right" vertical="center" indent="1"/>
    </xf>
    <xf numFmtId="167" fontId="20" fillId="0" borderId="6" xfId="65" applyNumberFormat="1" applyFont="1" applyFill="1" applyBorder="1" applyAlignment="1">
      <alignment horizontal="right" vertical="center" indent="1"/>
    </xf>
    <xf numFmtId="0" fontId="31" fillId="0" borderId="6" xfId="5" applyFont="1" applyFill="1" applyBorder="1" applyAlignment="1">
      <alignment horizontal="left" vertical="center" wrapText="1" indent="1"/>
    </xf>
    <xf numFmtId="0" fontId="27" fillId="4" borderId="29" xfId="0" applyFont="1" applyFill="1" applyBorder="1" applyAlignment="1">
      <alignment horizontal="center" vertical="center" wrapText="1" readingOrder="2"/>
    </xf>
    <xf numFmtId="0" fontId="25" fillId="4" borderId="28" xfId="0" applyFont="1" applyFill="1" applyBorder="1" applyAlignment="1">
      <alignment horizontal="center" vertical="center" wrapText="1"/>
    </xf>
    <xf numFmtId="0" fontId="16" fillId="4" borderId="28" xfId="0" applyFont="1" applyFill="1" applyBorder="1" applyAlignment="1">
      <alignment horizontal="center" vertical="center" wrapText="1" readingOrder="1"/>
    </xf>
    <xf numFmtId="0" fontId="19" fillId="0" borderId="0" xfId="22" applyAlignment="1">
      <alignment horizontal="center" wrapText="1"/>
    </xf>
    <xf numFmtId="49" fontId="59" fillId="0" borderId="0" xfId="38" applyNumberFormat="1" applyFont="1" applyAlignment="1">
      <alignment horizontal="right" vertical="top" wrapText="1" indent="3" readingOrder="2"/>
    </xf>
    <xf numFmtId="49" fontId="59" fillId="0" borderId="0" xfId="38" applyNumberFormat="1" applyFont="1" applyBorder="1" applyAlignment="1">
      <alignment horizontal="right" vertical="top" wrapText="1" indent="3" readingOrder="2"/>
    </xf>
    <xf numFmtId="0" fontId="13" fillId="5" borderId="0" xfId="44" applyFont="1" applyFill="1" applyAlignment="1">
      <alignment horizontal="right" vertical="center" wrapText="1" readingOrder="2"/>
    </xf>
    <xf numFmtId="0" fontId="15" fillId="5" borderId="0" xfId="22" applyFont="1" applyFill="1" applyAlignment="1">
      <alignment horizontal="center" vertical="center" wrapText="1"/>
    </xf>
    <xf numFmtId="0" fontId="20" fillId="5" borderId="0" xfId="44" applyFont="1" applyFill="1" applyAlignment="1">
      <alignment horizontal="left" vertical="center" wrapText="1" readingOrder="1"/>
    </xf>
    <xf numFmtId="0" fontId="16" fillId="4" borderId="16" xfId="22" applyFont="1" applyFill="1" applyBorder="1" applyAlignment="1">
      <alignment horizontal="right" vertical="center" wrapText="1" indent="1"/>
    </xf>
    <xf numFmtId="0" fontId="31" fillId="4" borderId="16" xfId="22" applyFont="1" applyFill="1" applyBorder="1" applyAlignment="1">
      <alignment horizontal="left" vertical="center" wrapText="1" indent="1"/>
    </xf>
    <xf numFmtId="3" fontId="19" fillId="4" borderId="6" xfId="90" applyNumberFormat="1" applyFont="1" applyFill="1" applyBorder="1" applyAlignment="1">
      <alignment horizontal="right" vertical="center" indent="1" readingOrder="1"/>
    </xf>
    <xf numFmtId="0" fontId="45" fillId="4" borderId="6" xfId="81" applyFont="1" applyFill="1" applyBorder="1" applyAlignment="1">
      <alignment horizontal="right" vertical="center" indent="1"/>
    </xf>
    <xf numFmtId="0" fontId="27" fillId="4" borderId="6" xfId="81" quotePrefix="1" applyFont="1" applyFill="1" applyBorder="1" applyAlignment="1">
      <alignment horizontal="right" vertical="center" indent="1"/>
    </xf>
    <xf numFmtId="0" fontId="45" fillId="4" borderId="6" xfId="81" applyNumberFormat="1" applyFont="1" applyFill="1" applyBorder="1" applyAlignment="1">
      <alignment horizontal="right" vertical="center" indent="1"/>
    </xf>
    <xf numFmtId="0" fontId="27" fillId="4" borderId="6" xfId="63" applyNumberFormat="1" applyFont="1" applyFill="1" applyBorder="1" applyAlignment="1">
      <alignment horizontal="right" vertical="center" indent="1"/>
    </xf>
    <xf numFmtId="0" fontId="13" fillId="4" borderId="45" xfId="22" applyFont="1" applyFill="1" applyBorder="1" applyAlignment="1">
      <alignment horizontal="right" vertical="center" indent="1" readingOrder="2"/>
    </xf>
    <xf numFmtId="0" fontId="20" fillId="4" borderId="46" xfId="22" applyFont="1" applyFill="1" applyBorder="1" applyAlignment="1">
      <alignment horizontal="left" vertical="center" indent="1" readingOrder="1"/>
    </xf>
    <xf numFmtId="3" fontId="45" fillId="4" borderId="10" xfId="108" applyNumberFormat="1" applyFont="1" applyFill="1" applyBorder="1" applyAlignment="1">
      <alignment horizontal="right" vertical="center" indent="1"/>
    </xf>
    <xf numFmtId="169" fontId="19" fillId="0" borderId="16" xfId="90" applyNumberFormat="1" applyFont="1" applyBorder="1" applyAlignment="1">
      <alignment horizontal="right" vertical="center" indent="1" readingOrder="1"/>
    </xf>
    <xf numFmtId="3" fontId="19" fillId="5" borderId="16" xfId="90" applyNumberFormat="1" applyFont="1" applyFill="1" applyBorder="1" applyAlignment="1">
      <alignment horizontal="right" vertical="center" indent="1" readingOrder="1"/>
    </xf>
    <xf numFmtId="169" fontId="19" fillId="4" borderId="6" xfId="90" applyNumberFormat="1" applyFont="1" applyFill="1" applyBorder="1" applyAlignment="1">
      <alignment horizontal="right" vertical="center" indent="1" readingOrder="1"/>
    </xf>
    <xf numFmtId="0" fontId="19" fillId="5" borderId="34" xfId="110" applyFont="1" applyFill="1" applyBorder="1" applyAlignment="1">
      <alignment horizontal="center" vertical="center" readingOrder="1"/>
    </xf>
    <xf numFmtId="0" fontId="19" fillId="4" borderId="13" xfId="110" applyFont="1" applyFill="1" applyBorder="1" applyAlignment="1">
      <alignment horizontal="center" vertical="center" readingOrder="1"/>
    </xf>
    <xf numFmtId="0" fontId="19" fillId="5" borderId="13" xfId="110" applyFont="1" applyFill="1" applyBorder="1" applyAlignment="1">
      <alignment horizontal="center" vertical="center" readingOrder="1"/>
    </xf>
    <xf numFmtId="0" fontId="19" fillId="4" borderId="13" xfId="110" applyFont="1" applyFill="1" applyBorder="1" applyAlignment="1">
      <alignment horizontal="center" vertical="center"/>
    </xf>
    <xf numFmtId="0" fontId="19" fillId="5" borderId="12" xfId="110" applyFont="1" applyFill="1" applyBorder="1" applyAlignment="1">
      <alignment horizontal="center" vertical="center"/>
    </xf>
    <xf numFmtId="3" fontId="19" fillId="5" borderId="7" xfId="90" applyNumberFormat="1" applyFont="1" applyFill="1" applyBorder="1" applyAlignment="1">
      <alignment horizontal="center" vertical="center"/>
    </xf>
    <xf numFmtId="3" fontId="19" fillId="4" borderId="4" xfId="90" applyNumberFormat="1" applyFont="1" applyFill="1" applyBorder="1" applyAlignment="1">
      <alignment horizontal="center" vertical="center"/>
    </xf>
    <xf numFmtId="3" fontId="19" fillId="5" borderId="4" xfId="90" applyNumberFormat="1" applyFont="1" applyFill="1" applyBorder="1" applyAlignment="1">
      <alignment horizontal="center" vertical="center"/>
    </xf>
    <xf numFmtId="3" fontId="19" fillId="4" borderId="6" xfId="90" applyNumberFormat="1" applyFont="1" applyFill="1" applyBorder="1" applyAlignment="1">
      <alignment horizontal="center" vertical="center"/>
    </xf>
    <xf numFmtId="0" fontId="19" fillId="5" borderId="16" xfId="110" applyFont="1" applyFill="1" applyBorder="1" applyAlignment="1">
      <alignment horizontal="center" vertical="center"/>
    </xf>
    <xf numFmtId="0" fontId="19" fillId="4" borderId="4" xfId="110" applyFont="1" applyFill="1" applyBorder="1" applyAlignment="1">
      <alignment horizontal="center" vertical="center"/>
    </xf>
    <xf numFmtId="0" fontId="19" fillId="5" borderId="4" xfId="110" applyFont="1" applyFill="1" applyBorder="1" applyAlignment="1">
      <alignment horizontal="center" vertical="center"/>
    </xf>
    <xf numFmtId="0" fontId="19" fillId="4" borderId="10" xfId="110" applyFont="1" applyFill="1" applyBorder="1" applyAlignment="1">
      <alignment horizontal="center" vertical="center"/>
    </xf>
    <xf numFmtId="0" fontId="19" fillId="0" borderId="0" xfId="22" applyAlignment="1">
      <alignment horizontal="center" wrapText="1"/>
    </xf>
    <xf numFmtId="0" fontId="16" fillId="0" borderId="16" xfId="22" applyFont="1" applyBorder="1" applyAlignment="1">
      <alignment horizontal="right" vertical="center" wrapText="1" indent="1"/>
    </xf>
    <xf numFmtId="0" fontId="20" fillId="0" borderId="16" xfId="0" applyFont="1" applyBorder="1" applyAlignment="1">
      <alignment horizontal="right" vertical="center" indent="1" readingOrder="1"/>
    </xf>
    <xf numFmtId="0" fontId="31" fillId="0" borderId="16" xfId="22" applyFont="1" applyBorder="1" applyAlignment="1">
      <alignment horizontal="left" vertical="center" wrapText="1" indent="1"/>
    </xf>
    <xf numFmtId="0" fontId="20" fillId="4" borderId="16" xfId="0" applyFont="1" applyFill="1" applyBorder="1" applyAlignment="1">
      <alignment horizontal="right" vertical="center" indent="1" readingOrder="1"/>
    </xf>
    <xf numFmtId="0" fontId="19" fillId="5" borderId="36" xfId="0" applyNumberFormat="1" applyFont="1" applyFill="1" applyBorder="1" applyAlignment="1">
      <alignment horizontal="right" vertical="center" indent="1" readingOrder="1"/>
    </xf>
    <xf numFmtId="0" fontId="19" fillId="4" borderId="0" xfId="0" applyNumberFormat="1" applyFont="1" applyFill="1" applyBorder="1" applyAlignment="1">
      <alignment horizontal="right" vertical="center" indent="1" readingOrder="1"/>
    </xf>
    <xf numFmtId="0" fontId="19" fillId="5" borderId="0" xfId="0" applyNumberFormat="1" applyFont="1" applyFill="1" applyBorder="1" applyAlignment="1">
      <alignment horizontal="right" vertical="center" indent="1" readingOrder="1"/>
    </xf>
    <xf numFmtId="0" fontId="19" fillId="5" borderId="36" xfId="0" applyFont="1" applyFill="1" applyBorder="1" applyAlignment="1">
      <alignment horizontal="right" vertical="center" indent="1" readingOrder="1"/>
    </xf>
    <xf numFmtId="0" fontId="19" fillId="4" borderId="0" xfId="0" applyFont="1" applyFill="1" applyBorder="1" applyAlignment="1">
      <alignment horizontal="right" vertical="center" indent="1" readingOrder="1"/>
    </xf>
    <xf numFmtId="0" fontId="19" fillId="5" borderId="0" xfId="0" applyFont="1" applyFill="1" applyBorder="1" applyAlignment="1">
      <alignment horizontal="right" vertical="center" indent="1" readingOrder="1"/>
    </xf>
    <xf numFmtId="0" fontId="19" fillId="4" borderId="46" xfId="0" applyFont="1" applyFill="1" applyBorder="1" applyAlignment="1">
      <alignment horizontal="right" vertical="center" indent="1" readingOrder="1"/>
    </xf>
    <xf numFmtId="0" fontId="20" fillId="4" borderId="7" xfId="0" applyFont="1" applyFill="1" applyBorder="1" applyAlignment="1">
      <alignment horizontal="right" vertical="center" indent="1" readingOrder="1"/>
    </xf>
    <xf numFmtId="0" fontId="31" fillId="5" borderId="12" xfId="22" applyFont="1" applyFill="1" applyBorder="1" applyAlignment="1">
      <alignment horizontal="left" vertical="center" wrapText="1" indent="1"/>
    </xf>
    <xf numFmtId="3" fontId="45" fillId="4" borderId="4" xfId="151" applyNumberFormat="1" applyFont="1" applyFill="1" applyBorder="1" applyAlignment="1">
      <alignment horizontal="right" vertical="center" indent="1"/>
    </xf>
    <xf numFmtId="3" fontId="19" fillId="0" borderId="7" xfId="22" applyNumberFormat="1" applyFont="1" applyBorder="1" applyAlignment="1">
      <alignment horizontal="right" vertical="center" indent="1"/>
    </xf>
    <xf numFmtId="3" fontId="19" fillId="0" borderId="4" xfId="22" applyNumberFormat="1" applyFont="1" applyBorder="1" applyAlignment="1">
      <alignment horizontal="right" vertical="center" indent="1"/>
    </xf>
    <xf numFmtId="3" fontId="19" fillId="0" borderId="34" xfId="22" applyNumberFormat="1" applyFont="1" applyBorder="1" applyAlignment="1">
      <alignment horizontal="right" vertical="center" indent="1"/>
    </xf>
    <xf numFmtId="3" fontId="45" fillId="4" borderId="6" xfId="153" applyNumberFormat="1" applyFont="1" applyFill="1" applyBorder="1" applyAlignment="1">
      <alignment horizontal="right" vertical="center" indent="1"/>
    </xf>
    <xf numFmtId="3" fontId="19" fillId="0" borderId="7" xfId="22" applyNumberFormat="1" applyFont="1" applyBorder="1" applyAlignment="1">
      <alignment horizontal="right" vertical="center" indent="1"/>
    </xf>
    <xf numFmtId="3" fontId="45" fillId="4" borderId="10" xfId="153" applyNumberFormat="1" applyFont="1" applyFill="1" applyBorder="1" applyAlignment="1">
      <alignment horizontal="right" vertical="center" indent="1"/>
    </xf>
    <xf numFmtId="3" fontId="45" fillId="4" borderId="4" xfId="153" applyNumberFormat="1" applyFont="1" applyFill="1" applyBorder="1" applyAlignment="1">
      <alignment horizontal="right" vertical="center" indent="1"/>
    </xf>
    <xf numFmtId="0" fontId="20" fillId="0" borderId="28" xfId="22" applyFont="1" applyBorder="1" applyAlignment="1">
      <alignment horizontal="right" vertical="center" indent="1"/>
    </xf>
    <xf numFmtId="0" fontId="45" fillId="4" borderId="4" xfId="153" applyFont="1" applyFill="1" applyBorder="1" applyAlignment="1">
      <alignment horizontal="right" vertical="center" indent="1"/>
    </xf>
    <xf numFmtId="0" fontId="19" fillId="0" borderId="4" xfId="22" applyFont="1" applyBorder="1" applyAlignment="1">
      <alignment horizontal="right" vertical="center" indent="1"/>
    </xf>
    <xf numFmtId="0" fontId="19" fillId="0" borderId="7" xfId="22" applyFont="1" applyBorder="1" applyAlignment="1">
      <alignment horizontal="right" vertical="center" indent="1"/>
    </xf>
    <xf numFmtId="0" fontId="13" fillId="5" borderId="0" xfId="44" applyFont="1" applyFill="1" applyBorder="1" applyAlignment="1">
      <alignment horizontal="center" vertical="center"/>
    </xf>
    <xf numFmtId="0" fontId="0" fillId="0" borderId="0" xfId="0" applyAlignment="1">
      <alignment wrapText="1"/>
    </xf>
    <xf numFmtId="0" fontId="27" fillId="5" borderId="19" xfId="0" applyFont="1" applyFill="1" applyBorder="1" applyAlignment="1">
      <alignment horizontal="left" vertical="center" wrapText="1"/>
    </xf>
    <xf numFmtId="169" fontId="20" fillId="0" borderId="16" xfId="90" applyNumberFormat="1" applyFont="1" applyBorder="1" applyAlignment="1">
      <alignment horizontal="right" vertical="center" indent="1" readingOrder="1"/>
    </xf>
    <xf numFmtId="169" fontId="20" fillId="4" borderId="45" xfId="90" applyNumberFormat="1" applyFont="1" applyFill="1" applyBorder="1" applyAlignment="1">
      <alignment horizontal="right" vertical="center" indent="1" readingOrder="1"/>
    </xf>
    <xf numFmtId="0" fontId="31" fillId="4" borderId="45" xfId="0" applyFont="1" applyFill="1" applyBorder="1" applyAlignment="1">
      <alignment horizontal="left" vertical="center" wrapText="1" indent="1" readingOrder="1"/>
    </xf>
    <xf numFmtId="169" fontId="20" fillId="0" borderId="28" xfId="90" applyNumberFormat="1" applyFont="1" applyBorder="1" applyAlignment="1">
      <alignment horizontal="right" vertical="center" indent="1" readingOrder="1"/>
    </xf>
    <xf numFmtId="3" fontId="20" fillId="0" borderId="28" xfId="90" applyNumberFormat="1" applyFont="1" applyBorder="1" applyAlignment="1">
      <alignment horizontal="right" vertical="center" indent="1" readingOrder="1"/>
    </xf>
    <xf numFmtId="0" fontId="0" fillId="5" borderId="36" xfId="0" applyFill="1" applyBorder="1" applyAlignment="1">
      <alignment horizontal="right" vertical="center" wrapText="1" readingOrder="2"/>
    </xf>
    <xf numFmtId="0" fontId="20" fillId="5" borderId="7" xfId="0" applyFont="1" applyFill="1" applyBorder="1" applyAlignment="1">
      <alignment horizontal="right" vertical="center" indent="1" readingOrder="1"/>
    </xf>
    <xf numFmtId="0" fontId="20" fillId="4" borderId="0" xfId="5" applyFont="1" applyFill="1" applyBorder="1" applyAlignment="1">
      <alignment horizontal="left" vertical="center" wrapText="1" indent="1"/>
    </xf>
    <xf numFmtId="3" fontId="20" fillId="5" borderId="28" xfId="0" applyNumberFormat="1" applyFont="1" applyFill="1" applyBorder="1" applyAlignment="1">
      <alignment horizontal="right" vertical="center" indent="1" readingOrder="1"/>
    </xf>
    <xf numFmtId="3" fontId="19" fillId="4" borderId="12" xfId="0" applyNumberFormat="1" applyFont="1" applyFill="1" applyBorder="1" applyAlignment="1">
      <alignment horizontal="right" vertical="center" indent="1" readingOrder="1"/>
    </xf>
    <xf numFmtId="3" fontId="20" fillId="4" borderId="12" xfId="0" applyNumberFormat="1" applyFont="1" applyFill="1" applyBorder="1" applyAlignment="1">
      <alignment horizontal="right" vertical="center" indent="1" readingOrder="1"/>
    </xf>
    <xf numFmtId="0" fontId="19" fillId="0" borderId="0" xfId="22" applyFill="1" applyAlignment="1">
      <alignment horizontal="center" wrapText="1"/>
    </xf>
    <xf numFmtId="0" fontId="25" fillId="4" borderId="13" xfId="0" applyFont="1" applyFill="1" applyBorder="1" applyAlignment="1">
      <alignment horizontal="center" readingOrder="2"/>
    </xf>
    <xf numFmtId="0" fontId="56" fillId="4" borderId="13" xfId="0" applyFont="1" applyFill="1" applyBorder="1" applyAlignment="1">
      <alignment horizontal="center" vertical="top" wrapText="1" readingOrder="2"/>
    </xf>
    <xf numFmtId="0" fontId="16" fillId="5" borderId="42" xfId="0" applyFont="1" applyFill="1" applyBorder="1" applyAlignment="1">
      <alignment horizontal="right" vertical="center" wrapText="1" indent="1" readingOrder="2"/>
    </xf>
    <xf numFmtId="3" fontId="20" fillId="5" borderId="47" xfId="0" applyNumberFormat="1" applyFont="1" applyFill="1" applyBorder="1" applyAlignment="1">
      <alignment horizontal="right" vertical="center" indent="1"/>
    </xf>
    <xf numFmtId="0" fontId="19" fillId="0" borderId="0" xfId="22" applyAlignment="1">
      <alignment vertical="center"/>
    </xf>
    <xf numFmtId="0" fontId="26" fillId="0" borderId="46" xfId="63" applyFont="1" applyFill="1" applyBorder="1" applyAlignment="1">
      <alignment horizontal="right" vertical="center" wrapText="1" indent="1" readingOrder="2"/>
    </xf>
    <xf numFmtId="0" fontId="45" fillId="0" borderId="6" xfId="81" applyFont="1" applyFill="1" applyBorder="1" applyAlignment="1">
      <alignment horizontal="right" vertical="center" indent="1"/>
    </xf>
    <xf numFmtId="0" fontId="27" fillId="0" borderId="6" xfId="63" applyFont="1" applyFill="1" applyBorder="1" applyAlignment="1">
      <alignment horizontal="right" vertical="center" indent="1"/>
    </xf>
    <xf numFmtId="0" fontId="47" fillId="0" borderId="6" xfId="63" applyFont="1" applyFill="1" applyBorder="1" applyAlignment="1">
      <alignment horizontal="left" vertical="center" wrapText="1" indent="1" readingOrder="1"/>
    </xf>
    <xf numFmtId="0" fontId="45" fillId="0" borderId="6" xfId="81" applyNumberFormat="1" applyFont="1" applyFill="1" applyBorder="1" applyAlignment="1">
      <alignment horizontal="right" vertical="center" indent="1"/>
    </xf>
    <xf numFmtId="0" fontId="0" fillId="0" borderId="0" xfId="0" applyFill="1"/>
    <xf numFmtId="0" fontId="0" fillId="0" borderId="0" xfId="0" applyFill="1" applyAlignment="1">
      <alignment horizontal="center"/>
    </xf>
    <xf numFmtId="0" fontId="45" fillId="0" borderId="6" xfId="63" applyFont="1" applyFill="1" applyBorder="1" applyAlignment="1">
      <alignment horizontal="right" vertical="center" indent="1"/>
    </xf>
    <xf numFmtId="0" fontId="43" fillId="5" borderId="0" xfId="63" applyFont="1" applyFill="1" applyAlignment="1">
      <alignment vertical="center"/>
    </xf>
    <xf numFmtId="0" fontId="27" fillId="0" borderId="6" xfId="81" quotePrefix="1" applyFont="1" applyFill="1" applyBorder="1" applyAlignment="1">
      <alignment horizontal="right" vertical="center" indent="1"/>
    </xf>
    <xf numFmtId="0" fontId="27" fillId="0" borderId="6" xfId="63" applyNumberFormat="1" applyFont="1" applyFill="1" applyBorder="1" applyAlignment="1">
      <alignment horizontal="right" vertical="center" indent="1"/>
    </xf>
    <xf numFmtId="0" fontId="19" fillId="0" borderId="0" xfId="44" applyFont="1" applyAlignment="1">
      <alignment vertical="center"/>
    </xf>
    <xf numFmtId="0" fontId="19" fillId="0" borderId="0" xfId="44" applyAlignment="1">
      <alignment vertical="center"/>
    </xf>
    <xf numFmtId="167" fontId="30" fillId="4" borderId="13" xfId="0" applyNumberFormat="1" applyFont="1" applyFill="1" applyBorder="1" applyAlignment="1">
      <alignment horizontal="center" vertical="top"/>
    </xf>
    <xf numFmtId="0" fontId="30" fillId="4" borderId="13" xfId="3" applyFont="1" applyFill="1" applyBorder="1" applyAlignment="1">
      <alignment horizontal="center" vertical="top" readingOrder="2"/>
    </xf>
    <xf numFmtId="0" fontId="30" fillId="4" borderId="0" xfId="3" applyFont="1" applyFill="1" applyBorder="1" applyAlignment="1">
      <alignment horizontal="center" vertical="top" readingOrder="2"/>
    </xf>
    <xf numFmtId="3" fontId="20" fillId="4" borderId="4" xfId="0" applyNumberFormat="1" applyFont="1" applyFill="1" applyBorder="1" applyAlignment="1">
      <alignment horizontal="right" vertical="center" indent="1"/>
    </xf>
    <xf numFmtId="3" fontId="19" fillId="4" borderId="4" xfId="0" applyNumberFormat="1" applyFont="1" applyFill="1" applyBorder="1" applyAlignment="1">
      <alignment horizontal="right" vertical="center" indent="1"/>
    </xf>
    <xf numFmtId="0" fontId="65" fillId="0" borderId="46" xfId="63" applyFont="1" applyFill="1" applyBorder="1" applyAlignment="1">
      <alignment horizontal="right" vertical="center" wrapText="1" indent="1" readingOrder="2"/>
    </xf>
    <xf numFmtId="3" fontId="19" fillId="0" borderId="6" xfId="0" applyNumberFormat="1" applyFont="1" applyFill="1" applyBorder="1" applyAlignment="1">
      <alignment horizontal="right" vertical="center" indent="1"/>
    </xf>
    <xf numFmtId="3" fontId="20" fillId="0" borderId="6" xfId="0" applyNumberFormat="1" applyFont="1" applyFill="1" applyBorder="1" applyAlignment="1">
      <alignment horizontal="right" vertical="center" indent="1"/>
    </xf>
    <xf numFmtId="0" fontId="26" fillId="0" borderId="6" xfId="63" applyFont="1" applyFill="1" applyBorder="1" applyAlignment="1">
      <alignment horizontal="right" vertical="center" wrapText="1" indent="1" readingOrder="2"/>
    </xf>
    <xf numFmtId="0" fontId="47" fillId="0" borderId="45" xfId="63" applyFont="1" applyFill="1" applyBorder="1" applyAlignment="1">
      <alignment horizontal="left" vertical="center" wrapText="1" indent="1" readingOrder="1"/>
    </xf>
    <xf numFmtId="0" fontId="19" fillId="4" borderId="0" xfId="22" applyFill="1" applyAlignment="1">
      <alignment vertical="center"/>
    </xf>
    <xf numFmtId="0" fontId="19" fillId="4" borderId="0" xfId="22" applyFill="1" applyAlignment="1">
      <alignment horizontal="center" vertical="center"/>
    </xf>
    <xf numFmtId="0" fontId="45" fillId="0" borderId="0" xfId="63" applyFont="1" applyAlignment="1">
      <alignment horizontal="right" vertical="center" readingOrder="2"/>
    </xf>
    <xf numFmtId="0" fontId="20" fillId="4" borderId="34" xfId="22" applyFont="1" applyFill="1" applyBorder="1" applyAlignment="1">
      <alignment horizontal="center" vertical="center" wrapText="1" readingOrder="2"/>
    </xf>
    <xf numFmtId="0" fontId="19" fillId="0" borderId="0" xfId="22" applyFont="1" applyFill="1" applyBorder="1" applyAlignment="1">
      <alignment vertical="center"/>
    </xf>
    <xf numFmtId="0" fontId="31" fillId="5" borderId="47" xfId="0" applyFont="1" applyFill="1" applyBorder="1" applyAlignment="1">
      <alignment horizontal="left" vertical="center" indent="1"/>
    </xf>
    <xf numFmtId="0" fontId="64" fillId="4" borderId="47" xfId="63" applyFont="1" applyFill="1" applyBorder="1" applyAlignment="1">
      <alignment horizontal="left" vertical="center" wrapText="1" indent="1" readingOrder="1"/>
    </xf>
    <xf numFmtId="0" fontId="19" fillId="0" borderId="0" xfId="110" applyAlignment="1">
      <alignment horizontal="center" vertical="center" wrapText="1"/>
    </xf>
    <xf numFmtId="0" fontId="19" fillId="0" borderId="0" xfId="110" applyAlignment="1">
      <alignment wrapText="1"/>
    </xf>
    <xf numFmtId="0" fontId="19" fillId="0" borderId="0" xfId="110" applyAlignment="1">
      <alignment horizontal="center" wrapText="1"/>
    </xf>
    <xf numFmtId="0" fontId="14" fillId="0" borderId="0" xfId="110" applyFont="1" applyAlignment="1">
      <alignment horizontal="center" vertical="center" wrapText="1"/>
    </xf>
    <xf numFmtId="0" fontId="14" fillId="0" borderId="0" xfId="110" applyFont="1" applyAlignment="1">
      <alignment wrapText="1"/>
    </xf>
    <xf numFmtId="0" fontId="14" fillId="0" borderId="0" xfId="110" applyFont="1" applyAlignment="1">
      <alignment horizontal="center" wrapText="1"/>
    </xf>
    <xf numFmtId="0" fontId="13" fillId="5" borderId="0" xfId="44" applyFont="1" applyFill="1" applyBorder="1" applyAlignment="1">
      <alignment horizontal="right" wrapText="1" readingOrder="2"/>
    </xf>
    <xf numFmtId="0" fontId="15" fillId="5" borderId="0" xfId="110" applyFont="1" applyFill="1" applyBorder="1" applyAlignment="1">
      <alignment horizontal="center" wrapText="1"/>
    </xf>
    <xf numFmtId="0" fontId="20" fillId="5" borderId="0" xfId="44" applyFont="1" applyFill="1" applyBorder="1" applyAlignment="1">
      <alignment horizontal="left" wrapText="1" readingOrder="1"/>
    </xf>
    <xf numFmtId="0" fontId="16" fillId="4" borderId="34" xfId="22" applyFont="1" applyFill="1" applyBorder="1" applyAlignment="1">
      <alignment horizontal="center" vertical="center" wrapText="1" readingOrder="2"/>
    </xf>
    <xf numFmtId="0" fontId="16" fillId="0" borderId="43" xfId="110" applyFont="1" applyBorder="1" applyAlignment="1">
      <alignment horizontal="right" vertical="center" wrapText="1" indent="1"/>
    </xf>
    <xf numFmtId="169" fontId="19" fillId="5" borderId="106" xfId="90" applyNumberFormat="1" applyFont="1" applyFill="1" applyBorder="1" applyAlignment="1">
      <alignment horizontal="right" vertical="center" indent="1" readingOrder="1"/>
    </xf>
    <xf numFmtId="169" fontId="19" fillId="0" borderId="106" xfId="90" applyNumberFormat="1" applyFont="1" applyBorder="1" applyAlignment="1">
      <alignment horizontal="right" vertical="center" indent="1" readingOrder="1"/>
    </xf>
    <xf numFmtId="169" fontId="19" fillId="0" borderId="25" xfId="90" applyNumberFormat="1" applyFont="1" applyBorder="1" applyAlignment="1">
      <alignment horizontal="right" vertical="center" indent="1" readingOrder="1"/>
    </xf>
    <xf numFmtId="0" fontId="31" fillId="5" borderId="43" xfId="22" applyFont="1" applyFill="1" applyBorder="1" applyAlignment="1">
      <alignment horizontal="left" vertical="center" wrapText="1" indent="1"/>
    </xf>
    <xf numFmtId="0" fontId="16" fillId="4" borderId="6" xfId="110" applyFont="1" applyFill="1" applyBorder="1" applyAlignment="1">
      <alignment horizontal="right" vertical="center" wrapText="1" indent="1"/>
    </xf>
    <xf numFmtId="0" fontId="31" fillId="4" borderId="45" xfId="22" applyFont="1" applyFill="1" applyBorder="1" applyAlignment="1">
      <alignment horizontal="left" vertical="center" wrapText="1" indent="1"/>
    </xf>
    <xf numFmtId="0" fontId="19" fillId="4" borderId="0" xfId="110" applyFill="1" applyAlignment="1">
      <alignment wrapText="1"/>
    </xf>
    <xf numFmtId="0" fontId="19" fillId="4" borderId="0" xfId="110" applyFill="1" applyAlignment="1">
      <alignment horizontal="center" wrapText="1"/>
    </xf>
    <xf numFmtId="0" fontId="16" fillId="5" borderId="12" xfId="110" applyFont="1" applyFill="1" applyBorder="1" applyAlignment="1">
      <alignment horizontal="right" vertical="center" wrapText="1" indent="1"/>
    </xf>
    <xf numFmtId="169" fontId="20" fillId="5" borderId="12" xfId="90" applyNumberFormat="1" applyFont="1" applyFill="1" applyBorder="1" applyAlignment="1">
      <alignment horizontal="right" vertical="center" indent="1" readingOrder="1"/>
    </xf>
    <xf numFmtId="0" fontId="31" fillId="5" borderId="28" xfId="110" applyFont="1" applyFill="1" applyBorder="1" applyAlignment="1">
      <alignment horizontal="left" vertical="center" wrapText="1" indent="1"/>
    </xf>
    <xf numFmtId="0" fontId="20" fillId="0" borderId="0" xfId="110" applyFont="1" applyAlignment="1">
      <alignment wrapText="1"/>
    </xf>
    <xf numFmtId="0" fontId="40" fillId="0" borderId="72" xfId="22" applyFont="1" applyFill="1" applyBorder="1" applyAlignment="1">
      <alignment horizontal="right" vertical="center" wrapText="1" indent="1" readingOrder="2"/>
    </xf>
    <xf numFmtId="0" fontId="20" fillId="0" borderId="72" xfId="22" applyFont="1" applyFill="1" applyBorder="1" applyAlignment="1">
      <alignment horizontal="center" vertical="center" wrapText="1" readingOrder="1"/>
    </xf>
    <xf numFmtId="0" fontId="30" fillId="0" borderId="72" xfId="22" applyFont="1" applyFill="1" applyBorder="1" applyAlignment="1">
      <alignment horizontal="left" vertical="center" wrapText="1" indent="1" readingOrder="1"/>
    </xf>
    <xf numFmtId="49" fontId="20" fillId="0" borderId="74" xfId="22" applyNumberFormat="1" applyFont="1" applyFill="1" applyBorder="1" applyAlignment="1">
      <alignment horizontal="center" vertical="center" wrapText="1" readingOrder="1"/>
    </xf>
    <xf numFmtId="0" fontId="40" fillId="0" borderId="73" xfId="22" applyFont="1" applyFill="1" applyBorder="1" applyAlignment="1">
      <alignment horizontal="right" vertical="center" wrapText="1" indent="1" readingOrder="2"/>
    </xf>
    <xf numFmtId="0" fontId="20" fillId="0" borderId="73" xfId="22" applyFont="1" applyFill="1" applyBorder="1" applyAlignment="1">
      <alignment horizontal="center" vertical="center" wrapText="1" readingOrder="1"/>
    </xf>
    <xf numFmtId="49" fontId="20" fillId="0" borderId="73" xfId="22" applyNumberFormat="1" applyFont="1" applyFill="1" applyBorder="1" applyAlignment="1">
      <alignment horizontal="center" vertical="center" wrapText="1" readingOrder="1"/>
    </xf>
    <xf numFmtId="0" fontId="30" fillId="0" borderId="73" xfId="22" applyFont="1" applyFill="1" applyBorder="1" applyAlignment="1">
      <alignment horizontal="left" vertical="center" wrapText="1" indent="1" readingOrder="1"/>
    </xf>
    <xf numFmtId="49" fontId="20" fillId="4" borderId="107" xfId="22" applyNumberFormat="1" applyFont="1" applyFill="1" applyBorder="1" applyAlignment="1">
      <alignment horizontal="center" vertical="center" wrapText="1" readingOrder="1"/>
    </xf>
    <xf numFmtId="49" fontId="20" fillId="4" borderId="98" xfId="22" applyNumberFormat="1" applyFont="1" applyFill="1" applyBorder="1" applyAlignment="1">
      <alignment horizontal="center" vertical="center" wrapText="1" readingOrder="1"/>
    </xf>
    <xf numFmtId="0" fontId="93" fillId="4" borderId="97" xfId="22" applyFont="1" applyFill="1" applyBorder="1" applyAlignment="1">
      <alignment horizontal="center" vertical="center" wrapText="1" readingOrder="1"/>
    </xf>
    <xf numFmtId="0" fontId="19" fillId="0" borderId="0" xfId="22" applyAlignment="1">
      <alignment horizontal="center" wrapText="1"/>
    </xf>
    <xf numFmtId="0" fontId="13" fillId="4" borderId="9" xfId="22" applyFont="1" applyFill="1" applyBorder="1" applyAlignment="1">
      <alignment horizontal="right" vertical="center" indent="1" readingOrder="2"/>
    </xf>
    <xf numFmtId="3" fontId="19" fillId="4" borderId="4" xfId="110" applyNumberFormat="1" applyFont="1" applyFill="1" applyBorder="1" applyAlignment="1">
      <alignment horizontal="right" vertical="center" indent="1" readingOrder="1"/>
    </xf>
    <xf numFmtId="3" fontId="20" fillId="4" borderId="4" xfId="110" applyNumberFormat="1" applyFont="1" applyFill="1" applyBorder="1" applyAlignment="1">
      <alignment horizontal="right" vertical="center" indent="1" readingOrder="1"/>
    </xf>
    <xf numFmtId="0" fontId="20" fillId="4" borderId="8" xfId="22" applyFont="1" applyFill="1" applyBorder="1" applyAlignment="1">
      <alignment horizontal="left" vertical="center" indent="1" readingOrder="1"/>
    </xf>
    <xf numFmtId="0" fontId="13" fillId="4" borderId="46" xfId="22" applyFont="1" applyFill="1" applyBorder="1" applyAlignment="1">
      <alignment horizontal="right" vertical="center" indent="1" readingOrder="2"/>
    </xf>
    <xf numFmtId="3" fontId="19" fillId="4" borderId="6" xfId="110" applyNumberFormat="1" applyFont="1" applyFill="1" applyBorder="1" applyAlignment="1">
      <alignment horizontal="right" vertical="center" indent="1" readingOrder="1"/>
    </xf>
    <xf numFmtId="3" fontId="20" fillId="4" borderId="6" xfId="110" applyNumberFormat="1" applyFont="1" applyFill="1" applyBorder="1" applyAlignment="1">
      <alignment horizontal="right" vertical="center" indent="1" readingOrder="1"/>
    </xf>
    <xf numFmtId="0" fontId="20" fillId="4" borderId="45" xfId="22" applyFont="1" applyFill="1" applyBorder="1" applyAlignment="1">
      <alignment horizontal="left" vertical="center" indent="1" readingOrder="1"/>
    </xf>
    <xf numFmtId="0" fontId="19" fillId="0" borderId="0" xfId="22" applyAlignment="1">
      <alignment horizontal="center"/>
    </xf>
    <xf numFmtId="0" fontId="13" fillId="5" borderId="0" xfId="44" applyFont="1" applyFill="1" applyBorder="1" applyAlignment="1">
      <alignment horizontal="center" vertical="center"/>
    </xf>
    <xf numFmtId="0" fontId="44" fillId="5" borderId="0" xfId="0" applyFont="1" applyFill="1" applyAlignment="1">
      <alignment horizontal="center" wrapText="1"/>
    </xf>
    <xf numFmtId="3" fontId="20" fillId="5" borderId="34" xfId="0" applyNumberFormat="1" applyFont="1" applyFill="1" applyBorder="1" applyAlignment="1">
      <alignment horizontal="center" vertical="center" readingOrder="1"/>
    </xf>
    <xf numFmtId="3" fontId="20" fillId="4" borderId="13" xfId="0" applyNumberFormat="1" applyFont="1" applyFill="1" applyBorder="1" applyAlignment="1">
      <alignment horizontal="center" vertical="center" readingOrder="1"/>
    </xf>
    <xf numFmtId="3" fontId="20" fillId="5" borderId="13" xfId="0" applyNumberFormat="1" applyFont="1" applyFill="1" applyBorder="1" applyAlignment="1">
      <alignment horizontal="center" vertical="center" readingOrder="1"/>
    </xf>
    <xf numFmtId="3" fontId="20" fillId="4" borderId="28" xfId="0" applyNumberFormat="1" applyFont="1" applyFill="1" applyBorder="1" applyAlignment="1">
      <alignment horizontal="center" vertical="center" readingOrder="1"/>
    </xf>
    <xf numFmtId="49" fontId="104" fillId="5" borderId="7" xfId="109" applyNumberFormat="1" applyFont="1" applyFill="1" applyBorder="1" applyAlignment="1">
      <alignment horizontal="right" vertical="center" wrapText="1" indent="1" readingOrder="2"/>
    </xf>
    <xf numFmtId="49" fontId="104" fillId="4" borderId="4" xfId="109" applyNumberFormat="1" applyFont="1" applyFill="1" applyBorder="1" applyAlignment="1">
      <alignment horizontal="right" vertical="center" wrapText="1" indent="1" readingOrder="2"/>
    </xf>
    <xf numFmtId="49" fontId="104" fillId="5" borderId="4" xfId="109" applyNumberFormat="1" applyFont="1" applyFill="1" applyBorder="1" applyAlignment="1">
      <alignment horizontal="right" vertical="center" wrapText="1" indent="1" readingOrder="2"/>
    </xf>
    <xf numFmtId="49" fontId="104" fillId="5" borderId="16" xfId="109" applyNumberFormat="1" applyFont="1" applyFill="1" applyBorder="1" applyAlignment="1">
      <alignment horizontal="right" vertical="center" wrapText="1" indent="1" readingOrder="2"/>
    </xf>
    <xf numFmtId="49" fontId="104" fillId="4" borderId="12" xfId="109" applyNumberFormat="1" applyFont="1" applyFill="1" applyBorder="1" applyAlignment="1">
      <alignment horizontal="right" vertical="center" wrapText="1" indent="1" readingOrder="2"/>
    </xf>
    <xf numFmtId="0" fontId="105" fillId="5" borderId="7" xfId="0" applyFont="1" applyFill="1" applyBorder="1" applyAlignment="1">
      <alignment horizontal="left" vertical="center" wrapText="1" indent="1" readingOrder="1"/>
    </xf>
    <xf numFmtId="0" fontId="105" fillId="4" borderId="4" xfId="0" applyFont="1" applyFill="1" applyBorder="1" applyAlignment="1">
      <alignment horizontal="left" vertical="center" wrapText="1" indent="1" readingOrder="1"/>
    </xf>
    <xf numFmtId="0" fontId="105" fillId="5" borderId="4" xfId="0" applyFont="1" applyFill="1" applyBorder="1" applyAlignment="1">
      <alignment horizontal="left" vertical="center" wrapText="1" indent="1" readingOrder="1"/>
    </xf>
    <xf numFmtId="0" fontId="105" fillId="5" borderId="16" xfId="0" applyFont="1" applyFill="1" applyBorder="1" applyAlignment="1">
      <alignment horizontal="left" vertical="center" wrapText="1" indent="1" readingOrder="1"/>
    </xf>
    <xf numFmtId="0" fontId="105" fillId="4" borderId="12" xfId="0" applyFont="1" applyFill="1" applyBorder="1" applyAlignment="1">
      <alignment horizontal="left" vertical="center" wrapText="1" indent="1" readingOrder="1"/>
    </xf>
    <xf numFmtId="0" fontId="106" fillId="5" borderId="7" xfId="0" applyFont="1" applyFill="1" applyBorder="1" applyAlignment="1">
      <alignment horizontal="center" vertical="center" wrapText="1"/>
    </xf>
    <xf numFmtId="0" fontId="106" fillId="4" borderId="4" xfId="0" applyFont="1" applyFill="1" applyBorder="1" applyAlignment="1">
      <alignment horizontal="center" vertical="center" wrapText="1"/>
    </xf>
    <xf numFmtId="0" fontId="106" fillId="5" borderId="4" xfId="0" applyFont="1" applyFill="1" applyBorder="1" applyAlignment="1">
      <alignment horizontal="center" vertical="center" wrapText="1"/>
    </xf>
    <xf numFmtId="0" fontId="106" fillId="5" borderId="16" xfId="0" applyFont="1" applyFill="1" applyBorder="1" applyAlignment="1">
      <alignment horizontal="center" vertical="center" wrapText="1"/>
    </xf>
    <xf numFmtId="0" fontId="106" fillId="4" borderId="12" xfId="0" applyFont="1" applyFill="1" applyBorder="1" applyAlignment="1">
      <alignment horizontal="center" vertical="center" wrapText="1"/>
    </xf>
    <xf numFmtId="0" fontId="106" fillId="4" borderId="6" xfId="0" applyFont="1" applyFill="1" applyBorder="1" applyAlignment="1">
      <alignment horizontal="center" vertical="center" wrapText="1"/>
    </xf>
    <xf numFmtId="49" fontId="104" fillId="4" borderId="6" xfId="109" applyNumberFormat="1" applyFont="1" applyFill="1" applyBorder="1" applyAlignment="1">
      <alignment horizontal="right" vertical="center" wrapText="1" indent="1" readingOrder="2"/>
    </xf>
    <xf numFmtId="0" fontId="105" fillId="4" borderId="6" xfId="0" applyFont="1" applyFill="1" applyBorder="1" applyAlignment="1">
      <alignment horizontal="left" vertical="center" wrapText="1" indent="1" readingOrder="1"/>
    </xf>
    <xf numFmtId="0" fontId="16" fillId="4" borderId="28" xfId="0" applyNumberFormat="1" applyFont="1" applyFill="1" applyBorder="1" applyAlignment="1">
      <alignment horizontal="center" vertical="center" wrapText="1" readingOrder="1"/>
    </xf>
    <xf numFmtId="0" fontId="14" fillId="0" borderId="0" xfId="0" applyFont="1" applyAlignment="1">
      <alignment horizontal="center" vertical="center"/>
    </xf>
    <xf numFmtId="0" fontId="0" fillId="0" borderId="0" xfId="0" applyAlignment="1">
      <alignment horizontal="center"/>
    </xf>
    <xf numFmtId="0" fontId="31" fillId="4" borderId="12" xfId="22" applyFont="1" applyFill="1" applyBorder="1" applyAlignment="1">
      <alignment horizontal="center" vertical="top" wrapText="1" readingOrder="2"/>
    </xf>
    <xf numFmtId="168" fontId="45" fillId="5" borderId="7" xfId="109" applyNumberFormat="1" applyFont="1" applyFill="1" applyBorder="1" applyAlignment="1">
      <alignment horizontal="right" vertical="center" wrapText="1" indent="1"/>
    </xf>
    <xf numFmtId="168" fontId="45" fillId="0" borderId="16" xfId="111" applyNumberFormat="1" applyFont="1" applyBorder="1" applyAlignment="1">
      <alignment horizontal="right" vertical="center" wrapText="1" indent="1"/>
    </xf>
    <xf numFmtId="168" fontId="45" fillId="4" borderId="4" xfId="109" applyNumberFormat="1" applyFont="1" applyFill="1" applyBorder="1" applyAlignment="1">
      <alignment horizontal="right" vertical="center" wrapText="1" indent="1"/>
    </xf>
    <xf numFmtId="168" fontId="45" fillId="4" borderId="16" xfId="111" applyNumberFormat="1" applyFont="1" applyFill="1" applyBorder="1" applyAlignment="1">
      <alignment horizontal="right" vertical="center" wrapText="1" indent="1"/>
    </xf>
    <xf numFmtId="168" fontId="45" fillId="5" borderId="4" xfId="109" applyNumberFormat="1" applyFont="1" applyFill="1" applyBorder="1" applyAlignment="1">
      <alignment horizontal="right" vertical="center" wrapText="1" indent="1"/>
    </xf>
    <xf numFmtId="168" fontId="45" fillId="5" borderId="4" xfId="109" quotePrefix="1" applyNumberFormat="1" applyFont="1" applyFill="1" applyBorder="1" applyAlignment="1">
      <alignment horizontal="right" vertical="center" wrapText="1" indent="1"/>
    </xf>
    <xf numFmtId="168" fontId="45" fillId="5" borderId="4" xfId="111" quotePrefix="1" applyNumberFormat="1" applyFont="1" applyFill="1" applyBorder="1" applyAlignment="1">
      <alignment horizontal="right" vertical="center" wrapText="1" indent="1"/>
    </xf>
    <xf numFmtId="169" fontId="45" fillId="4" borderId="4" xfId="90" applyNumberFormat="1" applyFont="1" applyFill="1" applyBorder="1" applyAlignment="1">
      <alignment horizontal="right" vertical="center" wrapText="1" indent="1"/>
    </xf>
    <xf numFmtId="169" fontId="45" fillId="4" borderId="16" xfId="90" applyNumberFormat="1" applyFont="1" applyFill="1" applyBorder="1" applyAlignment="1">
      <alignment horizontal="right" vertical="center" wrapText="1" indent="1"/>
    </xf>
    <xf numFmtId="168" fontId="19" fillId="4" borderId="16" xfId="111" applyNumberFormat="1" applyFont="1" applyFill="1" applyBorder="1" applyAlignment="1">
      <alignment horizontal="right" vertical="center" wrapText="1" indent="1"/>
    </xf>
    <xf numFmtId="168" fontId="19" fillId="5" borderId="4" xfId="111" quotePrefix="1" applyNumberFormat="1" applyFont="1" applyFill="1" applyBorder="1" applyAlignment="1">
      <alignment horizontal="right" vertical="center" wrapText="1" indent="1"/>
    </xf>
    <xf numFmtId="168" fontId="19" fillId="0" borderId="16" xfId="111" applyNumberFormat="1" applyFont="1" applyBorder="1" applyAlignment="1">
      <alignment horizontal="right" vertical="center" wrapText="1" indent="1"/>
    </xf>
    <xf numFmtId="168" fontId="45" fillId="4" borderId="4" xfId="109" quotePrefix="1" applyNumberFormat="1" applyFont="1" applyFill="1" applyBorder="1" applyAlignment="1">
      <alignment horizontal="right" vertical="center" wrapText="1" indent="1"/>
    </xf>
    <xf numFmtId="168" fontId="45" fillId="4" borderId="4" xfId="111" quotePrefix="1" applyNumberFormat="1" applyFont="1" applyFill="1" applyBorder="1" applyAlignment="1">
      <alignment horizontal="right" vertical="center" wrapText="1" indent="1"/>
    </xf>
    <xf numFmtId="168" fontId="45" fillId="4" borderId="6" xfId="109" applyNumberFormat="1" applyFont="1" applyFill="1" applyBorder="1" applyAlignment="1">
      <alignment horizontal="right" vertical="center" wrapText="1" indent="1"/>
    </xf>
    <xf numFmtId="168" fontId="45" fillId="4" borderId="6" xfId="109" quotePrefix="1" applyNumberFormat="1" applyFont="1" applyFill="1" applyBorder="1" applyAlignment="1">
      <alignment horizontal="right" vertical="center" wrapText="1" indent="1"/>
    </xf>
    <xf numFmtId="168" fontId="45" fillId="4" borderId="6" xfId="111" quotePrefix="1" applyNumberFormat="1" applyFont="1" applyFill="1" applyBorder="1" applyAlignment="1">
      <alignment horizontal="right" vertical="center" wrapText="1" indent="1"/>
    </xf>
    <xf numFmtId="168" fontId="45" fillId="5" borderId="16" xfId="109" applyNumberFormat="1" applyFont="1" applyFill="1" applyBorder="1" applyAlignment="1">
      <alignment horizontal="right" vertical="center" wrapText="1" indent="1"/>
    </xf>
    <xf numFmtId="168" fontId="45" fillId="4" borderId="10" xfId="111" quotePrefix="1" applyNumberFormat="1" applyFont="1" applyFill="1" applyBorder="1" applyAlignment="1">
      <alignment horizontal="right" vertical="center" wrapText="1" indent="1"/>
    </xf>
    <xf numFmtId="168" fontId="45" fillId="5" borderId="0" xfId="111" applyNumberFormat="1" applyFont="1" applyFill="1" applyBorder="1" applyAlignment="1">
      <alignment horizontal="right" vertical="center" wrapText="1" indent="1"/>
    </xf>
    <xf numFmtId="168" fontId="45" fillId="4" borderId="4" xfId="111" applyNumberFormat="1" applyFont="1" applyFill="1" applyBorder="1" applyAlignment="1">
      <alignment horizontal="right" vertical="center" wrapText="1" indent="1"/>
    </xf>
    <xf numFmtId="168" fontId="45" fillId="4" borderId="12" xfId="109" applyNumberFormat="1" applyFont="1" applyFill="1" applyBorder="1" applyAlignment="1">
      <alignment horizontal="right" vertical="center" wrapText="1" indent="1"/>
    </xf>
    <xf numFmtId="168" fontId="45" fillId="4" borderId="6" xfId="111" applyNumberFormat="1" applyFont="1" applyFill="1" applyBorder="1" applyAlignment="1">
      <alignment horizontal="right" vertical="center" wrapText="1" indent="1"/>
    </xf>
    <xf numFmtId="0" fontId="20" fillId="4" borderId="32" xfId="0" applyFont="1" applyFill="1" applyBorder="1" applyAlignment="1">
      <alignment horizontal="center" vertical="center"/>
    </xf>
    <xf numFmtId="0" fontId="20" fillId="4" borderId="12" xfId="0" applyFont="1" applyFill="1" applyBorder="1" applyAlignment="1">
      <alignment horizontal="center" vertical="center"/>
    </xf>
    <xf numFmtId="0" fontId="0" fillId="4" borderId="0" xfId="0" applyFill="1" applyBorder="1"/>
    <xf numFmtId="0" fontId="31" fillId="4" borderId="108" xfId="0" applyFont="1" applyFill="1" applyBorder="1" applyAlignment="1">
      <alignment horizontal="left" vertical="center" indent="1"/>
    </xf>
    <xf numFmtId="0" fontId="20" fillId="4" borderId="28" xfId="0" applyFont="1" applyFill="1" applyBorder="1" applyAlignment="1">
      <alignment horizontal="center" vertical="center"/>
    </xf>
    <xf numFmtId="0" fontId="20" fillId="4" borderId="109" xfId="0" applyFont="1" applyFill="1" applyBorder="1" applyAlignment="1">
      <alignment horizontal="right" vertical="center" indent="1" readingOrder="2"/>
    </xf>
    <xf numFmtId="0" fontId="107" fillId="5" borderId="0" xfId="5" applyFont="1" applyFill="1" applyBorder="1" applyAlignment="1">
      <alignment horizontal="left" vertical="center" wrapText="1" indent="1"/>
    </xf>
    <xf numFmtId="0" fontId="20" fillId="5" borderId="10" xfId="0" applyFont="1" applyFill="1" applyBorder="1" applyAlignment="1">
      <alignment horizontal="center" vertical="center"/>
    </xf>
    <xf numFmtId="0" fontId="19" fillId="5" borderId="10" xfId="0" applyFont="1" applyFill="1" applyBorder="1" applyAlignment="1">
      <alignment horizontal="center" vertical="center"/>
    </xf>
    <xf numFmtId="0" fontId="20" fillId="5" borderId="0" xfId="0" applyFont="1" applyFill="1" applyBorder="1" applyAlignment="1">
      <alignment horizontal="right" vertical="center" indent="1" readingOrder="2"/>
    </xf>
    <xf numFmtId="0" fontId="107" fillId="4" borderId="0" xfId="5" applyFont="1" applyFill="1" applyBorder="1" applyAlignment="1">
      <alignment horizontal="left" vertical="center" wrapText="1" indent="1"/>
    </xf>
    <xf numFmtId="0" fontId="20" fillId="4" borderId="16" xfId="0" applyFont="1" applyFill="1" applyBorder="1" applyAlignment="1">
      <alignment horizontal="center" vertical="center"/>
    </xf>
    <xf numFmtId="0" fontId="19" fillId="4" borderId="16" xfId="0" applyFont="1" applyFill="1" applyBorder="1" applyAlignment="1">
      <alignment horizontal="center" vertical="center"/>
    </xf>
    <xf numFmtId="0" fontId="20" fillId="4" borderId="0" xfId="0" applyFont="1" applyFill="1" applyBorder="1" applyAlignment="1">
      <alignment horizontal="right" vertical="center" indent="1" readingOrder="2"/>
    </xf>
    <xf numFmtId="0" fontId="20" fillId="5" borderId="0" xfId="0" applyFont="1" applyFill="1" applyBorder="1" applyAlignment="1">
      <alignment horizontal="center" vertical="center"/>
    </xf>
    <xf numFmtId="0" fontId="19" fillId="5" borderId="0" xfId="0" applyFont="1" applyFill="1" applyBorder="1" applyAlignment="1">
      <alignment horizontal="center" vertical="center"/>
    </xf>
    <xf numFmtId="0" fontId="20" fillId="4" borderId="0" xfId="0" applyFont="1" applyFill="1" applyBorder="1" applyAlignment="1">
      <alignment horizontal="center" vertical="center"/>
    </xf>
    <xf numFmtId="0" fontId="19" fillId="4" borderId="0" xfId="0" applyFont="1" applyFill="1" applyBorder="1" applyAlignment="1">
      <alignment horizontal="center" vertical="center"/>
    </xf>
    <xf numFmtId="0" fontId="107" fillId="5" borderId="36" xfId="5" applyFont="1" applyFill="1" applyBorder="1" applyAlignment="1">
      <alignment horizontal="left" vertical="center" wrapText="1" indent="1"/>
    </xf>
    <xf numFmtId="0" fontId="20" fillId="5" borderId="7" xfId="0" applyFont="1" applyFill="1" applyBorder="1" applyAlignment="1">
      <alignment horizontal="center" vertical="center"/>
    </xf>
    <xf numFmtId="0" fontId="19" fillId="5" borderId="7" xfId="0" applyFont="1" applyFill="1" applyBorder="1" applyAlignment="1">
      <alignment horizontal="center" vertical="center"/>
    </xf>
    <xf numFmtId="0" fontId="20" fillId="5" borderId="36" xfId="0" applyFont="1" applyFill="1" applyBorder="1" applyAlignment="1">
      <alignment horizontal="right" vertical="center" indent="1" readingOrder="2"/>
    </xf>
    <xf numFmtId="0" fontId="97" fillId="5" borderId="108" xfId="0" applyFont="1" applyFill="1" applyBorder="1" applyAlignment="1">
      <alignment horizontal="left" vertical="center" indent="1"/>
    </xf>
    <xf numFmtId="0" fontId="20" fillId="5" borderId="28" xfId="0" applyFont="1" applyFill="1" applyBorder="1" applyAlignment="1">
      <alignment horizontal="center" vertical="center"/>
    </xf>
    <xf numFmtId="0" fontId="20" fillId="5" borderId="109" xfId="0" applyFont="1" applyFill="1" applyBorder="1" applyAlignment="1">
      <alignment horizontal="right" vertical="center" indent="1" readingOrder="2"/>
    </xf>
    <xf numFmtId="0" fontId="20" fillId="4" borderId="10" xfId="0" applyFont="1" applyFill="1" applyBorder="1" applyAlignment="1">
      <alignment horizontal="center" vertical="center"/>
    </xf>
    <xf numFmtId="0" fontId="19" fillId="4" borderId="10" xfId="0" applyFont="1" applyFill="1" applyBorder="1" applyAlignment="1">
      <alignment horizontal="center" vertical="center"/>
    </xf>
    <xf numFmtId="0" fontId="20" fillId="5" borderId="16" xfId="0" applyFont="1" applyFill="1" applyBorder="1" applyAlignment="1">
      <alignment horizontal="center" vertical="center"/>
    </xf>
    <xf numFmtId="0" fontId="19" fillId="5" borderId="16" xfId="0" applyFont="1" applyFill="1" applyBorder="1" applyAlignment="1">
      <alignment horizontal="center" vertical="center"/>
    </xf>
    <xf numFmtId="0" fontId="13" fillId="5" borderId="0" xfId="44" applyFont="1" applyFill="1" applyBorder="1" applyAlignment="1">
      <alignment horizontal="right" vertical="center" readingOrder="2"/>
    </xf>
    <xf numFmtId="0" fontId="65" fillId="4" borderId="46" xfId="63" applyFont="1" applyFill="1" applyBorder="1" applyAlignment="1">
      <alignment horizontal="right" vertical="center" wrapText="1" indent="1" readingOrder="2"/>
    </xf>
    <xf numFmtId="3" fontId="19" fillId="4" borderId="6" xfId="0" applyNumberFormat="1" applyFont="1" applyFill="1" applyBorder="1" applyAlignment="1">
      <alignment horizontal="right" vertical="center" indent="1"/>
    </xf>
    <xf numFmtId="0" fontId="26" fillId="4" borderId="6" xfId="63" applyFont="1" applyFill="1" applyBorder="1" applyAlignment="1">
      <alignment horizontal="right" vertical="center" wrapText="1" indent="1" readingOrder="2"/>
    </xf>
    <xf numFmtId="0" fontId="47" fillId="4" borderId="45" xfId="63" applyFont="1" applyFill="1" applyBorder="1" applyAlignment="1">
      <alignment horizontal="left" vertical="center" wrapText="1" indent="1" readingOrder="1"/>
    </xf>
    <xf numFmtId="0" fontId="13" fillId="5" borderId="46" xfId="22" applyFont="1" applyFill="1" applyBorder="1" applyAlignment="1">
      <alignment horizontal="right" vertical="center" indent="1" readingOrder="2"/>
    </xf>
    <xf numFmtId="3" fontId="19" fillId="5" borderId="6" xfId="110" applyNumberFormat="1" applyFont="1" applyFill="1" applyBorder="1" applyAlignment="1">
      <alignment horizontal="right" vertical="center" indent="1" readingOrder="1"/>
    </xf>
    <xf numFmtId="3" fontId="20" fillId="5" borderId="6" xfId="110" applyNumberFormat="1" applyFont="1" applyFill="1" applyBorder="1" applyAlignment="1">
      <alignment horizontal="right" vertical="center" indent="1" readingOrder="1"/>
    </xf>
    <xf numFmtId="0" fontId="20" fillId="5" borderId="45" xfId="22" applyFont="1" applyFill="1" applyBorder="1" applyAlignment="1">
      <alignment horizontal="left" vertical="center" indent="1" readingOrder="1"/>
    </xf>
    <xf numFmtId="0" fontId="13" fillId="5" borderId="45" xfId="22" applyFont="1" applyFill="1" applyBorder="1" applyAlignment="1">
      <alignment horizontal="right" vertical="center" indent="1" readingOrder="2"/>
    </xf>
    <xf numFmtId="3" fontId="19" fillId="5" borderId="0" xfId="0" applyNumberFormat="1" applyFont="1" applyFill="1" applyBorder="1" applyAlignment="1">
      <alignment horizontal="right" vertical="center" indent="1" readingOrder="1"/>
    </xf>
    <xf numFmtId="3" fontId="20" fillId="5" borderId="0" xfId="0" applyNumberFormat="1" applyFont="1" applyFill="1" applyBorder="1" applyAlignment="1">
      <alignment horizontal="right" vertical="center" indent="1" readingOrder="1"/>
    </xf>
    <xf numFmtId="0" fontId="20" fillId="5" borderId="46" xfId="22" applyFont="1" applyFill="1" applyBorder="1" applyAlignment="1">
      <alignment horizontal="left" vertical="center" indent="1" readingOrder="1"/>
    </xf>
    <xf numFmtId="3" fontId="19" fillId="4" borderId="13" xfId="0" applyNumberFormat="1" applyFont="1" applyFill="1" applyBorder="1" applyAlignment="1">
      <alignment horizontal="right" vertical="center" indent="1" readingOrder="1"/>
    </xf>
    <xf numFmtId="3" fontId="20" fillId="4" borderId="13" xfId="0" applyNumberFormat="1" applyFont="1" applyFill="1" applyBorder="1" applyAlignment="1">
      <alignment horizontal="right" vertical="center" indent="1" readingOrder="1"/>
    </xf>
    <xf numFmtId="0" fontId="13" fillId="4" borderId="6" xfId="22" applyFont="1" applyFill="1" applyBorder="1" applyAlignment="1">
      <alignment horizontal="right" vertical="center" indent="1" readingOrder="2"/>
    </xf>
    <xf numFmtId="0" fontId="20" fillId="4" borderId="6" xfId="22" applyFont="1" applyFill="1" applyBorder="1" applyAlignment="1">
      <alignment horizontal="right" vertical="center" indent="1"/>
    </xf>
    <xf numFmtId="0" fontId="27" fillId="4" borderId="6" xfId="5" applyFont="1" applyFill="1" applyBorder="1" applyAlignment="1">
      <alignment horizontal="left" vertical="center" wrapText="1" indent="1"/>
    </xf>
    <xf numFmtId="0" fontId="13" fillId="5" borderId="4" xfId="22" applyFont="1" applyFill="1" applyBorder="1" applyAlignment="1">
      <alignment horizontal="right" vertical="center" indent="1" readingOrder="2"/>
    </xf>
    <xf numFmtId="0" fontId="20" fillId="5" borderId="7" xfId="22" applyFont="1" applyFill="1" applyBorder="1" applyAlignment="1">
      <alignment horizontal="right" vertical="center" indent="1"/>
    </xf>
    <xf numFmtId="0" fontId="27" fillId="5" borderId="4" xfId="5" applyFont="1" applyFill="1" applyBorder="1" applyAlignment="1">
      <alignment horizontal="left" vertical="center" wrapText="1" indent="1"/>
    </xf>
    <xf numFmtId="0" fontId="13" fillId="5" borderId="6" xfId="22" applyFont="1" applyFill="1" applyBorder="1" applyAlignment="1">
      <alignment horizontal="right" vertical="center" indent="1" readingOrder="2"/>
    </xf>
    <xf numFmtId="0" fontId="19" fillId="5" borderId="6" xfId="0" applyFont="1" applyFill="1" applyBorder="1" applyAlignment="1">
      <alignment horizontal="right" vertical="center" indent="1"/>
    </xf>
    <xf numFmtId="0" fontId="20" fillId="5" borderId="6" xfId="22" applyFont="1" applyFill="1" applyBorder="1" applyAlignment="1">
      <alignment horizontal="right" vertical="center" indent="1"/>
    </xf>
    <xf numFmtId="0" fontId="27" fillId="5" borderId="6" xfId="5" applyFont="1" applyFill="1" applyBorder="1" applyAlignment="1">
      <alignment horizontal="left" vertical="center" wrapText="1" indent="1"/>
    </xf>
    <xf numFmtId="0" fontId="31" fillId="4" borderId="38" xfId="22" applyFont="1" applyFill="1" applyBorder="1" applyAlignment="1">
      <alignment horizontal="center" vertical="top" wrapText="1" readingOrder="2"/>
    </xf>
    <xf numFmtId="0" fontId="31" fillId="4" borderId="0" xfId="22" applyFont="1" applyFill="1" applyBorder="1" applyAlignment="1">
      <alignment horizontal="center" vertical="top" readingOrder="2"/>
    </xf>
    <xf numFmtId="0" fontId="16" fillId="4" borderId="69" xfId="22" applyFont="1" applyFill="1" applyBorder="1" applyAlignment="1">
      <alignment horizontal="right" vertical="center" indent="1" readingOrder="2"/>
    </xf>
    <xf numFmtId="167" fontId="19" fillId="4" borderId="67" xfId="65" applyNumberFormat="1" applyFont="1" applyFill="1" applyBorder="1" applyAlignment="1">
      <alignment horizontal="right" vertical="center" indent="1"/>
    </xf>
    <xf numFmtId="167" fontId="20" fillId="4" borderId="67" xfId="65" applyNumberFormat="1" applyFont="1" applyFill="1" applyBorder="1" applyAlignment="1">
      <alignment horizontal="right" vertical="center" indent="1"/>
    </xf>
    <xf numFmtId="0" fontId="20" fillId="4" borderId="69" xfId="5" applyFont="1" applyFill="1" applyBorder="1" applyAlignment="1">
      <alignment horizontal="left" vertical="center" wrapText="1" indent="1"/>
    </xf>
    <xf numFmtId="167" fontId="19" fillId="4" borderId="0" xfId="65" applyNumberFormat="1" applyFont="1" applyFill="1" applyBorder="1" applyAlignment="1">
      <alignment horizontal="right" vertical="center" indent="1"/>
    </xf>
    <xf numFmtId="167" fontId="20" fillId="4" borderId="0" xfId="65" applyNumberFormat="1" applyFont="1" applyFill="1" applyBorder="1" applyAlignment="1">
      <alignment horizontal="right" vertical="center" indent="1"/>
    </xf>
    <xf numFmtId="167" fontId="19" fillId="5" borderId="13" xfId="65" applyNumberFormat="1" applyFont="1" applyFill="1" applyBorder="1" applyAlignment="1">
      <alignment horizontal="right" vertical="center" indent="1"/>
    </xf>
    <xf numFmtId="167" fontId="20" fillId="5" borderId="13" xfId="65" applyNumberFormat="1" applyFont="1" applyFill="1" applyBorder="1" applyAlignment="1">
      <alignment horizontal="right" vertical="center" indent="1"/>
    </xf>
    <xf numFmtId="0" fontId="20" fillId="5" borderId="0" xfId="5" applyFont="1" applyFill="1" applyBorder="1" applyAlignment="1">
      <alignment horizontal="left" vertical="center" wrapText="1" indent="1"/>
    </xf>
    <xf numFmtId="167" fontId="19" fillId="5" borderId="12" xfId="65" applyNumberFormat="1" applyFont="1" applyFill="1" applyBorder="1" applyAlignment="1">
      <alignment horizontal="right" vertical="center" indent="1"/>
    </xf>
    <xf numFmtId="167" fontId="20" fillId="5" borderId="12" xfId="65" applyNumberFormat="1" applyFont="1" applyFill="1" applyBorder="1" applyAlignment="1">
      <alignment horizontal="right" vertical="center" indent="1"/>
    </xf>
    <xf numFmtId="0" fontId="20" fillId="5" borderId="19" xfId="5" applyFont="1" applyFill="1" applyBorder="1" applyAlignment="1">
      <alignment horizontal="left" vertical="center" wrapText="1" indent="1"/>
    </xf>
    <xf numFmtId="167" fontId="19" fillId="4" borderId="6" xfId="0" applyNumberFormat="1" applyFont="1" applyFill="1" applyBorder="1" applyAlignment="1">
      <alignment horizontal="right" vertical="center" indent="1"/>
    </xf>
    <xf numFmtId="167" fontId="20" fillId="4" borderId="6" xfId="0" applyNumberFormat="1" applyFont="1" applyFill="1" applyBorder="1" applyAlignment="1">
      <alignment horizontal="right" vertical="center" indent="1"/>
    </xf>
    <xf numFmtId="0" fontId="26" fillId="5" borderId="9" xfId="63" applyFont="1" applyFill="1" applyBorder="1" applyAlignment="1">
      <alignment horizontal="right" vertical="center" wrapText="1" indent="1" readingOrder="2"/>
    </xf>
    <xf numFmtId="0" fontId="47" fillId="5" borderId="4" xfId="63" applyFont="1" applyFill="1" applyBorder="1" applyAlignment="1">
      <alignment horizontal="left" vertical="center" wrapText="1" indent="1" readingOrder="1"/>
    </xf>
    <xf numFmtId="0" fontId="26" fillId="5" borderId="46" xfId="63" applyFont="1" applyFill="1" applyBorder="1" applyAlignment="1">
      <alignment horizontal="right" vertical="center" wrapText="1" indent="1" readingOrder="2"/>
    </xf>
    <xf numFmtId="167" fontId="19" fillId="5" borderId="6" xfId="0" applyNumberFormat="1" applyFont="1" applyFill="1" applyBorder="1" applyAlignment="1">
      <alignment horizontal="right" vertical="center" indent="1"/>
    </xf>
    <xf numFmtId="167" fontId="20" fillId="5" borderId="6" xfId="0" applyNumberFormat="1" applyFont="1" applyFill="1" applyBorder="1" applyAlignment="1">
      <alignment horizontal="right" vertical="center" indent="1"/>
    </xf>
    <xf numFmtId="0" fontId="47" fillId="5" borderId="6" xfId="63" applyFont="1" applyFill="1" applyBorder="1" applyAlignment="1">
      <alignment horizontal="left" vertical="center" wrapText="1" indent="1" readingOrder="1"/>
    </xf>
    <xf numFmtId="3" fontId="19" fillId="5" borderId="4" xfId="0" applyNumberFormat="1" applyFont="1" applyFill="1" applyBorder="1" applyAlignment="1">
      <alignment horizontal="right" vertical="center" indent="1"/>
    </xf>
    <xf numFmtId="3" fontId="20" fillId="5" borderId="4" xfId="0" applyNumberFormat="1" applyFont="1" applyFill="1" applyBorder="1" applyAlignment="1">
      <alignment horizontal="right" vertical="center" indent="1"/>
    </xf>
    <xf numFmtId="3" fontId="19" fillId="5" borderId="6" xfId="0" applyNumberFormat="1" applyFont="1" applyFill="1" applyBorder="1" applyAlignment="1">
      <alignment horizontal="right" vertical="center" indent="1"/>
    </xf>
    <xf numFmtId="3" fontId="20" fillId="5" borderId="6" xfId="0" applyNumberFormat="1" applyFont="1" applyFill="1" applyBorder="1" applyAlignment="1">
      <alignment horizontal="right" vertical="center" indent="1"/>
    </xf>
    <xf numFmtId="0" fontId="13" fillId="5" borderId="46" xfId="63" applyFont="1" applyFill="1" applyBorder="1" applyAlignment="1">
      <alignment horizontal="right" vertical="center" wrapText="1" indent="1" readingOrder="2"/>
    </xf>
    <xf numFmtId="0" fontId="20" fillId="5" borderId="6" xfId="0" applyFont="1" applyFill="1" applyBorder="1" applyAlignment="1">
      <alignment horizontal="right" vertical="center" indent="1"/>
    </xf>
    <xf numFmtId="3" fontId="45" fillId="5" borderId="4" xfId="63" applyNumberFormat="1" applyFont="1" applyFill="1" applyBorder="1" applyAlignment="1">
      <alignment horizontal="right" vertical="center" indent="1"/>
    </xf>
    <xf numFmtId="0" fontId="27" fillId="5" borderId="7" xfId="151" applyFont="1" applyFill="1" applyBorder="1" applyAlignment="1">
      <alignment horizontal="right" vertical="center" indent="1"/>
    </xf>
    <xf numFmtId="0" fontId="27" fillId="4" borderId="7" xfId="151" applyFont="1" applyFill="1" applyBorder="1" applyAlignment="1">
      <alignment horizontal="right" vertical="center" indent="1"/>
    </xf>
    <xf numFmtId="0" fontId="27" fillId="5" borderId="34" xfId="151" applyFont="1" applyFill="1" applyBorder="1" applyAlignment="1">
      <alignment horizontal="right" vertical="center" indent="1"/>
    </xf>
    <xf numFmtId="0" fontId="27" fillId="4" borderId="4" xfId="151" applyFont="1" applyFill="1" applyBorder="1" applyAlignment="1">
      <alignment horizontal="right" vertical="center" indent="1"/>
    </xf>
    <xf numFmtId="0" fontId="27" fillId="5" borderId="4" xfId="151" applyFont="1" applyFill="1" applyBorder="1" applyAlignment="1">
      <alignment horizontal="right" vertical="center" indent="1"/>
    </xf>
    <xf numFmtId="0" fontId="27" fillId="5" borderId="10" xfId="151" applyFont="1" applyFill="1" applyBorder="1" applyAlignment="1">
      <alignment horizontal="right" vertical="center" indent="1"/>
    </xf>
    <xf numFmtId="168" fontId="45" fillId="0" borderId="16" xfId="223" applyNumberFormat="1" applyFont="1" applyBorder="1" applyAlignment="1">
      <alignment horizontal="center" wrapText="1"/>
    </xf>
    <xf numFmtId="168" fontId="45" fillId="4" borderId="16" xfId="223" applyNumberFormat="1" applyFont="1" applyFill="1" applyBorder="1" applyAlignment="1">
      <alignment horizontal="center" wrapText="1"/>
    </xf>
    <xf numFmtId="168" fontId="45" fillId="5" borderId="4" xfId="223" quotePrefix="1" applyNumberFormat="1" applyFont="1" applyFill="1" applyBorder="1" applyAlignment="1">
      <alignment horizontal="center" vertical="center" wrapText="1"/>
    </xf>
    <xf numFmtId="168" fontId="45" fillId="5" borderId="4" xfId="223" quotePrefix="1" applyNumberFormat="1" applyFont="1" applyFill="1" applyBorder="1" applyAlignment="1">
      <alignment horizontal="center" wrapText="1"/>
    </xf>
    <xf numFmtId="168" fontId="45" fillId="4" borderId="16" xfId="223" applyNumberFormat="1" applyFont="1" applyFill="1" applyBorder="1" applyAlignment="1">
      <alignment horizontal="center" vertical="center" wrapText="1"/>
    </xf>
    <xf numFmtId="169" fontId="45" fillId="4" borderId="16" xfId="237" applyNumberFormat="1" applyFont="1" applyFill="1" applyBorder="1" applyAlignment="1">
      <alignment horizontal="center" vertical="center" wrapText="1"/>
    </xf>
    <xf numFmtId="168" fontId="45" fillId="5" borderId="16" xfId="223" applyNumberFormat="1" applyFont="1" applyFill="1" applyBorder="1" applyAlignment="1">
      <alignment horizontal="center" wrapText="1"/>
    </xf>
    <xf numFmtId="168" fontId="45" fillId="4" borderId="4" xfId="223" quotePrefix="1" applyNumberFormat="1" applyFont="1" applyFill="1" applyBorder="1" applyAlignment="1">
      <alignment horizontal="center" vertical="center" wrapText="1"/>
    </xf>
    <xf numFmtId="168" fontId="45" fillId="5" borderId="16" xfId="223" applyNumberFormat="1" applyFont="1" applyFill="1" applyBorder="1" applyAlignment="1">
      <alignment horizontal="center" vertical="center" wrapText="1"/>
    </xf>
    <xf numFmtId="168" fontId="45" fillId="4" borderId="4" xfId="223" quotePrefix="1" applyNumberFormat="1" applyFont="1" applyFill="1" applyBorder="1" applyAlignment="1">
      <alignment horizontal="center" wrapText="1"/>
    </xf>
    <xf numFmtId="168" fontId="45" fillId="4" borderId="6" xfId="223" quotePrefix="1" applyNumberFormat="1" applyFont="1" applyFill="1" applyBorder="1" applyAlignment="1">
      <alignment horizontal="center" vertical="center" wrapText="1"/>
    </xf>
    <xf numFmtId="168" fontId="45" fillId="5" borderId="10" xfId="223" applyNumberFormat="1" applyFont="1" applyFill="1" applyBorder="1" applyAlignment="1">
      <alignment vertical="center" wrapText="1"/>
    </xf>
    <xf numFmtId="168" fontId="45" fillId="4" borderId="0" xfId="223" applyNumberFormat="1" applyFont="1" applyFill="1" applyBorder="1" applyAlignment="1">
      <alignment horizontal="center" vertical="center" wrapText="1"/>
    </xf>
    <xf numFmtId="168" fontId="45" fillId="5" borderId="16" xfId="223" quotePrefix="1" applyNumberFormat="1" applyFont="1" applyFill="1" applyBorder="1" applyAlignment="1">
      <alignment horizontal="center" vertical="center" wrapText="1"/>
    </xf>
    <xf numFmtId="168" fontId="45" fillId="4" borderId="4" xfId="223" applyNumberFormat="1" applyFont="1" applyFill="1" applyBorder="1" applyAlignment="1">
      <alignment vertical="center" wrapText="1"/>
    </xf>
    <xf numFmtId="168" fontId="45" fillId="4" borderId="6" xfId="223" applyNumberFormat="1" applyFont="1" applyFill="1" applyBorder="1" applyAlignment="1">
      <alignment vertical="center" wrapText="1"/>
    </xf>
    <xf numFmtId="0" fontId="43" fillId="0" borderId="36" xfId="0" applyFont="1" applyBorder="1" applyAlignment="1">
      <alignment wrapText="1"/>
    </xf>
    <xf numFmtId="0" fontId="108" fillId="0" borderId="0" xfId="238" applyFont="1" applyBorder="1" applyAlignment="1">
      <alignment wrapText="1"/>
    </xf>
    <xf numFmtId="3" fontId="19" fillId="5" borderId="34" xfId="22" applyNumberFormat="1" applyFont="1" applyFill="1" applyBorder="1" applyAlignment="1">
      <alignment vertical="center" readingOrder="1"/>
    </xf>
    <xf numFmtId="3" fontId="19" fillId="4" borderId="13" xfId="22" applyNumberFormat="1" applyFont="1" applyFill="1" applyBorder="1" applyAlignment="1">
      <alignment vertical="center" readingOrder="1"/>
    </xf>
    <xf numFmtId="3" fontId="19" fillId="5" borderId="13" xfId="22" applyNumberFormat="1" applyFont="1" applyFill="1" applyBorder="1" applyAlignment="1">
      <alignment vertical="center" readingOrder="1"/>
    </xf>
    <xf numFmtId="3" fontId="19" fillId="5" borderId="13" xfId="22" applyNumberFormat="1" applyFont="1" applyFill="1" applyBorder="1" applyAlignment="1">
      <alignment vertical="center"/>
    </xf>
    <xf numFmtId="0" fontId="19" fillId="4" borderId="4" xfId="22" applyFont="1" applyFill="1" applyBorder="1" applyAlignment="1">
      <alignment horizontal="right" vertical="center" indent="1"/>
    </xf>
    <xf numFmtId="0" fontId="20" fillId="4" borderId="4" xfId="22" applyFont="1" applyFill="1" applyBorder="1" applyAlignment="1">
      <alignment horizontal="right" vertical="center" indent="1"/>
    </xf>
    <xf numFmtId="0" fontId="45" fillId="5" borderId="4" xfId="153" applyFont="1" applyFill="1" applyBorder="1" applyAlignment="1">
      <alignment horizontal="right" vertical="center" indent="1"/>
    </xf>
    <xf numFmtId="0" fontId="27" fillId="5" borderId="4" xfId="63" applyFont="1" applyFill="1" applyBorder="1" applyAlignment="1">
      <alignment horizontal="right" vertical="center" indent="1"/>
    </xf>
    <xf numFmtId="0" fontId="19" fillId="5" borderId="4" xfId="22" applyFont="1" applyFill="1" applyBorder="1" applyAlignment="1">
      <alignment horizontal="right" vertical="center" indent="1"/>
    </xf>
    <xf numFmtId="0" fontId="20" fillId="5" borderId="4" xfId="22" applyFont="1" applyFill="1" applyBorder="1" applyAlignment="1">
      <alignment horizontal="right" vertical="center" indent="1"/>
    </xf>
    <xf numFmtId="0" fontId="19" fillId="4" borderId="7" xfId="22" applyFont="1" applyFill="1" applyBorder="1" applyAlignment="1">
      <alignment horizontal="right" vertical="center" indent="1"/>
    </xf>
    <xf numFmtId="3" fontId="19" fillId="4" borderId="16" xfId="22" applyNumberFormat="1" applyFont="1" applyFill="1" applyBorder="1" applyAlignment="1">
      <alignment horizontal="right" vertical="center" indent="1"/>
    </xf>
    <xf numFmtId="3" fontId="20" fillId="4" borderId="16" xfId="22" applyNumberFormat="1" applyFont="1" applyFill="1" applyBorder="1" applyAlignment="1">
      <alignment horizontal="right" vertical="center" indent="1"/>
    </xf>
    <xf numFmtId="3" fontId="27" fillId="4" borderId="7" xfId="22" applyNumberFormat="1" applyFont="1" applyFill="1" applyBorder="1" applyAlignment="1">
      <alignment horizontal="right" vertical="center" indent="1"/>
    </xf>
    <xf numFmtId="3" fontId="45" fillId="5" borderId="16" xfId="22" applyNumberFormat="1" applyFont="1" applyFill="1" applyBorder="1" applyAlignment="1">
      <alignment horizontal="right" vertical="center" indent="1"/>
    </xf>
    <xf numFmtId="3" fontId="27" fillId="5" borderId="7" xfId="22" applyNumberFormat="1" applyFont="1" applyFill="1" applyBorder="1" applyAlignment="1">
      <alignment horizontal="right" vertical="center" indent="1"/>
    </xf>
    <xf numFmtId="3" fontId="27" fillId="5" borderId="16" xfId="22" applyNumberFormat="1" applyFont="1" applyFill="1" applyBorder="1" applyAlignment="1">
      <alignment horizontal="right" vertical="center" indent="1"/>
    </xf>
    <xf numFmtId="3" fontId="45" fillId="5" borderId="7" xfId="22" applyNumberFormat="1" applyFont="1" applyFill="1" applyBorder="1" applyAlignment="1">
      <alignment horizontal="right" vertical="center" indent="1"/>
    </xf>
    <xf numFmtId="3" fontId="27" fillId="4" borderId="28" xfId="22" applyNumberFormat="1" applyFont="1" applyFill="1" applyBorder="1" applyAlignment="1">
      <alignment horizontal="right" vertical="center" indent="1"/>
    </xf>
    <xf numFmtId="0" fontId="56" fillId="4" borderId="29" xfId="5" applyFont="1" applyFill="1" applyBorder="1" applyAlignment="1">
      <alignment horizontal="left" vertical="center" wrapText="1" indent="1"/>
    </xf>
    <xf numFmtId="3" fontId="20" fillId="5" borderId="4" xfId="22" applyNumberFormat="1" applyFont="1" applyFill="1" applyBorder="1" applyAlignment="1">
      <alignment horizontal="right" vertical="center" indent="1"/>
    </xf>
    <xf numFmtId="3" fontId="19" fillId="4" borderId="4" xfId="22" applyNumberFormat="1" applyFont="1" applyFill="1" applyBorder="1" applyAlignment="1">
      <alignment horizontal="right" vertical="center" indent="1"/>
    </xf>
    <xf numFmtId="3" fontId="45" fillId="5" borderId="4" xfId="151" applyNumberFormat="1" applyFont="1" applyFill="1" applyBorder="1" applyAlignment="1">
      <alignment horizontal="right" vertical="center" indent="1"/>
    </xf>
    <xf numFmtId="3" fontId="45" fillId="5" borderId="6" xfId="151" applyNumberFormat="1" applyFont="1" applyFill="1" applyBorder="1" applyAlignment="1">
      <alignment horizontal="right" vertical="center" indent="1"/>
    </xf>
    <xf numFmtId="3" fontId="20" fillId="5" borderId="6" xfId="22" applyNumberFormat="1" applyFont="1" applyFill="1" applyBorder="1" applyAlignment="1">
      <alignment horizontal="right" vertical="center" indent="1"/>
    </xf>
    <xf numFmtId="0" fontId="16" fillId="4" borderId="42" xfId="22" applyFont="1" applyFill="1" applyBorder="1" applyAlignment="1">
      <alignment horizontal="right" vertical="center" wrapText="1" indent="1" readingOrder="2"/>
    </xf>
    <xf numFmtId="3" fontId="19" fillId="5" borderId="6" xfId="22" applyNumberFormat="1" applyFont="1" applyFill="1" applyBorder="1" applyAlignment="1">
      <alignment horizontal="right" vertical="center" indent="1"/>
    </xf>
    <xf numFmtId="3" fontId="19" fillId="4" borderId="6" xfId="22" applyNumberFormat="1" applyFont="1" applyFill="1" applyBorder="1" applyAlignment="1">
      <alignment horizontal="right" vertical="center" indent="1"/>
    </xf>
    <xf numFmtId="0" fontId="0" fillId="0" borderId="0" xfId="0" applyAlignment="1">
      <alignment wrapText="1"/>
    </xf>
    <xf numFmtId="0" fontId="19" fillId="0" borderId="0" xfId="0" applyFont="1" applyAlignment="1">
      <alignment horizontal="center"/>
    </xf>
    <xf numFmtId="0" fontId="13" fillId="0" borderId="0" xfId="0" applyFont="1" applyAlignment="1">
      <alignment horizontal="center" vertical="center" wrapText="1"/>
    </xf>
    <xf numFmtId="0" fontId="14" fillId="0" borderId="0" xfId="0" applyFont="1" applyAlignment="1">
      <alignment horizontal="center" vertical="center"/>
    </xf>
    <xf numFmtId="0" fontId="19" fillId="0" borderId="0" xfId="22" applyAlignment="1">
      <alignment horizontal="center"/>
    </xf>
    <xf numFmtId="0" fontId="0" fillId="0" borderId="0" xfId="0" applyAlignment="1">
      <alignment horizontal="center"/>
    </xf>
    <xf numFmtId="0" fontId="13" fillId="5" borderId="0" xfId="0" applyFont="1" applyFill="1" applyBorder="1" applyAlignment="1">
      <alignment horizontal="center" vertical="center"/>
    </xf>
    <xf numFmtId="0" fontId="13" fillId="5" borderId="0" xfId="44" applyFont="1" applyFill="1" applyBorder="1" applyAlignment="1">
      <alignment horizontal="right" vertical="center" wrapText="1" readingOrder="2"/>
    </xf>
    <xf numFmtId="0" fontId="14" fillId="0" borderId="0" xfId="0" applyFont="1" applyAlignment="1">
      <alignment horizontal="center" vertical="center"/>
    </xf>
    <xf numFmtId="0" fontId="19" fillId="0" borderId="0" xfId="22" applyAlignment="1">
      <alignment horizontal="center"/>
    </xf>
    <xf numFmtId="0" fontId="0" fillId="0" borderId="0" xfId="0" applyAlignment="1">
      <alignment horizontal="center"/>
    </xf>
    <xf numFmtId="0" fontId="16" fillId="4" borderId="34" xfId="22" applyFont="1" applyFill="1" applyBorder="1" applyAlignment="1">
      <alignment horizontal="center" readingOrder="2"/>
    </xf>
    <xf numFmtId="3" fontId="19" fillId="5" borderId="4" xfId="49" applyNumberFormat="1" applyFont="1" applyFill="1" applyBorder="1" applyAlignment="1">
      <alignment horizontal="right" vertical="center" indent="1"/>
    </xf>
    <xf numFmtId="3" fontId="19" fillId="4" borderId="4" xfId="49" applyNumberFormat="1" applyFont="1" applyFill="1" applyBorder="1" applyAlignment="1">
      <alignment horizontal="right" vertical="center" indent="1"/>
    </xf>
    <xf numFmtId="3" fontId="19" fillId="5" borderId="7" xfId="49" applyNumberFormat="1" applyFont="1" applyFill="1" applyBorder="1" applyAlignment="1">
      <alignment horizontal="right" vertical="center" indent="1"/>
    </xf>
    <xf numFmtId="3" fontId="19" fillId="4" borderId="6" xfId="49" applyNumberFormat="1" applyFont="1" applyFill="1" applyBorder="1" applyAlignment="1">
      <alignment horizontal="right" vertical="center" indent="1"/>
    </xf>
    <xf numFmtId="0" fontId="43" fillId="0" borderId="0" xfId="2" applyFont="1" applyAlignment="1">
      <alignment horizontal="left" readingOrder="2"/>
    </xf>
    <xf numFmtId="0" fontId="43" fillId="4" borderId="0" xfId="2" applyFont="1" applyFill="1" applyAlignment="1">
      <alignment horizontal="left" readingOrder="2"/>
    </xf>
    <xf numFmtId="0" fontId="25" fillId="0" borderId="44" xfId="75" applyFont="1" applyBorder="1" applyAlignment="1">
      <alignment horizontal="right" vertical="center" indent="1" readingOrder="2"/>
    </xf>
    <xf numFmtId="0" fontId="45" fillId="0" borderId="16" xfId="75" applyFont="1" applyBorder="1" applyAlignment="1">
      <alignment horizontal="right" vertical="center" indent="1"/>
    </xf>
    <xf numFmtId="0" fontId="56" fillId="0" borderId="54" xfId="75" applyFont="1" applyBorder="1" applyAlignment="1">
      <alignment horizontal="left" vertical="center" indent="1"/>
    </xf>
    <xf numFmtId="0" fontId="25" fillId="4" borderId="110" xfId="63" applyFont="1" applyFill="1" applyBorder="1" applyAlignment="1">
      <alignment horizontal="center" vertical="center" wrapText="1" readingOrder="1"/>
    </xf>
    <xf numFmtId="0" fontId="25" fillId="4" borderId="110" xfId="63" applyFont="1" applyFill="1" applyBorder="1" applyAlignment="1">
      <alignment horizontal="center" vertical="center" wrapText="1"/>
    </xf>
    <xf numFmtId="0" fontId="65" fillId="4" borderId="110" xfId="63" applyFont="1" applyFill="1" applyBorder="1" applyAlignment="1">
      <alignment horizontal="center" vertical="center" wrapText="1" readingOrder="2"/>
    </xf>
    <xf numFmtId="0" fontId="26" fillId="0" borderId="42" xfId="63" applyFont="1" applyFill="1" applyBorder="1" applyAlignment="1">
      <alignment horizontal="right" vertical="center" wrapText="1" indent="1" readingOrder="2"/>
    </xf>
    <xf numFmtId="0" fontId="45" fillId="0" borderId="28" xfId="81" applyFont="1" applyFill="1" applyBorder="1" applyAlignment="1">
      <alignment horizontal="right" vertical="center" indent="1"/>
    </xf>
    <xf numFmtId="0" fontId="45" fillId="0" borderId="28" xfId="81" applyNumberFormat="1" applyFont="1" applyFill="1" applyBorder="1" applyAlignment="1">
      <alignment horizontal="right" vertical="center" indent="1"/>
    </xf>
    <xf numFmtId="0" fontId="27" fillId="0" borderId="28" xfId="63" applyFont="1" applyFill="1" applyBorder="1" applyAlignment="1">
      <alignment horizontal="right" vertical="center" indent="1"/>
    </xf>
    <xf numFmtId="0" fontId="47" fillId="0" borderId="47" xfId="63" applyFont="1" applyFill="1" applyBorder="1" applyAlignment="1">
      <alignment horizontal="left" vertical="center" wrapText="1" indent="1" readingOrder="1"/>
    </xf>
    <xf numFmtId="0" fontId="27" fillId="4" borderId="4" xfId="153" applyFont="1" applyFill="1" applyBorder="1" applyAlignment="1">
      <alignment horizontal="right" vertical="center" indent="1"/>
    </xf>
    <xf numFmtId="0" fontId="27" fillId="5" borderId="4" xfId="153" applyFont="1" applyFill="1" applyBorder="1" applyAlignment="1">
      <alignment horizontal="right" vertical="center" indent="1"/>
    </xf>
    <xf numFmtId="0" fontId="45" fillId="0" borderId="28" xfId="63" applyFont="1" applyFill="1" applyBorder="1" applyAlignment="1">
      <alignment horizontal="right" vertical="center" indent="1"/>
    </xf>
    <xf numFmtId="0" fontId="47" fillId="0" borderId="28" xfId="63" applyFont="1" applyFill="1" applyBorder="1" applyAlignment="1">
      <alignment horizontal="left" vertical="center" wrapText="1" indent="1" readingOrder="1"/>
    </xf>
    <xf numFmtId="0" fontId="45" fillId="4" borderId="10" xfId="153" applyFont="1" applyFill="1" applyBorder="1" applyAlignment="1">
      <alignment horizontal="right" vertical="center" indent="1"/>
    </xf>
    <xf numFmtId="0" fontId="27" fillId="4" borderId="10" xfId="153" applyFont="1" applyFill="1" applyBorder="1" applyAlignment="1">
      <alignment horizontal="right" vertical="center" indent="1"/>
    </xf>
    <xf numFmtId="0" fontId="20" fillId="0" borderId="29" xfId="22" applyFont="1" applyBorder="1" applyAlignment="1">
      <alignment vertical="center"/>
    </xf>
    <xf numFmtId="0" fontId="16" fillId="0" borderId="111" xfId="22" applyFont="1" applyBorder="1" applyAlignment="1">
      <alignment horizontal="right" vertical="center" indent="1" readingOrder="2"/>
    </xf>
    <xf numFmtId="0" fontId="20" fillId="0" borderId="15" xfId="22" applyFont="1" applyBorder="1" applyAlignment="1">
      <alignment horizontal="right" vertical="center" indent="1"/>
    </xf>
    <xf numFmtId="0" fontId="31" fillId="3" borderId="112" xfId="5" applyFont="1" applyFill="1" applyBorder="1" applyAlignment="1">
      <alignment horizontal="left" vertical="center" wrapText="1" indent="1"/>
    </xf>
    <xf numFmtId="0" fontId="27" fillId="0" borderId="28" xfId="81" quotePrefix="1" applyFont="1" applyFill="1" applyBorder="1" applyAlignment="1">
      <alignment horizontal="right" vertical="center" indent="1"/>
    </xf>
    <xf numFmtId="0" fontId="27" fillId="0" borderId="28" xfId="63" applyNumberFormat="1" applyFont="1" applyFill="1" applyBorder="1" applyAlignment="1">
      <alignment horizontal="right" vertical="center" indent="1"/>
    </xf>
    <xf numFmtId="0" fontId="13" fillId="5" borderId="0" xfId="44" applyFont="1" applyFill="1" applyBorder="1" applyAlignment="1">
      <alignment horizontal="right" vertical="center" wrapText="1" readingOrder="2"/>
    </xf>
    <xf numFmtId="0" fontId="19" fillId="0" borderId="0" xfId="22" applyAlignment="1">
      <alignment horizontal="center"/>
    </xf>
    <xf numFmtId="0" fontId="16" fillId="4" borderId="34" xfId="22" applyFont="1" applyFill="1" applyBorder="1" applyAlignment="1">
      <alignment horizontal="center" readingOrder="2"/>
    </xf>
    <xf numFmtId="0" fontId="16" fillId="0" borderId="5" xfId="22" applyFont="1" applyBorder="1" applyAlignment="1">
      <alignment horizontal="right" vertical="center" wrapText="1" indent="1" readingOrder="2"/>
    </xf>
    <xf numFmtId="0" fontId="20" fillId="0" borderId="12" xfId="22" applyFont="1" applyBorder="1" applyAlignment="1">
      <alignment horizontal="right" vertical="center" indent="1"/>
    </xf>
    <xf numFmtId="0" fontId="31" fillId="3" borderId="32" xfId="5" applyFont="1" applyFill="1" applyBorder="1" applyAlignment="1">
      <alignment horizontal="left" vertical="center" wrapText="1" indent="1"/>
    </xf>
    <xf numFmtId="0" fontId="45" fillId="5" borderId="7" xfId="153" applyFont="1" applyFill="1" applyBorder="1" applyAlignment="1">
      <alignment horizontal="right" vertical="center" indent="1"/>
    </xf>
    <xf numFmtId="0" fontId="27" fillId="5" borderId="7" xfId="63" applyFont="1" applyFill="1" applyBorder="1" applyAlignment="1">
      <alignment horizontal="right" vertical="center" indent="1"/>
    </xf>
    <xf numFmtId="0" fontId="19" fillId="4" borderId="28" xfId="22" applyFont="1" applyFill="1" applyBorder="1" applyAlignment="1">
      <alignment horizontal="right" vertical="center" indent="1"/>
    </xf>
    <xf numFmtId="0" fontId="20" fillId="4" borderId="28" xfId="22" applyFont="1" applyFill="1" applyBorder="1" applyAlignment="1">
      <alignment horizontal="right" vertical="center" indent="1"/>
    </xf>
    <xf numFmtId="3" fontId="27" fillId="4" borderId="34" xfId="22" applyNumberFormat="1" applyFont="1" applyFill="1" applyBorder="1" applyAlignment="1">
      <alignment horizontal="right" vertical="center" indent="1"/>
    </xf>
    <xf numFmtId="0" fontId="65" fillId="0" borderId="42" xfId="63" applyFont="1" applyFill="1" applyBorder="1" applyAlignment="1">
      <alignment horizontal="right" vertical="center" wrapText="1" indent="1" readingOrder="2"/>
    </xf>
    <xf numFmtId="3" fontId="19" fillId="0" borderId="28" xfId="0" applyNumberFormat="1" applyFont="1" applyFill="1" applyBorder="1" applyAlignment="1">
      <alignment horizontal="right" vertical="center" indent="1"/>
    </xf>
    <xf numFmtId="3" fontId="20" fillId="0" borderId="28" xfId="0" applyNumberFormat="1" applyFont="1" applyFill="1" applyBorder="1" applyAlignment="1">
      <alignment horizontal="right" vertical="center" indent="1"/>
    </xf>
    <xf numFmtId="0" fontId="40" fillId="5" borderId="0" xfId="22" applyFont="1" applyFill="1" applyAlignment="1">
      <alignment horizontal="right" vertical="center" wrapText="1" indent="1"/>
    </xf>
    <xf numFmtId="0" fontId="40" fillId="4" borderId="0" xfId="22" applyFont="1" applyFill="1" applyBorder="1" applyAlignment="1">
      <alignment horizontal="right" vertical="center" wrapText="1" indent="1" readingOrder="2"/>
    </xf>
    <xf numFmtId="0" fontId="26" fillId="0" borderId="28" xfId="63" applyFont="1" applyFill="1" applyBorder="1" applyAlignment="1">
      <alignment horizontal="right" vertical="center" wrapText="1" indent="1" readingOrder="2"/>
    </xf>
    <xf numFmtId="3" fontId="20" fillId="5" borderId="10" xfId="22" applyNumberFormat="1" applyFont="1" applyFill="1" applyBorder="1" applyAlignment="1">
      <alignment horizontal="right" vertical="center" indent="1"/>
    </xf>
    <xf numFmtId="0" fontId="40" fillId="5" borderId="36" xfId="22" applyFont="1" applyFill="1" applyBorder="1" applyAlignment="1">
      <alignment horizontal="right" vertical="center" wrapText="1" indent="1"/>
    </xf>
    <xf numFmtId="0" fontId="40" fillId="5" borderId="0" xfId="22" applyFont="1" applyFill="1" applyBorder="1" applyAlignment="1">
      <alignment horizontal="right" vertical="center" wrapText="1" indent="1"/>
    </xf>
    <xf numFmtId="0" fontId="109" fillId="3" borderId="36" xfId="5" applyFont="1" applyFill="1" applyBorder="1" applyAlignment="1">
      <alignment horizontal="left" vertical="center" wrapText="1" indent="1"/>
    </xf>
    <xf numFmtId="0" fontId="109" fillId="4" borderId="0" xfId="5" applyFont="1" applyFill="1" applyBorder="1" applyAlignment="1">
      <alignment horizontal="left" vertical="center" wrapText="1" indent="1"/>
    </xf>
    <xf numFmtId="0" fontId="109" fillId="3" borderId="0" xfId="5" applyFont="1" applyFill="1" applyBorder="1" applyAlignment="1">
      <alignment horizontal="left" vertical="center" wrapText="1" indent="1"/>
    </xf>
    <xf numFmtId="0" fontId="109" fillId="5" borderId="0" xfId="5" applyFont="1" applyFill="1" applyBorder="1" applyAlignment="1">
      <alignment horizontal="left" vertical="center" wrapText="1" indent="1"/>
    </xf>
    <xf numFmtId="0" fontId="109" fillId="4" borderId="19" xfId="5" applyFont="1" applyFill="1" applyBorder="1" applyAlignment="1">
      <alignment horizontal="left" vertical="center" wrapText="1" indent="1"/>
    </xf>
    <xf numFmtId="0" fontId="40" fillId="5" borderId="0" xfId="44" applyFont="1" applyFill="1" applyBorder="1" applyAlignment="1">
      <alignment horizontal="right" vertical="center" wrapText="1" indent="1" readingOrder="2"/>
    </xf>
    <xf numFmtId="0" fontId="40" fillId="4" borderId="0" xfId="44" applyFont="1" applyFill="1" applyBorder="1" applyAlignment="1">
      <alignment horizontal="right" vertical="center" wrapText="1" indent="1" readingOrder="2"/>
    </xf>
    <xf numFmtId="0" fontId="40" fillId="4" borderId="19" xfId="44" applyFont="1" applyFill="1" applyBorder="1" applyAlignment="1">
      <alignment horizontal="right" vertical="center" wrapText="1" indent="1" readingOrder="2"/>
    </xf>
    <xf numFmtId="0" fontId="40" fillId="5" borderId="36" xfId="22" applyFont="1" applyFill="1" applyBorder="1" applyAlignment="1">
      <alignment horizontal="right" vertical="center" wrapText="1" indent="1" readingOrder="2"/>
    </xf>
    <xf numFmtId="0" fontId="40" fillId="5" borderId="0" xfId="22" applyFont="1" applyFill="1" applyBorder="1" applyAlignment="1">
      <alignment horizontal="right" vertical="center" wrapText="1" indent="1" readingOrder="2"/>
    </xf>
    <xf numFmtId="0" fontId="40" fillId="4" borderId="19" xfId="22" applyFont="1" applyFill="1" applyBorder="1" applyAlignment="1">
      <alignment horizontal="right" vertical="center" wrapText="1" indent="1" readingOrder="2"/>
    </xf>
    <xf numFmtId="0" fontId="109" fillId="3" borderId="43" xfId="5" applyFont="1" applyFill="1" applyBorder="1" applyAlignment="1">
      <alignment horizontal="left" vertical="center" wrapText="1" indent="1"/>
    </xf>
    <xf numFmtId="0" fontId="109" fillId="4" borderId="8" xfId="5" applyFont="1" applyFill="1" applyBorder="1" applyAlignment="1">
      <alignment horizontal="left" vertical="center" wrapText="1" indent="1"/>
    </xf>
    <xf numFmtId="0" fontId="109" fillId="4" borderId="33" xfId="5" applyFont="1" applyFill="1" applyBorder="1" applyAlignment="1">
      <alignment horizontal="left" vertical="center" wrapText="1" indent="1"/>
    </xf>
    <xf numFmtId="0" fontId="109" fillId="0" borderId="0" xfId="22" applyFont="1" applyAlignment="1">
      <alignment horizontal="left" vertical="center" indent="1"/>
    </xf>
    <xf numFmtId="0" fontId="109" fillId="4" borderId="0" xfId="22" applyFont="1" applyFill="1" applyAlignment="1">
      <alignment horizontal="left" vertical="center" indent="1"/>
    </xf>
    <xf numFmtId="0" fontId="109" fillId="3" borderId="8" xfId="5" applyFont="1" applyFill="1" applyBorder="1" applyAlignment="1">
      <alignment horizontal="left" vertical="center" wrapText="1" indent="1"/>
    </xf>
    <xf numFmtId="0" fontId="109" fillId="5" borderId="8" xfId="5" applyFont="1" applyFill="1" applyBorder="1" applyAlignment="1">
      <alignment horizontal="left" vertical="center" wrapText="1" indent="1"/>
    </xf>
    <xf numFmtId="0" fontId="109" fillId="5" borderId="43" xfId="63" applyFont="1" applyFill="1" applyBorder="1" applyAlignment="1">
      <alignment horizontal="left" vertical="center" indent="1"/>
    </xf>
    <xf numFmtId="0" fontId="109" fillId="4" borderId="8" xfId="63" applyFont="1" applyFill="1" applyBorder="1" applyAlignment="1">
      <alignment horizontal="left" vertical="center" indent="1"/>
    </xf>
    <xf numFmtId="0" fontId="109" fillId="5" borderId="8" xfId="63" applyFont="1" applyFill="1" applyBorder="1" applyAlignment="1">
      <alignment horizontal="left" vertical="center" indent="1"/>
    </xf>
    <xf numFmtId="0" fontId="109" fillId="5" borderId="33" xfId="63" applyFont="1" applyFill="1" applyBorder="1" applyAlignment="1">
      <alignment horizontal="left" vertical="center" indent="1"/>
    </xf>
    <xf numFmtId="0" fontId="109" fillId="5" borderId="8" xfId="5" applyFont="1" applyFill="1" applyBorder="1">
      <alignment horizontal="left" vertical="center" wrapText="1" indent="1"/>
    </xf>
    <xf numFmtId="0" fontId="40" fillId="0" borderId="25" xfId="0" applyFont="1" applyBorder="1" applyAlignment="1">
      <alignment horizontal="right" vertical="center" wrapText="1" indent="1" readingOrder="2"/>
    </xf>
    <xf numFmtId="0" fontId="40" fillId="4" borderId="9" xfId="0" applyFont="1" applyFill="1" applyBorder="1" applyAlignment="1">
      <alignment horizontal="right" vertical="center" wrapText="1" indent="1" readingOrder="2"/>
    </xf>
    <xf numFmtId="0" fontId="40" fillId="0" borderId="9" xfId="0" applyFont="1" applyBorder="1" applyAlignment="1">
      <alignment horizontal="right" vertical="center" wrapText="1" indent="1" readingOrder="2"/>
    </xf>
    <xf numFmtId="0" fontId="40" fillId="5" borderId="9" xfId="0" applyFont="1" applyFill="1" applyBorder="1" applyAlignment="1">
      <alignment horizontal="right" vertical="center" wrapText="1" indent="1" readingOrder="2"/>
    </xf>
    <xf numFmtId="0" fontId="40" fillId="4" borderId="11" xfId="0" applyFont="1" applyFill="1" applyBorder="1" applyAlignment="1">
      <alignment horizontal="right" vertical="center" wrapText="1" indent="1" readingOrder="2"/>
    </xf>
    <xf numFmtId="0" fontId="40" fillId="5" borderId="25" xfId="63" applyFont="1" applyFill="1" applyBorder="1" applyAlignment="1">
      <alignment horizontal="right" vertical="center" wrapText="1" indent="1" readingOrder="2"/>
    </xf>
    <xf numFmtId="0" fontId="40" fillId="4" borderId="9" xfId="63" applyFont="1" applyFill="1" applyBorder="1" applyAlignment="1">
      <alignment horizontal="right" vertical="center" wrapText="1" indent="1" readingOrder="2"/>
    </xf>
    <xf numFmtId="0" fontId="40" fillId="5" borderId="9" xfId="63" applyFont="1" applyFill="1" applyBorder="1" applyAlignment="1">
      <alignment horizontal="right" vertical="center" wrapText="1" indent="1" readingOrder="2"/>
    </xf>
    <xf numFmtId="0" fontId="40" fillId="5" borderId="11" xfId="63" applyFont="1" applyFill="1" applyBorder="1" applyAlignment="1">
      <alignment horizontal="right" vertical="center" wrapText="1" indent="1" readingOrder="2"/>
    </xf>
    <xf numFmtId="0" fontId="40" fillId="0" borderId="25" xfId="22" applyFont="1" applyBorder="1" applyAlignment="1">
      <alignment horizontal="right" vertical="center" wrapText="1" indent="1" readingOrder="2"/>
    </xf>
    <xf numFmtId="0" fontId="40" fillId="4" borderId="9" xfId="22" applyFont="1" applyFill="1" applyBorder="1" applyAlignment="1">
      <alignment horizontal="right" vertical="center" wrapText="1" indent="1" readingOrder="2"/>
    </xf>
    <xf numFmtId="0" fontId="40" fillId="0" borderId="9" xfId="22" applyFont="1" applyBorder="1" applyAlignment="1">
      <alignment horizontal="right" vertical="center" wrapText="1" indent="1" readingOrder="2"/>
    </xf>
    <xf numFmtId="0" fontId="40" fillId="5" borderId="9" xfId="22" applyFont="1" applyFill="1" applyBorder="1" applyAlignment="1">
      <alignment horizontal="right" vertical="center" wrapText="1" indent="1" readingOrder="2"/>
    </xf>
    <xf numFmtId="0" fontId="40" fillId="4" borderId="11" xfId="22" applyFont="1" applyFill="1" applyBorder="1" applyAlignment="1">
      <alignment horizontal="right" vertical="center" wrapText="1" indent="1" readingOrder="2"/>
    </xf>
    <xf numFmtId="0" fontId="40" fillId="5" borderId="6" xfId="22" applyFont="1" applyFill="1" applyBorder="1" applyAlignment="1">
      <alignment horizontal="right" vertical="center" wrapText="1" indent="1" readingOrder="2"/>
    </xf>
    <xf numFmtId="0" fontId="40" fillId="4" borderId="4" xfId="22" applyFont="1" applyFill="1" applyBorder="1" applyAlignment="1">
      <alignment horizontal="right" vertical="center" wrapText="1" indent="1" readingOrder="2"/>
    </xf>
    <xf numFmtId="0" fontId="109" fillId="5" borderId="6" xfId="5" applyFont="1" applyFill="1" applyBorder="1" applyAlignment="1">
      <alignment horizontal="left" vertical="center" wrapText="1" indent="1"/>
    </xf>
    <xf numFmtId="0" fontId="109" fillId="4" borderId="4" xfId="5" applyFont="1" applyFill="1" applyBorder="1" applyAlignment="1">
      <alignment horizontal="left" vertical="center" wrapText="1" indent="1"/>
    </xf>
    <xf numFmtId="0" fontId="40" fillId="4" borderId="5" xfId="22" applyFont="1" applyFill="1" applyBorder="1" applyAlignment="1">
      <alignment horizontal="right" vertical="center" indent="1" readingOrder="2"/>
    </xf>
    <xf numFmtId="3" fontId="20" fillId="4" borderId="12" xfId="22" applyNumberFormat="1" applyFont="1" applyFill="1" applyBorder="1" applyAlignment="1">
      <alignment horizontal="right" vertical="center" indent="1"/>
    </xf>
    <xf numFmtId="0" fontId="31" fillId="4" borderId="32" xfId="5" applyFont="1" applyFill="1" applyBorder="1" applyAlignment="1">
      <alignment horizontal="left" vertical="center" wrapText="1" indent="1"/>
    </xf>
    <xf numFmtId="0" fontId="40" fillId="5" borderId="110" xfId="22" applyFont="1" applyFill="1" applyBorder="1" applyAlignment="1">
      <alignment horizontal="right" vertical="center" wrapText="1" indent="1" readingOrder="2"/>
    </xf>
    <xf numFmtId="3" fontId="19" fillId="5" borderId="110" xfId="22" applyNumberFormat="1" applyFont="1" applyFill="1" applyBorder="1" applyAlignment="1">
      <alignment horizontal="right" vertical="center" indent="1"/>
    </xf>
    <xf numFmtId="3" fontId="20" fillId="5" borderId="110" xfId="22" applyNumberFormat="1" applyFont="1" applyFill="1" applyBorder="1" applyAlignment="1">
      <alignment horizontal="right" vertical="center" indent="1"/>
    </xf>
    <xf numFmtId="0" fontId="109" fillId="5" borderId="110" xfId="5" applyFont="1" applyFill="1" applyBorder="1" applyAlignment="1">
      <alignment horizontal="left" vertical="center" wrapText="1" indent="1"/>
    </xf>
    <xf numFmtId="0" fontId="40" fillId="4" borderId="113" xfId="22" applyFont="1" applyFill="1" applyBorder="1" applyAlignment="1">
      <alignment horizontal="right" vertical="center" wrapText="1" indent="1" readingOrder="2"/>
    </xf>
    <xf numFmtId="3" fontId="45" fillId="4" borderId="113" xfId="153" applyNumberFormat="1" applyFont="1" applyFill="1" applyBorder="1" applyAlignment="1">
      <alignment horizontal="right" vertical="center" indent="1"/>
    </xf>
    <xf numFmtId="3" fontId="27" fillId="4" borderId="113" xfId="63" applyNumberFormat="1" applyFont="1" applyFill="1" applyBorder="1" applyAlignment="1">
      <alignment horizontal="right" vertical="center" indent="1"/>
    </xf>
    <xf numFmtId="0" fontId="109" fillId="4" borderId="113" xfId="5" applyFont="1" applyFill="1" applyBorder="1" applyAlignment="1">
      <alignment horizontal="left" vertical="center" wrapText="1" indent="1"/>
    </xf>
    <xf numFmtId="0" fontId="26" fillId="5" borderId="25" xfId="63" applyFont="1" applyFill="1" applyBorder="1" applyAlignment="1">
      <alignment horizontal="right" vertical="center" wrapText="1" indent="1" readingOrder="2"/>
    </xf>
    <xf numFmtId="3" fontId="45" fillId="5" borderId="7" xfId="63" applyNumberFormat="1" applyFont="1" applyFill="1" applyBorder="1" applyAlignment="1">
      <alignment horizontal="right" vertical="center" indent="1"/>
    </xf>
    <xf numFmtId="3" fontId="27" fillId="5" borderId="7" xfId="63" applyNumberFormat="1" applyFont="1" applyFill="1" applyBorder="1" applyAlignment="1">
      <alignment horizontal="right" vertical="center" indent="1"/>
    </xf>
    <xf numFmtId="0" fontId="47" fillId="5" borderId="7" xfId="63" applyFont="1" applyFill="1" applyBorder="1" applyAlignment="1">
      <alignment horizontal="left" vertical="center" wrapText="1" indent="1" readingOrder="1"/>
    </xf>
    <xf numFmtId="0" fontId="13" fillId="5" borderId="42" xfId="63" applyFont="1" applyFill="1" applyBorder="1" applyAlignment="1">
      <alignment horizontal="right" vertical="center" wrapText="1" indent="1" readingOrder="2"/>
    </xf>
    <xf numFmtId="0" fontId="19" fillId="5" borderId="28" xfId="0" applyFont="1" applyFill="1" applyBorder="1" applyAlignment="1">
      <alignment horizontal="right" vertical="center" indent="1"/>
    </xf>
    <xf numFmtId="0" fontId="47" fillId="5" borderId="28" xfId="63" applyFont="1" applyFill="1" applyBorder="1" applyAlignment="1">
      <alignment horizontal="left" vertical="center" wrapText="1" indent="1" readingOrder="1"/>
    </xf>
    <xf numFmtId="0" fontId="109" fillId="3" borderId="7" xfId="5" applyFont="1" applyFill="1" applyBorder="1" applyAlignment="1">
      <alignment horizontal="left" vertical="center" wrapText="1" indent="1"/>
    </xf>
    <xf numFmtId="0" fontId="109" fillId="3" borderId="4" xfId="5" applyFont="1" applyFill="1" applyBorder="1" applyAlignment="1">
      <alignment horizontal="left" vertical="center" wrapText="1" indent="1"/>
    </xf>
    <xf numFmtId="0" fontId="109" fillId="5" borderId="4" xfId="5" applyFont="1" applyFill="1" applyBorder="1" applyAlignment="1">
      <alignment horizontal="left" vertical="center" wrapText="1" indent="1"/>
    </xf>
    <xf numFmtId="0" fontId="40" fillId="0" borderId="7" xfId="22" applyFont="1" applyBorder="1" applyAlignment="1">
      <alignment horizontal="right" vertical="center" wrapText="1" indent="1" readingOrder="2"/>
    </xf>
    <xf numFmtId="0" fontId="40" fillId="0" borderId="4" xfId="22" applyFont="1" applyBorder="1" applyAlignment="1">
      <alignment horizontal="right" vertical="center" wrapText="1" indent="1" readingOrder="2"/>
    </xf>
    <xf numFmtId="0" fontId="40" fillId="5" borderId="4" xfId="22" applyFont="1" applyFill="1" applyBorder="1" applyAlignment="1">
      <alignment horizontal="right" vertical="center" wrapText="1" indent="1" readingOrder="2"/>
    </xf>
    <xf numFmtId="0" fontId="40" fillId="0" borderId="7" xfId="44" applyFont="1" applyFill="1" applyBorder="1" applyAlignment="1">
      <alignment horizontal="right" vertical="center" wrapText="1" indent="1" readingOrder="2"/>
    </xf>
    <xf numFmtId="0" fontId="40" fillId="4" borderId="4" xfId="44" applyFont="1" applyFill="1" applyBorder="1" applyAlignment="1">
      <alignment horizontal="right" vertical="center" wrapText="1" indent="1" readingOrder="2"/>
    </xf>
    <xf numFmtId="0" fontId="40" fillId="0" borderId="4" xfId="44" applyFont="1" applyFill="1" applyBorder="1" applyAlignment="1">
      <alignment horizontal="right" vertical="center" wrapText="1" indent="1" readingOrder="2"/>
    </xf>
    <xf numFmtId="0" fontId="40" fillId="5" borderId="4" xfId="44" applyFont="1" applyFill="1" applyBorder="1" applyAlignment="1">
      <alignment horizontal="right" vertical="center" wrapText="1" indent="1" readingOrder="2"/>
    </xf>
    <xf numFmtId="0" fontId="40" fillId="5" borderId="10" xfId="44" applyFont="1" applyFill="1" applyBorder="1" applyAlignment="1">
      <alignment horizontal="right" vertical="center" wrapText="1" indent="1" readingOrder="2"/>
    </xf>
    <xf numFmtId="3" fontId="45" fillId="5" borderId="10" xfId="63" applyNumberFormat="1" applyFont="1" applyFill="1" applyBorder="1" applyAlignment="1">
      <alignment horizontal="right" vertical="center" indent="1"/>
    </xf>
    <xf numFmtId="0" fontId="40" fillId="4" borderId="16" xfId="44" applyFont="1" applyFill="1" applyBorder="1" applyAlignment="1">
      <alignment horizontal="right" vertical="center" wrapText="1" indent="1" readingOrder="2"/>
    </xf>
    <xf numFmtId="0" fontId="109" fillId="4" borderId="16" xfId="5" applyFont="1" applyFill="1" applyBorder="1" applyAlignment="1">
      <alignment horizontal="left" vertical="center" wrapText="1" indent="1"/>
    </xf>
    <xf numFmtId="0" fontId="40" fillId="5" borderId="16" xfId="44" applyFont="1" applyFill="1" applyBorder="1" applyAlignment="1">
      <alignment horizontal="right" vertical="center" wrapText="1" indent="1" readingOrder="2"/>
    </xf>
    <xf numFmtId="3" fontId="45" fillId="5" borderId="16" xfId="63" applyNumberFormat="1" applyFont="1" applyFill="1" applyBorder="1" applyAlignment="1">
      <alignment horizontal="right" vertical="center" indent="1"/>
    </xf>
    <xf numFmtId="3" fontId="20" fillId="5" borderId="16" xfId="22" applyNumberFormat="1" applyFont="1" applyFill="1" applyBorder="1" applyAlignment="1">
      <alignment horizontal="right" vertical="center" indent="1"/>
    </xf>
    <xf numFmtId="0" fontId="109" fillId="5" borderId="16" xfId="5" applyFont="1" applyFill="1" applyBorder="1" applyAlignment="1">
      <alignment horizontal="left" vertical="center" wrapText="1" indent="1"/>
    </xf>
    <xf numFmtId="0" fontId="40" fillId="4" borderId="6" xfId="44" applyFont="1" applyFill="1" applyBorder="1" applyAlignment="1">
      <alignment horizontal="right" vertical="center" wrapText="1" indent="1" readingOrder="2"/>
    </xf>
    <xf numFmtId="0" fontId="109" fillId="4" borderId="6" xfId="5" applyFont="1" applyFill="1" applyBorder="1" applyAlignment="1">
      <alignment horizontal="left" vertical="center" wrapText="1" indent="1"/>
    </xf>
    <xf numFmtId="3" fontId="19" fillId="5" borderId="7" xfId="0" applyNumberFormat="1" applyFont="1" applyFill="1" applyBorder="1" applyAlignment="1">
      <alignment horizontal="right" vertical="center" indent="1"/>
    </xf>
    <xf numFmtId="3" fontId="20" fillId="5" borderId="7" xfId="0" applyNumberFormat="1" applyFont="1" applyFill="1" applyBorder="1" applyAlignment="1">
      <alignment horizontal="right" vertical="center" indent="1"/>
    </xf>
    <xf numFmtId="0" fontId="40" fillId="4" borderId="10" xfId="22" applyFont="1" applyFill="1" applyBorder="1" applyAlignment="1">
      <alignment horizontal="right" vertical="center" wrapText="1" indent="1" readingOrder="2"/>
    </xf>
    <xf numFmtId="167" fontId="19" fillId="4" borderId="10" xfId="22" applyNumberFormat="1" applyFont="1" applyFill="1" applyBorder="1" applyAlignment="1">
      <alignment horizontal="right" vertical="center" indent="1"/>
    </xf>
    <xf numFmtId="167" fontId="20" fillId="4" borderId="10" xfId="22" applyNumberFormat="1" applyFont="1" applyFill="1" applyBorder="1" applyAlignment="1">
      <alignment horizontal="right" vertical="center" indent="1"/>
    </xf>
    <xf numFmtId="0" fontId="109" fillId="4" borderId="10" xfId="5" applyFont="1" applyFill="1" applyBorder="1" applyAlignment="1">
      <alignment horizontal="left" vertical="center" wrapText="1" indent="1"/>
    </xf>
    <xf numFmtId="167" fontId="20" fillId="5" borderId="28" xfId="22" applyNumberFormat="1" applyFont="1" applyFill="1" applyBorder="1" applyAlignment="1">
      <alignment horizontal="right" vertical="center" indent="1"/>
    </xf>
    <xf numFmtId="0" fontId="26" fillId="5" borderId="42" xfId="63" applyFont="1" applyFill="1" applyBorder="1" applyAlignment="1">
      <alignment horizontal="right" vertical="center" wrapText="1" indent="1" readingOrder="2"/>
    </xf>
    <xf numFmtId="167" fontId="19" fillId="5" borderId="28" xfId="0" applyNumberFormat="1" applyFont="1" applyFill="1" applyBorder="1" applyAlignment="1">
      <alignment horizontal="right" vertical="center" indent="1"/>
    </xf>
    <xf numFmtId="0" fontId="31" fillId="3" borderId="31" xfId="5" applyFont="1" applyFill="1" applyBorder="1" applyAlignment="1">
      <alignment horizontal="left" vertical="center" wrapText="1" indent="1"/>
    </xf>
    <xf numFmtId="0" fontId="97" fillId="3" borderId="43" xfId="5" applyFont="1" applyFill="1" applyBorder="1" applyAlignment="1">
      <alignment horizontal="left" vertical="center" wrapText="1" indent="1"/>
    </xf>
    <xf numFmtId="0" fontId="97" fillId="4" borderId="8" xfId="5" applyFont="1" applyFill="1" applyBorder="1" applyAlignment="1">
      <alignment horizontal="left" vertical="center" wrapText="1" indent="1"/>
    </xf>
    <xf numFmtId="0" fontId="97" fillId="3" borderId="31" xfId="5" applyFont="1" applyFill="1" applyBorder="1" applyAlignment="1">
      <alignment horizontal="left" vertical="center" wrapText="1" indent="1"/>
    </xf>
    <xf numFmtId="0" fontId="40" fillId="0" borderId="30" xfId="22" applyFont="1" applyBorder="1" applyAlignment="1">
      <alignment horizontal="right" vertical="center" wrapText="1" indent="1" readingOrder="2"/>
    </xf>
    <xf numFmtId="0" fontId="109" fillId="0" borderId="0" xfId="22" applyFont="1" applyAlignment="1">
      <alignment horizontal="left" indent="1"/>
    </xf>
    <xf numFmtId="0" fontId="109" fillId="4" borderId="0" xfId="22" applyFont="1" applyFill="1" applyAlignment="1">
      <alignment horizontal="left" indent="1"/>
    </xf>
    <xf numFmtId="0" fontId="40" fillId="4" borderId="29" xfId="22" applyFont="1" applyFill="1" applyBorder="1" applyAlignment="1">
      <alignment horizontal="right" vertical="center" wrapText="1" indent="1" readingOrder="2"/>
    </xf>
    <xf numFmtId="0" fontId="109" fillId="4" borderId="29" xfId="5" applyFont="1" applyFill="1" applyBorder="1" applyAlignment="1">
      <alignment horizontal="left" vertical="center" wrapText="1" indent="1"/>
    </xf>
    <xf numFmtId="0" fontId="16" fillId="5" borderId="114" xfId="22" applyFont="1" applyFill="1" applyBorder="1" applyAlignment="1">
      <alignment horizontal="right" vertical="center" indent="1" readingOrder="2"/>
    </xf>
    <xf numFmtId="167" fontId="19" fillId="5" borderId="115" xfId="65" applyNumberFormat="1" applyFont="1" applyFill="1" applyBorder="1" applyAlignment="1">
      <alignment horizontal="right" vertical="center" indent="1"/>
    </xf>
    <xf numFmtId="167" fontId="20" fillId="5" borderId="115" xfId="65" applyNumberFormat="1" applyFont="1" applyFill="1" applyBorder="1" applyAlignment="1">
      <alignment horizontal="right" vertical="center" indent="1"/>
    </xf>
    <xf numFmtId="0" fontId="20" fillId="5" borderId="114" xfId="5" applyFont="1" applyFill="1" applyBorder="1" applyAlignment="1">
      <alignment horizontal="left" vertical="center" wrapText="1" indent="1"/>
    </xf>
    <xf numFmtId="0" fontId="13" fillId="5" borderId="7" xfId="22" applyFont="1" applyFill="1" applyBorder="1" applyAlignment="1">
      <alignment horizontal="right" vertical="center" indent="1" readingOrder="2"/>
    </xf>
    <xf numFmtId="0" fontId="19" fillId="5" borderId="7" xfId="0" applyFont="1" applyFill="1" applyBorder="1" applyAlignment="1">
      <alignment horizontal="right" vertical="center" indent="1"/>
    </xf>
    <xf numFmtId="0" fontId="27" fillId="5" borderId="7" xfId="5" applyFont="1" applyFill="1" applyBorder="1" applyAlignment="1">
      <alignment horizontal="left" vertical="center" wrapText="1" indent="1"/>
    </xf>
    <xf numFmtId="0" fontId="13" fillId="5" borderId="43" xfId="22" applyFont="1" applyFill="1" applyBorder="1" applyAlignment="1">
      <alignment horizontal="right" vertical="center" indent="1" readingOrder="2"/>
    </xf>
    <xf numFmtId="3" fontId="19" fillId="5" borderId="34" xfId="0" applyNumberFormat="1" applyFont="1" applyFill="1" applyBorder="1" applyAlignment="1">
      <alignment horizontal="right" vertical="center" indent="1" readingOrder="1"/>
    </xf>
    <xf numFmtId="3" fontId="20" fillId="5" borderId="34" xfId="0" applyNumberFormat="1" applyFont="1" applyFill="1" applyBorder="1" applyAlignment="1">
      <alignment horizontal="right" vertical="center" indent="1" readingOrder="1"/>
    </xf>
    <xf numFmtId="0" fontId="20" fillId="5" borderId="25" xfId="22" applyFont="1" applyFill="1" applyBorder="1" applyAlignment="1">
      <alignment horizontal="left" vertical="center" indent="1" readingOrder="1"/>
    </xf>
    <xf numFmtId="0" fontId="13" fillId="5" borderId="25" xfId="22" applyFont="1" applyFill="1" applyBorder="1" applyAlignment="1">
      <alignment horizontal="right" vertical="center" indent="1" readingOrder="2"/>
    </xf>
    <xf numFmtId="3" fontId="19" fillId="5" borderId="7" xfId="110" applyNumberFormat="1" applyFont="1" applyFill="1" applyBorder="1" applyAlignment="1">
      <alignment horizontal="right" vertical="center" indent="1" readingOrder="1"/>
    </xf>
    <xf numFmtId="3" fontId="20" fillId="5" borderId="7" xfId="110" applyNumberFormat="1" applyFont="1" applyFill="1" applyBorder="1" applyAlignment="1">
      <alignment horizontal="right" vertical="center" indent="1" readingOrder="1"/>
    </xf>
    <xf numFmtId="0" fontId="20" fillId="5" borderId="43" xfId="22" applyFont="1" applyFill="1" applyBorder="1" applyAlignment="1">
      <alignment horizontal="left" vertical="center" indent="1" readingOrder="1"/>
    </xf>
    <xf numFmtId="0" fontId="19" fillId="5" borderId="0" xfId="110" applyFill="1"/>
    <xf numFmtId="0" fontId="110" fillId="5" borderId="0" xfId="110" applyFont="1" applyFill="1"/>
    <xf numFmtId="0" fontId="111" fillId="5" borderId="0" xfId="110" applyFont="1" applyFill="1"/>
    <xf numFmtId="0" fontId="113" fillId="5" borderId="0" xfId="110" applyFont="1" applyFill="1"/>
    <xf numFmtId="0" fontId="59" fillId="0" borderId="0" xfId="0" applyFont="1" applyBorder="1" applyAlignment="1">
      <alignment horizontal="right" vertical="center" wrapText="1" indent="1" readingOrder="2"/>
    </xf>
    <xf numFmtId="0" fontId="17" fillId="0" borderId="0" xfId="38" applyFont="1" applyBorder="1" applyAlignment="1">
      <alignment horizontal="left" vertical="center" wrapText="1" indent="1"/>
    </xf>
    <xf numFmtId="0" fontId="30" fillId="4" borderId="9" xfId="22" applyFont="1" applyFill="1" applyBorder="1" applyAlignment="1">
      <alignment horizontal="left" vertical="center" wrapText="1" indent="1" readingOrder="2"/>
    </xf>
    <xf numFmtId="0" fontId="109" fillId="0" borderId="0" xfId="22" applyFont="1" applyAlignment="1">
      <alignment horizontal="left" wrapText="1" indent="1"/>
    </xf>
    <xf numFmtId="0" fontId="19" fillId="0" borderId="0" xfId="22" applyAlignment="1">
      <alignment horizontal="center"/>
    </xf>
    <xf numFmtId="0" fontId="16" fillId="5" borderId="29" xfId="22" applyFont="1" applyFill="1" applyBorder="1" applyAlignment="1">
      <alignment horizontal="right" vertical="center" indent="1" readingOrder="2"/>
    </xf>
    <xf numFmtId="0" fontId="31" fillId="5" borderId="29" xfId="5" applyFont="1" applyFill="1" applyBorder="1" applyAlignment="1">
      <alignment horizontal="left" vertical="center" wrapText="1" indent="1"/>
    </xf>
    <xf numFmtId="0" fontId="114" fillId="5" borderId="0" xfId="110" applyFont="1" applyFill="1" applyAlignment="1">
      <alignment horizontal="center" vertical="center"/>
    </xf>
    <xf numFmtId="0" fontId="116" fillId="5" borderId="0" xfId="110" applyFont="1" applyFill="1" applyAlignment="1">
      <alignment horizontal="center" vertical="center"/>
    </xf>
    <xf numFmtId="0" fontId="115" fillId="5" borderId="0" xfId="110" applyFont="1" applyFill="1" applyAlignment="1">
      <alignment horizontal="center" vertical="center"/>
    </xf>
    <xf numFmtId="0" fontId="117" fillId="5" borderId="0" xfId="110" applyFont="1" applyFill="1" applyAlignment="1">
      <alignment horizontal="center" vertical="center"/>
    </xf>
    <xf numFmtId="0" fontId="112" fillId="5" borderId="0" xfId="110" applyFont="1" applyFill="1" applyAlignment="1">
      <alignment horizontal="center"/>
    </xf>
    <xf numFmtId="0" fontId="69" fillId="0" borderId="0" xfId="0" applyFont="1" applyAlignment="1">
      <alignment horizontal="center" wrapText="1" readingOrder="2"/>
    </xf>
    <xf numFmtId="0" fontId="77" fillId="0" borderId="0" xfId="0" applyFont="1" applyAlignment="1">
      <alignment horizontal="center" wrapText="1" readingOrder="1"/>
    </xf>
    <xf numFmtId="0" fontId="69" fillId="5" borderId="0" xfId="71" applyFont="1" applyFill="1" applyBorder="1" applyAlignment="1">
      <alignment horizontal="center" wrapText="1" readingOrder="2"/>
    </xf>
    <xf numFmtId="0" fontId="22" fillId="5" borderId="0" xfId="71" applyFont="1" applyFill="1" applyAlignment="1">
      <alignment horizontal="center"/>
    </xf>
    <xf numFmtId="0" fontId="77" fillId="5" borderId="0" xfId="71" applyFont="1" applyFill="1" applyBorder="1" applyAlignment="1">
      <alignment horizontal="center" wrapText="1" readingOrder="1"/>
    </xf>
    <xf numFmtId="0" fontId="118" fillId="4" borderId="72" xfId="22" applyFont="1" applyFill="1" applyBorder="1" applyAlignment="1">
      <alignment horizontal="center" vertical="center" wrapText="1" readingOrder="2"/>
    </xf>
    <xf numFmtId="0" fontId="118" fillId="5" borderId="72" xfId="22" applyFont="1" applyFill="1" applyBorder="1" applyAlignment="1">
      <alignment horizontal="center" vertical="center" wrapText="1" readingOrder="2"/>
    </xf>
    <xf numFmtId="0" fontId="118" fillId="4" borderId="98" xfId="22" applyFont="1" applyFill="1" applyBorder="1" applyAlignment="1">
      <alignment horizontal="center" vertical="center" wrapText="1" readingOrder="2"/>
    </xf>
    <xf numFmtId="0" fontId="118" fillId="5" borderId="74" xfId="22" applyFont="1" applyFill="1" applyBorder="1" applyAlignment="1">
      <alignment horizontal="center" vertical="center" wrapText="1" readingOrder="2"/>
    </xf>
    <xf numFmtId="0" fontId="94" fillId="5" borderId="74" xfId="22" applyFont="1" applyFill="1" applyBorder="1" applyAlignment="1">
      <alignment horizontal="center" vertical="center" wrapText="1" readingOrder="1"/>
    </xf>
    <xf numFmtId="0" fontId="93" fillId="5" borderId="74" xfId="22" applyFont="1" applyFill="1" applyBorder="1" applyAlignment="1">
      <alignment horizontal="center" vertical="center" wrapText="1" readingOrder="1"/>
    </xf>
    <xf numFmtId="0" fontId="20" fillId="4" borderId="74" xfId="22" applyFont="1" applyFill="1" applyBorder="1" applyAlignment="1">
      <alignment horizontal="center" vertical="center" wrapText="1" readingOrder="1"/>
    </xf>
    <xf numFmtId="49" fontId="20" fillId="4" borderId="74" xfId="22" applyNumberFormat="1" applyFont="1" applyFill="1" applyBorder="1" applyAlignment="1">
      <alignment horizontal="center" vertical="center" wrapText="1" readingOrder="1"/>
    </xf>
    <xf numFmtId="49" fontId="19" fillId="4" borderId="0" xfId="22" applyNumberFormat="1" applyFont="1" applyFill="1" applyBorder="1" applyAlignment="1">
      <alignment vertical="center"/>
    </xf>
    <xf numFmtId="49" fontId="19" fillId="5" borderId="0" xfId="22" applyNumberFormat="1" applyFont="1" applyFill="1" applyBorder="1" applyAlignment="1">
      <alignment vertical="center"/>
    </xf>
    <xf numFmtId="0" fontId="114" fillId="5" borderId="0" xfId="110" applyFont="1" applyFill="1" applyAlignment="1">
      <alignment horizontal="center" vertical="center" wrapText="1"/>
    </xf>
    <xf numFmtId="0" fontId="114" fillId="5" borderId="0" xfId="110" applyFont="1" applyFill="1" applyAlignment="1">
      <alignment horizontal="center" vertical="center"/>
    </xf>
    <xf numFmtId="0" fontId="116" fillId="5" borderId="0" xfId="110" applyFont="1" applyFill="1" applyAlignment="1">
      <alignment horizontal="center" vertical="center" wrapText="1"/>
    </xf>
    <xf numFmtId="0" fontId="116" fillId="5" borderId="0" xfId="110" applyFont="1" applyFill="1" applyAlignment="1">
      <alignment horizontal="center" vertical="center"/>
    </xf>
    <xf numFmtId="0" fontId="115" fillId="5" borderId="0" xfId="110" applyFont="1" applyFill="1" applyAlignment="1">
      <alignment horizontal="center" vertical="center"/>
    </xf>
    <xf numFmtId="0" fontId="117" fillId="5" borderId="0" xfId="110" applyFont="1" applyFill="1" applyAlignment="1">
      <alignment horizontal="center" vertical="center" wrapText="1"/>
    </xf>
    <xf numFmtId="0" fontId="117" fillId="5" borderId="0" xfId="110" applyFont="1" applyFill="1" applyAlignment="1">
      <alignment horizontal="center" vertical="center"/>
    </xf>
    <xf numFmtId="0" fontId="112" fillId="5" borderId="0" xfId="110" applyFont="1" applyFill="1" applyAlignment="1">
      <alignment horizontal="center"/>
    </xf>
    <xf numFmtId="0" fontId="119" fillId="0" borderId="0" xfId="0" applyFont="1" applyAlignment="1">
      <alignment horizontal="center" vertical="center" readingOrder="2"/>
    </xf>
    <xf numFmtId="0" fontId="121" fillId="0" borderId="0" xfId="0" applyFont="1" applyAlignment="1">
      <alignment horizontal="center" vertical="center" readingOrder="2"/>
    </xf>
    <xf numFmtId="0" fontId="123" fillId="0" borderId="0" xfId="0" applyFont="1" applyAlignment="1">
      <alignment horizontal="center" vertical="center" readingOrder="2"/>
    </xf>
    <xf numFmtId="0" fontId="125" fillId="0" borderId="0" xfId="0" applyFont="1" applyAlignment="1">
      <alignment horizontal="center" vertical="center" readingOrder="2"/>
    </xf>
    <xf numFmtId="0" fontId="126" fillId="0" borderId="0" xfId="0" applyFont="1" applyAlignment="1">
      <alignment horizontal="center" vertical="center" readingOrder="2"/>
    </xf>
    <xf numFmtId="0" fontId="63" fillId="5" borderId="0" xfId="106" applyFont="1" applyFill="1" applyBorder="1" applyAlignment="1">
      <alignment horizontal="center" vertical="center" wrapText="1"/>
    </xf>
    <xf numFmtId="0" fontId="22" fillId="5" borderId="0" xfId="22" applyFont="1" applyFill="1" applyAlignment="1">
      <alignment horizontal="center" vertical="center" readingOrder="2"/>
    </xf>
    <xf numFmtId="0" fontId="13" fillId="5" borderId="0" xfId="22" applyFont="1" applyFill="1" applyAlignment="1">
      <alignment horizontal="center" vertical="center" wrapText="1" readingOrder="2"/>
    </xf>
    <xf numFmtId="0" fontId="13" fillId="5" borderId="0" xfId="22" applyFont="1" applyFill="1" applyAlignment="1">
      <alignment horizontal="center" vertical="center" readingOrder="2"/>
    </xf>
    <xf numFmtId="0" fontId="75" fillId="0" borderId="0" xfId="38" applyFont="1" applyAlignment="1">
      <alignment horizontal="center" vertical="center"/>
    </xf>
    <xf numFmtId="0" fontId="22" fillId="0" borderId="0" xfId="38" applyFont="1" applyAlignment="1">
      <alignment horizontal="center" vertical="center"/>
    </xf>
    <xf numFmtId="0" fontId="19" fillId="0" borderId="36" xfId="0" applyFont="1" applyBorder="1" applyAlignment="1">
      <alignment horizontal="right" wrapText="1" readingOrder="2"/>
    </xf>
    <xf numFmtId="0" fontId="28" fillId="0" borderId="36" xfId="0" applyFont="1" applyBorder="1" applyAlignment="1">
      <alignment horizontal="left" vertical="center" wrapText="1" readingOrder="1"/>
    </xf>
    <xf numFmtId="0" fontId="22" fillId="5" borderId="0" xfId="0" applyFont="1" applyFill="1" applyAlignment="1">
      <alignment horizontal="center" vertical="center"/>
    </xf>
    <xf numFmtId="0" fontId="22" fillId="5" borderId="0" xfId="44" applyFont="1" applyFill="1" applyBorder="1" applyAlignment="1">
      <alignment horizontal="center" vertical="center" readingOrder="2"/>
    </xf>
    <xf numFmtId="0" fontId="13" fillId="5" borderId="0" xfId="44" applyFont="1" applyFill="1" applyBorder="1" applyAlignment="1">
      <alignment horizontal="center" vertical="center" readingOrder="2"/>
    </xf>
    <xf numFmtId="0" fontId="13" fillId="5" borderId="0" xfId="44" applyFont="1" applyFill="1" applyBorder="1" applyAlignment="1">
      <alignment horizontal="center" vertical="center"/>
    </xf>
    <xf numFmtId="0" fontId="13" fillId="5" borderId="19" xfId="44" applyFont="1" applyFill="1" applyBorder="1" applyAlignment="1">
      <alignment horizontal="right" vertical="center" wrapText="1" readingOrder="2"/>
    </xf>
    <xf numFmtId="0" fontId="13" fillId="5" borderId="0" xfId="44" applyFont="1" applyFill="1" applyBorder="1" applyAlignment="1">
      <alignment horizontal="center" wrapText="1"/>
    </xf>
    <xf numFmtId="0" fontId="13" fillId="5" borderId="0" xfId="44" applyFont="1" applyFill="1" applyBorder="1" applyAlignment="1">
      <alignment horizontal="right" vertical="center" wrapText="1" readingOrder="2"/>
    </xf>
    <xf numFmtId="0" fontId="61" fillId="0" borderId="0" xfId="72" applyFont="1" applyBorder="1" applyAlignment="1">
      <alignment horizontal="right" vertical="center" wrapText="1"/>
    </xf>
    <xf numFmtId="0" fontId="44" fillId="4" borderId="63" xfId="63" applyFont="1" applyFill="1" applyBorder="1" applyAlignment="1">
      <alignment horizontal="right" vertical="center" wrapText="1"/>
    </xf>
    <xf numFmtId="0" fontId="44" fillId="4" borderId="63" xfId="63" applyFont="1" applyFill="1" applyBorder="1" applyAlignment="1">
      <alignment horizontal="right" vertical="center"/>
    </xf>
    <xf numFmtId="0" fontId="98" fillId="5" borderId="0" xfId="63" applyFont="1" applyFill="1" applyBorder="1" applyAlignment="1">
      <alignment horizontal="center" vertical="center" wrapText="1"/>
    </xf>
    <xf numFmtId="0" fontId="13" fillId="5" borderId="0" xfId="0" applyFont="1" applyFill="1" applyAlignment="1">
      <alignment horizontal="center" vertical="center" readingOrder="2"/>
    </xf>
    <xf numFmtId="0" fontId="22" fillId="5" borderId="0" xfId="0" applyFont="1" applyFill="1" applyAlignment="1">
      <alignment horizontal="center" vertical="center" readingOrder="2"/>
    </xf>
    <xf numFmtId="0" fontId="13" fillId="5" borderId="0" xfId="0" applyFont="1" applyFill="1" applyAlignment="1">
      <alignment horizontal="center" vertical="center" wrapText="1" readingOrder="1"/>
    </xf>
    <xf numFmtId="0" fontId="13" fillId="5" borderId="0" xfId="0" applyFont="1" applyFill="1" applyAlignment="1">
      <alignment horizontal="center" vertical="center" readingOrder="1"/>
    </xf>
    <xf numFmtId="0" fontId="27" fillId="4" borderId="79" xfId="63" applyFont="1" applyFill="1" applyBorder="1" applyAlignment="1">
      <alignment horizontal="left" vertical="center" wrapText="1" readingOrder="1"/>
    </xf>
    <xf numFmtId="0" fontId="56" fillId="4" borderId="32" xfId="63" applyFont="1" applyFill="1" applyBorder="1" applyAlignment="1">
      <alignment horizontal="center" vertical="top" readingOrder="2"/>
    </xf>
    <xf numFmtId="0" fontId="56" fillId="4" borderId="19" xfId="63" applyFont="1" applyFill="1" applyBorder="1" applyAlignment="1">
      <alignment horizontal="center" vertical="top" readingOrder="2"/>
    </xf>
    <xf numFmtId="0" fontId="56" fillId="4" borderId="5" xfId="63" applyFont="1" applyFill="1" applyBorder="1" applyAlignment="1">
      <alignment horizontal="center" vertical="top" readingOrder="2"/>
    </xf>
    <xf numFmtId="0" fontId="56" fillId="4" borderId="32" xfId="63" applyFont="1" applyFill="1" applyBorder="1" applyAlignment="1">
      <alignment horizontal="center" vertical="top" readingOrder="1"/>
    </xf>
    <xf numFmtId="0" fontId="56" fillId="4" borderId="19" xfId="63" applyFont="1" applyFill="1" applyBorder="1" applyAlignment="1">
      <alignment horizontal="center" vertical="top" readingOrder="1"/>
    </xf>
    <xf numFmtId="0" fontId="56" fillId="4" borderId="5" xfId="63" applyFont="1" applyFill="1" applyBorder="1" applyAlignment="1">
      <alignment horizontal="center" vertical="top" readingOrder="1"/>
    </xf>
    <xf numFmtId="0" fontId="25" fillId="4" borderId="34" xfId="63" applyFont="1" applyFill="1" applyBorder="1" applyAlignment="1">
      <alignment horizontal="center"/>
    </xf>
    <xf numFmtId="0" fontId="25" fillId="4" borderId="34" xfId="63" applyFont="1" applyFill="1" applyBorder="1" applyAlignment="1">
      <alignment horizontal="center" readingOrder="1"/>
    </xf>
    <xf numFmtId="0" fontId="25" fillId="4" borderId="31" xfId="63" applyFont="1" applyFill="1" applyBorder="1" applyAlignment="1">
      <alignment horizontal="center" readingOrder="2"/>
    </xf>
    <xf numFmtId="0" fontId="25" fillId="4" borderId="36" xfId="63" applyFont="1" applyFill="1" applyBorder="1" applyAlignment="1">
      <alignment horizontal="center" readingOrder="2"/>
    </xf>
    <xf numFmtId="0" fontId="25" fillId="4" borderId="30" xfId="63" applyFont="1" applyFill="1" applyBorder="1" applyAlignment="1">
      <alignment horizontal="center" readingOrder="2"/>
    </xf>
    <xf numFmtId="0" fontId="56" fillId="4" borderId="12" xfId="63" applyFont="1" applyFill="1" applyBorder="1" applyAlignment="1">
      <alignment horizontal="center" vertical="top"/>
    </xf>
    <xf numFmtId="0" fontId="56" fillId="4" borderId="12" xfId="63" applyFont="1" applyFill="1" applyBorder="1" applyAlignment="1">
      <alignment horizontal="center" vertical="top" readingOrder="1"/>
    </xf>
    <xf numFmtId="0" fontId="27" fillId="4" borderId="47" xfId="63" applyFont="1" applyFill="1" applyBorder="1" applyAlignment="1">
      <alignment horizontal="center" vertical="center" readingOrder="1"/>
    </xf>
    <xf numFmtId="0" fontId="27" fillId="4" borderId="29" xfId="63" applyFont="1" applyFill="1" applyBorder="1" applyAlignment="1">
      <alignment horizontal="center" vertical="center" readingOrder="1"/>
    </xf>
    <xf numFmtId="0" fontId="27" fillId="4" borderId="42" xfId="63" applyFont="1" applyFill="1" applyBorder="1" applyAlignment="1">
      <alignment horizontal="center" vertical="center" readingOrder="1"/>
    </xf>
    <xf numFmtId="0" fontId="25" fillId="4" borderId="31" xfId="63" applyFont="1" applyFill="1" applyBorder="1" applyAlignment="1">
      <alignment horizontal="center" readingOrder="1"/>
    </xf>
    <xf numFmtId="0" fontId="25" fillId="4" borderId="36" xfId="63" applyFont="1" applyFill="1" applyBorder="1" applyAlignment="1">
      <alignment horizontal="center" readingOrder="1"/>
    </xf>
    <xf numFmtId="0" fontId="25" fillId="4" borderId="30" xfId="63" applyFont="1" applyFill="1" applyBorder="1" applyAlignment="1">
      <alignment horizontal="center" readingOrder="1"/>
    </xf>
    <xf numFmtId="0" fontId="13" fillId="4" borderId="101" xfId="0" applyFont="1" applyFill="1" applyBorder="1" applyAlignment="1">
      <alignment horizontal="right" vertical="center" wrapText="1" indent="1" readingOrder="2"/>
    </xf>
    <xf numFmtId="0" fontId="13" fillId="4" borderId="100" xfId="0" applyFont="1" applyFill="1" applyBorder="1" applyAlignment="1">
      <alignment horizontal="right" vertical="center" wrapText="1" indent="1" readingOrder="2"/>
    </xf>
    <xf numFmtId="0" fontId="13" fillId="4" borderId="102" xfId="0" applyFont="1" applyFill="1" applyBorder="1" applyAlignment="1">
      <alignment horizontal="right" vertical="center" wrapText="1" indent="1" readingOrder="2"/>
    </xf>
    <xf numFmtId="0" fontId="13" fillId="4" borderId="28" xfId="44" applyFont="1" applyFill="1" applyBorder="1" applyAlignment="1">
      <alignment horizontal="center" vertical="center" wrapText="1" readingOrder="1"/>
    </xf>
    <xf numFmtId="0" fontId="20" fillId="4" borderId="103" xfId="0" applyFont="1" applyFill="1" applyBorder="1" applyAlignment="1">
      <alignment horizontal="left" vertical="center" wrapText="1" indent="1" readingOrder="1"/>
    </xf>
    <xf numFmtId="0" fontId="20" fillId="4" borderId="104" xfId="0" applyFont="1" applyFill="1" applyBorder="1" applyAlignment="1">
      <alignment horizontal="left" vertical="center" wrapText="1" indent="1" readingOrder="1"/>
    </xf>
    <xf numFmtId="0" fontId="20" fillId="4" borderId="105" xfId="0" applyFont="1" applyFill="1" applyBorder="1" applyAlignment="1">
      <alignment horizontal="left" vertical="center" wrapText="1" indent="1" readingOrder="1"/>
    </xf>
    <xf numFmtId="0" fontId="13" fillId="5" borderId="0" xfId="44" applyFont="1" applyFill="1" applyBorder="1" applyAlignment="1">
      <alignment horizontal="center" vertical="center" wrapText="1" readingOrder="2"/>
    </xf>
    <xf numFmtId="0" fontId="44" fillId="4" borderId="81" xfId="63" applyFont="1" applyFill="1" applyBorder="1" applyAlignment="1">
      <alignment horizontal="right" vertical="center" wrapText="1" indent="1"/>
    </xf>
    <xf numFmtId="0" fontId="44" fillId="4" borderId="82" xfId="63" applyFont="1" applyFill="1" applyBorder="1" applyAlignment="1">
      <alignment horizontal="right" vertical="center" indent="1"/>
    </xf>
    <xf numFmtId="0" fontId="44" fillId="4" borderId="89" xfId="63" applyFont="1" applyFill="1" applyBorder="1" applyAlignment="1">
      <alignment horizontal="right" vertical="center" indent="1"/>
    </xf>
    <xf numFmtId="0" fontId="44" fillId="4" borderId="34" xfId="63" applyFont="1" applyFill="1" applyBorder="1" applyAlignment="1">
      <alignment horizontal="center" vertical="center" readingOrder="2"/>
    </xf>
    <xf numFmtId="0" fontId="44" fillId="4" borderId="31" xfId="63" applyFont="1" applyFill="1" applyBorder="1" applyAlignment="1">
      <alignment horizontal="center" vertical="center" readingOrder="1"/>
    </xf>
    <xf numFmtId="0" fontId="44" fillId="4" borderId="36" xfId="63" applyFont="1" applyFill="1" applyBorder="1" applyAlignment="1">
      <alignment horizontal="center" vertical="center" readingOrder="1"/>
    </xf>
    <xf numFmtId="0" fontId="44" fillId="4" borderId="30" xfId="63" applyFont="1" applyFill="1" applyBorder="1" applyAlignment="1">
      <alignment horizontal="center" vertical="center" readingOrder="1"/>
    </xf>
    <xf numFmtId="0" fontId="44" fillId="4" borderId="58" xfId="63" applyFont="1" applyFill="1" applyBorder="1" applyAlignment="1">
      <alignment horizontal="center" vertical="center" readingOrder="1"/>
    </xf>
    <xf numFmtId="0" fontId="27" fillId="4" borderId="90" xfId="63" applyFont="1" applyFill="1" applyBorder="1" applyAlignment="1">
      <alignment horizontal="left" vertical="center" wrapText="1" indent="1" readingOrder="1"/>
    </xf>
    <xf numFmtId="0" fontId="27" fillId="4" borderId="91" xfId="63" applyFont="1" applyFill="1" applyBorder="1" applyAlignment="1">
      <alignment horizontal="left" vertical="center" indent="1" readingOrder="1"/>
    </xf>
    <xf numFmtId="0" fontId="27" fillId="4" borderId="92" xfId="63" applyFont="1" applyFill="1" applyBorder="1" applyAlignment="1">
      <alignment horizontal="left" vertical="center" indent="1" readingOrder="1"/>
    </xf>
    <xf numFmtId="0" fontId="27" fillId="4" borderId="13" xfId="63" applyFont="1" applyFill="1" applyBorder="1" applyAlignment="1">
      <alignment horizontal="center" vertical="center" readingOrder="2"/>
    </xf>
    <xf numFmtId="0" fontId="27" fillId="4" borderId="38" xfId="63" applyFont="1" applyFill="1" applyBorder="1" applyAlignment="1">
      <alignment horizontal="center" vertical="center" readingOrder="1"/>
    </xf>
    <xf numFmtId="0" fontId="27" fillId="4" borderId="0" xfId="63" applyFont="1" applyFill="1" applyBorder="1" applyAlignment="1">
      <alignment horizontal="center" vertical="center" readingOrder="1"/>
    </xf>
    <xf numFmtId="0" fontId="27" fillId="4" borderId="14" xfId="63" applyFont="1" applyFill="1" applyBorder="1" applyAlignment="1">
      <alignment horizontal="center" vertical="center" readingOrder="1"/>
    </xf>
    <xf numFmtId="0" fontId="27" fillId="4" borderId="59" xfId="63" applyFont="1" applyFill="1" applyBorder="1" applyAlignment="1">
      <alignment horizontal="center" vertical="center" readingOrder="1"/>
    </xf>
    <xf numFmtId="0" fontId="56" fillId="4" borderId="32" xfId="63" applyFont="1" applyFill="1" applyBorder="1" applyAlignment="1">
      <alignment horizontal="center" vertical="top"/>
    </xf>
    <xf numFmtId="0" fontId="56" fillId="4" borderId="5" xfId="63" applyFont="1" applyFill="1" applyBorder="1" applyAlignment="1">
      <alignment horizontal="center" vertical="top"/>
    </xf>
    <xf numFmtId="0" fontId="56" fillId="4" borderId="57" xfId="63" applyFont="1" applyFill="1" applyBorder="1" applyAlignment="1">
      <alignment horizontal="center" vertical="top"/>
    </xf>
    <xf numFmtId="0" fontId="56" fillId="4" borderId="19" xfId="63" applyFont="1" applyFill="1" applyBorder="1" applyAlignment="1">
      <alignment horizontal="center" vertical="top"/>
    </xf>
    <xf numFmtId="0" fontId="51" fillId="5" borderId="36" xfId="63" applyFont="1" applyFill="1" applyBorder="1" applyAlignment="1">
      <alignment horizontal="left" vertical="center"/>
    </xf>
    <xf numFmtId="0" fontId="56" fillId="4" borderId="13" xfId="63" applyFont="1" applyFill="1" applyBorder="1" applyAlignment="1">
      <alignment horizontal="center" vertical="center"/>
    </xf>
    <xf numFmtId="0" fontId="56" fillId="4" borderId="13" xfId="63" applyFont="1" applyFill="1" applyBorder="1" applyAlignment="1">
      <alignment horizontal="center" vertical="center" readingOrder="1"/>
    </xf>
    <xf numFmtId="0" fontId="13" fillId="5" borderId="0" xfId="0" applyFont="1" applyFill="1" applyAlignment="1">
      <alignment horizontal="center" vertical="center" wrapText="1" readingOrder="2"/>
    </xf>
    <xf numFmtId="0" fontId="20" fillId="5" borderId="19" xfId="0" applyFont="1" applyFill="1" applyBorder="1" applyAlignment="1">
      <alignment horizontal="left" vertical="center"/>
    </xf>
    <xf numFmtId="0" fontId="13" fillId="4" borderId="81" xfId="0" applyFont="1" applyFill="1" applyBorder="1" applyAlignment="1">
      <alignment horizontal="right" vertical="center" wrapText="1" indent="1" readingOrder="2"/>
    </xf>
    <xf numFmtId="0" fontId="13" fillId="4" borderId="82" xfId="0" applyFont="1" applyFill="1" applyBorder="1" applyAlignment="1">
      <alignment horizontal="right" vertical="center" indent="1" readingOrder="2"/>
    </xf>
    <xf numFmtId="0" fontId="13" fillId="4" borderId="89" xfId="0" applyFont="1" applyFill="1" applyBorder="1" applyAlignment="1">
      <alignment horizontal="right" vertical="center" indent="1" readingOrder="2"/>
    </xf>
    <xf numFmtId="0" fontId="25" fillId="4" borderId="34" xfId="63" applyFont="1" applyFill="1" applyBorder="1" applyAlignment="1">
      <alignment horizontal="center" vertical="center"/>
    </xf>
    <xf numFmtId="0" fontId="25" fillId="4" borderId="34" xfId="63" applyFont="1" applyFill="1" applyBorder="1" applyAlignment="1">
      <alignment horizontal="center" vertical="center" readingOrder="1"/>
    </xf>
    <xf numFmtId="0" fontId="27" fillId="4" borderId="90" xfId="63" applyFont="1" applyFill="1" applyBorder="1" applyAlignment="1">
      <alignment horizontal="left" vertical="center" wrapText="1" indent="1"/>
    </xf>
    <xf numFmtId="0" fontId="27" fillId="4" borderId="91" xfId="63" applyFont="1" applyFill="1" applyBorder="1" applyAlignment="1">
      <alignment horizontal="left" vertical="center" wrapText="1" indent="1"/>
    </xf>
    <xf numFmtId="0" fontId="27" fillId="4" borderId="92" xfId="63" applyFont="1" applyFill="1" applyBorder="1" applyAlignment="1">
      <alignment horizontal="left" vertical="center" wrapText="1" indent="1"/>
    </xf>
    <xf numFmtId="0" fontId="45" fillId="5" borderId="36" xfId="63" applyFont="1" applyFill="1" applyBorder="1" applyAlignment="1">
      <alignment horizontal="right" vertical="center" readingOrder="2"/>
    </xf>
    <xf numFmtId="0" fontId="19" fillId="0" borderId="36" xfId="110" applyBorder="1" applyAlignment="1">
      <alignment horizontal="right" vertical="top" wrapText="1" readingOrder="2"/>
    </xf>
    <xf numFmtId="0" fontId="28" fillId="0" borderId="36" xfId="110" applyFont="1" applyBorder="1" applyAlignment="1">
      <alignment horizontal="left" vertical="top" wrapText="1"/>
    </xf>
    <xf numFmtId="0" fontId="0" fillId="0" borderId="0" xfId="0" applyAlignment="1">
      <alignment wrapText="1"/>
    </xf>
    <xf numFmtId="0" fontId="13" fillId="4" borderId="34" xfId="0" applyFont="1" applyFill="1" applyBorder="1" applyAlignment="1">
      <alignment horizontal="center" vertical="center" wrapText="1" readingOrder="2"/>
    </xf>
    <xf numFmtId="0" fontId="13" fillId="4" borderId="13" xfId="0" applyFont="1" applyFill="1" applyBorder="1" applyAlignment="1">
      <alignment horizontal="center" vertical="center" wrapText="1" readingOrder="2"/>
    </xf>
    <xf numFmtId="0" fontId="20" fillId="4" borderId="34" xfId="0" applyFont="1" applyFill="1" applyBorder="1" applyAlignment="1">
      <alignment horizontal="center" vertical="center" wrapText="1" readingOrder="2"/>
    </xf>
    <xf numFmtId="0" fontId="20" fillId="4" borderId="13" xfId="0" applyFont="1" applyFill="1" applyBorder="1" applyAlignment="1">
      <alignment horizontal="center" vertical="center" wrapText="1" readingOrder="2"/>
    </xf>
    <xf numFmtId="0" fontId="27" fillId="5" borderId="19" xfId="0" applyFont="1" applyFill="1" applyBorder="1" applyAlignment="1">
      <alignment horizontal="left" vertical="center" wrapText="1"/>
    </xf>
    <xf numFmtId="0" fontId="25" fillId="4" borderId="47" xfId="0" applyFont="1" applyFill="1" applyBorder="1" applyAlignment="1">
      <alignment horizontal="center" vertical="center" readingOrder="1"/>
    </xf>
    <xf numFmtId="0" fontId="25" fillId="4" borderId="42" xfId="0" applyFont="1" applyFill="1" applyBorder="1" applyAlignment="1">
      <alignment horizontal="center" vertical="center" readingOrder="1"/>
    </xf>
    <xf numFmtId="0" fontId="61" fillId="0" borderId="36" xfId="4" applyFont="1" applyBorder="1" applyAlignment="1">
      <alignment horizontal="right" vertical="center" wrapText="1"/>
    </xf>
    <xf numFmtId="0" fontId="62" fillId="0" borderId="36" xfId="4" applyFont="1" applyBorder="1" applyAlignment="1">
      <alignment horizontal="left" vertical="center" wrapText="1"/>
    </xf>
    <xf numFmtId="0" fontId="17" fillId="0" borderId="0" xfId="4" applyFont="1" applyAlignment="1">
      <alignment horizontal="center"/>
    </xf>
    <xf numFmtId="49" fontId="22" fillId="3" borderId="0" xfId="0" applyNumberFormat="1" applyFont="1" applyFill="1" applyBorder="1" applyAlignment="1">
      <alignment horizontal="center" vertical="center" readingOrder="2"/>
    </xf>
    <xf numFmtId="49" fontId="16" fillId="3" borderId="0" xfId="0" applyNumberFormat="1" applyFont="1" applyFill="1" applyBorder="1" applyAlignment="1">
      <alignment horizontal="center" vertical="center" readingOrder="2"/>
    </xf>
    <xf numFmtId="49" fontId="57" fillId="3" borderId="0" xfId="0" applyNumberFormat="1" applyFont="1" applyFill="1" applyBorder="1" applyAlignment="1">
      <alignment horizontal="center" vertical="center" readingOrder="2"/>
    </xf>
    <xf numFmtId="49" fontId="16" fillId="3" borderId="0" xfId="0" applyNumberFormat="1" applyFont="1" applyFill="1" applyBorder="1" applyAlignment="1">
      <alignment horizontal="center" vertical="center" readingOrder="1"/>
    </xf>
    <xf numFmtId="0" fontId="22" fillId="3" borderId="0" xfId="0" applyNumberFormat="1" applyFont="1" applyFill="1" applyBorder="1" applyAlignment="1">
      <alignment horizontal="center" vertical="center" wrapText="1" readingOrder="2"/>
    </xf>
    <xf numFmtId="0" fontId="13" fillId="5" borderId="0" xfId="75" applyFont="1" applyFill="1" applyBorder="1" applyAlignment="1">
      <alignment horizontal="center" vertical="center" wrapText="1"/>
    </xf>
    <xf numFmtId="0" fontId="42" fillId="5" borderId="0" xfId="75" applyFont="1" applyFill="1" applyBorder="1" applyAlignment="1">
      <alignment horizontal="center" vertical="center" wrapText="1" readingOrder="2"/>
    </xf>
    <xf numFmtId="0" fontId="41" fillId="5" borderId="0" xfId="75" applyFont="1" applyFill="1" applyBorder="1" applyAlignment="1">
      <alignment horizontal="center" vertical="center" wrapText="1"/>
    </xf>
    <xf numFmtId="0" fontId="16" fillId="4" borderId="29" xfId="75" applyFont="1" applyFill="1" applyBorder="1" applyAlignment="1">
      <alignment horizontal="center" vertical="center" readingOrder="2"/>
    </xf>
    <xf numFmtId="0" fontId="16" fillId="4" borderId="42" xfId="75" applyFont="1" applyFill="1" applyBorder="1" applyAlignment="1">
      <alignment horizontal="center" vertical="center" readingOrder="2"/>
    </xf>
    <xf numFmtId="0" fontId="31" fillId="4" borderId="47" xfId="75" applyFont="1" applyFill="1" applyBorder="1" applyAlignment="1">
      <alignment horizontal="center" vertical="center"/>
    </xf>
    <xf numFmtId="0" fontId="31" fillId="4" borderId="29" xfId="75" applyFont="1" applyFill="1" applyBorder="1" applyAlignment="1">
      <alignment horizontal="center" vertical="center"/>
    </xf>
    <xf numFmtId="0" fontId="27" fillId="4" borderId="7" xfId="75" applyFont="1" applyFill="1" applyBorder="1" applyAlignment="1">
      <alignment horizontal="center" vertical="center"/>
    </xf>
    <xf numFmtId="0" fontId="27" fillId="4" borderId="6" xfId="75" applyFont="1" applyFill="1" applyBorder="1" applyAlignment="1">
      <alignment horizontal="center" vertical="center"/>
    </xf>
    <xf numFmtId="0" fontId="43" fillId="5" borderId="0" xfId="2" applyFont="1" applyFill="1" applyBorder="1" applyAlignment="1">
      <alignment horizontal="center"/>
    </xf>
    <xf numFmtId="0" fontId="43" fillId="5" borderId="39" xfId="2" applyFont="1" applyFill="1" applyBorder="1" applyAlignment="1">
      <alignment horizontal="center"/>
    </xf>
    <xf numFmtId="0" fontId="27" fillId="4" borderId="34" xfId="75" applyFont="1" applyFill="1" applyBorder="1" applyAlignment="1">
      <alignment horizontal="center" vertical="center"/>
    </xf>
    <xf numFmtId="0" fontId="27" fillId="4" borderId="12" xfId="75" applyFont="1" applyFill="1" applyBorder="1" applyAlignment="1">
      <alignment horizontal="center" vertical="center"/>
    </xf>
    <xf numFmtId="0" fontId="27" fillId="4" borderId="49" xfId="75" applyFont="1" applyFill="1" applyBorder="1" applyAlignment="1">
      <alignment horizontal="left" vertical="center" wrapText="1"/>
    </xf>
    <xf numFmtId="0" fontId="27" fillId="4" borderId="103" xfId="75" applyFont="1" applyFill="1" applyBorder="1" applyAlignment="1">
      <alignment horizontal="left" vertical="center" wrapText="1"/>
    </xf>
    <xf numFmtId="0" fontId="27" fillId="4" borderId="53" xfId="75" applyFont="1" applyFill="1" applyBorder="1" applyAlignment="1">
      <alignment horizontal="left" vertical="center" wrapText="1"/>
    </xf>
    <xf numFmtId="0" fontId="27" fillId="4" borderId="105" xfId="75" applyFont="1" applyFill="1" applyBorder="1" applyAlignment="1">
      <alignment horizontal="left" vertical="center" wrapText="1"/>
    </xf>
    <xf numFmtId="0" fontId="44" fillId="4" borderId="101" xfId="75" applyFont="1" applyFill="1" applyBorder="1" applyAlignment="1">
      <alignment horizontal="right" vertical="center" wrapText="1" readingOrder="2"/>
    </xf>
    <xf numFmtId="0" fontId="44" fillId="4" borderId="48" xfId="75" applyFont="1" applyFill="1" applyBorder="1" applyAlignment="1">
      <alignment horizontal="right" vertical="center" wrapText="1" readingOrder="2"/>
    </xf>
    <xf numFmtId="0" fontId="44" fillId="4" borderId="102" xfId="75" applyFont="1" applyFill="1" applyBorder="1" applyAlignment="1">
      <alignment horizontal="right" vertical="center" wrapText="1" readingOrder="2"/>
    </xf>
    <xf numFmtId="0" fontId="44" fillId="4" borderId="52" xfId="75" applyFont="1" applyFill="1" applyBorder="1" applyAlignment="1">
      <alignment horizontal="right" vertical="center" wrapText="1" readingOrder="2"/>
    </xf>
    <xf numFmtId="0" fontId="44" fillId="5" borderId="0" xfId="75" applyFont="1" applyFill="1" applyBorder="1" applyAlignment="1">
      <alignment horizontal="center" vertical="center" wrapText="1"/>
    </xf>
    <xf numFmtId="0" fontId="42" fillId="5" borderId="0" xfId="22" applyFont="1" applyFill="1" applyAlignment="1">
      <alignment horizontal="center" vertical="center"/>
    </xf>
    <xf numFmtId="0" fontId="22" fillId="5" borderId="0" xfId="22" applyFont="1" applyFill="1" applyBorder="1" applyAlignment="1">
      <alignment horizontal="center" vertical="center" readingOrder="2"/>
    </xf>
    <xf numFmtId="0" fontId="44" fillId="5" borderId="0" xfId="22" applyFont="1" applyFill="1" applyBorder="1" applyAlignment="1">
      <alignment horizontal="center" vertical="center" wrapText="1"/>
    </xf>
    <xf numFmtId="0" fontId="44" fillId="5" borderId="0" xfId="22" applyFont="1" applyFill="1" applyBorder="1" applyAlignment="1">
      <alignment horizontal="center" vertical="center"/>
    </xf>
    <xf numFmtId="0" fontId="13" fillId="5" borderId="0" xfId="22" applyFont="1" applyFill="1" applyBorder="1" applyAlignment="1">
      <alignment horizontal="center" vertical="center"/>
    </xf>
    <xf numFmtId="0" fontId="19" fillId="5" borderId="36" xfId="0" applyFont="1" applyFill="1" applyBorder="1" applyAlignment="1">
      <alignment horizontal="right" vertical="top" wrapText="1" readingOrder="2"/>
    </xf>
    <xf numFmtId="0" fontId="28" fillId="5" borderId="36" xfId="0" applyFont="1" applyFill="1" applyBorder="1" applyAlignment="1">
      <alignment horizontal="left" vertical="center" wrapText="1"/>
    </xf>
    <xf numFmtId="0" fontId="45" fillId="5" borderId="36" xfId="22" applyFont="1" applyFill="1" applyBorder="1" applyAlignment="1">
      <alignment horizontal="right" vertical="center" readingOrder="2"/>
    </xf>
    <xf numFmtId="0" fontId="101" fillId="5" borderId="36" xfId="22" applyFont="1" applyFill="1" applyBorder="1" applyAlignment="1">
      <alignment horizontal="right" vertical="center" readingOrder="2"/>
    </xf>
    <xf numFmtId="0" fontId="51" fillId="5" borderId="36" xfId="22" applyFont="1" applyFill="1" applyBorder="1" applyAlignment="1">
      <alignment horizontal="left" vertical="center" readingOrder="1"/>
    </xf>
    <xf numFmtId="0" fontId="42" fillId="5" borderId="0" xfId="63" applyFont="1" applyFill="1" applyBorder="1" applyAlignment="1">
      <alignment horizontal="center" vertical="center" wrapText="1"/>
    </xf>
    <xf numFmtId="0" fontId="13" fillId="5" borderId="0" xfId="22" applyFont="1" applyFill="1" applyAlignment="1">
      <alignment horizontal="center" vertical="center"/>
    </xf>
    <xf numFmtId="0" fontId="13" fillId="5" borderId="0" xfId="22" applyFont="1" applyFill="1" applyAlignment="1">
      <alignment horizontal="center" vertical="center" readingOrder="1"/>
    </xf>
    <xf numFmtId="0" fontId="44" fillId="4" borderId="27" xfId="63" applyFont="1" applyFill="1" applyBorder="1" applyAlignment="1">
      <alignment horizontal="center" vertical="center" wrapText="1" readingOrder="1"/>
    </xf>
    <xf numFmtId="0" fontId="26" fillId="4" borderId="27" xfId="63" applyFont="1" applyFill="1" applyBorder="1" applyAlignment="1">
      <alignment horizontal="center" vertical="center" wrapText="1" readingOrder="1"/>
    </xf>
    <xf numFmtId="0" fontId="25" fillId="4" borderId="34" xfId="63" applyFont="1" applyFill="1" applyBorder="1" applyAlignment="1">
      <alignment horizontal="center" vertical="center" wrapText="1"/>
    </xf>
    <xf numFmtId="0" fontId="25" fillId="4" borderId="12" xfId="63" applyFont="1" applyFill="1" applyBorder="1" applyAlignment="1">
      <alignment horizontal="center" vertical="center" wrapText="1"/>
    </xf>
    <xf numFmtId="0" fontId="44" fillId="4" borderId="48" xfId="63" applyFont="1" applyFill="1" applyBorder="1" applyAlignment="1">
      <alignment horizontal="right" vertical="center" wrapText="1"/>
    </xf>
    <xf numFmtId="0" fontId="44" fillId="4" borderId="81" xfId="63" applyFont="1" applyFill="1" applyBorder="1" applyAlignment="1">
      <alignment horizontal="right" vertical="center" wrapText="1"/>
    </xf>
    <xf numFmtId="0" fontId="44" fillId="4" borderId="52" xfId="63" applyFont="1" applyFill="1" applyBorder="1" applyAlignment="1">
      <alignment horizontal="right" vertical="center" wrapText="1"/>
    </xf>
    <xf numFmtId="0" fontId="44" fillId="4" borderId="89" xfId="63" applyFont="1" applyFill="1" applyBorder="1" applyAlignment="1">
      <alignment horizontal="right" vertical="center" wrapText="1"/>
    </xf>
    <xf numFmtId="0" fontId="20" fillId="4" borderId="90" xfId="63" applyFont="1" applyFill="1" applyBorder="1" applyAlignment="1">
      <alignment horizontal="left" vertical="center" wrapText="1"/>
    </xf>
    <xf numFmtId="0" fontId="20" fillId="4" borderId="49" xfId="63" applyFont="1" applyFill="1" applyBorder="1" applyAlignment="1">
      <alignment horizontal="left" vertical="center" wrapText="1"/>
    </xf>
    <xf numFmtId="0" fontId="20" fillId="4" borderId="92" xfId="63" applyFont="1" applyFill="1" applyBorder="1" applyAlignment="1">
      <alignment horizontal="left" vertical="center" wrapText="1"/>
    </xf>
    <xf numFmtId="0" fontId="20" fillId="4" borderId="53" xfId="63" applyFont="1" applyFill="1" applyBorder="1" applyAlignment="1">
      <alignment horizontal="left" vertical="center" wrapText="1"/>
    </xf>
    <xf numFmtId="0" fontId="65" fillId="4" borderId="29" xfId="63" applyFont="1" applyFill="1" applyBorder="1" applyAlignment="1">
      <alignment horizontal="center" vertical="top" wrapText="1" readingOrder="2"/>
    </xf>
    <xf numFmtId="0" fontId="65" fillId="4" borderId="42" xfId="63" applyFont="1" applyFill="1" applyBorder="1" applyAlignment="1">
      <alignment horizontal="center" vertical="top" wrapText="1" readingOrder="2"/>
    </xf>
    <xf numFmtId="0" fontId="31" fillId="4" borderId="47" xfId="63" applyFont="1" applyFill="1" applyBorder="1" applyAlignment="1">
      <alignment horizontal="center" vertical="center"/>
    </xf>
    <xf numFmtId="0" fontId="31" fillId="4" borderId="29" xfId="63" applyFont="1" applyFill="1" applyBorder="1" applyAlignment="1">
      <alignment horizontal="center" vertical="center"/>
    </xf>
    <xf numFmtId="0" fontId="45" fillId="0" borderId="0" xfId="63" applyFont="1" applyAlignment="1">
      <alignment horizontal="right" vertical="center" wrapText="1" readingOrder="2"/>
    </xf>
    <xf numFmtId="0" fontId="51" fillId="0" borderId="0" xfId="63" applyFont="1" applyBorder="1" applyAlignment="1">
      <alignment horizontal="left" vertical="center" wrapText="1" readingOrder="1"/>
    </xf>
    <xf numFmtId="0" fontId="51" fillId="0" borderId="0" xfId="63" applyFont="1" applyBorder="1" applyAlignment="1">
      <alignment horizontal="left" vertical="center" readingOrder="1"/>
    </xf>
    <xf numFmtId="0" fontId="43" fillId="0" borderId="0" xfId="63" applyFont="1" applyBorder="1" applyAlignment="1">
      <alignment horizontal="left" vertical="center" readingOrder="1"/>
    </xf>
    <xf numFmtId="0" fontId="22" fillId="5" borderId="0" xfId="63" applyFont="1" applyFill="1" applyBorder="1" applyAlignment="1">
      <alignment horizontal="center" vertical="center" wrapText="1"/>
    </xf>
    <xf numFmtId="0" fontId="13" fillId="5" borderId="0" xfId="0" applyFont="1" applyFill="1" applyAlignment="1">
      <alignment horizontal="center" vertical="center"/>
    </xf>
    <xf numFmtId="0" fontId="44" fillId="4" borderId="50" xfId="63" applyFont="1" applyFill="1" applyBorder="1" applyAlignment="1">
      <alignment horizontal="right" vertical="center" wrapText="1"/>
    </xf>
    <xf numFmtId="0" fontId="44" fillId="4" borderId="40" xfId="63" applyFont="1" applyFill="1" applyBorder="1" applyAlignment="1">
      <alignment horizontal="center" vertical="center" wrapText="1" readingOrder="1"/>
    </xf>
    <xf numFmtId="0" fontId="44" fillId="4" borderId="41" xfId="63" applyFont="1" applyFill="1" applyBorder="1" applyAlignment="1">
      <alignment horizontal="center" vertical="center" wrapText="1" readingOrder="1"/>
    </xf>
    <xf numFmtId="0" fontId="26" fillId="4" borderId="26" xfId="63" applyFont="1" applyFill="1" applyBorder="1" applyAlignment="1">
      <alignment horizontal="center" vertical="center" wrapText="1" readingOrder="1"/>
    </xf>
    <xf numFmtId="0" fontId="26" fillId="4" borderId="40" xfId="63" applyFont="1" applyFill="1" applyBorder="1" applyAlignment="1">
      <alignment horizontal="center" vertical="center" wrapText="1" readingOrder="1"/>
    </xf>
    <xf numFmtId="0" fontId="26" fillId="4" borderId="41" xfId="63" applyFont="1" applyFill="1" applyBorder="1" applyAlignment="1">
      <alignment horizontal="center" vertical="center" wrapText="1" readingOrder="1"/>
    </xf>
    <xf numFmtId="0" fontId="44" fillId="4" borderId="34" xfId="63" applyFont="1" applyFill="1" applyBorder="1" applyAlignment="1">
      <alignment horizontal="center" vertical="center" wrapText="1"/>
    </xf>
    <xf numFmtId="0" fontId="44" fillId="4" borderId="13" xfId="63" applyFont="1" applyFill="1" applyBorder="1" applyAlignment="1">
      <alignment horizontal="center" vertical="center" wrapText="1"/>
    </xf>
    <xf numFmtId="0" fontId="20" fillId="4" borderId="51" xfId="63" applyFont="1" applyFill="1" applyBorder="1" applyAlignment="1">
      <alignment horizontal="left"/>
    </xf>
    <xf numFmtId="0" fontId="13" fillId="0" borderId="0" xfId="22" applyFont="1" applyAlignment="1">
      <alignment horizontal="center" vertical="center" wrapText="1"/>
    </xf>
    <xf numFmtId="0" fontId="14" fillId="0" borderId="0" xfId="22" applyFont="1" applyAlignment="1">
      <alignment horizontal="center" vertical="center"/>
    </xf>
    <xf numFmtId="0" fontId="28" fillId="0" borderId="0" xfId="22" applyFont="1" applyFill="1" applyBorder="1" applyAlignment="1">
      <alignment horizontal="left" vertical="center" wrapText="1" readingOrder="1"/>
    </xf>
    <xf numFmtId="0" fontId="97" fillId="0" borderId="0" xfId="22" applyFont="1" applyFill="1" applyBorder="1" applyAlignment="1">
      <alignment horizontal="right" vertical="center" wrapText="1" readingOrder="2"/>
    </xf>
    <xf numFmtId="0" fontId="22" fillId="5" borderId="0" xfId="22" applyFont="1" applyFill="1" applyAlignment="1">
      <alignment horizontal="center" vertical="center" wrapText="1"/>
    </xf>
    <xf numFmtId="0" fontId="22" fillId="5" borderId="0" xfId="22" applyFont="1" applyFill="1" applyAlignment="1">
      <alignment horizontal="center" vertical="center"/>
    </xf>
    <xf numFmtId="0" fontId="13" fillId="5" borderId="0" xfId="22" applyFont="1" applyFill="1" applyAlignment="1">
      <alignment horizontal="center" vertical="center" wrapText="1"/>
    </xf>
    <xf numFmtId="0" fontId="13" fillId="4" borderId="48" xfId="22" applyFont="1" applyFill="1" applyBorder="1" applyAlignment="1">
      <alignment horizontal="right" vertical="center" wrapText="1" readingOrder="2"/>
    </xf>
    <xf numFmtId="0" fontId="13" fillId="4" borderId="52" xfId="22" applyFont="1" applyFill="1" applyBorder="1" applyAlignment="1">
      <alignment horizontal="right" vertical="center" readingOrder="2"/>
    </xf>
    <xf numFmtId="0" fontId="31" fillId="4" borderId="49" xfId="22" applyFont="1" applyFill="1" applyBorder="1" applyAlignment="1">
      <alignment horizontal="left" vertical="center" wrapText="1"/>
    </xf>
    <xf numFmtId="0" fontId="31" fillId="4" borderId="53" xfId="22" applyFont="1" applyFill="1" applyBorder="1" applyAlignment="1">
      <alignment horizontal="left" vertical="center"/>
    </xf>
    <xf numFmtId="0" fontId="19" fillId="0" borderId="0" xfId="0" applyFont="1" applyAlignment="1">
      <alignment horizontal="center"/>
    </xf>
    <xf numFmtId="0" fontId="16" fillId="4" borderId="48" xfId="0" applyFont="1" applyFill="1" applyBorder="1" applyAlignment="1">
      <alignment horizontal="right" vertical="center" wrapText="1" readingOrder="2"/>
    </xf>
    <xf numFmtId="0" fontId="16" fillId="4" borderId="50" xfId="0" applyFont="1" applyFill="1" applyBorder="1" applyAlignment="1">
      <alignment horizontal="right" vertical="center" readingOrder="2"/>
    </xf>
    <xf numFmtId="0" fontId="31" fillId="4" borderId="49" xfId="0" applyFont="1" applyFill="1" applyBorder="1" applyAlignment="1">
      <alignment horizontal="left" vertical="center" wrapText="1"/>
    </xf>
    <xf numFmtId="0" fontId="31" fillId="4" borderId="51" xfId="0" applyFont="1" applyFill="1" applyBorder="1" applyAlignment="1">
      <alignment horizontal="left" vertical="center"/>
    </xf>
    <xf numFmtId="0" fontId="13" fillId="0" borderId="0" xfId="0" applyFont="1" applyAlignment="1">
      <alignment horizontal="center" vertical="center" wrapText="1"/>
    </xf>
    <xf numFmtId="0" fontId="14" fillId="0" borderId="0" xfId="0" applyFont="1" applyAlignment="1">
      <alignment horizontal="center" vertical="center"/>
    </xf>
    <xf numFmtId="0" fontId="22" fillId="5" borderId="0" xfId="0" applyFont="1" applyFill="1" applyBorder="1" applyAlignment="1">
      <alignment horizontal="center" vertical="center" wrapText="1" readingOrder="2"/>
    </xf>
    <xf numFmtId="0" fontId="13" fillId="5" borderId="0" xfId="0" applyFont="1" applyFill="1" applyAlignment="1">
      <alignment horizontal="center" vertical="center" wrapText="1"/>
    </xf>
    <xf numFmtId="0" fontId="13" fillId="5" borderId="0" xfId="0" applyFont="1" applyFill="1" applyBorder="1" applyAlignment="1">
      <alignment horizontal="center" vertical="center" wrapText="1" readingOrder="1"/>
    </xf>
    <xf numFmtId="0" fontId="19" fillId="0" borderId="0" xfId="22" applyFont="1" applyBorder="1" applyAlignment="1">
      <alignment horizontal="right" vertical="center" readingOrder="2"/>
    </xf>
    <xf numFmtId="0" fontId="28" fillId="0" borderId="0" xfId="22" applyFont="1" applyBorder="1" applyAlignment="1">
      <alignment horizontal="left" vertical="center" readingOrder="1"/>
    </xf>
    <xf numFmtId="0" fontId="19" fillId="0" borderId="0" xfId="22" applyAlignment="1">
      <alignment horizontal="center"/>
    </xf>
    <xf numFmtId="0" fontId="14" fillId="5" borderId="0" xfId="22" applyFont="1" applyFill="1" applyBorder="1" applyAlignment="1">
      <alignment horizontal="center" vertical="center" wrapText="1"/>
    </xf>
    <xf numFmtId="0" fontId="24" fillId="4" borderId="48" xfId="22" applyFont="1" applyFill="1" applyBorder="1" applyAlignment="1">
      <alignment horizontal="right" vertical="center" wrapText="1" readingOrder="2"/>
    </xf>
    <xf numFmtId="0" fontId="24" fillId="4" borderId="52" xfId="22" applyFont="1" applyFill="1" applyBorder="1" applyAlignment="1">
      <alignment horizontal="right" vertical="center" readingOrder="2"/>
    </xf>
    <xf numFmtId="0" fontId="22" fillId="5" borderId="0" xfId="22" applyFont="1" applyFill="1" applyBorder="1" applyAlignment="1">
      <alignment horizontal="center" vertical="center" wrapText="1" readingOrder="2"/>
    </xf>
    <xf numFmtId="0" fontId="13" fillId="5" borderId="0" xfId="22" applyFont="1" applyFill="1" applyBorder="1" applyAlignment="1">
      <alignment horizontal="center" vertical="center" wrapText="1"/>
    </xf>
    <xf numFmtId="0" fontId="13" fillId="5" borderId="0" xfId="22" applyFont="1" applyFill="1" applyBorder="1" applyAlignment="1">
      <alignment horizontal="center" vertical="center" wrapText="1" readingOrder="1"/>
    </xf>
    <xf numFmtId="0" fontId="22" fillId="5" borderId="0" xfId="22" applyFont="1" applyFill="1" applyBorder="1" applyAlignment="1">
      <alignment horizontal="center" vertical="center" wrapText="1"/>
    </xf>
    <xf numFmtId="0" fontId="22" fillId="5" borderId="14" xfId="22" applyFont="1" applyFill="1" applyBorder="1" applyAlignment="1">
      <alignment horizontal="center" vertical="center" wrapText="1"/>
    </xf>
    <xf numFmtId="0" fontId="31" fillId="4" borderId="13" xfId="22" applyFont="1" applyFill="1" applyBorder="1" applyAlignment="1">
      <alignment horizontal="center" vertical="top"/>
    </xf>
    <xf numFmtId="0" fontId="16" fillId="4" borderId="34" xfId="22" applyFont="1" applyFill="1" applyBorder="1" applyAlignment="1">
      <alignment horizontal="center"/>
    </xf>
    <xf numFmtId="0" fontId="17" fillId="4" borderId="34" xfId="22" applyFont="1" applyFill="1" applyBorder="1" applyAlignment="1">
      <alignment horizontal="center"/>
    </xf>
    <xf numFmtId="0" fontId="13" fillId="5" borderId="0" xfId="22" applyFont="1" applyFill="1" applyBorder="1" applyAlignment="1">
      <alignment horizontal="center" vertical="top" wrapText="1"/>
    </xf>
    <xf numFmtId="0" fontId="13" fillId="5" borderId="0" xfId="22" applyFont="1" applyFill="1" applyBorder="1" applyAlignment="1">
      <alignment horizontal="center" vertical="top"/>
    </xf>
    <xf numFmtId="0" fontId="13" fillId="5" borderId="0" xfId="22" applyFont="1" applyFill="1" applyBorder="1" applyAlignment="1">
      <alignment horizontal="center" vertical="center" readingOrder="1"/>
    </xf>
    <xf numFmtId="0" fontId="13" fillId="4" borderId="81" xfId="22" applyFont="1" applyFill="1" applyBorder="1" applyAlignment="1">
      <alignment horizontal="right" vertical="center" wrapText="1" indent="1"/>
    </xf>
    <xf numFmtId="0" fontId="13" fillId="4" borderId="82" xfId="22" applyFont="1" applyFill="1" applyBorder="1" applyAlignment="1">
      <alignment horizontal="right" vertical="center" indent="1"/>
    </xf>
    <xf numFmtId="0" fontId="13" fillId="4" borderId="89" xfId="22" applyFont="1" applyFill="1" applyBorder="1" applyAlignment="1">
      <alignment horizontal="right" vertical="center" indent="1"/>
    </xf>
    <xf numFmtId="0" fontId="20" fillId="4" borderId="83" xfId="22" applyFont="1" applyFill="1" applyBorder="1" applyAlignment="1">
      <alignment horizontal="left" vertical="center" wrapText="1" indent="1"/>
    </xf>
    <xf numFmtId="0" fontId="20" fillId="4" borderId="84" xfId="22" applyFont="1" applyFill="1" applyBorder="1" applyAlignment="1">
      <alignment horizontal="left" vertical="center" indent="1"/>
    </xf>
    <xf numFmtId="0" fontId="20" fillId="4" borderId="85" xfId="22" applyFont="1" applyFill="1" applyBorder="1" applyAlignment="1">
      <alignment horizontal="left" vertical="center" indent="1"/>
    </xf>
    <xf numFmtId="0" fontId="31" fillId="4" borderId="32" xfId="22" applyFont="1" applyFill="1" applyBorder="1" applyAlignment="1">
      <alignment horizontal="center" vertical="top"/>
    </xf>
    <xf numFmtId="0" fontId="31" fillId="4" borderId="19" xfId="22" applyFont="1" applyFill="1" applyBorder="1" applyAlignment="1">
      <alignment horizontal="center" vertical="top"/>
    </xf>
    <xf numFmtId="0" fontId="31" fillId="4" borderId="5" xfId="22" applyFont="1" applyFill="1" applyBorder="1" applyAlignment="1">
      <alignment horizontal="center" vertical="top"/>
    </xf>
    <xf numFmtId="0" fontId="22" fillId="5" borderId="0" xfId="0" applyFont="1" applyFill="1" applyBorder="1" applyAlignment="1">
      <alignment horizontal="center" vertical="center" wrapText="1"/>
    </xf>
    <xf numFmtId="0" fontId="22" fillId="5" borderId="14" xfId="0" applyFont="1" applyFill="1" applyBorder="1" applyAlignment="1">
      <alignment horizontal="center" vertical="center" wrapText="1"/>
    </xf>
    <xf numFmtId="0" fontId="0" fillId="0" borderId="0" xfId="0" applyAlignment="1">
      <alignment horizontal="center"/>
    </xf>
    <xf numFmtId="0" fontId="31" fillId="4" borderId="13" xfId="0" applyFont="1" applyFill="1" applyBorder="1" applyAlignment="1">
      <alignment horizontal="center" vertical="top"/>
    </xf>
    <xf numFmtId="0" fontId="16" fillId="4" borderId="34" xfId="0" applyFont="1" applyFill="1" applyBorder="1" applyAlignment="1">
      <alignment horizontal="center"/>
    </xf>
    <xf numFmtId="0" fontId="17" fillId="4" borderId="34" xfId="0" applyFont="1" applyFill="1" applyBorder="1" applyAlignment="1">
      <alignment horizontal="center"/>
    </xf>
    <xf numFmtId="0" fontId="22" fillId="5" borderId="0" xfId="0" applyFont="1" applyFill="1" applyBorder="1" applyAlignment="1">
      <alignment horizontal="center" vertical="center" readingOrder="2"/>
    </xf>
    <xf numFmtId="0" fontId="13" fillId="5" borderId="0" xfId="0" applyFont="1" applyFill="1" applyBorder="1" applyAlignment="1">
      <alignment horizontal="center" vertical="top" wrapText="1"/>
    </xf>
    <xf numFmtId="0" fontId="13" fillId="5" borderId="0" xfId="0" applyFont="1" applyFill="1" applyBorder="1" applyAlignment="1">
      <alignment horizontal="center" vertical="top"/>
    </xf>
    <xf numFmtId="0" fontId="13" fillId="5" borderId="0" xfId="0" applyFont="1" applyFill="1" applyBorder="1" applyAlignment="1">
      <alignment horizontal="center" vertical="center" readingOrder="1"/>
    </xf>
    <xf numFmtId="0" fontId="20" fillId="4" borderId="90" xfId="0" applyFont="1" applyFill="1" applyBorder="1" applyAlignment="1">
      <alignment horizontal="left" vertical="center" wrapText="1" indent="1"/>
    </xf>
    <xf numFmtId="0" fontId="20" fillId="4" borderId="91" xfId="0" applyFont="1" applyFill="1" applyBorder="1" applyAlignment="1">
      <alignment horizontal="left" vertical="center" indent="1"/>
    </xf>
    <xf numFmtId="0" fontId="31" fillId="4" borderId="32" xfId="0" applyFont="1" applyFill="1" applyBorder="1" applyAlignment="1">
      <alignment horizontal="center" vertical="top"/>
    </xf>
    <xf numFmtId="0" fontId="31" fillId="4" borderId="19" xfId="0" applyFont="1" applyFill="1" applyBorder="1" applyAlignment="1">
      <alignment horizontal="center" vertical="top"/>
    </xf>
    <xf numFmtId="0" fontId="31" fillId="4" borderId="5" xfId="0" applyFont="1" applyFill="1" applyBorder="1" applyAlignment="1">
      <alignment horizontal="center" vertical="top"/>
    </xf>
    <xf numFmtId="0" fontId="24" fillId="4" borderId="86" xfId="22" applyFont="1" applyFill="1" applyBorder="1" applyAlignment="1">
      <alignment horizontal="right" vertical="center" wrapText="1" indent="1" readingOrder="2"/>
    </xf>
    <xf numFmtId="0" fontId="24" fillId="4" borderId="87" xfId="22" applyFont="1" applyFill="1" applyBorder="1" applyAlignment="1">
      <alignment horizontal="right" vertical="center" indent="1" readingOrder="2"/>
    </xf>
    <xf numFmtId="0" fontId="31" fillId="4" borderId="83" xfId="22" applyFont="1" applyFill="1" applyBorder="1" applyAlignment="1">
      <alignment horizontal="left" vertical="center" wrapText="1" indent="1"/>
    </xf>
    <xf numFmtId="0" fontId="31" fillId="4" borderId="84" xfId="22" applyFont="1" applyFill="1" applyBorder="1" applyAlignment="1">
      <alignment horizontal="left" vertical="center" indent="1"/>
    </xf>
    <xf numFmtId="0" fontId="19" fillId="0" borderId="36" xfId="22" applyFont="1" applyBorder="1" applyAlignment="1">
      <alignment horizontal="right" vertical="center" readingOrder="2"/>
    </xf>
    <xf numFmtId="0" fontId="28" fillId="0" borderId="36" xfId="22" applyFont="1" applyBorder="1" applyAlignment="1">
      <alignment horizontal="left" vertical="center" readingOrder="1"/>
    </xf>
    <xf numFmtId="0" fontId="22" fillId="5" borderId="0" xfId="44" applyFont="1" applyFill="1" applyBorder="1" applyAlignment="1">
      <alignment horizontal="center" vertical="center" wrapText="1" readingOrder="2"/>
    </xf>
    <xf numFmtId="0" fontId="40" fillId="4" borderId="41" xfId="44" applyFont="1" applyFill="1" applyBorder="1" applyAlignment="1">
      <alignment horizontal="center" vertical="center" wrapText="1" readingOrder="2"/>
    </xf>
    <xf numFmtId="0" fontId="40" fillId="4" borderId="27" xfId="44" applyFont="1" applyFill="1" applyBorder="1" applyAlignment="1">
      <alignment horizontal="center" vertical="center" readingOrder="2"/>
    </xf>
    <xf numFmtId="0" fontId="40" fillId="4" borderId="35" xfId="44" applyFont="1" applyFill="1" applyBorder="1" applyAlignment="1">
      <alignment horizontal="center" vertical="center" readingOrder="2"/>
    </xf>
    <xf numFmtId="0" fontId="40" fillId="4" borderId="15" xfId="44" applyFont="1" applyFill="1" applyBorder="1" applyAlignment="1">
      <alignment horizontal="center" vertical="center" readingOrder="2"/>
    </xf>
    <xf numFmtId="0" fontId="40" fillId="4" borderId="31" xfId="44" applyFont="1" applyFill="1" applyBorder="1" applyAlignment="1">
      <alignment horizontal="center" vertical="center" wrapText="1" readingOrder="2"/>
    </xf>
    <xf numFmtId="0" fontId="40" fillId="4" borderId="36" xfId="44" applyFont="1" applyFill="1" applyBorder="1" applyAlignment="1">
      <alignment horizontal="center" vertical="center" wrapText="1" readingOrder="2"/>
    </xf>
    <xf numFmtId="0" fontId="40" fillId="4" borderId="30" xfId="44" applyFont="1" applyFill="1" applyBorder="1" applyAlignment="1">
      <alignment horizontal="center" vertical="center" wrapText="1" readingOrder="2"/>
    </xf>
    <xf numFmtId="0" fontId="40" fillId="4" borderId="32" xfId="44" applyFont="1" applyFill="1" applyBorder="1" applyAlignment="1">
      <alignment horizontal="center" vertical="center" wrapText="1" readingOrder="2"/>
    </xf>
    <xf numFmtId="0" fontId="40" fillId="4" borderId="19" xfId="44" applyFont="1" applyFill="1" applyBorder="1" applyAlignment="1">
      <alignment horizontal="center" vertical="center" wrapText="1" readingOrder="2"/>
    </xf>
    <xf numFmtId="0" fontId="40" fillId="4" borderId="5" xfId="44" applyFont="1" applyFill="1" applyBorder="1" applyAlignment="1">
      <alignment horizontal="center" vertical="center" wrapText="1" readingOrder="2"/>
    </xf>
    <xf numFmtId="0" fontId="13" fillId="5" borderId="0" xfId="44" applyFont="1" applyFill="1" applyBorder="1" applyAlignment="1">
      <alignment horizontal="center" vertical="center" wrapText="1" readingOrder="1"/>
    </xf>
    <xf numFmtId="0" fontId="13" fillId="4" borderId="48" xfId="44" applyFont="1" applyFill="1" applyBorder="1" applyAlignment="1">
      <alignment horizontal="right" vertical="center" wrapText="1" indent="1" readingOrder="2"/>
    </xf>
    <xf numFmtId="0" fontId="13" fillId="4" borderId="50" xfId="44" applyFont="1" applyFill="1" applyBorder="1" applyAlignment="1">
      <alignment horizontal="right" vertical="center" indent="1" readingOrder="2"/>
    </xf>
    <xf numFmtId="0" fontId="13" fillId="4" borderId="52" xfId="44" applyFont="1" applyFill="1" applyBorder="1" applyAlignment="1">
      <alignment horizontal="right" vertical="center" indent="1" readingOrder="2"/>
    </xf>
    <xf numFmtId="0" fontId="20" fillId="4" borderId="49" xfId="44" applyFont="1" applyFill="1" applyBorder="1" applyAlignment="1">
      <alignment horizontal="left" vertical="center" wrapText="1" indent="1" readingOrder="1"/>
    </xf>
    <xf numFmtId="0" fontId="20" fillId="4" borderId="51" xfId="44" applyFont="1" applyFill="1" applyBorder="1" applyAlignment="1">
      <alignment horizontal="left" vertical="center" indent="1" readingOrder="1"/>
    </xf>
    <xf numFmtId="0" fontId="20" fillId="4" borderId="53" xfId="44" applyFont="1" applyFill="1" applyBorder="1" applyAlignment="1">
      <alignment horizontal="left" vertical="center" indent="1" readingOrder="1"/>
    </xf>
    <xf numFmtId="0" fontId="22" fillId="5" borderId="0" xfId="3" applyFont="1" applyFill="1" applyBorder="1" applyAlignment="1">
      <alignment horizontal="center" vertical="center" wrapText="1" readingOrder="2"/>
    </xf>
    <xf numFmtId="0" fontId="40" fillId="4" borderId="27" xfId="3" applyFont="1" applyFill="1" applyBorder="1" applyAlignment="1">
      <alignment horizontal="center" vertical="center" wrapText="1" readingOrder="2"/>
    </xf>
    <xf numFmtId="0" fontId="40" fillId="4" borderId="27" xfId="3" applyFont="1" applyFill="1" applyBorder="1" applyAlignment="1">
      <alignment horizontal="center" vertical="center" readingOrder="2"/>
    </xf>
    <xf numFmtId="0" fontId="40" fillId="4" borderId="37" xfId="3" applyFont="1" applyFill="1" applyBorder="1" applyAlignment="1">
      <alignment horizontal="center" vertical="center" readingOrder="2"/>
    </xf>
    <xf numFmtId="0" fontId="40" fillId="4" borderId="15" xfId="3" applyFont="1" applyFill="1" applyBorder="1" applyAlignment="1">
      <alignment horizontal="center" vertical="center" readingOrder="2"/>
    </xf>
    <xf numFmtId="0" fontId="40" fillId="4" borderId="31" xfId="3" applyFont="1" applyFill="1" applyBorder="1" applyAlignment="1">
      <alignment horizontal="center" vertical="center" wrapText="1" readingOrder="2"/>
    </xf>
    <xf numFmtId="0" fontId="40" fillId="4" borderId="30" xfId="3" applyFont="1" applyFill="1" applyBorder="1" applyAlignment="1">
      <alignment horizontal="center" vertical="center" wrapText="1" readingOrder="2"/>
    </xf>
    <xf numFmtId="0" fontId="40" fillId="4" borderId="32" xfId="3" applyFont="1" applyFill="1" applyBorder="1" applyAlignment="1">
      <alignment horizontal="center" vertical="center" wrapText="1" readingOrder="2"/>
    </xf>
    <xf numFmtId="0" fontId="40" fillId="4" borderId="5" xfId="3" applyFont="1" applyFill="1" applyBorder="1" applyAlignment="1">
      <alignment horizontal="center" vertical="center" wrapText="1" readingOrder="2"/>
    </xf>
    <xf numFmtId="0" fontId="40" fillId="4" borderId="34" xfId="3" applyFont="1" applyFill="1" applyBorder="1" applyAlignment="1">
      <alignment horizontal="center" vertical="center" wrapText="1" readingOrder="2"/>
    </xf>
    <xf numFmtId="0" fontId="40" fillId="4" borderId="12" xfId="3" applyFont="1" applyFill="1" applyBorder="1" applyAlignment="1">
      <alignment horizontal="center" vertical="center" wrapText="1" readingOrder="2"/>
    </xf>
    <xf numFmtId="0" fontId="13" fillId="5" borderId="0" xfId="3" applyFont="1" applyFill="1" applyBorder="1" applyAlignment="1">
      <alignment horizontal="center" vertical="center" wrapText="1" readingOrder="2"/>
    </xf>
    <xf numFmtId="0" fontId="13" fillId="5" borderId="0" xfId="3" applyFont="1" applyFill="1" applyBorder="1" applyAlignment="1">
      <alignment horizontal="center" vertical="center" wrapText="1" readingOrder="1"/>
    </xf>
    <xf numFmtId="0" fontId="16" fillId="4" borderId="81" xfId="3" applyFont="1" applyFill="1" applyBorder="1" applyAlignment="1">
      <alignment horizontal="right" vertical="center" wrapText="1" indent="1" readingOrder="2"/>
    </xf>
    <xf numFmtId="0" fontId="16" fillId="4" borderId="82" xfId="3" applyFont="1" applyFill="1" applyBorder="1" applyAlignment="1">
      <alignment horizontal="right" vertical="center" indent="1" readingOrder="2"/>
    </xf>
    <xf numFmtId="0" fontId="31" fillId="4" borderId="90" xfId="3" applyFont="1" applyFill="1" applyBorder="1" applyAlignment="1">
      <alignment horizontal="left" vertical="center" wrapText="1" indent="1" readingOrder="1"/>
    </xf>
    <xf numFmtId="0" fontId="31" fillId="4" borderId="91" xfId="3" applyFont="1" applyFill="1" applyBorder="1" applyAlignment="1">
      <alignment horizontal="left" vertical="center" indent="1" readingOrder="1"/>
    </xf>
    <xf numFmtId="0" fontId="51" fillId="0" borderId="36" xfId="22" applyFont="1" applyBorder="1" applyAlignment="1">
      <alignment horizontal="left" vertical="center"/>
    </xf>
    <xf numFmtId="0" fontId="31" fillId="4" borderId="51" xfId="22" applyFont="1" applyFill="1" applyBorder="1" applyAlignment="1">
      <alignment horizontal="left" vertical="center"/>
    </xf>
    <xf numFmtId="0" fontId="13" fillId="5" borderId="0" xfId="0" applyFont="1" applyFill="1" applyBorder="1" applyAlignment="1">
      <alignment horizontal="center" vertical="center" wrapText="1"/>
    </xf>
    <xf numFmtId="0" fontId="13" fillId="5" borderId="0" xfId="0" applyFont="1" applyFill="1" applyBorder="1" applyAlignment="1">
      <alignment horizontal="center" vertical="center"/>
    </xf>
    <xf numFmtId="0" fontId="13" fillId="4" borderId="50" xfId="22" applyFont="1" applyFill="1" applyBorder="1" applyAlignment="1">
      <alignment horizontal="right" vertical="center" readingOrder="2"/>
    </xf>
    <xf numFmtId="0" fontId="16" fillId="4" borderId="48" xfId="22" applyFont="1" applyFill="1" applyBorder="1" applyAlignment="1">
      <alignment horizontal="right" vertical="center" wrapText="1" readingOrder="2"/>
    </xf>
    <xf numFmtId="0" fontId="16" fillId="4" borderId="52" xfId="22" applyFont="1" applyFill="1" applyBorder="1" applyAlignment="1">
      <alignment horizontal="right" vertical="center" readingOrder="2"/>
    </xf>
    <xf numFmtId="0" fontId="19" fillId="5" borderId="36" xfId="22" applyFont="1" applyFill="1" applyBorder="1" applyAlignment="1">
      <alignment horizontal="right" vertical="center" readingOrder="2"/>
    </xf>
    <xf numFmtId="0" fontId="51" fillId="5" borderId="36" xfId="22" applyFont="1" applyFill="1" applyBorder="1" applyAlignment="1">
      <alignment horizontal="left" vertical="center"/>
    </xf>
    <xf numFmtId="0" fontId="16" fillId="4" borderId="52" xfId="0" applyFont="1" applyFill="1" applyBorder="1" applyAlignment="1">
      <alignment horizontal="right" vertical="center" wrapText="1" readingOrder="2"/>
    </xf>
    <xf numFmtId="0" fontId="31" fillId="4" borderId="53" xfId="22" applyFont="1" applyFill="1" applyBorder="1" applyAlignment="1">
      <alignment horizontal="left" vertical="center" wrapText="1"/>
    </xf>
    <xf numFmtId="0" fontId="31" fillId="4" borderId="49" xfId="22" applyFont="1" applyFill="1" applyBorder="1" applyAlignment="1">
      <alignment horizontal="left" vertical="center" wrapText="1" readingOrder="1"/>
    </xf>
    <xf numFmtId="0" fontId="31" fillId="4" borderId="53" xfId="22" applyFont="1" applyFill="1" applyBorder="1" applyAlignment="1">
      <alignment horizontal="left" vertical="center" readingOrder="1"/>
    </xf>
    <xf numFmtId="0" fontId="16" fillId="4" borderId="50" xfId="0" applyFont="1" applyFill="1" applyBorder="1" applyAlignment="1">
      <alignment horizontal="right" vertical="center" wrapText="1" readingOrder="2"/>
    </xf>
    <xf numFmtId="0" fontId="31" fillId="4" borderId="51" xfId="22" applyFont="1" applyFill="1" applyBorder="1" applyAlignment="1">
      <alignment horizontal="left" vertical="center" wrapText="1"/>
    </xf>
    <xf numFmtId="0" fontId="51" fillId="0" borderId="0" xfId="22" applyFont="1" applyBorder="1" applyAlignment="1">
      <alignment horizontal="left" vertical="center"/>
    </xf>
    <xf numFmtId="0" fontId="20" fillId="4" borderId="49" xfId="22" applyFont="1" applyFill="1" applyBorder="1" applyAlignment="1">
      <alignment horizontal="left" vertical="center" wrapText="1" readingOrder="1"/>
    </xf>
    <xf numFmtId="0" fontId="20" fillId="4" borderId="53" xfId="22" applyFont="1" applyFill="1" applyBorder="1" applyAlignment="1">
      <alignment horizontal="left" vertical="center" readingOrder="1"/>
    </xf>
    <xf numFmtId="0" fontId="28" fillId="0" borderId="0" xfId="22" applyFont="1" applyBorder="1" applyAlignment="1">
      <alignment horizontal="left" vertical="center"/>
    </xf>
    <xf numFmtId="0" fontId="20" fillId="4" borderId="49" xfId="22" applyFont="1" applyFill="1" applyBorder="1" applyAlignment="1">
      <alignment horizontal="left" vertical="center" wrapText="1"/>
    </xf>
    <xf numFmtId="0" fontId="20" fillId="4" borderId="51" xfId="22" applyFont="1" applyFill="1" applyBorder="1" applyAlignment="1">
      <alignment horizontal="left" vertical="center"/>
    </xf>
    <xf numFmtId="0" fontId="13" fillId="4" borderId="50" xfId="22" applyFont="1" applyFill="1" applyBorder="1" applyAlignment="1">
      <alignment horizontal="right" vertical="center" wrapText="1" readingOrder="2"/>
    </xf>
    <xf numFmtId="0" fontId="16" fillId="4" borderId="100" xfId="0" applyFont="1" applyFill="1" applyBorder="1" applyAlignment="1">
      <alignment horizontal="right" vertical="center" readingOrder="2"/>
    </xf>
    <xf numFmtId="0" fontId="19" fillId="0" borderId="36" xfId="22" applyFont="1" applyFill="1" applyBorder="1" applyAlignment="1">
      <alignment horizontal="right" vertical="center" wrapText="1" readingOrder="2"/>
    </xf>
    <xf numFmtId="0" fontId="19" fillId="0" borderId="30" xfId="22" applyFont="1" applyFill="1" applyBorder="1" applyAlignment="1">
      <alignment horizontal="right" vertical="center" wrapText="1" readingOrder="2"/>
    </xf>
    <xf numFmtId="3" fontId="28" fillId="0" borderId="31" xfId="22" applyNumberFormat="1" applyFont="1" applyFill="1" applyBorder="1" applyAlignment="1">
      <alignment horizontal="left" vertical="center" wrapText="1"/>
    </xf>
    <xf numFmtId="3" fontId="28" fillId="0" borderId="36" xfId="22" applyNumberFormat="1" applyFont="1" applyFill="1" applyBorder="1" applyAlignment="1">
      <alignment horizontal="left" vertical="center" wrapText="1"/>
    </xf>
    <xf numFmtId="3" fontId="28" fillId="0" borderId="30" xfId="22" applyNumberFormat="1" applyFont="1" applyFill="1" applyBorder="1" applyAlignment="1">
      <alignment horizontal="left" vertical="center" wrapText="1"/>
    </xf>
    <xf numFmtId="0" fontId="13" fillId="4" borderId="52" xfId="22" applyFont="1" applyFill="1" applyBorder="1" applyAlignment="1">
      <alignment horizontal="right" vertical="center" wrapText="1" readingOrder="2"/>
    </xf>
    <xf numFmtId="0" fontId="20" fillId="4" borderId="51" xfId="22" applyFont="1" applyFill="1" applyBorder="1" applyAlignment="1">
      <alignment horizontal="left" vertical="center" wrapText="1"/>
    </xf>
    <xf numFmtId="0" fontId="20" fillId="4" borderId="53" xfId="22" applyFont="1" applyFill="1" applyBorder="1" applyAlignment="1">
      <alignment horizontal="left" vertical="center" wrapText="1"/>
    </xf>
    <xf numFmtId="0" fontId="68" fillId="5" borderId="0" xfId="22" applyFont="1" applyFill="1" applyAlignment="1">
      <alignment horizontal="center" vertical="center" wrapText="1"/>
    </xf>
    <xf numFmtId="0" fontId="68" fillId="5" borderId="0" xfId="22" applyFont="1" applyFill="1" applyAlignment="1">
      <alignment horizontal="center" vertical="center"/>
    </xf>
    <xf numFmtId="0" fontId="13" fillId="4" borderId="48" xfId="44" applyFont="1" applyFill="1" applyBorder="1" applyAlignment="1">
      <alignment horizontal="right" vertical="center" wrapText="1" readingOrder="2"/>
    </xf>
    <xf numFmtId="0" fontId="13" fillId="4" borderId="50" xfId="44" applyFont="1" applyFill="1" applyBorder="1" applyAlignment="1">
      <alignment horizontal="right" vertical="center" readingOrder="2"/>
    </xf>
    <xf numFmtId="0" fontId="13" fillId="4" borderId="52" xfId="44" applyFont="1" applyFill="1" applyBorder="1" applyAlignment="1">
      <alignment horizontal="right" vertical="center" readingOrder="2"/>
    </xf>
    <xf numFmtId="0" fontId="16" fillId="4" borderId="31" xfId="44" applyFont="1" applyFill="1" applyBorder="1" applyAlignment="1">
      <alignment horizontal="center" wrapText="1" readingOrder="2"/>
    </xf>
    <xf numFmtId="0" fontId="16" fillId="4" borderId="30" xfId="44" applyFont="1" applyFill="1" applyBorder="1" applyAlignment="1">
      <alignment horizontal="center" wrapText="1" readingOrder="2"/>
    </xf>
    <xf numFmtId="0" fontId="31" fillId="4" borderId="32" xfId="0" applyFont="1" applyFill="1" applyBorder="1" applyAlignment="1">
      <alignment horizontal="center" vertical="top" wrapText="1"/>
    </xf>
    <xf numFmtId="0" fontId="31" fillId="4" borderId="5" xfId="0" applyFont="1" applyFill="1" applyBorder="1" applyAlignment="1">
      <alignment horizontal="center" vertical="top" wrapText="1"/>
    </xf>
    <xf numFmtId="0" fontId="31" fillId="4" borderId="49" xfId="44" applyFont="1" applyFill="1" applyBorder="1" applyAlignment="1">
      <alignment horizontal="left" vertical="top" wrapText="1" readingOrder="1"/>
    </xf>
    <xf numFmtId="0" fontId="31" fillId="4" borderId="51" xfId="44" applyFont="1" applyFill="1" applyBorder="1" applyAlignment="1">
      <alignment horizontal="left" vertical="top" readingOrder="1"/>
    </xf>
    <xf numFmtId="0" fontId="31" fillId="4" borderId="53" xfId="44" applyFont="1" applyFill="1" applyBorder="1" applyAlignment="1">
      <alignment horizontal="left" vertical="top" readingOrder="1"/>
    </xf>
    <xf numFmtId="0" fontId="16" fillId="4" borderId="36" xfId="44" applyFont="1" applyFill="1" applyBorder="1" applyAlignment="1">
      <alignment horizontal="center" wrapText="1" readingOrder="2"/>
    </xf>
    <xf numFmtId="0" fontId="31" fillId="4" borderId="19" xfId="0" applyFont="1" applyFill="1" applyBorder="1" applyAlignment="1">
      <alignment horizontal="center" vertical="top" wrapText="1"/>
    </xf>
    <xf numFmtId="0" fontId="31" fillId="4" borderId="60" xfId="3" applyFont="1" applyFill="1" applyBorder="1" applyAlignment="1">
      <alignment horizontal="center" vertical="top" readingOrder="2"/>
    </xf>
    <xf numFmtId="0" fontId="31" fillId="4" borderId="61" xfId="3" applyFont="1" applyFill="1" applyBorder="1" applyAlignment="1">
      <alignment horizontal="center" vertical="top" readingOrder="2"/>
    </xf>
    <xf numFmtId="0" fontId="13" fillId="4" borderId="48" xfId="3" applyFont="1" applyFill="1" applyBorder="1" applyAlignment="1">
      <alignment horizontal="right" vertical="center" wrapText="1" readingOrder="2"/>
    </xf>
    <xf numFmtId="0" fontId="13" fillId="4" borderId="50" xfId="3" applyFont="1" applyFill="1" applyBorder="1" applyAlignment="1">
      <alignment horizontal="right" vertical="center" readingOrder="2"/>
    </xf>
    <xf numFmtId="0" fontId="20" fillId="4" borderId="83" xfId="3" applyFont="1" applyFill="1" applyBorder="1" applyAlignment="1">
      <alignment horizontal="left" vertical="center" wrapText="1" indent="1" readingOrder="1"/>
    </xf>
    <xf numFmtId="0" fontId="20" fillId="4" borderId="84" xfId="3" applyFont="1" applyFill="1" applyBorder="1" applyAlignment="1">
      <alignment horizontal="left" vertical="center" indent="1" readingOrder="1"/>
    </xf>
    <xf numFmtId="0" fontId="16" fillId="4" borderId="31" xfId="3" applyFont="1" applyFill="1" applyBorder="1" applyAlignment="1">
      <alignment horizontal="center" wrapText="1" readingOrder="2"/>
    </xf>
    <xf numFmtId="0" fontId="16" fillId="4" borderId="30" xfId="3" applyFont="1" applyFill="1" applyBorder="1" applyAlignment="1">
      <alignment horizontal="center" wrapText="1" readingOrder="2"/>
    </xf>
    <xf numFmtId="0" fontId="16" fillId="4" borderId="36" xfId="3" applyFont="1" applyFill="1" applyBorder="1" applyAlignment="1">
      <alignment horizontal="center" wrapText="1" readingOrder="2"/>
    </xf>
    <xf numFmtId="0" fontId="31" fillId="4" borderId="88" xfId="3" applyFont="1" applyFill="1" applyBorder="1" applyAlignment="1">
      <alignment horizontal="center" vertical="top" readingOrder="2"/>
    </xf>
    <xf numFmtId="0" fontId="31" fillId="0" borderId="0" xfId="22" applyFont="1" applyBorder="1" applyAlignment="1">
      <alignment horizontal="center" vertical="center" readingOrder="2"/>
    </xf>
    <xf numFmtId="0" fontId="31" fillId="0" borderId="0" xfId="0" applyFont="1" applyBorder="1" applyAlignment="1">
      <alignment horizontal="center" vertical="center" readingOrder="2"/>
    </xf>
    <xf numFmtId="0" fontId="31" fillId="4" borderId="49" xfId="0" applyFont="1" applyFill="1" applyBorder="1" applyAlignment="1">
      <alignment horizontal="left" vertical="center" wrapText="1" readingOrder="1"/>
    </xf>
    <xf numFmtId="0" fontId="31" fillId="4" borderId="51" xfId="0" applyFont="1" applyFill="1" applyBorder="1" applyAlignment="1">
      <alignment horizontal="left" vertical="center" readingOrder="1"/>
    </xf>
    <xf numFmtId="0" fontId="16" fillId="4" borderId="31" xfId="22" applyFont="1" applyFill="1" applyBorder="1" applyAlignment="1">
      <alignment horizontal="center" readingOrder="2"/>
    </xf>
    <xf numFmtId="0" fontId="16" fillId="4" borderId="30" xfId="22" applyFont="1" applyFill="1" applyBorder="1" applyAlignment="1">
      <alignment horizontal="center" readingOrder="2"/>
    </xf>
    <xf numFmtId="0" fontId="31" fillId="4" borderId="32" xfId="22" applyFont="1" applyFill="1" applyBorder="1" applyAlignment="1">
      <alignment horizontal="center" vertical="top" wrapText="1" readingOrder="2"/>
    </xf>
    <xf numFmtId="0" fontId="31" fillId="4" borderId="5" xfId="22" applyFont="1" applyFill="1" applyBorder="1" applyAlignment="1">
      <alignment horizontal="center" vertical="top" wrapText="1" readingOrder="2"/>
    </xf>
    <xf numFmtId="0" fontId="16" fillId="4" borderId="50" xfId="22" applyFont="1" applyFill="1" applyBorder="1" applyAlignment="1">
      <alignment horizontal="right" vertical="center" readingOrder="2"/>
    </xf>
    <xf numFmtId="0" fontId="31" fillId="4" borderId="51" xfId="22" applyFont="1" applyFill="1" applyBorder="1" applyAlignment="1">
      <alignment horizontal="left" vertical="center" readingOrder="1"/>
    </xf>
    <xf numFmtId="0" fontId="16" fillId="4" borderId="36" xfId="22" applyFont="1" applyFill="1" applyBorder="1" applyAlignment="1">
      <alignment horizontal="center" readingOrder="2"/>
    </xf>
    <xf numFmtId="0" fontId="31" fillId="4" borderId="19" xfId="22" applyFont="1" applyFill="1" applyBorder="1" applyAlignment="1">
      <alignment horizontal="center" vertical="top" wrapText="1" readingOrder="2"/>
    </xf>
    <xf numFmtId="0" fontId="16" fillId="4" borderId="34" xfId="22" applyFont="1" applyFill="1" applyBorder="1" applyAlignment="1">
      <alignment horizontal="center" readingOrder="2"/>
    </xf>
    <xf numFmtId="0" fontId="31" fillId="4" borderId="12" xfId="22" applyFont="1" applyFill="1" applyBorder="1" applyAlignment="1">
      <alignment horizontal="center" vertical="top" wrapText="1" readingOrder="2"/>
    </xf>
    <xf numFmtId="0" fontId="13" fillId="0" borderId="36"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9" xfId="0" applyFont="1" applyBorder="1" applyAlignment="1">
      <alignment horizontal="center" vertical="center" wrapText="1"/>
    </xf>
    <xf numFmtId="0" fontId="20" fillId="5" borderId="36" xfId="22" applyFont="1" applyFill="1" applyBorder="1" applyAlignment="1">
      <alignment horizontal="center" vertical="center" wrapText="1" readingOrder="1"/>
    </xf>
    <xf numFmtId="0" fontId="20" fillId="5" borderId="0" xfId="22" applyFont="1" applyFill="1" applyBorder="1" applyAlignment="1">
      <alignment horizontal="center" vertical="center" wrapText="1" readingOrder="1"/>
    </xf>
    <xf numFmtId="0" fontId="20" fillId="5" borderId="19" xfId="22" applyFont="1" applyFill="1" applyBorder="1" applyAlignment="1">
      <alignment horizontal="center" vertical="center" wrapText="1" readingOrder="1"/>
    </xf>
    <xf numFmtId="0" fontId="20" fillId="4" borderId="29" xfId="0" applyFont="1" applyFill="1" applyBorder="1" applyAlignment="1">
      <alignment horizontal="center" vertical="center"/>
    </xf>
    <xf numFmtId="0" fontId="20" fillId="4" borderId="42" xfId="0" applyFont="1" applyFill="1" applyBorder="1" applyAlignment="1">
      <alignment horizontal="center" vertical="center"/>
    </xf>
    <xf numFmtId="0" fontId="31" fillId="4" borderId="29" xfId="0" applyFont="1" applyFill="1" applyBorder="1" applyAlignment="1">
      <alignment horizontal="center" vertical="center"/>
    </xf>
    <xf numFmtId="0" fontId="31" fillId="4" borderId="42" xfId="0" applyFont="1" applyFill="1" applyBorder="1" applyAlignment="1">
      <alignment horizontal="center" vertical="center"/>
    </xf>
    <xf numFmtId="0" fontId="19" fillId="0" borderId="36" xfId="0" applyFont="1" applyBorder="1" applyAlignment="1">
      <alignment horizontal="right" vertical="center"/>
    </xf>
    <xf numFmtId="0" fontId="19" fillId="0" borderId="36" xfId="0" applyFont="1" applyBorder="1" applyAlignment="1">
      <alignment horizontal="left"/>
    </xf>
    <xf numFmtId="0" fontId="0" fillId="0" borderId="36" xfId="0" applyBorder="1" applyAlignment="1">
      <alignment horizontal="left"/>
    </xf>
    <xf numFmtId="0" fontId="13" fillId="4" borderId="36" xfId="22" applyFont="1" applyFill="1" applyBorder="1" applyAlignment="1">
      <alignment horizontal="center" vertical="center" wrapText="1" readingOrder="2"/>
    </xf>
    <xf numFmtId="0" fontId="13" fillId="4" borderId="0" xfId="22" applyFont="1" applyFill="1" applyBorder="1" applyAlignment="1">
      <alignment horizontal="center" vertical="center" wrapText="1" readingOrder="2"/>
    </xf>
    <xf numFmtId="0" fontId="13" fillId="4" borderId="19" xfId="22" applyFont="1" applyFill="1" applyBorder="1" applyAlignment="1">
      <alignment horizontal="center" vertical="center" wrapText="1" readingOrder="2"/>
    </xf>
    <xf numFmtId="0" fontId="20" fillId="4" borderId="34" xfId="22" applyFont="1" applyFill="1" applyBorder="1" applyAlignment="1">
      <alignment horizontal="center" vertical="center" wrapText="1" readingOrder="1"/>
    </xf>
    <xf numFmtId="0" fontId="20" fillId="4" borderId="13" xfId="22" applyFont="1" applyFill="1" applyBorder="1" applyAlignment="1">
      <alignment horizontal="center" vertical="center" wrapText="1" readingOrder="1"/>
    </xf>
    <xf numFmtId="0" fontId="20" fillId="4" borderId="12" xfId="22" applyFont="1" applyFill="1" applyBorder="1" applyAlignment="1">
      <alignment horizontal="center" vertical="center" wrapText="1" readingOrder="1"/>
    </xf>
    <xf numFmtId="0" fontId="16" fillId="4" borderId="47" xfId="22" applyFont="1" applyFill="1" applyBorder="1" applyAlignment="1">
      <alignment horizontal="center" vertical="center" wrapText="1" readingOrder="2"/>
    </xf>
    <xf numFmtId="0" fontId="20" fillId="4" borderId="29" xfId="22" applyFont="1" applyFill="1" applyBorder="1" applyAlignment="1">
      <alignment horizontal="center" vertical="center" wrapText="1" readingOrder="2"/>
    </xf>
    <xf numFmtId="0" fontId="20" fillId="4" borderId="42" xfId="22" applyFont="1" applyFill="1" applyBorder="1" applyAlignment="1">
      <alignment horizontal="center" vertical="center" wrapText="1" readingOrder="2"/>
    </xf>
    <xf numFmtId="0" fontId="20" fillId="4" borderId="30" xfId="22" applyFont="1" applyFill="1" applyBorder="1" applyAlignment="1">
      <alignment horizontal="center" vertical="center" wrapText="1" readingOrder="1"/>
    </xf>
    <xf numFmtId="0" fontId="20" fillId="4" borderId="14" xfId="22" applyFont="1" applyFill="1" applyBorder="1" applyAlignment="1">
      <alignment horizontal="center" vertical="center" wrapText="1" readingOrder="1"/>
    </xf>
    <xf numFmtId="0" fontId="20" fillId="4" borderId="5" xfId="22" applyFont="1" applyFill="1" applyBorder="1" applyAlignment="1">
      <alignment horizontal="center" vertical="center" wrapText="1" readingOrder="1"/>
    </xf>
    <xf numFmtId="0" fontId="31" fillId="4" borderId="47" xfId="0" applyFont="1" applyFill="1" applyBorder="1" applyAlignment="1">
      <alignment horizontal="center" vertical="center"/>
    </xf>
    <xf numFmtId="0" fontId="89" fillId="5" borderId="0" xfId="22" applyFont="1" applyFill="1" applyBorder="1" applyAlignment="1">
      <alignment horizontal="right" vertical="center" readingOrder="2"/>
    </xf>
    <xf numFmtId="0" fontId="66" fillId="5" borderId="0" xfId="22" applyFont="1" applyFill="1" applyBorder="1" applyAlignment="1">
      <alignment horizontal="right" vertical="center" readingOrder="2"/>
    </xf>
    <xf numFmtId="0" fontId="91" fillId="5" borderId="0" xfId="22" applyFont="1" applyFill="1" applyBorder="1" applyAlignment="1">
      <alignment horizontal="left" vertical="center" readingOrder="1"/>
    </xf>
    <xf numFmtId="0" fontId="13" fillId="4" borderId="30" xfId="22" applyFont="1" applyFill="1" applyBorder="1" applyAlignment="1">
      <alignment horizontal="center" vertical="center" wrapText="1" readingOrder="2"/>
    </xf>
    <xf numFmtId="0" fontId="13" fillId="4" borderId="14" xfId="22" applyFont="1" applyFill="1" applyBorder="1" applyAlignment="1">
      <alignment horizontal="center" vertical="center" wrapText="1" readingOrder="2"/>
    </xf>
    <xf numFmtId="0" fontId="20" fillId="4" borderId="28" xfId="22" applyFont="1" applyFill="1" applyBorder="1" applyAlignment="1">
      <alignment horizontal="center" vertical="center" wrapText="1" readingOrder="2"/>
    </xf>
    <xf numFmtId="0" fontId="20" fillId="4" borderId="31" xfId="22" applyFont="1" applyFill="1" applyBorder="1" applyAlignment="1">
      <alignment horizontal="center" vertical="center" wrapText="1" readingOrder="1"/>
    </xf>
    <xf numFmtId="0" fontId="20" fillId="4" borderId="38" xfId="22" applyFont="1" applyFill="1" applyBorder="1" applyAlignment="1">
      <alignment horizontal="center" vertical="center" wrapText="1" readingOrder="1"/>
    </xf>
    <xf numFmtId="0" fontId="20" fillId="4" borderId="0" xfId="22" applyFont="1" applyFill="1" applyBorder="1" applyAlignment="1">
      <alignment horizontal="center" vertical="center" wrapText="1" readingOrder="1"/>
    </xf>
    <xf numFmtId="0" fontId="19" fillId="0" borderId="0" xfId="22" applyAlignment="1">
      <alignment horizontal="center" wrapText="1"/>
    </xf>
    <xf numFmtId="0" fontId="13" fillId="4" borderId="34" xfId="22" applyFont="1" applyFill="1" applyBorder="1" applyAlignment="1">
      <alignment horizontal="center" vertical="center" wrapText="1" readingOrder="2"/>
    </xf>
    <xf numFmtId="0" fontId="13" fillId="4" borderId="13" xfId="22" applyFont="1" applyFill="1" applyBorder="1" applyAlignment="1">
      <alignment horizontal="center" vertical="center" wrapText="1" readingOrder="2"/>
    </xf>
    <xf numFmtId="0" fontId="13" fillId="4" borderId="12" xfId="22" applyFont="1" applyFill="1" applyBorder="1" applyAlignment="1">
      <alignment horizontal="center" vertical="center" wrapText="1" readingOrder="2"/>
    </xf>
    <xf numFmtId="0" fontId="16" fillId="4" borderId="29" xfId="22" applyFont="1" applyFill="1" applyBorder="1" applyAlignment="1">
      <alignment horizontal="center" vertical="center" wrapText="1" readingOrder="2"/>
    </xf>
    <xf numFmtId="0" fontId="16" fillId="4" borderId="42" xfId="22" applyFont="1" applyFill="1" applyBorder="1" applyAlignment="1">
      <alignment horizontal="center" vertical="center" wrapText="1" readingOrder="2"/>
    </xf>
    <xf numFmtId="0" fontId="16" fillId="4" borderId="29" xfId="22" applyFont="1" applyFill="1" applyBorder="1" applyAlignment="1">
      <alignment horizontal="center" vertical="center" readingOrder="2"/>
    </xf>
    <xf numFmtId="0" fontId="16" fillId="4" borderId="42" xfId="22" applyFont="1" applyFill="1" applyBorder="1" applyAlignment="1">
      <alignment horizontal="center" vertical="center" readingOrder="2"/>
    </xf>
    <xf numFmtId="0" fontId="16" fillId="4" borderId="31" xfId="22" applyFont="1" applyFill="1" applyBorder="1" applyAlignment="1">
      <alignment horizontal="center" vertical="center" wrapText="1" readingOrder="2"/>
    </xf>
    <xf numFmtId="0" fontId="16" fillId="4" borderId="36" xfId="22" applyFont="1" applyFill="1" applyBorder="1" applyAlignment="1">
      <alignment horizontal="center" vertical="center" wrapText="1" readingOrder="2"/>
    </xf>
    <xf numFmtId="0" fontId="16" fillId="4" borderId="30" xfId="22" applyFont="1" applyFill="1" applyBorder="1" applyAlignment="1">
      <alignment horizontal="center" vertical="center" wrapText="1" readingOrder="2"/>
    </xf>
    <xf numFmtId="0" fontId="20" fillId="4" borderId="34" xfId="22" applyFont="1" applyFill="1" applyBorder="1" applyAlignment="1">
      <alignment horizontal="center" vertical="center" wrapText="1" readingOrder="2"/>
    </xf>
    <xf numFmtId="0" fontId="20" fillId="4" borderId="13" xfId="22" applyFont="1" applyFill="1" applyBorder="1" applyAlignment="1">
      <alignment horizontal="center" vertical="center" wrapText="1" readingOrder="2"/>
    </xf>
    <xf numFmtId="0" fontId="44" fillId="5" borderId="0" xfId="22" applyFont="1" applyFill="1" applyAlignment="1">
      <alignment horizontal="center" vertical="center" wrapText="1"/>
    </xf>
    <xf numFmtId="0" fontId="13" fillId="4" borderId="31" xfId="22" applyFont="1" applyFill="1" applyBorder="1" applyAlignment="1">
      <alignment horizontal="center" wrapText="1" readingOrder="2"/>
    </xf>
    <xf numFmtId="0" fontId="13" fillId="4" borderId="36" xfId="22" applyFont="1" applyFill="1" applyBorder="1" applyAlignment="1">
      <alignment horizontal="center" wrapText="1" readingOrder="2"/>
    </xf>
    <xf numFmtId="0" fontId="13" fillId="4" borderId="30" xfId="22" applyFont="1" applyFill="1" applyBorder="1" applyAlignment="1">
      <alignment horizontal="center" wrapText="1" readingOrder="2"/>
    </xf>
    <xf numFmtId="0" fontId="20" fillId="4" borderId="12" xfId="22" applyFont="1" applyFill="1" applyBorder="1" applyAlignment="1">
      <alignment horizontal="center" vertical="center" wrapText="1" readingOrder="2"/>
    </xf>
    <xf numFmtId="0" fontId="20" fillId="4" borderId="32" xfId="22" applyFont="1" applyFill="1" applyBorder="1" applyAlignment="1">
      <alignment horizontal="center" vertical="top" wrapText="1" readingOrder="2"/>
    </xf>
    <xf numFmtId="0" fontId="20" fillId="4" borderId="19" xfId="22" applyFont="1" applyFill="1" applyBorder="1" applyAlignment="1">
      <alignment horizontal="center" vertical="top" wrapText="1" readingOrder="2"/>
    </xf>
    <xf numFmtId="0" fontId="20" fillId="4" borderId="5" xfId="22" applyFont="1" applyFill="1" applyBorder="1" applyAlignment="1">
      <alignment horizontal="center" vertical="top" wrapText="1" readingOrder="2"/>
    </xf>
    <xf numFmtId="0" fontId="45" fillId="0" borderId="36" xfId="0" applyFont="1" applyBorder="1" applyAlignment="1">
      <alignment horizontal="right" vertical="center" wrapText="1"/>
    </xf>
    <xf numFmtId="0" fontId="27" fillId="4" borderId="34"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44" fillId="4" borderId="34" xfId="0" applyFont="1" applyFill="1" applyBorder="1" applyAlignment="1">
      <alignment horizontal="center" vertical="center" wrapText="1"/>
    </xf>
    <xf numFmtId="0" fontId="44" fillId="4" borderId="12" xfId="0" applyFont="1" applyFill="1" applyBorder="1" applyAlignment="1">
      <alignment horizontal="center" vertical="center" wrapText="1"/>
    </xf>
    <xf numFmtId="0" fontId="27" fillId="4" borderId="47" xfId="0" applyFont="1" applyFill="1" applyBorder="1" applyAlignment="1">
      <alignment horizontal="center" vertical="center" wrapText="1"/>
    </xf>
    <xf numFmtId="0" fontId="27" fillId="4" borderId="29" xfId="0" applyFont="1" applyFill="1" applyBorder="1" applyAlignment="1">
      <alignment horizontal="center" vertical="center" wrapText="1"/>
    </xf>
    <xf numFmtId="0" fontId="27" fillId="4" borderId="42"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42" fillId="5" borderId="0" xfId="0" applyFont="1" applyFill="1" applyAlignment="1">
      <alignment horizontal="center" wrapText="1"/>
    </xf>
    <xf numFmtId="0" fontId="42" fillId="5" borderId="0" xfId="0" applyFont="1" applyFill="1" applyAlignment="1">
      <alignment horizontal="center" wrapText="1" readingOrder="2"/>
    </xf>
    <xf numFmtId="0" fontId="44" fillId="5" borderId="0" xfId="0" applyFont="1" applyFill="1" applyAlignment="1">
      <alignment horizontal="center" wrapText="1"/>
    </xf>
  </cellXfs>
  <cellStyles count="243">
    <cellStyle name="Comma" xfId="107" builtinId="3"/>
    <cellStyle name="Comma 2" xfId="40" xr:uid="{00000000-0005-0000-0000-000001000000}"/>
    <cellStyle name="Comma 2 2" xfId="51" xr:uid="{00000000-0005-0000-0000-000002000000}"/>
    <cellStyle name="Comma 2 2 2" xfId="55" xr:uid="{00000000-0005-0000-0000-000003000000}"/>
    <cellStyle name="Comma 2 2 2 2" xfId="90" xr:uid="{00000000-0005-0000-0000-000004000000}"/>
    <cellStyle name="Comma 2 2 2 2 2" xfId="112" xr:uid="{00000000-0005-0000-0000-000005000000}"/>
    <cellStyle name="Comma 2 2 2 3" xfId="113" xr:uid="{00000000-0005-0000-0000-000006000000}"/>
    <cellStyle name="Comma 2 2 3" xfId="73" xr:uid="{00000000-0005-0000-0000-000007000000}"/>
    <cellStyle name="Comma 2 2 3 2" xfId="114" xr:uid="{00000000-0005-0000-0000-000008000000}"/>
    <cellStyle name="Comma 2 2 4" xfId="115" xr:uid="{00000000-0005-0000-0000-000009000000}"/>
    <cellStyle name="Comma 2 3" xfId="54" xr:uid="{00000000-0005-0000-0000-00000A000000}"/>
    <cellStyle name="Comma 2 3 2" xfId="116" xr:uid="{00000000-0005-0000-0000-00000B000000}"/>
    <cellStyle name="Comma 2 4" xfId="65" xr:uid="{00000000-0005-0000-0000-00000C000000}"/>
    <cellStyle name="Comma 2 5" xfId="117" xr:uid="{00000000-0005-0000-0000-00000D000000}"/>
    <cellStyle name="Comma 2 6" xfId="235" xr:uid="{00000000-0005-0000-0000-00000E000000}"/>
    <cellStyle name="Comma 3" xfId="53" xr:uid="{00000000-0005-0000-0000-00000F000000}"/>
    <cellStyle name="Comma 3 2" xfId="56" xr:uid="{00000000-0005-0000-0000-000010000000}"/>
    <cellStyle name="Comma 3 2 2" xfId="82" xr:uid="{00000000-0005-0000-0000-000011000000}"/>
    <cellStyle name="Comma 3 2 2 2" xfId="105" xr:uid="{00000000-0005-0000-0000-000012000000}"/>
    <cellStyle name="Comma 3 2 2 2 2" xfId="111" xr:uid="{00000000-0005-0000-0000-000013000000}"/>
    <cellStyle name="Comma 3 2 2 2 2 2" xfId="223" xr:uid="{00000000-0005-0000-0000-000014000000}"/>
    <cellStyle name="Comma 3 2 2 3" xfId="224" xr:uid="{00000000-0005-0000-0000-000015000000}"/>
    <cellStyle name="Comma 3 2 3" xfId="91" xr:uid="{00000000-0005-0000-0000-000016000000}"/>
    <cellStyle name="Comma 3 2 3 2" xfId="118" xr:uid="{00000000-0005-0000-0000-000017000000}"/>
    <cellStyle name="Comma 3 2 4" xfId="109" xr:uid="{00000000-0005-0000-0000-000018000000}"/>
    <cellStyle name="Comma 3 2 4 2" xfId="225" xr:uid="{00000000-0005-0000-0000-000019000000}"/>
    <cellStyle name="Comma 3 2 5" xfId="226" xr:uid="{00000000-0005-0000-0000-00001A000000}"/>
    <cellStyle name="Comma 3 3" xfId="74" xr:uid="{00000000-0005-0000-0000-00001B000000}"/>
    <cellStyle name="Comma 3 4" xfId="89" xr:uid="{00000000-0005-0000-0000-00001C000000}"/>
    <cellStyle name="Comma 3 4 2" xfId="119" xr:uid="{00000000-0005-0000-0000-00001D000000}"/>
    <cellStyle name="Comma 3 5" xfId="120" xr:uid="{00000000-0005-0000-0000-00001E000000}"/>
    <cellStyle name="Comma 3 6" xfId="227" xr:uid="{00000000-0005-0000-0000-00001F000000}"/>
    <cellStyle name="Comma 4" xfId="49" xr:uid="{00000000-0005-0000-0000-000020000000}"/>
    <cellStyle name="Comma 4 2" xfId="121" xr:uid="{00000000-0005-0000-0000-000021000000}"/>
    <cellStyle name="Comma 4 2 2" xfId="122" xr:uid="{00000000-0005-0000-0000-000022000000}"/>
    <cellStyle name="Comma 4 3" xfId="123" xr:uid="{00000000-0005-0000-0000-000023000000}"/>
    <cellStyle name="Comma 4 3 2" xfId="124" xr:uid="{00000000-0005-0000-0000-000024000000}"/>
    <cellStyle name="Comma 5" xfId="125" xr:uid="{00000000-0005-0000-0000-000025000000}"/>
    <cellStyle name="Comma 6" xfId="126" xr:uid="{00000000-0005-0000-0000-000026000000}"/>
    <cellStyle name="Comma 7" xfId="236" xr:uid="{00000000-0005-0000-0000-000027000000}"/>
    <cellStyle name="Comma 8" xfId="237" xr:uid="{00000000-0005-0000-0000-000028000000}"/>
    <cellStyle name="H1" xfId="7" xr:uid="{00000000-0005-0000-0000-000029000000}"/>
    <cellStyle name="H1 2" xfId="8" xr:uid="{00000000-0005-0000-0000-00002A000000}"/>
    <cellStyle name="H1 2 2" xfId="9" xr:uid="{00000000-0005-0000-0000-00002B000000}"/>
    <cellStyle name="H1 2 3" xfId="127" xr:uid="{00000000-0005-0000-0000-00002C000000}"/>
    <cellStyle name="H1 2 3 2" xfId="128" xr:uid="{00000000-0005-0000-0000-00002D000000}"/>
    <cellStyle name="H1_خدمات الانقاذ والإغاثة" xfId="41" xr:uid="{00000000-0005-0000-0000-00002E000000}"/>
    <cellStyle name="H2" xfId="10" xr:uid="{00000000-0005-0000-0000-00002F000000}"/>
    <cellStyle name="H2 2" xfId="11" xr:uid="{00000000-0005-0000-0000-000030000000}"/>
    <cellStyle name="H2 2 2" xfId="12" xr:uid="{00000000-0005-0000-0000-000031000000}"/>
    <cellStyle name="H2 2 3" xfId="129" xr:uid="{00000000-0005-0000-0000-000032000000}"/>
    <cellStyle name="H2 2 3 2" xfId="130" xr:uid="{00000000-0005-0000-0000-000033000000}"/>
    <cellStyle name="H2_خدمات الانقاذ والإغاثة" xfId="42" xr:uid="{00000000-0005-0000-0000-000034000000}"/>
    <cellStyle name="had" xfId="13" xr:uid="{00000000-0005-0000-0000-000035000000}"/>
    <cellStyle name="had 2" xfId="14" xr:uid="{00000000-0005-0000-0000-000036000000}"/>
    <cellStyle name="had 2 2" xfId="131" xr:uid="{00000000-0005-0000-0000-000037000000}"/>
    <cellStyle name="had 2 3" xfId="132" xr:uid="{00000000-0005-0000-0000-000038000000}"/>
    <cellStyle name="had 2 3 2" xfId="133" xr:uid="{00000000-0005-0000-0000-000039000000}"/>
    <cellStyle name="had0" xfId="15" xr:uid="{00000000-0005-0000-0000-00003A000000}"/>
    <cellStyle name="Had1" xfId="16" xr:uid="{00000000-0005-0000-0000-00003B000000}"/>
    <cellStyle name="Had2" xfId="17" xr:uid="{00000000-0005-0000-0000-00003C000000}"/>
    <cellStyle name="Had3" xfId="18" xr:uid="{00000000-0005-0000-0000-00003D000000}"/>
    <cellStyle name="Had3 2" xfId="134" xr:uid="{00000000-0005-0000-0000-00003E000000}"/>
    <cellStyle name="Had3 2 2" xfId="135" xr:uid="{00000000-0005-0000-0000-00003F000000}"/>
    <cellStyle name="Had3 2 3" xfId="136" xr:uid="{00000000-0005-0000-0000-000040000000}"/>
    <cellStyle name="Had3 2 3 2" xfId="137" xr:uid="{00000000-0005-0000-0000-000041000000}"/>
    <cellStyle name="inxa" xfId="19" xr:uid="{00000000-0005-0000-0000-000042000000}"/>
    <cellStyle name="inxa 2" xfId="70" xr:uid="{00000000-0005-0000-0000-000043000000}"/>
    <cellStyle name="inxe" xfId="20" xr:uid="{00000000-0005-0000-0000-000044000000}"/>
    <cellStyle name="Normal" xfId="0" builtinId="0"/>
    <cellStyle name="Normal 10" xfId="238" xr:uid="{00000000-0005-0000-0000-000046000000}"/>
    <cellStyle name="Normal 10 3" xfId="110" xr:uid="{00000000-0005-0000-0000-000047000000}"/>
    <cellStyle name="Normal 11" xfId="239" xr:uid="{00000000-0005-0000-0000-000048000000}"/>
    <cellStyle name="Normal 13" xfId="138" xr:uid="{00000000-0005-0000-0000-000049000000}"/>
    <cellStyle name="Normal 2" xfId="2" xr:uid="{00000000-0005-0000-0000-00004A000000}"/>
    <cellStyle name="Normal 2 2" xfId="22" xr:uid="{00000000-0005-0000-0000-00004B000000}"/>
    <cellStyle name="Normal 2 2 2" xfId="140" xr:uid="{00000000-0005-0000-0000-00004C000000}"/>
    <cellStyle name="Normal 2 2 3" xfId="141" xr:uid="{00000000-0005-0000-0000-00004D000000}"/>
    <cellStyle name="Normal 2 3" xfId="21" xr:uid="{00000000-0005-0000-0000-00004E000000}"/>
    <cellStyle name="Normal 2 4" xfId="43" xr:uid="{00000000-0005-0000-0000-00004F000000}"/>
    <cellStyle name="Normal 2 4 2" xfId="58" xr:uid="{00000000-0005-0000-0000-000050000000}"/>
    <cellStyle name="Normal 2 4 2 2" xfId="93" xr:uid="{00000000-0005-0000-0000-000051000000}"/>
    <cellStyle name="Normal 2 4 2 2 2" xfId="144" xr:uid="{00000000-0005-0000-0000-000052000000}"/>
    <cellStyle name="Normal 2 4 2 3" xfId="143" xr:uid="{00000000-0005-0000-0000-000053000000}"/>
    <cellStyle name="Normal 2 4 3" xfId="75" xr:uid="{00000000-0005-0000-0000-000054000000}"/>
    <cellStyle name="Normal 2 4 3 2" xfId="101" xr:uid="{00000000-0005-0000-0000-000055000000}"/>
    <cellStyle name="Normal 2 4 3 2 2" xfId="146" xr:uid="{00000000-0005-0000-0000-000056000000}"/>
    <cellStyle name="Normal 2 4 3 3" xfId="147" xr:uid="{00000000-0005-0000-0000-000057000000}"/>
    <cellStyle name="Normal 2 4 3 3 2" xfId="228" xr:uid="{00000000-0005-0000-0000-000058000000}"/>
    <cellStyle name="Normal 2 4 3 4" xfId="145" xr:uid="{00000000-0005-0000-0000-000059000000}"/>
    <cellStyle name="Normal 2 4 3 5" xfId="229" xr:uid="{00000000-0005-0000-0000-00005A000000}"/>
    <cellStyle name="Normal 2 4 3 6" xfId="230" xr:uid="{00000000-0005-0000-0000-00005B000000}"/>
    <cellStyle name="Normal 2 4 4" xfId="87" xr:uid="{00000000-0005-0000-0000-00005C000000}"/>
    <cellStyle name="Normal 2 4 4 2" xfId="148" xr:uid="{00000000-0005-0000-0000-00005D000000}"/>
    <cellStyle name="Normal 2 4 5" xfId="142" xr:uid="{00000000-0005-0000-0000-00005E000000}"/>
    <cellStyle name="Normal 2 5" xfId="57" xr:uid="{00000000-0005-0000-0000-00005F000000}"/>
    <cellStyle name="Normal 2 5 2" xfId="79" xr:uid="{00000000-0005-0000-0000-000060000000}"/>
    <cellStyle name="Normal 2 5 3" xfId="92" xr:uid="{00000000-0005-0000-0000-000061000000}"/>
    <cellStyle name="Normal 2 5 3 2" xfId="150" xr:uid="{00000000-0005-0000-0000-000062000000}"/>
    <cellStyle name="Normal 2 5 4" xfId="149" xr:uid="{00000000-0005-0000-0000-000063000000}"/>
    <cellStyle name="Normal 2 6" xfId="63" xr:uid="{00000000-0005-0000-0000-000064000000}"/>
    <cellStyle name="Normal 2 6 2" xfId="81" xr:uid="{00000000-0005-0000-0000-000065000000}"/>
    <cellStyle name="Normal 2 6 2 2" xfId="104" xr:uid="{00000000-0005-0000-0000-000066000000}"/>
    <cellStyle name="Normal 2 6 2 2 2" xfId="153" xr:uid="{00000000-0005-0000-0000-000067000000}"/>
    <cellStyle name="Normal 2 6 2 3" xfId="108" xr:uid="{00000000-0005-0000-0000-000068000000}"/>
    <cellStyle name="Normal 2 6 2 3 2" xfId="154" xr:uid="{00000000-0005-0000-0000-000069000000}"/>
    <cellStyle name="Normal 2 6 2 4" xfId="152" xr:uid="{00000000-0005-0000-0000-00006A000000}"/>
    <cellStyle name="Normal 2 6 3" xfId="97" xr:uid="{00000000-0005-0000-0000-00006B000000}"/>
    <cellStyle name="Normal 2 6 3 2" xfId="155" xr:uid="{00000000-0005-0000-0000-00006C000000}"/>
    <cellStyle name="Normal 2 6 4" xfId="106" xr:uid="{00000000-0005-0000-0000-00006D000000}"/>
    <cellStyle name="Normal 2 6 4 2" xfId="156" xr:uid="{00000000-0005-0000-0000-00006E000000}"/>
    <cellStyle name="Normal 2 6 5" xfId="157" xr:uid="{00000000-0005-0000-0000-00006F000000}"/>
    <cellStyle name="Normal 2 6 5 2" xfId="231" xr:uid="{00000000-0005-0000-0000-000070000000}"/>
    <cellStyle name="Normal 2 6 6" xfId="151" xr:uid="{00000000-0005-0000-0000-000071000000}"/>
    <cellStyle name="Normal 2 7" xfId="85" xr:uid="{00000000-0005-0000-0000-000072000000}"/>
    <cellStyle name="Normal 2 7 2" xfId="158" xr:uid="{00000000-0005-0000-0000-000073000000}"/>
    <cellStyle name="Normal 2 8" xfId="139" xr:uid="{00000000-0005-0000-0000-000074000000}"/>
    <cellStyle name="Normal 3" xfId="3" xr:uid="{00000000-0005-0000-0000-000075000000}"/>
    <cellStyle name="Normal 3 2" xfId="44" xr:uid="{00000000-0005-0000-0000-000076000000}"/>
    <cellStyle name="Normal 3 2 2" xfId="66" xr:uid="{00000000-0005-0000-0000-000077000000}"/>
    <cellStyle name="Normal 3 2 2 2" xfId="98" xr:uid="{00000000-0005-0000-0000-000078000000}"/>
    <cellStyle name="Normal 3 2 2 2 2" xfId="160" xr:uid="{00000000-0005-0000-0000-000079000000}"/>
    <cellStyle name="Normal 3 2 2 3" xfId="161" xr:uid="{00000000-0005-0000-0000-00007A000000}"/>
    <cellStyle name="Normal 3 2 2 4" xfId="159" xr:uid="{00000000-0005-0000-0000-00007B000000}"/>
    <cellStyle name="Normal 3 2 3" xfId="162" xr:uid="{00000000-0005-0000-0000-00007C000000}"/>
    <cellStyle name="Normal 3 3" xfId="69" xr:uid="{00000000-0005-0000-0000-00007D000000}"/>
    <cellStyle name="Normal 3 3 2" xfId="163" xr:uid="{00000000-0005-0000-0000-00007E000000}"/>
    <cellStyle name="Normal 3 4" xfId="164" xr:uid="{00000000-0005-0000-0000-00007F000000}"/>
    <cellStyle name="Normal 3 4 2" xfId="165" xr:uid="{00000000-0005-0000-0000-000080000000}"/>
    <cellStyle name="Normal 3 5" xfId="240" xr:uid="{00000000-0005-0000-0000-000081000000}"/>
    <cellStyle name="Normal 4" xfId="4" xr:uid="{00000000-0005-0000-0000-000082000000}"/>
    <cellStyle name="Normal 4 2" xfId="59" xr:uid="{00000000-0005-0000-0000-000083000000}"/>
    <cellStyle name="Normal 4 2 2" xfId="72" xr:uid="{00000000-0005-0000-0000-000084000000}"/>
    <cellStyle name="Normal 4 2 2 2" xfId="100" xr:uid="{00000000-0005-0000-0000-000085000000}"/>
    <cellStyle name="Normal 4 2 2 2 2" xfId="170" xr:uid="{00000000-0005-0000-0000-000086000000}"/>
    <cellStyle name="Normal 4 2 2 2 3" xfId="169" xr:uid="{00000000-0005-0000-0000-000087000000}"/>
    <cellStyle name="Normal 4 2 2 3" xfId="171" xr:uid="{00000000-0005-0000-0000-000088000000}"/>
    <cellStyle name="Normal 4 2 2 3 2" xfId="232" xr:uid="{00000000-0005-0000-0000-000089000000}"/>
    <cellStyle name="Normal 4 2 2 4" xfId="172" xr:uid="{00000000-0005-0000-0000-00008A000000}"/>
    <cellStyle name="Normal 4 2 2 4 2" xfId="233" xr:uid="{00000000-0005-0000-0000-00008B000000}"/>
    <cellStyle name="Normal 4 2 2 5" xfId="168" xr:uid="{00000000-0005-0000-0000-00008C000000}"/>
    <cellStyle name="Normal 4 2 2 6" xfId="234" xr:uid="{00000000-0005-0000-0000-00008D000000}"/>
    <cellStyle name="Normal 4 2 3" xfId="76" xr:uid="{00000000-0005-0000-0000-00008E000000}"/>
    <cellStyle name="Normal 4 2 3 2" xfId="102" xr:uid="{00000000-0005-0000-0000-00008F000000}"/>
    <cellStyle name="Normal 4 2 3 2 2" xfId="175" xr:uid="{00000000-0005-0000-0000-000090000000}"/>
    <cellStyle name="Normal 4 2 3 2 3" xfId="174" xr:uid="{00000000-0005-0000-0000-000091000000}"/>
    <cellStyle name="Normal 4 2 3 3" xfId="176" xr:uid="{00000000-0005-0000-0000-000092000000}"/>
    <cellStyle name="Normal 4 2 3 4" xfId="173" xr:uid="{00000000-0005-0000-0000-000093000000}"/>
    <cellStyle name="Normal 4 2 4" xfId="68" xr:uid="{00000000-0005-0000-0000-000094000000}"/>
    <cellStyle name="Normal 4 2 4 2" xfId="99" xr:uid="{00000000-0005-0000-0000-000095000000}"/>
    <cellStyle name="Normal 4 2 4 2 2" xfId="178" xr:uid="{00000000-0005-0000-0000-000096000000}"/>
    <cellStyle name="Normal 4 2 4 3" xfId="179" xr:uid="{00000000-0005-0000-0000-000097000000}"/>
    <cellStyle name="Normal 4 2 4 4" xfId="177" xr:uid="{00000000-0005-0000-0000-000098000000}"/>
    <cellStyle name="Normal 4 2 5" xfId="94" xr:uid="{00000000-0005-0000-0000-000099000000}"/>
    <cellStyle name="Normal 4 2 5 2" xfId="180" xr:uid="{00000000-0005-0000-0000-00009A000000}"/>
    <cellStyle name="Normal 4 2 6" xfId="181" xr:uid="{00000000-0005-0000-0000-00009B000000}"/>
    <cellStyle name="Normal 4 2 7" xfId="167" xr:uid="{00000000-0005-0000-0000-00009C000000}"/>
    <cellStyle name="Normal 4 3" xfId="71" xr:uid="{00000000-0005-0000-0000-00009D000000}"/>
    <cellStyle name="Normal 4 3 2" xfId="80" xr:uid="{00000000-0005-0000-0000-00009E000000}"/>
    <cellStyle name="Normal 4 3 2 2" xfId="182" xr:uid="{00000000-0005-0000-0000-00009F000000}"/>
    <cellStyle name="Normal 4 3 3" xfId="183" xr:uid="{00000000-0005-0000-0000-0000A0000000}"/>
    <cellStyle name="Normal 4 4" xfId="67" xr:uid="{00000000-0005-0000-0000-0000A1000000}"/>
    <cellStyle name="Normal 4 4 2" xfId="184" xr:uid="{00000000-0005-0000-0000-0000A2000000}"/>
    <cellStyle name="Normal 4 4 3" xfId="185" xr:uid="{00000000-0005-0000-0000-0000A3000000}"/>
    <cellStyle name="Normal 4 5" xfId="86" xr:uid="{00000000-0005-0000-0000-0000A4000000}"/>
    <cellStyle name="Normal 4 5 2" xfId="187" xr:uid="{00000000-0005-0000-0000-0000A5000000}"/>
    <cellStyle name="Normal 4 5 3" xfId="186" xr:uid="{00000000-0005-0000-0000-0000A6000000}"/>
    <cellStyle name="Normal 4 6" xfId="188" xr:uid="{00000000-0005-0000-0000-0000A7000000}"/>
    <cellStyle name="Normal 4 7" xfId="166" xr:uid="{00000000-0005-0000-0000-0000A8000000}"/>
    <cellStyle name="Normal 5" xfId="6" xr:uid="{00000000-0005-0000-0000-0000A9000000}"/>
    <cellStyle name="Normal 5 2" xfId="189" xr:uid="{00000000-0005-0000-0000-0000AA000000}"/>
    <cellStyle name="Normal 6" xfId="39" xr:uid="{00000000-0005-0000-0000-0000AB000000}"/>
    <cellStyle name="Normal 6 2" xfId="50" xr:uid="{00000000-0005-0000-0000-0000AC000000}"/>
    <cellStyle name="Normal 6 2 2" xfId="61" xr:uid="{00000000-0005-0000-0000-0000AD000000}"/>
    <cellStyle name="Normal 6 2 2 2" xfId="95" xr:uid="{00000000-0005-0000-0000-0000AE000000}"/>
    <cellStyle name="Normal 6 2 2 3" xfId="190" xr:uid="{00000000-0005-0000-0000-0000AF000000}"/>
    <cellStyle name="Normal 6 2 3" xfId="77" xr:uid="{00000000-0005-0000-0000-0000B0000000}"/>
    <cellStyle name="Normal 6 2 4" xfId="191" xr:uid="{00000000-0005-0000-0000-0000B1000000}"/>
    <cellStyle name="Normal 6 3" xfId="60" xr:uid="{00000000-0005-0000-0000-0000B2000000}"/>
    <cellStyle name="Normal 6 3 2" xfId="192" xr:uid="{00000000-0005-0000-0000-0000B3000000}"/>
    <cellStyle name="Normal 6 3 3" xfId="193" xr:uid="{00000000-0005-0000-0000-0000B4000000}"/>
    <cellStyle name="Normal 6 4" xfId="194" xr:uid="{00000000-0005-0000-0000-0000B5000000}"/>
    <cellStyle name="Normal 6 5" xfId="195" xr:uid="{00000000-0005-0000-0000-0000B6000000}"/>
    <cellStyle name="Normal 7" xfId="52" xr:uid="{00000000-0005-0000-0000-0000B7000000}"/>
    <cellStyle name="Normal 7 2" xfId="62" xr:uid="{00000000-0005-0000-0000-0000B8000000}"/>
    <cellStyle name="Normal 7 2 2" xfId="96" xr:uid="{00000000-0005-0000-0000-0000B9000000}"/>
    <cellStyle name="Normal 7 2 2 2" xfId="198" xr:uid="{00000000-0005-0000-0000-0000BA000000}"/>
    <cellStyle name="Normal 7 2 3" xfId="199" xr:uid="{00000000-0005-0000-0000-0000BB000000}"/>
    <cellStyle name="Normal 7 2 4" xfId="197" xr:uid="{00000000-0005-0000-0000-0000BC000000}"/>
    <cellStyle name="Normal 7 3" xfId="78" xr:uid="{00000000-0005-0000-0000-0000BD000000}"/>
    <cellStyle name="Normal 7 3 2" xfId="103" xr:uid="{00000000-0005-0000-0000-0000BE000000}"/>
    <cellStyle name="Normal 7 3 2 2" xfId="201" xr:uid="{00000000-0005-0000-0000-0000BF000000}"/>
    <cellStyle name="Normal 7 3 3" xfId="200" xr:uid="{00000000-0005-0000-0000-0000C0000000}"/>
    <cellStyle name="Normal 7 4" xfId="88" xr:uid="{00000000-0005-0000-0000-0000C1000000}"/>
    <cellStyle name="Normal 7 4 2" xfId="202" xr:uid="{00000000-0005-0000-0000-0000C2000000}"/>
    <cellStyle name="Normal 7 5" xfId="203" xr:uid="{00000000-0005-0000-0000-0000C3000000}"/>
    <cellStyle name="Normal 7 6" xfId="196" xr:uid="{00000000-0005-0000-0000-0000C4000000}"/>
    <cellStyle name="Normal 8" xfId="64" xr:uid="{00000000-0005-0000-0000-0000C5000000}"/>
    <cellStyle name="Normal 8 2" xfId="83" xr:uid="{00000000-0005-0000-0000-0000C6000000}"/>
    <cellStyle name="Normal 8 2 2" xfId="206" xr:uid="{00000000-0005-0000-0000-0000C7000000}"/>
    <cellStyle name="Normal 8 2 3" xfId="205" xr:uid="{00000000-0005-0000-0000-0000C8000000}"/>
    <cellStyle name="Normal 8 3" xfId="207" xr:uid="{00000000-0005-0000-0000-0000C9000000}"/>
    <cellStyle name="Normal 8 4" xfId="204" xr:uid="{00000000-0005-0000-0000-0000CA000000}"/>
    <cellStyle name="Normal 8 5" xfId="241" xr:uid="{00000000-0005-0000-0000-0000CB000000}"/>
    <cellStyle name="Normal 8 6" xfId="242" xr:uid="{00000000-0005-0000-0000-0000CC000000}"/>
    <cellStyle name="Normal 9" xfId="208" xr:uid="{00000000-0005-0000-0000-0000CD000000}"/>
    <cellStyle name="Normal_JUDICIAL2007" xfId="38" xr:uid="{00000000-0005-0000-0000-0000CE000000}"/>
    <cellStyle name="NotA" xfId="23" xr:uid="{00000000-0005-0000-0000-0000CF000000}"/>
    <cellStyle name="Note 2" xfId="24" xr:uid="{00000000-0005-0000-0000-0000D0000000}"/>
    <cellStyle name="Note 3" xfId="209" xr:uid="{00000000-0005-0000-0000-0000D1000000}"/>
    <cellStyle name="Note 4" xfId="210" xr:uid="{00000000-0005-0000-0000-0000D2000000}"/>
    <cellStyle name="Percent 2" xfId="84" xr:uid="{00000000-0005-0000-0000-0000D3000000}"/>
    <cellStyle name="T1" xfId="25" xr:uid="{00000000-0005-0000-0000-0000D4000000}"/>
    <cellStyle name="T1 2" xfId="26" xr:uid="{00000000-0005-0000-0000-0000D5000000}"/>
    <cellStyle name="T1 2 2" xfId="211" xr:uid="{00000000-0005-0000-0000-0000D6000000}"/>
    <cellStyle name="T1 2 3" xfId="212" xr:uid="{00000000-0005-0000-0000-0000D7000000}"/>
    <cellStyle name="T1 2 3 2" xfId="213" xr:uid="{00000000-0005-0000-0000-0000D8000000}"/>
    <cellStyle name="T2" xfId="27" xr:uid="{00000000-0005-0000-0000-0000D9000000}"/>
    <cellStyle name="T2 2" xfId="28" xr:uid="{00000000-0005-0000-0000-0000DA000000}"/>
    <cellStyle name="T2 2 2" xfId="29" xr:uid="{00000000-0005-0000-0000-0000DB000000}"/>
    <cellStyle name="T2 2 3" xfId="214" xr:uid="{00000000-0005-0000-0000-0000DC000000}"/>
    <cellStyle name="T2 2 3 2" xfId="215" xr:uid="{00000000-0005-0000-0000-0000DD000000}"/>
    <cellStyle name="T2 3" xfId="30" xr:uid="{00000000-0005-0000-0000-0000DE000000}"/>
    <cellStyle name="Title 2" xfId="216" xr:uid="{00000000-0005-0000-0000-0000DF000000}"/>
    <cellStyle name="Total 2" xfId="31" xr:uid="{00000000-0005-0000-0000-0000E0000000}"/>
    <cellStyle name="Total 3" xfId="217" xr:uid="{00000000-0005-0000-0000-0000E1000000}"/>
    <cellStyle name="Total 4" xfId="218" xr:uid="{00000000-0005-0000-0000-0000E2000000}"/>
    <cellStyle name="Total1" xfId="32" xr:uid="{00000000-0005-0000-0000-0000E3000000}"/>
    <cellStyle name="Total1 2" xfId="45" xr:uid="{00000000-0005-0000-0000-0000E4000000}"/>
    <cellStyle name="TXT1" xfId="33" xr:uid="{00000000-0005-0000-0000-0000E5000000}"/>
    <cellStyle name="TXT1 2" xfId="34" xr:uid="{00000000-0005-0000-0000-0000E6000000}"/>
    <cellStyle name="TXT1 2 2" xfId="47" xr:uid="{00000000-0005-0000-0000-0000E7000000}"/>
    <cellStyle name="TXT1 2 3" xfId="219" xr:uid="{00000000-0005-0000-0000-0000E8000000}"/>
    <cellStyle name="TXT1 2 3 2" xfId="220" xr:uid="{00000000-0005-0000-0000-0000E9000000}"/>
    <cellStyle name="TXT1 3" xfId="46" xr:uid="{00000000-0005-0000-0000-0000EA000000}"/>
    <cellStyle name="TXT1_ATT50328" xfId="221" xr:uid="{00000000-0005-0000-0000-0000EB000000}"/>
    <cellStyle name="TXT2" xfId="35" xr:uid="{00000000-0005-0000-0000-0000EC000000}"/>
    <cellStyle name="TXT2 2" xfId="48" xr:uid="{00000000-0005-0000-0000-0000ED000000}"/>
    <cellStyle name="TXT3" xfId="1" xr:uid="{00000000-0005-0000-0000-0000EE000000}"/>
    <cellStyle name="TXT3 2" xfId="5" xr:uid="{00000000-0005-0000-0000-0000EF000000}"/>
    <cellStyle name="TXT4" xfId="36" xr:uid="{00000000-0005-0000-0000-0000F0000000}"/>
    <cellStyle name="TXT5" xfId="37" xr:uid="{00000000-0005-0000-0000-0000F1000000}"/>
    <cellStyle name="عادي 2" xfId="222" xr:uid="{00000000-0005-0000-0000-0000F2000000}"/>
  </cellStyles>
  <dxfs count="0"/>
  <tableStyles count="0" defaultTableStyle="TableStyleMedium2" defaultPivotStyle="PivotStyleLight16"/>
  <colors>
    <mruColors>
      <color rgb="FF660033"/>
      <color rgb="FFFAF0F0"/>
      <color rgb="FFF5F9EB"/>
      <color rgb="FFFCFD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3.xml"/><Relationship Id="rId21" Type="http://schemas.openxmlformats.org/officeDocument/2006/relationships/chartsheet" Target="chartsheets/sheet1.xml"/><Relationship Id="rId42" Type="http://schemas.openxmlformats.org/officeDocument/2006/relationships/worksheet" Target="worksheets/sheet39.xml"/><Relationship Id="rId47" Type="http://schemas.openxmlformats.org/officeDocument/2006/relationships/worksheet" Target="worksheets/sheet44.xml"/><Relationship Id="rId63" Type="http://schemas.openxmlformats.org/officeDocument/2006/relationships/worksheet" Target="worksheets/sheet59.xml"/><Relationship Id="rId68" Type="http://schemas.openxmlformats.org/officeDocument/2006/relationships/worksheet" Target="worksheets/sheet64.xml"/><Relationship Id="rId84" Type="http://schemas.openxmlformats.org/officeDocument/2006/relationships/worksheet" Target="worksheets/sheet79.xml"/><Relationship Id="rId89" Type="http://schemas.openxmlformats.org/officeDocument/2006/relationships/externalLink" Target="externalLinks/externalLink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29.xml"/><Relationship Id="rId37" Type="http://schemas.openxmlformats.org/officeDocument/2006/relationships/worksheet" Target="worksheets/sheet34.xml"/><Relationship Id="rId53" Type="http://schemas.openxmlformats.org/officeDocument/2006/relationships/worksheet" Target="worksheets/sheet49.xml"/><Relationship Id="rId58" Type="http://schemas.openxmlformats.org/officeDocument/2006/relationships/worksheet" Target="worksheets/sheet54.xml"/><Relationship Id="rId74" Type="http://schemas.openxmlformats.org/officeDocument/2006/relationships/chartsheet" Target="chartsheets/sheet5.xml"/><Relationship Id="rId79" Type="http://schemas.openxmlformats.org/officeDocument/2006/relationships/worksheet" Target="worksheets/sheet74.xml"/><Relationship Id="rId5" Type="http://schemas.openxmlformats.org/officeDocument/2006/relationships/worksheet" Target="worksheets/sheet5.xml"/><Relationship Id="rId90" Type="http://schemas.openxmlformats.org/officeDocument/2006/relationships/externalLink" Target="externalLinks/externalLink4.xml"/><Relationship Id="rId95" Type="http://schemas.openxmlformats.org/officeDocument/2006/relationships/customXml" Target="../customXml/item1.xml"/><Relationship Id="rId22" Type="http://schemas.openxmlformats.org/officeDocument/2006/relationships/worksheet" Target="worksheets/sheet21.xml"/><Relationship Id="rId27" Type="http://schemas.openxmlformats.org/officeDocument/2006/relationships/worksheet" Target="worksheets/sheet24.xml"/><Relationship Id="rId43" Type="http://schemas.openxmlformats.org/officeDocument/2006/relationships/worksheet" Target="worksheets/sheet40.xml"/><Relationship Id="rId48" Type="http://schemas.openxmlformats.org/officeDocument/2006/relationships/worksheet" Target="worksheets/sheet45.xml"/><Relationship Id="rId64" Type="http://schemas.openxmlformats.org/officeDocument/2006/relationships/worksheet" Target="worksheets/sheet60.xml"/><Relationship Id="rId69" Type="http://schemas.openxmlformats.org/officeDocument/2006/relationships/worksheet" Target="worksheets/sheet65.xml"/><Relationship Id="rId80" Type="http://schemas.openxmlformats.org/officeDocument/2006/relationships/worksheet" Target="worksheets/sheet75.xml"/><Relationship Id="rId85"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hartsheet" Target="chartsheets/sheet3.xml"/><Relationship Id="rId33" Type="http://schemas.openxmlformats.org/officeDocument/2006/relationships/worksheet" Target="worksheets/sheet30.xml"/><Relationship Id="rId38" Type="http://schemas.openxmlformats.org/officeDocument/2006/relationships/worksheet" Target="worksheets/sheet35.xml"/><Relationship Id="rId46" Type="http://schemas.openxmlformats.org/officeDocument/2006/relationships/worksheet" Target="worksheets/sheet43.xml"/><Relationship Id="rId59" Type="http://schemas.openxmlformats.org/officeDocument/2006/relationships/worksheet" Target="worksheets/sheet55.xml"/><Relationship Id="rId67" Type="http://schemas.openxmlformats.org/officeDocument/2006/relationships/worksheet" Target="worksheets/sheet63.xml"/><Relationship Id="rId20" Type="http://schemas.openxmlformats.org/officeDocument/2006/relationships/worksheet" Target="worksheets/sheet20.xml"/><Relationship Id="rId41" Type="http://schemas.openxmlformats.org/officeDocument/2006/relationships/worksheet" Target="worksheets/sheet38.xml"/><Relationship Id="rId54" Type="http://schemas.openxmlformats.org/officeDocument/2006/relationships/worksheet" Target="worksheets/sheet50.xml"/><Relationship Id="rId62" Type="http://schemas.openxmlformats.org/officeDocument/2006/relationships/worksheet" Target="worksheets/sheet58.xml"/><Relationship Id="rId70" Type="http://schemas.openxmlformats.org/officeDocument/2006/relationships/worksheet" Target="worksheets/sheet66.xml"/><Relationship Id="rId75" Type="http://schemas.openxmlformats.org/officeDocument/2006/relationships/worksheet" Target="worksheets/sheet70.xml"/><Relationship Id="rId83" Type="http://schemas.openxmlformats.org/officeDocument/2006/relationships/worksheet" Target="worksheets/sheet78.xml"/><Relationship Id="rId88" Type="http://schemas.openxmlformats.org/officeDocument/2006/relationships/externalLink" Target="externalLinks/externalLink2.xml"/><Relationship Id="rId91" Type="http://schemas.openxmlformats.org/officeDocument/2006/relationships/theme" Target="theme/theme1.xml"/><Relationship Id="rId9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chartsheet" Target="chartsheets/sheet2.xml"/><Relationship Id="rId28" Type="http://schemas.openxmlformats.org/officeDocument/2006/relationships/worksheet" Target="worksheets/sheet25.xml"/><Relationship Id="rId36" Type="http://schemas.openxmlformats.org/officeDocument/2006/relationships/worksheet" Target="worksheets/sheet33.xml"/><Relationship Id="rId49" Type="http://schemas.openxmlformats.org/officeDocument/2006/relationships/chartsheet" Target="chartsheets/sheet4.xml"/><Relationship Id="rId57" Type="http://schemas.openxmlformats.org/officeDocument/2006/relationships/worksheet" Target="worksheets/sheet53.xml"/><Relationship Id="rId10" Type="http://schemas.openxmlformats.org/officeDocument/2006/relationships/worksheet" Target="worksheets/sheet10.xml"/><Relationship Id="rId31" Type="http://schemas.openxmlformats.org/officeDocument/2006/relationships/worksheet" Target="worksheets/sheet28.xml"/><Relationship Id="rId44" Type="http://schemas.openxmlformats.org/officeDocument/2006/relationships/worksheet" Target="worksheets/sheet41.xml"/><Relationship Id="rId52" Type="http://schemas.openxmlformats.org/officeDocument/2006/relationships/worksheet" Target="worksheets/sheet48.xml"/><Relationship Id="rId60" Type="http://schemas.openxmlformats.org/officeDocument/2006/relationships/worksheet" Target="worksheets/sheet56.xml"/><Relationship Id="rId65" Type="http://schemas.openxmlformats.org/officeDocument/2006/relationships/worksheet" Target="worksheets/sheet61.xml"/><Relationship Id="rId73" Type="http://schemas.openxmlformats.org/officeDocument/2006/relationships/worksheet" Target="worksheets/sheet69.xml"/><Relationship Id="rId78" Type="http://schemas.openxmlformats.org/officeDocument/2006/relationships/worksheet" Target="worksheets/sheet73.xml"/><Relationship Id="rId81" Type="http://schemas.openxmlformats.org/officeDocument/2006/relationships/worksheet" Target="worksheets/sheet76.xml"/><Relationship Id="rId86" Type="http://schemas.openxmlformats.org/officeDocument/2006/relationships/worksheet" Target="worksheets/sheet81.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6.xml"/><Relationship Id="rId34" Type="http://schemas.openxmlformats.org/officeDocument/2006/relationships/worksheet" Target="worksheets/sheet31.xml"/><Relationship Id="rId50" Type="http://schemas.openxmlformats.org/officeDocument/2006/relationships/worksheet" Target="worksheets/sheet46.xml"/><Relationship Id="rId55" Type="http://schemas.openxmlformats.org/officeDocument/2006/relationships/worksheet" Target="worksheets/sheet51.xml"/><Relationship Id="rId76" Type="http://schemas.openxmlformats.org/officeDocument/2006/relationships/worksheet" Target="worksheets/sheet71.xml"/><Relationship Id="rId97"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67.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6.xml"/><Relationship Id="rId24" Type="http://schemas.openxmlformats.org/officeDocument/2006/relationships/worksheet" Target="worksheets/sheet22.xml"/><Relationship Id="rId40" Type="http://schemas.openxmlformats.org/officeDocument/2006/relationships/worksheet" Target="worksheets/sheet37.xml"/><Relationship Id="rId45" Type="http://schemas.openxmlformats.org/officeDocument/2006/relationships/worksheet" Target="worksheets/sheet42.xml"/><Relationship Id="rId66" Type="http://schemas.openxmlformats.org/officeDocument/2006/relationships/worksheet" Target="worksheets/sheet62.xml"/><Relationship Id="rId87" Type="http://schemas.openxmlformats.org/officeDocument/2006/relationships/externalLink" Target="externalLinks/externalLink1.xml"/><Relationship Id="rId61" Type="http://schemas.openxmlformats.org/officeDocument/2006/relationships/worksheet" Target="worksheets/sheet57.xml"/><Relationship Id="rId82" Type="http://schemas.openxmlformats.org/officeDocument/2006/relationships/worksheet" Target="worksheets/sheet77.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27.xml"/><Relationship Id="rId35" Type="http://schemas.openxmlformats.org/officeDocument/2006/relationships/worksheet" Target="worksheets/sheet32.xml"/><Relationship Id="rId56" Type="http://schemas.openxmlformats.org/officeDocument/2006/relationships/worksheet" Target="worksheets/sheet52.xml"/><Relationship Id="rId77" Type="http://schemas.openxmlformats.org/officeDocument/2006/relationships/worksheet" Target="worksheets/sheet72.xml"/><Relationship Id="rId8" Type="http://schemas.openxmlformats.org/officeDocument/2006/relationships/worksheet" Target="worksheets/sheet8.xml"/><Relationship Id="rId51" Type="http://schemas.openxmlformats.org/officeDocument/2006/relationships/worksheet" Target="worksheets/sheet47.xml"/><Relationship Id="rId72" Type="http://schemas.openxmlformats.org/officeDocument/2006/relationships/worksheet" Target="worksheets/sheet68.xml"/><Relationship Id="rId93"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a:cs typeface="+mn-cs"/>
              </a:defRPr>
            </a:pPr>
            <a:r>
              <a:rPr lang="ar-QA" sz="1400">
                <a:cs typeface="+mn-cs"/>
              </a:rPr>
              <a:t>المؤسسات الرياضية حسب النوع</a:t>
            </a:r>
            <a:endParaRPr lang="en-US" sz="1400">
              <a:cs typeface="+mn-cs"/>
            </a:endParaRPr>
          </a:p>
          <a:p>
            <a:pPr rtl="0">
              <a:defRPr>
                <a:cs typeface="+mn-cs"/>
              </a:defRPr>
            </a:pPr>
            <a:r>
              <a:rPr lang="en-US" sz="1200" b="1">
                <a:effectLst/>
                <a:latin typeface="Arial" panose="020B0604020202020204" pitchFamily="34" charset="0"/>
                <a:cs typeface="Arial" panose="020B0604020202020204" pitchFamily="34" charset="0"/>
              </a:rPr>
              <a:t>SPORT INSTITUTIONS BY TYPE</a:t>
            </a:r>
          </a:p>
          <a:p>
            <a:pPr rtl="0">
              <a:defRPr>
                <a:cs typeface="+mn-cs"/>
              </a:defRPr>
            </a:pPr>
            <a:r>
              <a:rPr lang="en-US" sz="1200">
                <a:latin typeface="Arial" pitchFamily="34" charset="0"/>
                <a:cs typeface="Arial" pitchFamily="34" charset="0"/>
              </a:rPr>
              <a:t>2018/2019 – 2021/2022</a:t>
            </a:r>
          </a:p>
        </c:rich>
      </c:tx>
      <c:layout>
        <c:manualLayout>
          <c:xMode val="edge"/>
          <c:yMode val="edge"/>
          <c:x val="0.38827755133361952"/>
          <c:y val="1.6670572578134937E-2"/>
        </c:manualLayout>
      </c:layout>
      <c:overlay val="0"/>
    </c:title>
    <c:autoTitleDeleted val="0"/>
    <c:plotArea>
      <c:layout>
        <c:manualLayout>
          <c:layoutTarget val="inner"/>
          <c:xMode val="edge"/>
          <c:yMode val="edge"/>
          <c:x val="6.5058668629491292E-2"/>
          <c:y val="0.15891606856290721"/>
          <c:w val="0.87051519587656212"/>
          <c:h val="0.67761338261352044"/>
        </c:manualLayout>
      </c:layout>
      <c:barChart>
        <c:barDir val="col"/>
        <c:grouping val="clustered"/>
        <c:varyColors val="0"/>
        <c:ser>
          <c:idx val="0"/>
          <c:order val="0"/>
          <c:tx>
            <c:strRef>
              <c:f>'9'!$B$32</c:f>
              <c:strCache>
                <c:ptCount val="1"/>
                <c:pt idx="0">
                  <c:v>2018/2019</c:v>
                </c:pt>
              </c:strCache>
            </c:strRef>
          </c:tx>
          <c:spPr>
            <a:ln>
              <a:solidFill>
                <a:schemeClr val="bg2">
                  <a:lumMod val="50000"/>
                </a:schemeClr>
              </a:solidFill>
            </a:ln>
          </c:spPr>
          <c:invertIfNegative val="0"/>
          <c:dPt>
            <c:idx val="2"/>
            <c:invertIfNegative val="0"/>
            <c:bubble3D val="0"/>
            <c:spPr>
              <a:ln>
                <a:solidFill>
                  <a:schemeClr val="bg1"/>
                </a:solidFill>
              </a:ln>
            </c:spPr>
            <c:extLst>
              <c:ext xmlns:c16="http://schemas.microsoft.com/office/drawing/2014/chart" uri="{C3380CC4-5D6E-409C-BE32-E72D297353CC}">
                <c16:uniqueId val="{00000001-31B9-450F-A571-13DEF21ECFD1}"/>
              </c:ext>
            </c:extLst>
          </c:dPt>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'9'!$A$33:$A$37</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'9'!$B$33:$B$37</c:f>
              <c:numCache>
                <c:formatCode>#,##0_ ;\-#,##0\ </c:formatCode>
                <c:ptCount val="5"/>
                <c:pt idx="0">
                  <c:v>8</c:v>
                </c:pt>
                <c:pt idx="1">
                  <c:v>7</c:v>
                </c:pt>
                <c:pt idx="2" formatCode="General">
                  <c:v>10</c:v>
                </c:pt>
                <c:pt idx="3">
                  <c:v>10</c:v>
                </c:pt>
                <c:pt idx="4" formatCode="General">
                  <c:v>26</c:v>
                </c:pt>
              </c:numCache>
            </c:numRef>
          </c:val>
          <c:extLst>
            <c:ext xmlns:c16="http://schemas.microsoft.com/office/drawing/2014/chart" uri="{C3380CC4-5D6E-409C-BE32-E72D297353CC}">
              <c16:uniqueId val="{00000002-31B9-450F-A571-13DEF21ECFD1}"/>
            </c:ext>
          </c:extLst>
        </c:ser>
        <c:ser>
          <c:idx val="1"/>
          <c:order val="1"/>
          <c:tx>
            <c:strRef>
              <c:f>'9'!$C$32</c:f>
              <c:strCache>
                <c:ptCount val="1"/>
                <c:pt idx="0">
                  <c:v>2019/2020</c:v>
                </c:pt>
              </c:strCache>
            </c:strRef>
          </c:tx>
          <c:spPr>
            <a:ln>
              <a:solidFill>
                <a:schemeClr val="bg1"/>
              </a:solid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'9'!$A$33:$A$37</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'9'!$C$33:$C$37</c:f>
              <c:numCache>
                <c:formatCode>#,##0_ ;\-#,##0\ </c:formatCode>
                <c:ptCount val="5"/>
                <c:pt idx="0">
                  <c:v>8</c:v>
                </c:pt>
                <c:pt idx="1">
                  <c:v>7</c:v>
                </c:pt>
                <c:pt idx="2" formatCode="General">
                  <c:v>10</c:v>
                </c:pt>
                <c:pt idx="3">
                  <c:v>10</c:v>
                </c:pt>
                <c:pt idx="4" formatCode="General">
                  <c:v>24</c:v>
                </c:pt>
              </c:numCache>
            </c:numRef>
          </c:val>
          <c:extLst>
            <c:ext xmlns:c16="http://schemas.microsoft.com/office/drawing/2014/chart" uri="{C3380CC4-5D6E-409C-BE32-E72D297353CC}">
              <c16:uniqueId val="{00000003-31B9-450F-A571-13DEF21ECFD1}"/>
            </c:ext>
          </c:extLst>
        </c:ser>
        <c:ser>
          <c:idx val="2"/>
          <c:order val="2"/>
          <c:tx>
            <c:strRef>
              <c:f>'9'!$D$32</c:f>
              <c:strCache>
                <c:ptCount val="1"/>
                <c:pt idx="0">
                  <c:v>2020/2021</c:v>
                </c:pt>
              </c:strCache>
            </c:strRef>
          </c:tx>
          <c:spPr>
            <a:ln>
              <a:solidFill>
                <a:schemeClr val="bg1"/>
              </a:solid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'9'!$A$33:$A$37</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'9'!$D$33:$D$37</c:f>
              <c:numCache>
                <c:formatCode>#,##0_ ;\-#,##0\ </c:formatCode>
                <c:ptCount val="5"/>
                <c:pt idx="0">
                  <c:v>8</c:v>
                </c:pt>
                <c:pt idx="1">
                  <c:v>7</c:v>
                </c:pt>
                <c:pt idx="2" formatCode="General">
                  <c:v>10</c:v>
                </c:pt>
                <c:pt idx="3">
                  <c:v>11</c:v>
                </c:pt>
                <c:pt idx="4" formatCode="General">
                  <c:v>24</c:v>
                </c:pt>
              </c:numCache>
            </c:numRef>
          </c:val>
          <c:extLst>
            <c:ext xmlns:c16="http://schemas.microsoft.com/office/drawing/2014/chart" uri="{C3380CC4-5D6E-409C-BE32-E72D297353CC}">
              <c16:uniqueId val="{00000004-31B9-450F-A571-13DEF21ECFD1}"/>
            </c:ext>
          </c:extLst>
        </c:ser>
        <c:ser>
          <c:idx val="3"/>
          <c:order val="3"/>
          <c:tx>
            <c:strRef>
              <c:f>'9'!$E$32</c:f>
              <c:strCache>
                <c:ptCount val="1"/>
                <c:pt idx="0">
                  <c:v>2021/2022</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'9'!$A$33:$A$37</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'9'!$E$33:$E$37</c:f>
              <c:numCache>
                <c:formatCode>#,##0_ ;\-#,##0\ </c:formatCode>
                <c:ptCount val="5"/>
                <c:pt idx="0">
                  <c:v>8</c:v>
                </c:pt>
                <c:pt idx="1">
                  <c:v>7</c:v>
                </c:pt>
                <c:pt idx="2" formatCode="General">
                  <c:v>10</c:v>
                </c:pt>
                <c:pt idx="3">
                  <c:v>12</c:v>
                </c:pt>
                <c:pt idx="4" formatCode="General">
                  <c:v>24</c:v>
                </c:pt>
              </c:numCache>
            </c:numRef>
          </c:val>
          <c:extLst>
            <c:ext xmlns:c16="http://schemas.microsoft.com/office/drawing/2014/chart" uri="{C3380CC4-5D6E-409C-BE32-E72D297353CC}">
              <c16:uniqueId val="{00000005-31B9-450F-A571-13DEF21ECFD1}"/>
            </c:ext>
          </c:extLst>
        </c:ser>
        <c:dLbls>
          <c:showLegendKey val="0"/>
          <c:showVal val="1"/>
          <c:showCatName val="0"/>
          <c:showSerName val="0"/>
          <c:showPercent val="0"/>
          <c:showBubbleSize val="0"/>
        </c:dLbls>
        <c:gapWidth val="150"/>
        <c:axId val="146516608"/>
        <c:axId val="146534784"/>
      </c:barChart>
      <c:catAx>
        <c:axId val="146516608"/>
        <c:scaling>
          <c:orientation val="minMax"/>
        </c:scaling>
        <c:delete val="0"/>
        <c:axPos val="b"/>
        <c:majorGridlines>
          <c:spPr>
            <a:ln w="15875">
              <a:solidFill>
                <a:schemeClr val="bg1">
                  <a:lumMod val="85000"/>
                </a:schemeClr>
              </a:solidFill>
            </a:ln>
          </c:spPr>
        </c:majorGridlines>
        <c:numFmt formatCode="General" sourceLinked="1"/>
        <c:majorTickMark val="none"/>
        <c:minorTickMark val="none"/>
        <c:tickLblPos val="nextTo"/>
        <c:txPr>
          <a:bodyPr/>
          <a:lstStyle/>
          <a:p>
            <a:pPr>
              <a:defRPr>
                <a:latin typeface="Arial" pitchFamily="34" charset="0"/>
                <a:cs typeface="Arial" pitchFamily="34" charset="0"/>
              </a:defRPr>
            </a:pPr>
            <a:endParaRPr lang="en-US"/>
          </a:p>
        </c:txPr>
        <c:crossAx val="146534784"/>
        <c:crosses val="autoZero"/>
        <c:auto val="1"/>
        <c:lblAlgn val="ctr"/>
        <c:lblOffset val="100"/>
        <c:noMultiLvlLbl val="0"/>
      </c:catAx>
      <c:valAx>
        <c:axId val="146534784"/>
        <c:scaling>
          <c:orientation val="minMax"/>
        </c:scaling>
        <c:delete val="0"/>
        <c:axPos val="l"/>
        <c:majorGridlines>
          <c:spPr>
            <a:ln w="15875">
              <a:solidFill>
                <a:schemeClr val="bg1">
                  <a:lumMod val="85000"/>
                </a:schemeClr>
              </a:solidFill>
            </a:ln>
          </c:spPr>
        </c:majorGridlines>
        <c:numFmt formatCode="#,##0_ ;\-#,##0\ " sourceLinked="1"/>
        <c:majorTickMark val="out"/>
        <c:minorTickMark val="none"/>
        <c:tickLblPos val="nextTo"/>
        <c:txPr>
          <a:bodyPr/>
          <a:lstStyle/>
          <a:p>
            <a:pPr>
              <a:defRPr>
                <a:latin typeface="Arial" pitchFamily="34" charset="0"/>
                <a:cs typeface="Arial" pitchFamily="34" charset="0"/>
              </a:defRPr>
            </a:pPr>
            <a:endParaRPr lang="en-US"/>
          </a:p>
        </c:txPr>
        <c:crossAx val="146516608"/>
        <c:crosses val="autoZero"/>
        <c:crossBetween val="between"/>
      </c:valAx>
    </c:plotArea>
    <c:legend>
      <c:legendPos val="r"/>
      <c:layout>
        <c:manualLayout>
          <c:xMode val="edge"/>
          <c:yMode val="edge"/>
          <c:x val="9.8671609853775155E-2"/>
          <c:y val="0.1703513779527559"/>
          <c:w val="8.645760692373046E-2"/>
          <c:h val="0.17344356955380577"/>
        </c:manualLayout>
      </c:layout>
      <c:overlay val="0"/>
      <c:txPr>
        <a:bodyPr/>
        <a:lstStyle/>
        <a:p>
          <a:pPr rtl="0">
            <a:defRPr b="1">
              <a:latin typeface="Arial" pitchFamily="34" charset="0"/>
              <a:cs typeface="Arial" pitchFamily="34" charset="0"/>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t>المنشآت الرياضية حسب النوع</a:t>
            </a:r>
            <a:endParaRPr lang="en-US" sz="1400"/>
          </a:p>
          <a:p>
            <a:pPr>
              <a:defRPr sz="1400"/>
            </a:pPr>
            <a:r>
              <a:rPr lang="en-US" sz="1200">
                <a:latin typeface="Arial" pitchFamily="34" charset="0"/>
                <a:cs typeface="Arial" pitchFamily="34" charset="0"/>
              </a:rPr>
              <a:t>SPORT FACILITIES BY TYPE</a:t>
            </a:r>
          </a:p>
          <a:p>
            <a:pPr>
              <a:defRPr sz="1400"/>
            </a:pPr>
            <a:r>
              <a:rPr lang="en-US" sz="1200">
                <a:latin typeface="Arial" pitchFamily="34" charset="0"/>
                <a:cs typeface="Arial" pitchFamily="34" charset="0"/>
              </a:rPr>
              <a:t>2021/2022</a:t>
            </a:r>
          </a:p>
        </c:rich>
      </c:tx>
      <c:overlay val="1"/>
    </c:title>
    <c:autoTitleDeleted val="0"/>
    <c:plotArea>
      <c:layout>
        <c:manualLayout>
          <c:layoutTarget val="inner"/>
          <c:xMode val="edge"/>
          <c:yMode val="edge"/>
          <c:x val="0.2065369714399129"/>
          <c:y val="0.1504192253673666"/>
          <c:w val="0.71275353449938039"/>
          <c:h val="0.77649580248731509"/>
        </c:manualLayout>
      </c:layout>
      <c:barChart>
        <c:barDir val="bar"/>
        <c:grouping val="clustered"/>
        <c:varyColors val="0"/>
        <c:ser>
          <c:idx val="3"/>
          <c:order val="0"/>
          <c:spPr>
            <a:solidFill>
              <a:schemeClr val="accent2"/>
            </a:solidFill>
          </c:spPr>
          <c:invertIfNegative val="0"/>
          <c:dLbls>
            <c:spPr>
              <a:noFill/>
              <a:ln>
                <a:noFill/>
              </a:ln>
              <a:effectLst/>
            </c:spPr>
            <c:txPr>
              <a:bodyPr/>
              <a:lstStyle/>
              <a:p>
                <a:pPr>
                  <a:defRPr sz="8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'10'!$B$34:$B$56</c:f>
              <c:strCache>
                <c:ptCount val="23"/>
                <c:pt idx="0">
                  <c:v>قاعة شطرنج Chess Hall</c:v>
                </c:pt>
                <c:pt idx="1">
                  <c:v>ملعب هوكي Hockey Field</c:v>
                </c:pt>
                <c:pt idx="2">
                  <c:v>نادي الشراع Sailing Club</c:v>
                </c:pt>
                <c:pt idx="3">
                  <c:v>مركز البولينج Bowling Centre</c:v>
                </c:pt>
                <c:pt idx="4">
                  <c:v>مضمار سباق الخيل Horse Race Field</c:v>
                </c:pt>
                <c:pt idx="5">
                  <c:v>ملعب جولف Golf Course</c:v>
                </c:pt>
                <c:pt idx="6">
                  <c:v>حلبة سباق سيارات Car Race Ring</c:v>
                </c:pt>
                <c:pt idx="7">
                  <c:v>ملعب كرة شاطئية Beach Ball Pitch</c:v>
                </c:pt>
                <c:pt idx="8">
                  <c:v>صالة بلياردو Billiard Hall</c:v>
                </c:pt>
                <c:pt idx="9">
                  <c:v>ميدان للرماية Shooting Gallery</c:v>
                </c:pt>
                <c:pt idx="10">
                  <c:v>مضمار سباق الهجن Camel Race Field</c:v>
                </c:pt>
                <c:pt idx="11">
                  <c:v>ملعب كرة يد Handball Court</c:v>
                </c:pt>
                <c:pt idx="12">
                  <c:v>ميدان للفروسية Eqestrian Field</c:v>
                </c:pt>
                <c:pt idx="13">
                  <c:v>ميدان ألعاب القوى  Athletics  Track</c:v>
                </c:pt>
                <c:pt idx="14">
                  <c:v>استاد رياضي Staduim</c:v>
                </c:pt>
                <c:pt idx="15">
                  <c:v>ميدان إسكواش Squash Court</c:v>
                </c:pt>
                <c:pt idx="16">
                  <c:v>ملعب كرة طائرة Volleyball Court</c:v>
                </c:pt>
                <c:pt idx="17">
                  <c:v>قاعة كرة طاولة Table Tennis Hall</c:v>
                </c:pt>
                <c:pt idx="18">
                  <c:v>ملعب كرة سلة Basketball Court</c:v>
                </c:pt>
                <c:pt idx="19">
                  <c:v>بركة سباحة Swimming Pool</c:v>
                </c:pt>
                <c:pt idx="20">
                  <c:v>ميدان تنس Tennis Court</c:v>
                </c:pt>
                <c:pt idx="21">
                  <c:v>صالة مغطاة  Gymnasuim</c:v>
                </c:pt>
                <c:pt idx="22">
                  <c:v>ملعب كرة قدم Pitch</c:v>
                </c:pt>
              </c:strCache>
            </c:strRef>
          </c:cat>
          <c:val>
            <c:numRef>
              <c:f>'10'!$C$34:$C$56</c:f>
              <c:numCache>
                <c:formatCode>General</c:formatCode>
                <c:ptCount val="23"/>
                <c:pt idx="0">
                  <c:v>0</c:v>
                </c:pt>
                <c:pt idx="1">
                  <c:v>0</c:v>
                </c:pt>
                <c:pt idx="2">
                  <c:v>0</c:v>
                </c:pt>
                <c:pt idx="3">
                  <c:v>1</c:v>
                </c:pt>
                <c:pt idx="4">
                  <c:v>2</c:v>
                </c:pt>
                <c:pt idx="5">
                  <c:v>2</c:v>
                </c:pt>
                <c:pt idx="6">
                  <c:v>5</c:v>
                </c:pt>
                <c:pt idx="7">
                  <c:v>6</c:v>
                </c:pt>
                <c:pt idx="8">
                  <c:v>5</c:v>
                </c:pt>
                <c:pt idx="9">
                  <c:v>7</c:v>
                </c:pt>
                <c:pt idx="10">
                  <c:v>6</c:v>
                </c:pt>
                <c:pt idx="11">
                  <c:v>10</c:v>
                </c:pt>
                <c:pt idx="12">
                  <c:v>10</c:v>
                </c:pt>
                <c:pt idx="13">
                  <c:v>10</c:v>
                </c:pt>
                <c:pt idx="14">
                  <c:v>10</c:v>
                </c:pt>
                <c:pt idx="15">
                  <c:v>11</c:v>
                </c:pt>
                <c:pt idx="16">
                  <c:v>13</c:v>
                </c:pt>
                <c:pt idx="17">
                  <c:v>11</c:v>
                </c:pt>
                <c:pt idx="18">
                  <c:v>15</c:v>
                </c:pt>
                <c:pt idx="19">
                  <c:v>19</c:v>
                </c:pt>
                <c:pt idx="20">
                  <c:v>19</c:v>
                </c:pt>
                <c:pt idx="21">
                  <c:v>41</c:v>
                </c:pt>
                <c:pt idx="22">
                  <c:v>85</c:v>
                </c:pt>
              </c:numCache>
            </c:numRef>
          </c:val>
          <c:extLst>
            <c:ext xmlns:c16="http://schemas.microsoft.com/office/drawing/2014/chart" uri="{C3380CC4-5D6E-409C-BE32-E72D297353CC}">
              <c16:uniqueId val="{00000000-DC7F-4CED-8DA4-83CCD5BCECDC}"/>
            </c:ext>
          </c:extLst>
        </c:ser>
        <c:dLbls>
          <c:showLegendKey val="0"/>
          <c:showVal val="1"/>
          <c:showCatName val="0"/>
          <c:showSerName val="0"/>
          <c:showPercent val="0"/>
          <c:showBubbleSize val="0"/>
        </c:dLbls>
        <c:gapWidth val="150"/>
        <c:axId val="147932672"/>
        <c:axId val="147968384"/>
      </c:barChart>
      <c:catAx>
        <c:axId val="147932672"/>
        <c:scaling>
          <c:orientation val="minMax"/>
        </c:scaling>
        <c:delete val="0"/>
        <c:axPos val="l"/>
        <c:majorGridlines>
          <c:spPr>
            <a:ln w="15875">
              <a:solidFill>
                <a:schemeClr val="bg1">
                  <a:lumMod val="85000"/>
                </a:schemeClr>
              </a:solidFill>
            </a:ln>
          </c:spPr>
        </c:majorGridlines>
        <c:numFmt formatCode="General" sourceLinked="1"/>
        <c:majorTickMark val="out"/>
        <c:minorTickMark val="none"/>
        <c:tickLblPos val="nextTo"/>
        <c:txPr>
          <a:bodyPr/>
          <a:lstStyle/>
          <a:p>
            <a:pPr>
              <a:defRPr sz="900" b="0">
                <a:latin typeface="Arial" pitchFamily="34" charset="0"/>
                <a:cs typeface="Arial" pitchFamily="34" charset="0"/>
              </a:defRPr>
            </a:pPr>
            <a:endParaRPr lang="en-US"/>
          </a:p>
        </c:txPr>
        <c:crossAx val="147968384"/>
        <c:crosses val="autoZero"/>
        <c:auto val="1"/>
        <c:lblAlgn val="ctr"/>
        <c:lblOffset val="100"/>
        <c:noMultiLvlLbl val="0"/>
      </c:catAx>
      <c:valAx>
        <c:axId val="147968384"/>
        <c:scaling>
          <c:orientation val="minMax"/>
        </c:scaling>
        <c:delete val="0"/>
        <c:axPos val="b"/>
        <c:majorGridlines>
          <c:spPr>
            <a:ln w="15875">
              <a:solidFill>
                <a:schemeClr val="bg1">
                  <a:lumMod val="85000"/>
                </a:schemeClr>
              </a:solidFill>
            </a:ln>
          </c:spPr>
        </c:majorGridlines>
        <c:numFmt formatCode="General" sourceLinked="1"/>
        <c:majorTickMark val="out"/>
        <c:minorTickMark val="none"/>
        <c:tickLblPos val="nextTo"/>
        <c:txPr>
          <a:bodyPr/>
          <a:lstStyle/>
          <a:p>
            <a:pPr>
              <a:defRPr>
                <a:latin typeface="Arial" pitchFamily="34" charset="0"/>
                <a:cs typeface="Arial" pitchFamily="34" charset="0"/>
              </a:defRPr>
            </a:pPr>
            <a:endParaRPr lang="en-US"/>
          </a:p>
        </c:txPr>
        <c:crossAx val="147932672"/>
        <c:crosses val="autoZero"/>
        <c:crossBetween val="between"/>
      </c:valAx>
    </c:plotArea>
    <c:plotVisOnly val="1"/>
    <c:dispBlanksAs val="gap"/>
    <c:showDLblsOverMax val="0"/>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a:t>المعدل الشهري لممارسي النشاط الرياضي بملاعب الفرجان </a:t>
            </a:r>
            <a:br>
              <a:rPr lang="en-US" sz="1500"/>
            </a:br>
            <a:r>
              <a:rPr lang="en-US" sz="1200">
                <a:latin typeface="Arial" panose="020B0604020202020204" pitchFamily="34" charset="0"/>
                <a:cs typeface="Arial" panose="020B0604020202020204" pitchFamily="34" charset="0"/>
              </a:rPr>
              <a:t>MONTHLY AVERAGE OF SPORTS</a:t>
            </a:r>
            <a:r>
              <a:rPr lang="en-US" sz="1200" baseline="0">
                <a:latin typeface="Arial" panose="020B0604020202020204" pitchFamily="34" charset="0"/>
                <a:cs typeface="Arial" panose="020B0604020202020204" pitchFamily="34" charset="0"/>
              </a:rPr>
              <a:t> EXERCISERS IN</a:t>
            </a:r>
            <a:r>
              <a:rPr lang="en-US" sz="1200">
                <a:latin typeface="Arial" panose="020B0604020202020204" pitchFamily="34" charset="0"/>
                <a:cs typeface="Arial" panose="020B0604020202020204" pitchFamily="34" charset="0"/>
              </a:rPr>
              <a:t> AL FERJAN PLAYGROUNDS</a:t>
            </a:r>
            <a:endParaRPr lang="ar-QA" sz="1200">
              <a:latin typeface="Arial" panose="020B0604020202020204" pitchFamily="34" charset="0"/>
              <a:cs typeface="Arial" panose="020B0604020202020204" pitchFamily="34" charset="0"/>
            </a:endParaRPr>
          </a:p>
          <a:p>
            <a:pPr>
              <a:defRPr/>
            </a:pPr>
            <a:r>
              <a:rPr lang="en-US" sz="1300">
                <a:latin typeface="Arial" panose="020B0604020202020204" pitchFamily="34" charset="0"/>
                <a:cs typeface="Arial" panose="020B0604020202020204" pitchFamily="34" charset="0"/>
              </a:rPr>
              <a:t>2021</a:t>
            </a:r>
          </a:p>
        </c:rich>
      </c:tx>
      <c:overlay val="0"/>
    </c:title>
    <c:autoTitleDeleted val="0"/>
    <c:plotArea>
      <c:layout>
        <c:manualLayout>
          <c:layoutTarget val="inner"/>
          <c:xMode val="edge"/>
          <c:yMode val="edge"/>
          <c:x val="9.7683531518838754E-2"/>
          <c:y val="0.15263218858206115"/>
          <c:w val="0.84967834233355499"/>
          <c:h val="0.53987877296587927"/>
        </c:manualLayout>
      </c:layout>
      <c:barChart>
        <c:barDir val="col"/>
        <c:grouping val="clustered"/>
        <c:varyColors val="0"/>
        <c:ser>
          <c:idx val="0"/>
          <c:order val="0"/>
          <c:spPr>
            <a:solidFill>
              <a:schemeClr val="accent3"/>
            </a:solidFill>
          </c:spPr>
          <c:invertIfNegative val="0"/>
          <c:dLbls>
            <c:numFmt formatCode="#,##0" sourceLinked="0"/>
            <c:spPr>
              <a:noFill/>
              <a:ln>
                <a:noFill/>
              </a:ln>
              <a:effectLst/>
            </c:spPr>
            <c:txPr>
              <a:bodyPr/>
              <a:lstStyle/>
              <a:p>
                <a:pPr>
                  <a:defRPr sz="8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'11'!$A$34:$A$49</c:f>
              <c:strCache>
                <c:ptCount val="16"/>
                <c:pt idx="0">
                  <c:v>فريج الخورAl Khor</c:v>
                </c:pt>
                <c:pt idx="1">
                  <c:v>فريج عين خالد Ain Khalid</c:v>
                </c:pt>
                <c:pt idx="2">
                  <c:v>فريج المرخية Al Markhiya</c:v>
                </c:pt>
                <c:pt idx="3">
                  <c:v>فريج مدينة خليفة الشمالية North Madinat Khalifa</c:v>
                </c:pt>
                <c:pt idx="4">
                  <c:v>فريج أبو هامورFareej Abu Hamour </c:v>
                </c:pt>
                <c:pt idx="5">
                  <c:v>فريج العزيزيةFareej Al Azizya </c:v>
                </c:pt>
                <c:pt idx="6">
                  <c:v>فريج أم صلالFareej Um Salal </c:v>
                </c:pt>
                <c:pt idx="7">
                  <c:v>العسيري AL Asiri</c:v>
                </c:pt>
                <c:pt idx="8">
                  <c:v>فريج شمال دحيلFareej North Duhail </c:v>
                </c:pt>
                <c:pt idx="9">
                  <c:v>فريج جنوب دحيلFareej South Duhail </c:v>
                </c:pt>
                <c:pt idx="10">
                  <c:v>فريج الوكير Al Wukair</c:v>
                </c:pt>
                <c:pt idx="11">
                  <c:v>فريج جبل الوكرةFareej Jabal Al Wakra </c:v>
                </c:pt>
                <c:pt idx="12">
                  <c:v>فريج شرق نعيجةFareej East Nuaija </c:v>
                </c:pt>
                <c:pt idx="13">
                  <c:v>فريج غرب نعيجةFareej West Nuaija </c:v>
                </c:pt>
                <c:pt idx="14">
                  <c:v>فريج الثمامةFareej Al Thumama </c:v>
                </c:pt>
                <c:pt idx="15">
                  <c:v>فريج الذخيرةFareej Al Thakira </c:v>
                </c:pt>
              </c:strCache>
            </c:strRef>
          </c:cat>
          <c:val>
            <c:numRef>
              <c:f>'11'!$B$34:$B$49</c:f>
              <c:numCache>
                <c:formatCode>#,##0</c:formatCode>
                <c:ptCount val="16"/>
                <c:pt idx="0">
                  <c:v>2054</c:v>
                </c:pt>
                <c:pt idx="1">
                  <c:v>727</c:v>
                </c:pt>
                <c:pt idx="2">
                  <c:v>667</c:v>
                </c:pt>
                <c:pt idx="3">
                  <c:v>637</c:v>
                </c:pt>
                <c:pt idx="4">
                  <c:v>469</c:v>
                </c:pt>
                <c:pt idx="5">
                  <c:v>379</c:v>
                </c:pt>
                <c:pt idx="6">
                  <c:v>357</c:v>
                </c:pt>
                <c:pt idx="7">
                  <c:v>230</c:v>
                </c:pt>
                <c:pt idx="8">
                  <c:v>224</c:v>
                </c:pt>
                <c:pt idx="9">
                  <c:v>216</c:v>
                </c:pt>
                <c:pt idx="10">
                  <c:v>160</c:v>
                </c:pt>
                <c:pt idx="11">
                  <c:v>158</c:v>
                </c:pt>
                <c:pt idx="12">
                  <c:v>188</c:v>
                </c:pt>
                <c:pt idx="13">
                  <c:v>199</c:v>
                </c:pt>
                <c:pt idx="14">
                  <c:v>169</c:v>
                </c:pt>
                <c:pt idx="15">
                  <c:v>159</c:v>
                </c:pt>
              </c:numCache>
            </c:numRef>
          </c:val>
          <c:extLst>
            <c:ext xmlns:c16="http://schemas.microsoft.com/office/drawing/2014/chart" uri="{C3380CC4-5D6E-409C-BE32-E72D297353CC}">
              <c16:uniqueId val="{00000000-0508-4E87-8E8E-A9F55F7875AE}"/>
            </c:ext>
          </c:extLst>
        </c:ser>
        <c:dLbls>
          <c:showLegendKey val="0"/>
          <c:showVal val="1"/>
          <c:showCatName val="0"/>
          <c:showSerName val="0"/>
          <c:showPercent val="0"/>
          <c:showBubbleSize val="0"/>
        </c:dLbls>
        <c:gapWidth val="150"/>
        <c:axId val="157888512"/>
        <c:axId val="157891200"/>
      </c:barChart>
      <c:catAx>
        <c:axId val="157888512"/>
        <c:scaling>
          <c:orientation val="minMax"/>
        </c:scaling>
        <c:delete val="0"/>
        <c:axPos val="b"/>
        <c:majorGridlines>
          <c:spPr>
            <a:ln w="19050">
              <a:solidFill>
                <a:schemeClr val="bg1"/>
              </a:solidFill>
            </a:ln>
          </c:spPr>
        </c:majorGridlines>
        <c:numFmt formatCode="General" sourceLinked="0"/>
        <c:majorTickMark val="out"/>
        <c:minorTickMark val="none"/>
        <c:tickLblPos val="nextTo"/>
        <c:txPr>
          <a:bodyPr rot="-2700000" vert="horz"/>
          <a:lstStyle/>
          <a:p>
            <a:pPr>
              <a:defRPr sz="1000">
                <a:latin typeface="Arial" pitchFamily="34" charset="0"/>
                <a:cs typeface="Arial" pitchFamily="34" charset="0"/>
              </a:defRPr>
            </a:pPr>
            <a:endParaRPr lang="en-US"/>
          </a:p>
        </c:txPr>
        <c:crossAx val="157891200"/>
        <c:crosses val="autoZero"/>
        <c:auto val="1"/>
        <c:lblAlgn val="ctr"/>
        <c:lblOffset val="100"/>
        <c:noMultiLvlLbl val="0"/>
      </c:catAx>
      <c:valAx>
        <c:axId val="157891200"/>
        <c:scaling>
          <c:orientation val="minMax"/>
        </c:scaling>
        <c:delete val="0"/>
        <c:axPos val="l"/>
        <c:majorGridlines>
          <c:spPr>
            <a:ln w="19050">
              <a:solidFill>
                <a:schemeClr val="bg1"/>
              </a:solidFill>
            </a:ln>
          </c:spPr>
        </c:majorGridlines>
        <c:numFmt formatCode="#,##0" sourceLinked="0"/>
        <c:majorTickMark val="out"/>
        <c:minorTickMark val="none"/>
        <c:tickLblPos val="nextTo"/>
        <c:txPr>
          <a:bodyPr/>
          <a:lstStyle/>
          <a:p>
            <a:pPr>
              <a:defRPr>
                <a:latin typeface="Arial" pitchFamily="34" charset="0"/>
                <a:cs typeface="Arial" pitchFamily="34" charset="0"/>
              </a:defRPr>
            </a:pPr>
            <a:endParaRPr lang="en-US"/>
          </a:p>
        </c:txPr>
        <c:crossAx val="157888512"/>
        <c:crosses val="autoZero"/>
        <c:crossBetween val="between"/>
      </c:valAx>
      <c:spPr>
        <a:solidFill>
          <a:srgbClr val="F5F9EB"/>
        </a:solidFill>
      </c:spPr>
    </c:plotArea>
    <c:plotVisOnly val="1"/>
    <c:dispBlanksAs val="gap"/>
    <c:showDLblsOverMax val="0"/>
  </c:chart>
  <c:spPr>
    <a:ln>
      <a:noFill/>
    </a:ln>
  </c:sp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t>البطولات المنفذة حسب النشاط الرياضي</a:t>
            </a:r>
            <a:endParaRPr lang="en-US" sz="1400"/>
          </a:p>
          <a:p>
            <a:pPr>
              <a:defRPr sz="1400"/>
            </a:pPr>
            <a:r>
              <a:rPr lang="en-US" sz="1200">
                <a:latin typeface="Arial" pitchFamily="34" charset="0"/>
                <a:cs typeface="Arial" pitchFamily="34" charset="0"/>
              </a:rPr>
              <a:t>IMPLEMENTED CHAMPIONSHIPS</a:t>
            </a:r>
            <a:r>
              <a:rPr lang="en-US" sz="1200" baseline="0">
                <a:latin typeface="Arial" pitchFamily="34" charset="0"/>
                <a:cs typeface="Arial" pitchFamily="34" charset="0"/>
              </a:rPr>
              <a:t> BY </a:t>
            </a:r>
            <a:r>
              <a:rPr lang="en-US" sz="1200">
                <a:latin typeface="Arial" pitchFamily="34" charset="0"/>
                <a:cs typeface="Arial" pitchFamily="34" charset="0"/>
              </a:rPr>
              <a:t>SPORTS ACTIVITY </a:t>
            </a:r>
          </a:p>
          <a:p>
            <a:pPr>
              <a:defRPr sz="1400"/>
            </a:pPr>
            <a:r>
              <a:rPr lang="en-US" sz="1200">
                <a:latin typeface="Arial" pitchFamily="34" charset="0"/>
                <a:cs typeface="Arial" pitchFamily="34" charset="0"/>
              </a:rPr>
              <a:t>2021/2022</a:t>
            </a:r>
          </a:p>
        </c:rich>
      </c:tx>
      <c:layout>
        <c:manualLayout>
          <c:xMode val="edge"/>
          <c:yMode val="edge"/>
          <c:x val="0.27356242008210513"/>
          <c:y val="8.3463745435576418E-3"/>
        </c:manualLayout>
      </c:layout>
      <c:overlay val="1"/>
    </c:title>
    <c:autoTitleDeleted val="0"/>
    <c:plotArea>
      <c:layout>
        <c:manualLayout>
          <c:layoutTarget val="inner"/>
          <c:xMode val="edge"/>
          <c:yMode val="edge"/>
          <c:x val="0.30727300625883303"/>
          <c:y val="0.1475183542774782"/>
          <c:w val="0.64869345178006599"/>
          <c:h val="0.81269751577464677"/>
        </c:manualLayout>
      </c:layout>
      <c:barChart>
        <c:barDir val="bar"/>
        <c:grouping val="clustered"/>
        <c:varyColors val="0"/>
        <c:ser>
          <c:idx val="0"/>
          <c:order val="0"/>
          <c:spPr>
            <a:solidFill>
              <a:schemeClr val="accent3"/>
            </a:solidFill>
            <a:ln>
              <a:solidFill>
                <a:schemeClr val="accent3"/>
              </a:solidFill>
            </a:ln>
          </c:spPr>
          <c:invertIfNegative val="0"/>
          <c:dPt>
            <c:idx val="0"/>
            <c:invertIfNegative val="0"/>
            <c:bubble3D val="0"/>
            <c:extLst>
              <c:ext xmlns:c16="http://schemas.microsoft.com/office/drawing/2014/chart" uri="{C3380CC4-5D6E-409C-BE32-E72D297353CC}">
                <c16:uniqueId val="{00000001-6340-4490-9E8E-CD4427CC2737}"/>
              </c:ext>
            </c:extLst>
          </c:dPt>
          <c:dLbls>
            <c:spPr>
              <a:noFill/>
              <a:ln>
                <a:noFill/>
              </a:ln>
              <a:effectLst/>
            </c:spPr>
            <c:txPr>
              <a:bodyPr/>
              <a:lstStyle/>
              <a:p>
                <a:pPr>
                  <a:defRPr sz="800">
                    <a:latin typeface="Arial" pitchFamily="34" charset="0"/>
                    <a:cs typeface="Arial"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'34'!$A$73:$A$101</c:f>
              <c:strCache>
                <c:ptCount val="29"/>
                <c:pt idx="0">
                  <c:v>أخرى Other</c:v>
                </c:pt>
                <c:pt idx="1">
                  <c:v>الهوكيHockey</c:v>
                </c:pt>
                <c:pt idx="2">
                  <c:v>نادي حلبة لوسيلLosail Circuit Sports Club</c:v>
                </c:pt>
                <c:pt idx="3">
                  <c:v>كرة القدم وكرة الصالات والشاطئيةFootball, Futsal and Beach Football</c:v>
                </c:pt>
                <c:pt idx="4">
                  <c:v>الجمبازGymnastics</c:v>
                </c:pt>
                <c:pt idx="5">
                  <c:v>البولينجBowling</c:v>
                </c:pt>
                <c:pt idx="6">
                  <c:v>كرة السلةBasketball</c:v>
                </c:pt>
                <c:pt idx="7">
                  <c:v>كرة اليدHandball</c:v>
                </c:pt>
                <c:pt idx="8">
                  <c:v>ذوي الإحتياجات الخاصةParalympics</c:v>
                </c:pt>
                <c:pt idx="9">
                  <c:v>الدراجات وترايثلونCycling &amp; Triathlon</c:v>
                </c:pt>
                <c:pt idx="10">
                  <c:v>الكرة الطائرةVolleyball</c:v>
                </c:pt>
                <c:pt idx="11">
                  <c:v>لجنة الرجبي Rugby Committee</c:v>
                </c:pt>
                <c:pt idx="12">
                  <c:v>نادي حلبة سيلينSealine Circuit Sports Club</c:v>
                </c:pt>
                <c:pt idx="13">
                  <c:v>نادي سباقات القدرة و التحمل القطريQatar Endurance Racing Club</c:v>
                </c:pt>
                <c:pt idx="14">
                  <c:v>الكاراتيهKarate</c:v>
                </c:pt>
                <c:pt idx="15">
                  <c:v>الجنة المنظمة لسباق الهجنCamel Racing Committee</c:v>
                </c:pt>
                <c:pt idx="16">
                  <c:v>ألعاب القوىAthletics</c:v>
                </c:pt>
                <c:pt idx="17">
                  <c:v>السباحةSwimming</c:v>
                </c:pt>
                <c:pt idx="18">
                  <c:v>الرياضة البحرية / الرياضة المائيه Marine Sports/ Winter Sports</c:v>
                </c:pt>
                <c:pt idx="19">
                  <c:v>الشطرنجChess</c:v>
                </c:pt>
                <c:pt idx="20">
                  <c:v>البلياردو و سنوكرBilliard &amp; Snooker</c:v>
                </c:pt>
                <c:pt idx="21">
                  <c:v>الإسكواشSquash</c:v>
                </c:pt>
                <c:pt idx="22">
                  <c:v>التايكوندو و الجودوTaekwando &amp; Judo</c:v>
                </c:pt>
                <c:pt idx="23">
                  <c:v>الجولفGolf</c:v>
                </c:pt>
                <c:pt idx="24">
                  <c:v>كرة الطاولةTable Tennis</c:v>
                </c:pt>
                <c:pt idx="25">
                  <c:v>التنس / بادل التنسTennis</c:v>
                </c:pt>
                <c:pt idx="26">
                  <c:v>الرياضة للجميعSports For All</c:v>
                </c:pt>
                <c:pt idx="27">
                  <c:v>الاتحاد القطري للفروسيه والخماسي الحديثQatar Equestrian Federation &amp; Modern Pentathlon</c:v>
                </c:pt>
                <c:pt idx="28">
                  <c:v>أنشطة اسباير Aspire Activities</c:v>
                </c:pt>
              </c:strCache>
            </c:strRef>
          </c:cat>
          <c:val>
            <c:numRef>
              <c:f>'34'!$B$73:$B$101</c:f>
              <c:numCache>
                <c:formatCode>General</c:formatCode>
                <c:ptCount val="29"/>
                <c:pt idx="0">
                  <c:v>28</c:v>
                </c:pt>
                <c:pt idx="1">
                  <c:v>7</c:v>
                </c:pt>
                <c:pt idx="2">
                  <c:v>7</c:v>
                </c:pt>
                <c:pt idx="3">
                  <c:v>8</c:v>
                </c:pt>
                <c:pt idx="4">
                  <c:v>8</c:v>
                </c:pt>
                <c:pt idx="5">
                  <c:v>9</c:v>
                </c:pt>
                <c:pt idx="6">
                  <c:v>10</c:v>
                </c:pt>
                <c:pt idx="7">
                  <c:v>10</c:v>
                </c:pt>
                <c:pt idx="8">
                  <c:v>14</c:v>
                </c:pt>
                <c:pt idx="9">
                  <c:v>16</c:v>
                </c:pt>
                <c:pt idx="10">
                  <c:v>17</c:v>
                </c:pt>
                <c:pt idx="11">
                  <c:v>17</c:v>
                </c:pt>
                <c:pt idx="12">
                  <c:v>18</c:v>
                </c:pt>
                <c:pt idx="13">
                  <c:v>22</c:v>
                </c:pt>
                <c:pt idx="14">
                  <c:v>23</c:v>
                </c:pt>
                <c:pt idx="15">
                  <c:v>24</c:v>
                </c:pt>
                <c:pt idx="16">
                  <c:v>25</c:v>
                </c:pt>
                <c:pt idx="17">
                  <c:v>25</c:v>
                </c:pt>
                <c:pt idx="18">
                  <c:v>30</c:v>
                </c:pt>
                <c:pt idx="19">
                  <c:v>34</c:v>
                </c:pt>
                <c:pt idx="20">
                  <c:v>35</c:v>
                </c:pt>
                <c:pt idx="21">
                  <c:v>44</c:v>
                </c:pt>
                <c:pt idx="22">
                  <c:v>44</c:v>
                </c:pt>
                <c:pt idx="23">
                  <c:v>52</c:v>
                </c:pt>
                <c:pt idx="24">
                  <c:v>54</c:v>
                </c:pt>
                <c:pt idx="25">
                  <c:v>67</c:v>
                </c:pt>
                <c:pt idx="26">
                  <c:v>71</c:v>
                </c:pt>
                <c:pt idx="27">
                  <c:v>93</c:v>
                </c:pt>
                <c:pt idx="28">
                  <c:v>115</c:v>
                </c:pt>
              </c:numCache>
            </c:numRef>
          </c:val>
          <c:extLst>
            <c:ext xmlns:c16="http://schemas.microsoft.com/office/drawing/2014/chart" uri="{C3380CC4-5D6E-409C-BE32-E72D297353CC}">
              <c16:uniqueId val="{00000002-6340-4490-9E8E-CD4427CC2737}"/>
            </c:ext>
          </c:extLst>
        </c:ser>
        <c:dLbls>
          <c:showLegendKey val="0"/>
          <c:showVal val="1"/>
          <c:showCatName val="0"/>
          <c:showSerName val="0"/>
          <c:showPercent val="0"/>
          <c:showBubbleSize val="0"/>
        </c:dLbls>
        <c:gapWidth val="150"/>
        <c:axId val="58175488"/>
        <c:axId val="58178176"/>
      </c:barChart>
      <c:catAx>
        <c:axId val="58175488"/>
        <c:scaling>
          <c:orientation val="minMax"/>
        </c:scaling>
        <c:delete val="0"/>
        <c:axPos val="l"/>
        <c:majorGridlines>
          <c:spPr>
            <a:ln w="19050">
              <a:solidFill>
                <a:schemeClr val="bg1"/>
              </a:solidFill>
            </a:ln>
          </c:spPr>
        </c:majorGridlines>
        <c:numFmt formatCode="General" sourceLinked="1"/>
        <c:majorTickMark val="out"/>
        <c:minorTickMark val="none"/>
        <c:tickLblPos val="nextTo"/>
        <c:txPr>
          <a:bodyPr/>
          <a:lstStyle/>
          <a:p>
            <a:pPr>
              <a:defRPr sz="700">
                <a:latin typeface="Arial" pitchFamily="34" charset="0"/>
                <a:cs typeface="Arial" pitchFamily="34" charset="0"/>
              </a:defRPr>
            </a:pPr>
            <a:endParaRPr lang="en-US"/>
          </a:p>
        </c:txPr>
        <c:crossAx val="58178176"/>
        <c:crosses val="autoZero"/>
        <c:auto val="1"/>
        <c:lblAlgn val="ctr"/>
        <c:lblOffset val="100"/>
        <c:noMultiLvlLbl val="0"/>
      </c:catAx>
      <c:valAx>
        <c:axId val="58178176"/>
        <c:scaling>
          <c:orientation val="minMax"/>
        </c:scaling>
        <c:delete val="0"/>
        <c:axPos val="b"/>
        <c:majorGridlines>
          <c:spPr>
            <a:ln w="19050">
              <a:solidFill>
                <a:schemeClr val="bg1"/>
              </a:solidFill>
            </a:ln>
          </c:spPr>
        </c:majorGridlines>
        <c:numFmt formatCode="General" sourceLinked="1"/>
        <c:majorTickMark val="out"/>
        <c:minorTickMark val="none"/>
        <c:tickLblPos val="nextTo"/>
        <c:txPr>
          <a:bodyPr/>
          <a:lstStyle/>
          <a:p>
            <a:pPr>
              <a:defRPr>
                <a:latin typeface="Arial" pitchFamily="34" charset="0"/>
                <a:cs typeface="Arial" pitchFamily="34" charset="0"/>
              </a:defRPr>
            </a:pPr>
            <a:endParaRPr lang="en-US"/>
          </a:p>
        </c:txPr>
        <c:crossAx val="58175488"/>
        <c:crosses val="autoZero"/>
        <c:crossBetween val="between"/>
      </c:valAx>
      <c:spPr>
        <a:solidFill>
          <a:srgbClr val="F5F9EB"/>
        </a:solidFill>
        <a:ln w="25400">
          <a:noFill/>
        </a:ln>
      </c:spPr>
    </c:plotArea>
    <c:plotVisOnly val="1"/>
    <c:dispBlanksAs val="gap"/>
    <c:showDLblsOverMax val="0"/>
  </c:chart>
  <c:spPr>
    <a:ln>
      <a:noFill/>
    </a:ln>
  </c:sp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400"/>
            </a:pPr>
            <a:r>
              <a:rPr lang="ar-QA" sz="1400"/>
              <a:t>اللاعبون المسجلون لدى اتحاد رياضة ذوي الإعاقة حسب الفئات العمرية ونوع الإعاقة </a:t>
            </a:r>
            <a:endParaRPr lang="en-US" sz="1400"/>
          </a:p>
          <a:p>
            <a:pPr rtl="0">
              <a:defRPr sz="1400"/>
            </a:pPr>
            <a:r>
              <a:rPr lang="en-US" sz="1200" b="1">
                <a:latin typeface="Arial" panose="020B0604020202020204" pitchFamily="34" charset="0"/>
                <a:cs typeface="Arial" panose="020B0604020202020204" pitchFamily="34" charset="0"/>
              </a:rPr>
              <a:t>ATHLETES REGISTERED WITH A</a:t>
            </a:r>
            <a:r>
              <a:rPr lang="en-US" sz="1200" b="1" baseline="0">
                <a:latin typeface="Arial" panose="020B0604020202020204" pitchFamily="34" charset="0"/>
                <a:cs typeface="Arial" panose="020B0604020202020204" pitchFamily="34" charset="0"/>
              </a:rPr>
              <a:t> </a:t>
            </a:r>
            <a:r>
              <a:rPr lang="en-US" sz="1200" b="1">
                <a:latin typeface="Arial" panose="020B0604020202020204" pitchFamily="34" charset="0"/>
                <a:cs typeface="Arial" panose="020B0604020202020204" pitchFamily="34" charset="0"/>
              </a:rPr>
              <a:t>DISABLED SPORTS FEDERATION </a:t>
            </a:r>
          </a:p>
          <a:p>
            <a:pPr rtl="0">
              <a:defRPr sz="1400"/>
            </a:pPr>
            <a:r>
              <a:rPr lang="en-US" sz="1200" b="1">
                <a:latin typeface="Arial" panose="020B0604020202020204" pitchFamily="34" charset="0"/>
                <a:cs typeface="Arial" panose="020B0604020202020204" pitchFamily="34" charset="0"/>
              </a:rPr>
              <a:t>BY AGE GROUP AND</a:t>
            </a:r>
            <a:r>
              <a:rPr lang="en-US" sz="1200" b="1" baseline="0">
                <a:latin typeface="Arial" panose="020B0604020202020204" pitchFamily="34" charset="0"/>
                <a:cs typeface="Arial" panose="020B0604020202020204" pitchFamily="34" charset="0"/>
              </a:rPr>
              <a:t> </a:t>
            </a:r>
            <a:r>
              <a:rPr lang="en-US" sz="1200" b="1">
                <a:latin typeface="Arial" panose="020B0604020202020204" pitchFamily="34" charset="0"/>
                <a:cs typeface="Arial" panose="020B0604020202020204" pitchFamily="34" charset="0"/>
              </a:rPr>
              <a:t>TYPE OF DISABILITY</a:t>
            </a:r>
            <a:endParaRPr lang="en-US" sz="1800">
              <a:latin typeface="Arial" panose="020B0604020202020204" pitchFamily="34" charset="0"/>
              <a:cs typeface="Arial" panose="020B0604020202020204" pitchFamily="34" charset="0"/>
            </a:endParaRPr>
          </a:p>
          <a:p>
            <a:pPr rtl="0">
              <a:defRPr sz="1400"/>
            </a:pPr>
            <a:r>
              <a:rPr lang="en-US" sz="1200">
                <a:latin typeface="Arial" pitchFamily="34" charset="0"/>
                <a:cs typeface="Arial" pitchFamily="34" charset="0"/>
              </a:rPr>
              <a:t>2021 / 2022</a:t>
            </a:r>
          </a:p>
        </c:rich>
      </c:tx>
      <c:overlay val="0"/>
      <c:spPr>
        <a:noFill/>
      </c:spPr>
    </c:title>
    <c:autoTitleDeleted val="0"/>
    <c:plotArea>
      <c:layout>
        <c:manualLayout>
          <c:layoutTarget val="inner"/>
          <c:xMode val="edge"/>
          <c:yMode val="edge"/>
          <c:x val="7.1011974993339347E-2"/>
          <c:y val="0.20113549868766403"/>
          <c:w val="0.76139682236587891"/>
          <c:h val="0.6501976706036745"/>
        </c:manualLayout>
      </c:layout>
      <c:barChart>
        <c:barDir val="col"/>
        <c:grouping val="clustered"/>
        <c:varyColors val="0"/>
        <c:ser>
          <c:idx val="0"/>
          <c:order val="0"/>
          <c:tx>
            <c:strRef>
              <c:f>'58'!$A$19</c:f>
              <c:strCache>
                <c:ptCount val="1"/>
                <c:pt idx="0">
                  <c:v>إعاقة بصرية
Visual Disability</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'58'!$B$18:$F$18</c:f>
              <c:strCache>
                <c:ptCount val="5"/>
                <c:pt idx="0">
                  <c:v>العمومي
Adults</c:v>
                </c:pt>
                <c:pt idx="1">
                  <c:v>الشباب
Youth</c:v>
                </c:pt>
                <c:pt idx="2">
                  <c:v>الناشئين
Junior U18</c:v>
                </c:pt>
                <c:pt idx="3">
                  <c:v>الأشبال
Junior U16</c:v>
                </c:pt>
                <c:pt idx="4">
                  <c:v>الصغار
Kids</c:v>
                </c:pt>
              </c:strCache>
            </c:strRef>
          </c:cat>
          <c:val>
            <c:numRef>
              <c:f>'58'!$B$19:$F$19</c:f>
              <c:numCache>
                <c:formatCode>#,##0_ ;\-#,##0\ </c:formatCode>
                <c:ptCount val="5"/>
                <c:pt idx="0">
                  <c:v>10</c:v>
                </c:pt>
                <c:pt idx="1">
                  <c:v>10</c:v>
                </c:pt>
                <c:pt idx="2">
                  <c:v>14</c:v>
                </c:pt>
                <c:pt idx="3">
                  <c:v>6</c:v>
                </c:pt>
                <c:pt idx="4">
                  <c:v>0</c:v>
                </c:pt>
              </c:numCache>
            </c:numRef>
          </c:val>
          <c:extLst>
            <c:ext xmlns:c16="http://schemas.microsoft.com/office/drawing/2014/chart" uri="{C3380CC4-5D6E-409C-BE32-E72D297353CC}">
              <c16:uniqueId val="{00000000-273B-4585-8897-EFEC643705B0}"/>
            </c:ext>
          </c:extLst>
        </c:ser>
        <c:ser>
          <c:idx val="1"/>
          <c:order val="1"/>
          <c:tx>
            <c:strRef>
              <c:f>'58'!$A$20</c:f>
              <c:strCache>
                <c:ptCount val="1"/>
                <c:pt idx="0">
                  <c:v>إعاقة سمعية
Hearing Disability</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'58'!$B$18:$F$18</c:f>
              <c:strCache>
                <c:ptCount val="5"/>
                <c:pt idx="0">
                  <c:v>العمومي
Adults</c:v>
                </c:pt>
                <c:pt idx="1">
                  <c:v>الشباب
Youth</c:v>
                </c:pt>
                <c:pt idx="2">
                  <c:v>الناشئين
Junior U18</c:v>
                </c:pt>
                <c:pt idx="3">
                  <c:v>الأشبال
Junior U16</c:v>
                </c:pt>
                <c:pt idx="4">
                  <c:v>الصغار
Kids</c:v>
                </c:pt>
              </c:strCache>
            </c:strRef>
          </c:cat>
          <c:val>
            <c:numRef>
              <c:f>'58'!$B$20:$F$20</c:f>
              <c:numCache>
                <c:formatCode>#,##0_ ;\-#,##0\ </c:formatCode>
                <c:ptCount val="5"/>
                <c:pt idx="0">
                  <c:v>12</c:v>
                </c:pt>
                <c:pt idx="1">
                  <c:v>2</c:v>
                </c:pt>
                <c:pt idx="2">
                  <c:v>8</c:v>
                </c:pt>
                <c:pt idx="3">
                  <c:v>5</c:v>
                </c:pt>
                <c:pt idx="4">
                  <c:v>0</c:v>
                </c:pt>
              </c:numCache>
            </c:numRef>
          </c:val>
          <c:extLst>
            <c:ext xmlns:c16="http://schemas.microsoft.com/office/drawing/2014/chart" uri="{C3380CC4-5D6E-409C-BE32-E72D297353CC}">
              <c16:uniqueId val="{00000001-273B-4585-8897-EFEC643705B0}"/>
            </c:ext>
          </c:extLst>
        </c:ser>
        <c:ser>
          <c:idx val="2"/>
          <c:order val="2"/>
          <c:tx>
            <c:strRef>
              <c:f>'58'!$A$21</c:f>
              <c:strCache>
                <c:ptCount val="1"/>
                <c:pt idx="0">
                  <c:v>إعاقة حركية
 Physical Disability</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'58'!$B$18:$F$18</c:f>
              <c:strCache>
                <c:ptCount val="5"/>
                <c:pt idx="0">
                  <c:v>العمومي
Adults</c:v>
                </c:pt>
                <c:pt idx="1">
                  <c:v>الشباب
Youth</c:v>
                </c:pt>
                <c:pt idx="2">
                  <c:v>الناشئين
Junior U18</c:v>
                </c:pt>
                <c:pt idx="3">
                  <c:v>الأشبال
Junior U16</c:v>
                </c:pt>
                <c:pt idx="4">
                  <c:v>الصغار
Kids</c:v>
                </c:pt>
              </c:strCache>
            </c:strRef>
          </c:cat>
          <c:val>
            <c:numRef>
              <c:f>'58'!$B$21:$F$21</c:f>
              <c:numCache>
                <c:formatCode>#,##0_ ;\-#,##0\ </c:formatCode>
                <c:ptCount val="5"/>
                <c:pt idx="0">
                  <c:v>29</c:v>
                </c:pt>
                <c:pt idx="1">
                  <c:v>11</c:v>
                </c:pt>
                <c:pt idx="2">
                  <c:v>21</c:v>
                </c:pt>
                <c:pt idx="3">
                  <c:v>11</c:v>
                </c:pt>
                <c:pt idx="4">
                  <c:v>8</c:v>
                </c:pt>
              </c:numCache>
            </c:numRef>
          </c:val>
          <c:extLst>
            <c:ext xmlns:c16="http://schemas.microsoft.com/office/drawing/2014/chart" uri="{C3380CC4-5D6E-409C-BE32-E72D297353CC}">
              <c16:uniqueId val="{00000002-273B-4585-8897-EFEC643705B0}"/>
            </c:ext>
          </c:extLst>
        </c:ser>
        <c:ser>
          <c:idx val="3"/>
          <c:order val="3"/>
          <c:tx>
            <c:strRef>
              <c:f>'58'!$A$22</c:f>
              <c:strCache>
                <c:ptCount val="1"/>
                <c:pt idx="0">
                  <c:v>إعاقة ذهنية
Intellectual Disability</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'58'!$B$18:$F$18</c:f>
              <c:strCache>
                <c:ptCount val="5"/>
                <c:pt idx="0">
                  <c:v>العمومي
Adults</c:v>
                </c:pt>
                <c:pt idx="1">
                  <c:v>الشباب
Youth</c:v>
                </c:pt>
                <c:pt idx="2">
                  <c:v>الناشئين
Junior U18</c:v>
                </c:pt>
                <c:pt idx="3">
                  <c:v>الأشبال
Junior U16</c:v>
                </c:pt>
                <c:pt idx="4">
                  <c:v>الصغار
Kids</c:v>
                </c:pt>
              </c:strCache>
            </c:strRef>
          </c:cat>
          <c:val>
            <c:numRef>
              <c:f>'58'!$B$22:$F$22</c:f>
              <c:numCache>
                <c:formatCode>#,##0_ ;\-#,##0\ </c:formatCode>
                <c:ptCount val="5"/>
                <c:pt idx="0">
                  <c:v>28</c:v>
                </c:pt>
                <c:pt idx="1">
                  <c:v>13</c:v>
                </c:pt>
                <c:pt idx="2">
                  <c:v>16</c:v>
                </c:pt>
                <c:pt idx="3">
                  <c:v>10</c:v>
                </c:pt>
                <c:pt idx="4">
                  <c:v>7</c:v>
                </c:pt>
              </c:numCache>
            </c:numRef>
          </c:val>
          <c:extLst>
            <c:ext xmlns:c16="http://schemas.microsoft.com/office/drawing/2014/chart" uri="{C3380CC4-5D6E-409C-BE32-E72D297353CC}">
              <c16:uniqueId val="{00000003-273B-4585-8897-EFEC643705B0}"/>
            </c:ext>
          </c:extLst>
        </c:ser>
        <c:ser>
          <c:idx val="4"/>
          <c:order val="4"/>
          <c:tx>
            <c:strRef>
              <c:f>'58'!$A$23</c:f>
              <c:strCache>
                <c:ptCount val="1"/>
                <c:pt idx="0">
                  <c:v>أخرى
Other</c:v>
                </c:pt>
              </c:strCache>
            </c:strRef>
          </c:tx>
          <c:spPr>
            <a:solidFill>
              <a:srgbClr val="FFC000"/>
            </a:solidFill>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'58'!$B$18:$F$18</c:f>
              <c:strCache>
                <c:ptCount val="5"/>
                <c:pt idx="0">
                  <c:v>العمومي
Adults</c:v>
                </c:pt>
                <c:pt idx="1">
                  <c:v>الشباب
Youth</c:v>
                </c:pt>
                <c:pt idx="2">
                  <c:v>الناشئين
Junior U18</c:v>
                </c:pt>
                <c:pt idx="3">
                  <c:v>الأشبال
Junior U16</c:v>
                </c:pt>
                <c:pt idx="4">
                  <c:v>الصغار
Kids</c:v>
                </c:pt>
              </c:strCache>
            </c:strRef>
          </c:cat>
          <c:val>
            <c:numRef>
              <c:f>'58'!$B$23:$F$23</c:f>
              <c:numCache>
                <c:formatCode>#,##0_ ;\-#,##0\ </c:formatCode>
                <c:ptCount val="5"/>
                <c:pt idx="0">
                  <c:v>6</c:v>
                </c:pt>
                <c:pt idx="1">
                  <c:v>0</c:v>
                </c:pt>
                <c:pt idx="2">
                  <c:v>2</c:v>
                </c:pt>
                <c:pt idx="3">
                  <c:v>3</c:v>
                </c:pt>
                <c:pt idx="4">
                  <c:v>0</c:v>
                </c:pt>
              </c:numCache>
            </c:numRef>
          </c:val>
          <c:extLst>
            <c:ext xmlns:c16="http://schemas.microsoft.com/office/drawing/2014/chart" uri="{C3380CC4-5D6E-409C-BE32-E72D297353CC}">
              <c16:uniqueId val="{00000004-273B-4585-8897-EFEC643705B0}"/>
            </c:ext>
          </c:extLst>
        </c:ser>
        <c:dLbls>
          <c:dLblPos val="outEnd"/>
          <c:showLegendKey val="0"/>
          <c:showVal val="1"/>
          <c:showCatName val="0"/>
          <c:showSerName val="0"/>
          <c:showPercent val="0"/>
          <c:showBubbleSize val="0"/>
        </c:dLbls>
        <c:gapWidth val="150"/>
        <c:axId val="59396864"/>
        <c:axId val="59398400"/>
      </c:barChart>
      <c:catAx>
        <c:axId val="59396864"/>
        <c:scaling>
          <c:orientation val="minMax"/>
        </c:scaling>
        <c:delete val="0"/>
        <c:axPos val="b"/>
        <c:majorGridlines>
          <c:spPr>
            <a:ln w="19050">
              <a:solidFill>
                <a:schemeClr val="bg1">
                  <a:lumMod val="85000"/>
                </a:schemeClr>
              </a:solidFill>
            </a:ln>
          </c:spPr>
        </c:majorGridlines>
        <c:numFmt formatCode="General" sourceLinked="0"/>
        <c:majorTickMark val="out"/>
        <c:minorTickMark val="none"/>
        <c:tickLblPos val="nextTo"/>
        <c:txPr>
          <a:bodyPr/>
          <a:lstStyle/>
          <a:p>
            <a:pPr>
              <a:defRPr sz="1050" b="1">
                <a:latin typeface="Arial" pitchFamily="34" charset="0"/>
                <a:cs typeface="Arial" pitchFamily="34" charset="0"/>
              </a:defRPr>
            </a:pPr>
            <a:endParaRPr lang="en-US"/>
          </a:p>
        </c:txPr>
        <c:crossAx val="59398400"/>
        <c:crosses val="autoZero"/>
        <c:auto val="1"/>
        <c:lblAlgn val="ctr"/>
        <c:lblOffset val="100"/>
        <c:noMultiLvlLbl val="0"/>
      </c:catAx>
      <c:valAx>
        <c:axId val="59398400"/>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1.7751004689662765E-2"/>
              <c:y val="0.13331233595800526"/>
            </c:manualLayout>
          </c:layout>
          <c:overlay val="0"/>
        </c:title>
        <c:numFmt formatCode="#,##0_ ;\-#,##0\ " sourceLinked="1"/>
        <c:majorTickMark val="out"/>
        <c:minorTickMark val="none"/>
        <c:tickLblPos val="nextTo"/>
        <c:txPr>
          <a:bodyPr/>
          <a:lstStyle/>
          <a:p>
            <a:pPr>
              <a:defRPr>
                <a:latin typeface="Arial" pitchFamily="34" charset="0"/>
                <a:cs typeface="Arial" pitchFamily="34" charset="0"/>
              </a:defRPr>
            </a:pPr>
            <a:endParaRPr lang="en-US"/>
          </a:p>
        </c:txPr>
        <c:crossAx val="59396864"/>
        <c:crosses val="autoZero"/>
        <c:crossBetween val="between"/>
      </c:valAx>
    </c:plotArea>
    <c:legend>
      <c:legendPos val="r"/>
      <c:layout>
        <c:manualLayout>
          <c:xMode val="edge"/>
          <c:yMode val="edge"/>
          <c:x val="0.82694694976239891"/>
          <c:y val="0.21549475065616797"/>
          <c:w val="0.13618570311737066"/>
          <c:h val="0.60806413495674638"/>
        </c:manualLayout>
      </c:layout>
      <c:overlay val="0"/>
      <c:txPr>
        <a:bodyPr/>
        <a:lstStyle/>
        <a:p>
          <a:pPr rtl="0">
            <a:defRPr sz="1100">
              <a:latin typeface="Arial" pitchFamily="34" charset="0"/>
              <a:cs typeface="Arial" pitchFamily="34" charset="0"/>
            </a:defRPr>
          </a:pPr>
          <a:endParaRPr lang="en-US"/>
        </a:p>
      </c:txPr>
    </c:legend>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3.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9.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4.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6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(2)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zoomScale="90" workbookViewId="0"/>
  </sheetViews>
  <pageMargins left="0.70866141732283472" right="0.70866141732283472" top="0.74803149606299213" bottom="0.74803149606299213" header="0.31496062992125984" footer="0.31496062992125984"/>
  <pageSetup paperSize="9" orientation="landscape" r:id="rId1"/>
  <headerFooter>
    <oddFooter>&amp;CGraph No. (3)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0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 شكل رقم</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9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1</xdr:col>
      <xdr:colOff>142874</xdr:colOff>
      <xdr:row>7</xdr:row>
      <xdr:rowOff>178669</xdr:rowOff>
    </xdr:from>
    <xdr:to>
      <xdr:col>7</xdr:col>
      <xdr:colOff>276224</xdr:colOff>
      <xdr:row>9</xdr:row>
      <xdr:rowOff>299086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142976" y="1312144"/>
          <a:ext cx="3790950" cy="939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117022</xdr:colOff>
      <xdr:row>7</xdr:row>
      <xdr:rowOff>40822</xdr:rowOff>
    </xdr:from>
    <xdr:to>
      <xdr:col>8</xdr:col>
      <xdr:colOff>372837</xdr:colOff>
      <xdr:row>15</xdr:row>
      <xdr:rowOff>898072</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27002878" y="1673679"/>
          <a:ext cx="3929743" cy="49121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1582474</xdr:colOff>
      <xdr:row>0</xdr:row>
      <xdr:rowOff>92622</xdr:rowOff>
    </xdr:from>
    <xdr:to>
      <xdr:col>2</xdr:col>
      <xdr:colOff>1428750</xdr:colOff>
      <xdr:row>1</xdr:row>
      <xdr:rowOff>228600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457800" y="92622"/>
          <a:ext cx="3046676" cy="7551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1762125</xdr:colOff>
      <xdr:row>0</xdr:row>
      <xdr:rowOff>104775</xdr:rowOff>
    </xdr:from>
    <xdr:to>
      <xdr:col>2</xdr:col>
      <xdr:colOff>1436951</xdr:colOff>
      <xdr:row>1</xdr:row>
      <xdr:rowOff>240753</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7449599" y="104775"/>
          <a:ext cx="3046676" cy="7551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1580030</xdr:colOff>
      <xdr:row>0</xdr:row>
      <xdr:rowOff>123265</xdr:rowOff>
    </xdr:from>
    <xdr:to>
      <xdr:col>2</xdr:col>
      <xdr:colOff>1433030</xdr:colOff>
      <xdr:row>1</xdr:row>
      <xdr:rowOff>273250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14024735" y="123265"/>
          <a:ext cx="3046676" cy="7551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28574</xdr:colOff>
      <xdr:row>3</xdr:row>
      <xdr:rowOff>161925</xdr:rowOff>
    </xdr:from>
    <xdr:to>
      <xdr:col>10</xdr:col>
      <xdr:colOff>530595</xdr:colOff>
      <xdr:row>54</xdr:row>
      <xdr:rowOff>141512</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86" t="5766" r="721" b="1114"/>
        <a:stretch/>
      </xdr:blipFill>
      <xdr:spPr>
        <a:xfrm>
          <a:off x="9981059805" y="1057275"/>
          <a:ext cx="6655171" cy="899976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9249833" cy="6053667"/>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a16="http://schemas.microsoft.com/office/drawing/2014/main" id="{00000000-0008-0000-3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a16="http://schemas.microsoft.com/office/drawing/2014/main" id="{00000000-0008-0000-4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nalneama\AppData\Local\Microsoft\Windows\Temporary%20Internet%20Files\Content.Outlook\HDVG4J67\&#1575;&#1604;&#1578;&#1593;&#1604;&#1610;&#1605;%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Users\nalneama\AppData\Local\Microsoft\Windows\Temporary%20Internet%20Files\Content.Outlook\HDVG4J67\&#1575;&#1604;&#1578;&#1593;&#1604;&#1610;&#1605;%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nalneama/AppData/Local/Microsoft/Windows/Temporary%20Internet%20Files/Content.Outlook/HDVG4J67/&#1575;&#1604;&#1578;&#1593;&#1604;&#1610;&#1605;%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aabdelwahab\AppData\Local\Microsoft\Windows\Temporary%20Internet%20Files\Content.Outlook\O1CFQOPY\Copy%20of%20&#1580;&#1583;&#1575;&#1608;&#1604;%20&#1575;&#1604;&#1576;&#1610;&#1575;&#1606;&#1575;&#1578;%20&#1575;&#1604;&#1585;&#1610;&#1575;&#1590;&#1610;&#1577;%202021%20&#1575;&#1604;&#1606;&#1607;&#1575;&#1574;&#16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7"/>
      <sheetName val="ملاعب الفرجان"/>
      <sheetName val="Sheet5"/>
      <sheetName val="التراخيص و التصاريح"/>
      <sheetName val="238"/>
      <sheetName val="239"/>
      <sheetName val="240"/>
      <sheetName val="241"/>
      <sheetName val="242"/>
      <sheetName val="243"/>
      <sheetName val="244"/>
      <sheetName val="245"/>
      <sheetName val="Sheet1"/>
      <sheetName val="247"/>
      <sheetName val="248"/>
      <sheetName val="249"/>
      <sheetName val="250"/>
      <sheetName val="G!"/>
      <sheetName val="251"/>
      <sheetName val="252"/>
      <sheetName val="253"/>
      <sheetName val="254"/>
      <sheetName val="255"/>
      <sheetName val="256"/>
      <sheetName val="257"/>
      <sheetName val="258"/>
      <sheetName val="Sheet2"/>
      <sheetName val="Sheet3"/>
      <sheetName val="Sheet4"/>
      <sheetName val="259"/>
      <sheetName val="260"/>
      <sheetName val="261"/>
      <sheetName val="262"/>
      <sheetName val="26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8">
          <cell r="B8">
            <v>0</v>
          </cell>
          <cell r="C8">
            <v>2</v>
          </cell>
          <cell r="D8">
            <v>2</v>
          </cell>
          <cell r="E8">
            <v>1</v>
          </cell>
          <cell r="F8">
            <v>0</v>
          </cell>
        </row>
        <row r="9">
          <cell r="B9">
            <v>2</v>
          </cell>
          <cell r="C9">
            <v>3</v>
          </cell>
          <cell r="D9">
            <v>2</v>
          </cell>
          <cell r="E9">
            <v>0</v>
          </cell>
          <cell r="F9">
            <v>1</v>
          </cell>
        </row>
        <row r="10">
          <cell r="B10">
            <v>3</v>
          </cell>
          <cell r="C10">
            <v>0</v>
          </cell>
          <cell r="D10">
            <v>1</v>
          </cell>
          <cell r="E10">
            <v>1</v>
          </cell>
          <cell r="F10">
            <v>0</v>
          </cell>
        </row>
        <row r="11">
          <cell r="B11">
            <v>4</v>
          </cell>
          <cell r="C11">
            <v>0</v>
          </cell>
          <cell r="D11">
            <v>0</v>
          </cell>
          <cell r="E11">
            <v>0</v>
          </cell>
          <cell r="F11">
            <v>0</v>
          </cell>
        </row>
        <row r="12">
          <cell r="B12">
            <v>7</v>
          </cell>
          <cell r="C12">
            <v>0</v>
          </cell>
          <cell r="D12">
            <v>1</v>
          </cell>
          <cell r="E12">
            <v>0</v>
          </cell>
          <cell r="F12">
            <v>0</v>
          </cell>
        </row>
        <row r="13">
          <cell r="B13">
            <v>6</v>
          </cell>
          <cell r="C13">
            <v>4</v>
          </cell>
          <cell r="D13">
            <v>1</v>
          </cell>
          <cell r="E13">
            <v>4</v>
          </cell>
          <cell r="F13">
            <v>0</v>
          </cell>
        </row>
        <row r="14">
          <cell r="B14">
            <v>2</v>
          </cell>
          <cell r="C14">
            <v>4</v>
          </cell>
          <cell r="D14">
            <v>1</v>
          </cell>
          <cell r="E14">
            <v>0</v>
          </cell>
          <cell r="F14">
            <v>1</v>
          </cell>
        </row>
        <row r="15">
          <cell r="B15">
            <v>6</v>
          </cell>
          <cell r="C15">
            <v>12</v>
          </cell>
          <cell r="D15">
            <v>0</v>
          </cell>
          <cell r="E15">
            <v>1</v>
          </cell>
          <cell r="F15">
            <v>0</v>
          </cell>
        </row>
        <row r="16">
          <cell r="B16">
            <v>0</v>
          </cell>
          <cell r="C16">
            <v>0</v>
          </cell>
          <cell r="D16">
            <v>0</v>
          </cell>
          <cell r="E16">
            <v>0</v>
          </cell>
          <cell r="F16">
            <v>0</v>
          </cell>
        </row>
        <row r="17">
          <cell r="B17">
            <v>6</v>
          </cell>
          <cell r="C17">
            <v>1</v>
          </cell>
          <cell r="D17">
            <v>0</v>
          </cell>
          <cell r="E17">
            <v>0</v>
          </cell>
          <cell r="F17">
            <v>0</v>
          </cell>
        </row>
        <row r="18">
          <cell r="B18">
            <v>6</v>
          </cell>
          <cell r="C18">
            <v>3</v>
          </cell>
          <cell r="D18">
            <v>0</v>
          </cell>
          <cell r="E18">
            <v>1</v>
          </cell>
          <cell r="F18">
            <v>0</v>
          </cell>
        </row>
        <row r="19">
          <cell r="B19">
            <v>2</v>
          </cell>
          <cell r="C19">
            <v>0</v>
          </cell>
          <cell r="D19">
            <v>0</v>
          </cell>
          <cell r="E19">
            <v>0</v>
          </cell>
          <cell r="F19">
            <v>0</v>
          </cell>
        </row>
        <row r="20">
          <cell r="B20">
            <v>21</v>
          </cell>
          <cell r="C20">
            <v>2</v>
          </cell>
          <cell r="D20">
            <v>0</v>
          </cell>
          <cell r="E20">
            <v>0</v>
          </cell>
          <cell r="F20">
            <v>0</v>
          </cell>
        </row>
        <row r="21">
          <cell r="B21">
            <v>10</v>
          </cell>
          <cell r="C21">
            <v>2</v>
          </cell>
          <cell r="D21">
            <v>1</v>
          </cell>
          <cell r="E21">
            <v>1</v>
          </cell>
          <cell r="F21">
            <v>1</v>
          </cell>
        </row>
        <row r="22">
          <cell r="B22">
            <v>2</v>
          </cell>
          <cell r="C22">
            <v>3</v>
          </cell>
          <cell r="D22">
            <v>0</v>
          </cell>
          <cell r="E22">
            <v>1</v>
          </cell>
          <cell r="F22">
            <v>1</v>
          </cell>
        </row>
        <row r="23">
          <cell r="B23">
            <v>4</v>
          </cell>
          <cell r="C23">
            <v>10</v>
          </cell>
          <cell r="D23">
            <v>2</v>
          </cell>
          <cell r="E23">
            <v>2</v>
          </cell>
          <cell r="F23">
            <v>2</v>
          </cell>
        </row>
        <row r="24">
          <cell r="B24">
            <v>2</v>
          </cell>
          <cell r="C24">
            <v>3</v>
          </cell>
          <cell r="D24">
            <v>1</v>
          </cell>
          <cell r="E24">
            <v>1</v>
          </cell>
          <cell r="F24">
            <v>1</v>
          </cell>
        </row>
        <row r="25">
          <cell r="B25">
            <v>0</v>
          </cell>
          <cell r="C25">
            <v>1</v>
          </cell>
          <cell r="D25">
            <v>2</v>
          </cell>
          <cell r="E25">
            <v>1</v>
          </cell>
          <cell r="F25">
            <v>1</v>
          </cell>
        </row>
        <row r="26">
          <cell r="B26">
            <v>0</v>
          </cell>
          <cell r="C26">
            <v>2</v>
          </cell>
          <cell r="D26">
            <v>0</v>
          </cell>
          <cell r="E26">
            <v>0</v>
          </cell>
          <cell r="F26">
            <v>0</v>
          </cell>
        </row>
        <row r="27">
          <cell r="B27">
            <v>0</v>
          </cell>
          <cell r="C27">
            <v>0</v>
          </cell>
          <cell r="D27">
            <v>0</v>
          </cell>
          <cell r="E27">
            <v>0</v>
          </cell>
          <cell r="F27">
            <v>0</v>
          </cell>
        </row>
        <row r="28">
          <cell r="B28">
            <v>0</v>
          </cell>
          <cell r="C28">
            <v>1</v>
          </cell>
          <cell r="D28">
            <v>1</v>
          </cell>
          <cell r="E28">
            <v>0</v>
          </cell>
          <cell r="F28">
            <v>0</v>
          </cell>
        </row>
        <row r="29">
          <cell r="B29">
            <v>3</v>
          </cell>
          <cell r="C29">
            <v>0</v>
          </cell>
          <cell r="D29">
            <v>0</v>
          </cell>
          <cell r="E29">
            <v>0</v>
          </cell>
          <cell r="F29">
            <v>0</v>
          </cell>
        </row>
        <row r="30">
          <cell r="B30">
            <v>2</v>
          </cell>
          <cell r="C30">
            <v>4</v>
          </cell>
          <cell r="D30">
            <v>0</v>
          </cell>
          <cell r="E30">
            <v>0</v>
          </cell>
          <cell r="F30">
            <v>0</v>
          </cell>
        </row>
        <row r="31">
          <cell r="B31">
            <v>15</v>
          </cell>
          <cell r="C31">
            <v>0</v>
          </cell>
          <cell r="D31">
            <v>1</v>
          </cell>
          <cell r="E31">
            <v>0</v>
          </cell>
          <cell r="F31">
            <v>0</v>
          </cell>
        </row>
        <row r="32">
          <cell r="B32">
            <v>0</v>
          </cell>
          <cell r="C32">
            <v>0</v>
          </cell>
          <cell r="D32">
            <v>0</v>
          </cell>
          <cell r="E32">
            <v>0</v>
          </cell>
          <cell r="F32">
            <v>0</v>
          </cell>
        </row>
        <row r="33">
          <cell r="B33">
            <v>1</v>
          </cell>
          <cell r="C33">
            <v>3</v>
          </cell>
          <cell r="D33">
            <v>0</v>
          </cell>
          <cell r="E33">
            <v>1</v>
          </cell>
          <cell r="F33">
            <v>1</v>
          </cell>
        </row>
        <row r="34">
          <cell r="B34">
            <v>0</v>
          </cell>
          <cell r="C34">
            <v>0</v>
          </cell>
          <cell r="D34">
            <v>0</v>
          </cell>
          <cell r="E34">
            <v>0</v>
          </cell>
          <cell r="F34">
            <v>0</v>
          </cell>
        </row>
        <row r="35">
          <cell r="B35">
            <v>3</v>
          </cell>
          <cell r="C35">
            <v>0</v>
          </cell>
          <cell r="D35">
            <v>0</v>
          </cell>
          <cell r="E35">
            <v>0</v>
          </cell>
          <cell r="F35">
            <v>0</v>
          </cell>
        </row>
        <row r="36">
          <cell r="B36">
            <v>5</v>
          </cell>
          <cell r="C36">
            <v>2</v>
          </cell>
          <cell r="D36">
            <v>4</v>
          </cell>
          <cell r="E36">
            <v>0</v>
          </cell>
          <cell r="F36">
            <v>0</v>
          </cell>
        </row>
        <row r="37">
          <cell r="B37">
            <v>9</v>
          </cell>
          <cell r="C37">
            <v>0</v>
          </cell>
          <cell r="D37">
            <v>0</v>
          </cell>
          <cell r="E37">
            <v>0</v>
          </cell>
          <cell r="F37">
            <v>3</v>
          </cell>
        </row>
        <row r="38">
          <cell r="B38">
            <v>3</v>
          </cell>
          <cell r="C38">
            <v>0</v>
          </cell>
          <cell r="D38">
            <v>0</v>
          </cell>
          <cell r="E38">
            <v>0</v>
          </cell>
          <cell r="F38">
            <v>0</v>
          </cell>
        </row>
        <row r="39">
          <cell r="B39">
            <v>0</v>
          </cell>
          <cell r="C39">
            <v>0</v>
          </cell>
          <cell r="D39">
            <v>0</v>
          </cell>
          <cell r="E39">
            <v>0</v>
          </cell>
          <cell r="F39">
            <v>0</v>
          </cell>
        </row>
        <row r="40">
          <cell r="B40">
            <v>21</v>
          </cell>
          <cell r="C40">
            <v>0</v>
          </cell>
          <cell r="D40">
            <v>0</v>
          </cell>
          <cell r="E40">
            <v>0</v>
          </cell>
          <cell r="F40">
            <v>0</v>
          </cell>
        </row>
        <row r="41">
          <cell r="B41">
            <v>0</v>
          </cell>
          <cell r="C41">
            <v>0</v>
          </cell>
          <cell r="D41">
            <v>0</v>
          </cell>
          <cell r="E41">
            <v>0</v>
          </cell>
          <cell r="F41">
            <v>0</v>
          </cell>
        </row>
        <row r="42">
          <cell r="B42">
            <v>0</v>
          </cell>
          <cell r="C42">
            <v>0</v>
          </cell>
          <cell r="D42">
            <v>1</v>
          </cell>
          <cell r="E42">
            <v>0</v>
          </cell>
          <cell r="F42">
            <v>0</v>
          </cell>
        </row>
        <row r="43">
          <cell r="B43">
            <v>12</v>
          </cell>
          <cell r="C43">
            <v>0</v>
          </cell>
          <cell r="D43">
            <v>0</v>
          </cell>
          <cell r="E43">
            <v>0</v>
          </cell>
          <cell r="F43">
            <v>0</v>
          </cell>
        </row>
        <row r="44">
          <cell r="B44">
            <v>1</v>
          </cell>
          <cell r="C44">
            <v>1</v>
          </cell>
          <cell r="D44">
            <v>0</v>
          </cell>
          <cell r="E44">
            <v>0</v>
          </cell>
          <cell r="F44">
            <v>1</v>
          </cell>
        </row>
        <row r="45">
          <cell r="B45">
            <v>0</v>
          </cell>
          <cell r="C45">
            <v>0</v>
          </cell>
          <cell r="D45">
            <v>0</v>
          </cell>
          <cell r="E45">
            <v>0</v>
          </cell>
          <cell r="F45">
            <v>0</v>
          </cell>
        </row>
        <row r="46">
          <cell r="B46">
            <v>22</v>
          </cell>
          <cell r="C46">
            <v>0</v>
          </cell>
          <cell r="D46">
            <v>0</v>
          </cell>
          <cell r="E46">
            <v>0</v>
          </cell>
          <cell r="F46">
            <v>0</v>
          </cell>
        </row>
        <row r="47">
          <cell r="B47">
            <v>2</v>
          </cell>
          <cell r="C47">
            <v>0</v>
          </cell>
          <cell r="D47">
            <v>0</v>
          </cell>
          <cell r="E47">
            <v>0</v>
          </cell>
          <cell r="F47">
            <v>0</v>
          </cell>
        </row>
        <row r="48">
          <cell r="B48">
            <v>4</v>
          </cell>
          <cell r="C48">
            <v>0</v>
          </cell>
          <cell r="D48">
            <v>0</v>
          </cell>
          <cell r="E48">
            <v>0</v>
          </cell>
          <cell r="F48">
            <v>2</v>
          </cell>
        </row>
        <row r="49">
          <cell r="B49">
            <v>0</v>
          </cell>
          <cell r="C49">
            <v>0</v>
          </cell>
          <cell r="D49">
            <v>0</v>
          </cell>
          <cell r="E49">
            <v>0</v>
          </cell>
        </row>
        <row r="50">
          <cell r="B50">
            <v>1</v>
          </cell>
          <cell r="C50">
            <v>0</v>
          </cell>
          <cell r="D50">
            <v>0</v>
          </cell>
          <cell r="E50">
            <v>0</v>
          </cell>
          <cell r="F50">
            <v>0</v>
          </cell>
        </row>
        <row r="51">
          <cell r="B51">
            <v>0</v>
          </cell>
          <cell r="C51">
            <v>0</v>
          </cell>
          <cell r="D51">
            <v>0</v>
          </cell>
          <cell r="E51">
            <v>0</v>
          </cell>
          <cell r="F51">
            <v>0</v>
          </cell>
        </row>
        <row r="52">
          <cell r="B52">
            <v>0</v>
          </cell>
          <cell r="C52">
            <v>0</v>
          </cell>
          <cell r="D52">
            <v>0</v>
          </cell>
          <cell r="E52">
            <v>0</v>
          </cell>
          <cell r="F52">
            <v>0</v>
          </cell>
        </row>
      </sheetData>
      <sheetData sheetId="12" refreshError="1"/>
      <sheetData sheetId="13" refreshError="1">
        <row r="8">
          <cell r="B8">
            <v>1</v>
          </cell>
          <cell r="C8">
            <v>0</v>
          </cell>
          <cell r="D8">
            <v>0</v>
          </cell>
          <cell r="E8">
            <v>0</v>
          </cell>
          <cell r="F8">
            <v>0</v>
          </cell>
        </row>
        <row r="9">
          <cell r="B9">
            <v>4</v>
          </cell>
          <cell r="C9">
            <v>1</v>
          </cell>
          <cell r="D9">
            <v>1</v>
          </cell>
          <cell r="E9">
            <v>1</v>
          </cell>
          <cell r="F9">
            <v>0</v>
          </cell>
        </row>
        <row r="10">
          <cell r="B10">
            <v>1</v>
          </cell>
          <cell r="C10">
            <v>0</v>
          </cell>
          <cell r="D10">
            <v>0</v>
          </cell>
          <cell r="E10">
            <v>0</v>
          </cell>
          <cell r="F10">
            <v>0</v>
          </cell>
        </row>
        <row r="11">
          <cell r="B11">
            <v>2</v>
          </cell>
          <cell r="C11">
            <v>0</v>
          </cell>
          <cell r="D11">
            <v>0</v>
          </cell>
          <cell r="E11">
            <v>0</v>
          </cell>
          <cell r="F11">
            <v>0</v>
          </cell>
        </row>
        <row r="12">
          <cell r="B12">
            <v>4</v>
          </cell>
          <cell r="C12">
            <v>0</v>
          </cell>
          <cell r="D12">
            <v>0</v>
          </cell>
          <cell r="E12">
            <v>0</v>
          </cell>
          <cell r="F12">
            <v>0</v>
          </cell>
        </row>
        <row r="13">
          <cell r="B13">
            <v>4</v>
          </cell>
          <cell r="C13">
            <v>0</v>
          </cell>
          <cell r="D13">
            <v>0</v>
          </cell>
          <cell r="E13">
            <v>0</v>
          </cell>
          <cell r="F13">
            <v>0</v>
          </cell>
        </row>
        <row r="14">
          <cell r="B14">
            <v>7</v>
          </cell>
          <cell r="C14">
            <v>0</v>
          </cell>
          <cell r="D14">
            <v>1</v>
          </cell>
          <cell r="E14">
            <v>0</v>
          </cell>
          <cell r="F14">
            <v>1</v>
          </cell>
        </row>
        <row r="15">
          <cell r="B15">
            <v>5</v>
          </cell>
          <cell r="C15">
            <v>12</v>
          </cell>
          <cell r="D15">
            <v>0</v>
          </cell>
          <cell r="E15">
            <v>0</v>
          </cell>
          <cell r="F15">
            <v>0</v>
          </cell>
        </row>
        <row r="16">
          <cell r="B16">
            <v>0</v>
          </cell>
          <cell r="C16">
            <v>0</v>
          </cell>
          <cell r="D16">
            <v>0</v>
          </cell>
          <cell r="E16">
            <v>0</v>
          </cell>
          <cell r="F16">
            <v>0</v>
          </cell>
        </row>
        <row r="17">
          <cell r="B17">
            <v>2</v>
          </cell>
          <cell r="C17">
            <v>0</v>
          </cell>
          <cell r="D17">
            <v>0</v>
          </cell>
          <cell r="E17">
            <v>0</v>
          </cell>
          <cell r="F17">
            <v>0</v>
          </cell>
        </row>
        <row r="18">
          <cell r="B18">
            <v>6</v>
          </cell>
          <cell r="C18">
            <v>0</v>
          </cell>
          <cell r="D18">
            <v>0</v>
          </cell>
          <cell r="E18">
            <v>0</v>
          </cell>
          <cell r="F18">
            <v>0</v>
          </cell>
        </row>
        <row r="19">
          <cell r="B19">
            <v>2</v>
          </cell>
          <cell r="C19">
            <v>0</v>
          </cell>
          <cell r="D19">
            <v>0</v>
          </cell>
          <cell r="E19">
            <v>0</v>
          </cell>
          <cell r="F19">
            <v>0</v>
          </cell>
        </row>
        <row r="20">
          <cell r="B20">
            <v>21</v>
          </cell>
          <cell r="C20">
            <v>0</v>
          </cell>
          <cell r="D20">
            <v>0</v>
          </cell>
          <cell r="E20">
            <v>0</v>
          </cell>
          <cell r="F20">
            <v>0</v>
          </cell>
        </row>
        <row r="21">
          <cell r="B21">
            <v>10</v>
          </cell>
          <cell r="C21">
            <v>2</v>
          </cell>
          <cell r="D21">
            <v>1</v>
          </cell>
          <cell r="E21">
            <v>1</v>
          </cell>
          <cell r="F21">
            <v>1</v>
          </cell>
        </row>
        <row r="22">
          <cell r="B22">
            <v>2</v>
          </cell>
          <cell r="C22">
            <v>1</v>
          </cell>
          <cell r="D22">
            <v>0</v>
          </cell>
          <cell r="E22">
            <v>1</v>
          </cell>
          <cell r="F22">
            <v>1</v>
          </cell>
        </row>
        <row r="23">
          <cell r="B23">
            <v>4</v>
          </cell>
          <cell r="C23">
            <v>2</v>
          </cell>
          <cell r="D23">
            <v>1</v>
          </cell>
          <cell r="E23">
            <v>1</v>
          </cell>
          <cell r="F23">
            <v>0</v>
          </cell>
        </row>
        <row r="24">
          <cell r="B24">
            <v>2</v>
          </cell>
          <cell r="C24">
            <v>1</v>
          </cell>
          <cell r="D24">
            <v>1</v>
          </cell>
          <cell r="E24">
            <v>1</v>
          </cell>
          <cell r="F24">
            <v>0</v>
          </cell>
        </row>
        <row r="25">
          <cell r="B25">
            <v>0</v>
          </cell>
          <cell r="C25">
            <v>0</v>
          </cell>
          <cell r="D25">
            <v>0</v>
          </cell>
          <cell r="E25">
            <v>0</v>
          </cell>
          <cell r="F25">
            <v>0</v>
          </cell>
        </row>
        <row r="26">
          <cell r="B26">
            <v>1</v>
          </cell>
          <cell r="C26">
            <v>1</v>
          </cell>
          <cell r="D26">
            <v>0</v>
          </cell>
          <cell r="E26">
            <v>0</v>
          </cell>
          <cell r="F26">
            <v>0</v>
          </cell>
        </row>
        <row r="27">
          <cell r="B27">
            <v>0</v>
          </cell>
          <cell r="C27">
            <v>0</v>
          </cell>
          <cell r="D27">
            <v>0</v>
          </cell>
          <cell r="E27">
            <v>0</v>
          </cell>
          <cell r="F27">
            <v>0</v>
          </cell>
        </row>
        <row r="28">
          <cell r="B28">
            <v>0</v>
          </cell>
          <cell r="C28">
            <v>0</v>
          </cell>
          <cell r="D28">
            <v>1</v>
          </cell>
          <cell r="E28">
            <v>0</v>
          </cell>
          <cell r="F28">
            <v>0</v>
          </cell>
        </row>
        <row r="29">
          <cell r="B29">
            <v>0</v>
          </cell>
          <cell r="C29">
            <v>0</v>
          </cell>
          <cell r="D29">
            <v>0</v>
          </cell>
          <cell r="E29">
            <v>0</v>
          </cell>
          <cell r="F29">
            <v>0</v>
          </cell>
        </row>
        <row r="30">
          <cell r="B30">
            <v>2</v>
          </cell>
          <cell r="C30">
            <v>0</v>
          </cell>
          <cell r="D30">
            <v>0</v>
          </cell>
          <cell r="E30">
            <v>0</v>
          </cell>
          <cell r="F30">
            <v>0</v>
          </cell>
        </row>
        <row r="31">
          <cell r="B31">
            <v>0</v>
          </cell>
          <cell r="C31">
            <v>0</v>
          </cell>
          <cell r="D31">
            <v>0</v>
          </cell>
          <cell r="E31">
            <v>0</v>
          </cell>
          <cell r="F31">
            <v>0</v>
          </cell>
        </row>
        <row r="32">
          <cell r="B32">
            <v>0</v>
          </cell>
          <cell r="C32">
            <v>0</v>
          </cell>
          <cell r="D32">
            <v>0</v>
          </cell>
          <cell r="E32">
            <v>0</v>
          </cell>
          <cell r="F32">
            <v>0</v>
          </cell>
        </row>
        <row r="33">
          <cell r="B33">
            <v>15</v>
          </cell>
          <cell r="C33">
            <v>0</v>
          </cell>
          <cell r="D33">
            <v>0</v>
          </cell>
          <cell r="E33">
            <v>0</v>
          </cell>
          <cell r="F33">
            <v>1</v>
          </cell>
        </row>
        <row r="34">
          <cell r="B34">
            <v>0</v>
          </cell>
          <cell r="C34">
            <v>0</v>
          </cell>
          <cell r="D34">
            <v>0</v>
          </cell>
          <cell r="E34">
            <v>0</v>
          </cell>
          <cell r="F34">
            <v>0</v>
          </cell>
        </row>
        <row r="35">
          <cell r="B35">
            <v>2</v>
          </cell>
          <cell r="C35">
            <v>0</v>
          </cell>
          <cell r="D35">
            <v>0</v>
          </cell>
          <cell r="E35">
            <v>0</v>
          </cell>
          <cell r="F35">
            <v>0</v>
          </cell>
        </row>
        <row r="36">
          <cell r="B36">
            <v>2</v>
          </cell>
          <cell r="C36">
            <v>2</v>
          </cell>
          <cell r="D36">
            <v>0</v>
          </cell>
          <cell r="E36">
            <v>0</v>
          </cell>
          <cell r="F36">
            <v>0</v>
          </cell>
        </row>
        <row r="37">
          <cell r="B37">
            <v>9</v>
          </cell>
          <cell r="C37">
            <v>0</v>
          </cell>
          <cell r="D37">
            <v>0</v>
          </cell>
          <cell r="E37">
            <v>0</v>
          </cell>
          <cell r="F37">
            <v>3</v>
          </cell>
        </row>
        <row r="38">
          <cell r="B38">
            <v>0</v>
          </cell>
          <cell r="C38">
            <v>0</v>
          </cell>
          <cell r="D38">
            <v>0</v>
          </cell>
          <cell r="E38">
            <v>0</v>
          </cell>
          <cell r="F38">
            <v>0</v>
          </cell>
        </row>
        <row r="39">
          <cell r="B39">
            <v>0</v>
          </cell>
          <cell r="C39">
            <v>0</v>
          </cell>
          <cell r="D39">
            <v>0</v>
          </cell>
          <cell r="E39">
            <v>0</v>
          </cell>
          <cell r="F39">
            <v>0</v>
          </cell>
        </row>
        <row r="40">
          <cell r="B40">
            <v>13</v>
          </cell>
          <cell r="C40">
            <v>0</v>
          </cell>
          <cell r="D40">
            <v>0</v>
          </cell>
          <cell r="E40">
            <v>0</v>
          </cell>
          <cell r="F40">
            <v>0</v>
          </cell>
        </row>
        <row r="41">
          <cell r="B41">
            <v>0</v>
          </cell>
          <cell r="C41">
            <v>0</v>
          </cell>
          <cell r="D41">
            <v>0</v>
          </cell>
          <cell r="E41">
            <v>0</v>
          </cell>
          <cell r="F41">
            <v>0</v>
          </cell>
        </row>
        <row r="42">
          <cell r="B42">
            <v>0</v>
          </cell>
          <cell r="C42">
            <v>0</v>
          </cell>
          <cell r="D42">
            <v>0</v>
          </cell>
          <cell r="E42">
            <v>0</v>
          </cell>
          <cell r="F42">
            <v>0</v>
          </cell>
        </row>
        <row r="43">
          <cell r="B43">
            <v>12</v>
          </cell>
          <cell r="C43">
            <v>0</v>
          </cell>
          <cell r="D43">
            <v>0</v>
          </cell>
          <cell r="E43">
            <v>0</v>
          </cell>
          <cell r="F43">
            <v>0</v>
          </cell>
        </row>
        <row r="44">
          <cell r="B44">
            <v>0</v>
          </cell>
          <cell r="C44">
            <v>0</v>
          </cell>
          <cell r="D44">
            <v>0</v>
          </cell>
          <cell r="E44">
            <v>0</v>
          </cell>
          <cell r="F44">
            <v>0</v>
          </cell>
        </row>
        <row r="45">
          <cell r="B45">
            <v>0</v>
          </cell>
          <cell r="C45">
            <v>0</v>
          </cell>
          <cell r="D45">
            <v>0</v>
          </cell>
          <cell r="E45">
            <v>0</v>
          </cell>
          <cell r="F45">
            <v>0</v>
          </cell>
        </row>
        <row r="46">
          <cell r="B46">
            <v>0</v>
          </cell>
          <cell r="C46">
            <v>0</v>
          </cell>
          <cell r="D46">
            <v>0</v>
          </cell>
          <cell r="E46">
            <v>0</v>
          </cell>
          <cell r="F46">
            <v>0</v>
          </cell>
        </row>
        <row r="47">
          <cell r="B47">
            <v>0</v>
          </cell>
          <cell r="C47">
            <v>0</v>
          </cell>
          <cell r="D47">
            <v>0</v>
          </cell>
          <cell r="E47">
            <v>0</v>
          </cell>
          <cell r="F47">
            <v>0</v>
          </cell>
        </row>
        <row r="48">
          <cell r="B48">
            <v>12</v>
          </cell>
          <cell r="C48">
            <v>0</v>
          </cell>
          <cell r="D48">
            <v>0</v>
          </cell>
          <cell r="E48">
            <v>0</v>
          </cell>
          <cell r="F48">
            <v>0</v>
          </cell>
        </row>
        <row r="49">
          <cell r="B49">
            <v>0</v>
          </cell>
          <cell r="C49">
            <v>0</v>
          </cell>
          <cell r="D49">
            <v>0</v>
          </cell>
          <cell r="E49">
            <v>0</v>
          </cell>
          <cell r="F49">
            <v>0</v>
          </cell>
        </row>
        <row r="50">
          <cell r="B50">
            <v>0</v>
          </cell>
          <cell r="C50">
            <v>0</v>
          </cell>
          <cell r="D50">
            <v>0</v>
          </cell>
          <cell r="E50">
            <v>0</v>
          </cell>
          <cell r="F50">
            <v>0</v>
          </cell>
        </row>
        <row r="51">
          <cell r="B51">
            <v>0</v>
          </cell>
          <cell r="C51">
            <v>0</v>
          </cell>
          <cell r="D51">
            <v>0</v>
          </cell>
          <cell r="E51">
            <v>0</v>
          </cell>
          <cell r="F51">
            <v>0</v>
          </cell>
        </row>
        <row r="52">
          <cell r="B52">
            <v>0</v>
          </cell>
          <cell r="C52">
            <v>0</v>
          </cell>
          <cell r="D52">
            <v>0</v>
          </cell>
          <cell r="E52">
            <v>0</v>
          </cell>
          <cell r="F52">
            <v>0</v>
          </cell>
        </row>
      </sheetData>
      <sheetData sheetId="14" refreshError="1">
        <row r="8">
          <cell r="B8">
            <v>1</v>
          </cell>
          <cell r="C8">
            <v>0</v>
          </cell>
          <cell r="D8">
            <v>0</v>
          </cell>
          <cell r="E8">
            <v>0</v>
          </cell>
          <cell r="F8">
            <v>0</v>
          </cell>
        </row>
        <row r="9">
          <cell r="B9">
            <v>3</v>
          </cell>
          <cell r="C9">
            <v>0</v>
          </cell>
          <cell r="D9">
            <v>2</v>
          </cell>
          <cell r="E9">
            <v>0</v>
          </cell>
          <cell r="F9">
            <v>0</v>
          </cell>
        </row>
        <row r="10">
          <cell r="B10">
            <v>1</v>
          </cell>
          <cell r="C10">
            <v>0</v>
          </cell>
          <cell r="D10">
            <v>0</v>
          </cell>
          <cell r="E10">
            <v>0</v>
          </cell>
          <cell r="F10">
            <v>1</v>
          </cell>
        </row>
        <row r="11">
          <cell r="B11">
            <v>2</v>
          </cell>
          <cell r="C11">
            <v>0</v>
          </cell>
          <cell r="D11">
            <v>0</v>
          </cell>
          <cell r="E11">
            <v>0</v>
          </cell>
          <cell r="F11">
            <v>0</v>
          </cell>
        </row>
        <row r="12">
          <cell r="B12">
            <v>4</v>
          </cell>
          <cell r="C12">
            <v>0</v>
          </cell>
          <cell r="D12">
            <v>0</v>
          </cell>
          <cell r="E12">
            <v>0</v>
          </cell>
          <cell r="F12">
            <v>0</v>
          </cell>
        </row>
        <row r="13">
          <cell r="B13">
            <v>0</v>
          </cell>
          <cell r="C13">
            <v>6</v>
          </cell>
          <cell r="D13">
            <v>1</v>
          </cell>
          <cell r="E13">
            <v>4</v>
          </cell>
          <cell r="F13">
            <v>0</v>
          </cell>
        </row>
        <row r="14">
          <cell r="B14">
            <v>7</v>
          </cell>
          <cell r="C14">
            <v>0</v>
          </cell>
          <cell r="D14">
            <v>1</v>
          </cell>
          <cell r="E14">
            <v>0</v>
          </cell>
          <cell r="F14">
            <v>1</v>
          </cell>
        </row>
        <row r="15">
          <cell r="B15">
            <v>5</v>
          </cell>
          <cell r="C15">
            <v>8</v>
          </cell>
          <cell r="D15">
            <v>2</v>
          </cell>
          <cell r="E15">
            <v>0</v>
          </cell>
          <cell r="F15">
            <v>0</v>
          </cell>
        </row>
        <row r="16">
          <cell r="B16">
            <v>0</v>
          </cell>
          <cell r="C16">
            <v>0</v>
          </cell>
          <cell r="D16">
            <v>0</v>
          </cell>
          <cell r="E16">
            <v>0</v>
          </cell>
          <cell r="F16">
            <v>0</v>
          </cell>
        </row>
        <row r="17">
          <cell r="B17">
            <v>0</v>
          </cell>
          <cell r="C17">
            <v>0</v>
          </cell>
          <cell r="D17">
            <v>0</v>
          </cell>
          <cell r="E17">
            <v>0</v>
          </cell>
          <cell r="F17">
            <v>0</v>
          </cell>
        </row>
        <row r="18">
          <cell r="B18">
            <v>6</v>
          </cell>
          <cell r="C18">
            <v>0</v>
          </cell>
          <cell r="D18">
            <v>0</v>
          </cell>
          <cell r="E18">
            <v>0</v>
          </cell>
          <cell r="F18">
            <v>0</v>
          </cell>
        </row>
        <row r="19">
          <cell r="B19">
            <v>2</v>
          </cell>
          <cell r="C19">
            <v>0</v>
          </cell>
          <cell r="D19">
            <v>0</v>
          </cell>
          <cell r="E19">
            <v>0</v>
          </cell>
          <cell r="F19">
            <v>0</v>
          </cell>
        </row>
        <row r="20">
          <cell r="B20">
            <v>21</v>
          </cell>
          <cell r="C20">
            <v>1</v>
          </cell>
          <cell r="D20">
            <v>0</v>
          </cell>
          <cell r="E20">
            <v>0</v>
          </cell>
          <cell r="F20">
            <v>0</v>
          </cell>
        </row>
        <row r="21">
          <cell r="B21">
            <v>2</v>
          </cell>
          <cell r="C21">
            <v>1</v>
          </cell>
          <cell r="D21">
            <v>0</v>
          </cell>
          <cell r="E21">
            <v>1</v>
          </cell>
          <cell r="F21">
            <v>1</v>
          </cell>
        </row>
        <row r="22">
          <cell r="B22">
            <v>2</v>
          </cell>
          <cell r="C22">
            <v>1</v>
          </cell>
          <cell r="D22">
            <v>0</v>
          </cell>
          <cell r="E22">
            <v>1</v>
          </cell>
          <cell r="F22">
            <v>1</v>
          </cell>
        </row>
        <row r="23">
          <cell r="B23">
            <v>2</v>
          </cell>
          <cell r="C23">
            <v>1</v>
          </cell>
          <cell r="D23">
            <v>1</v>
          </cell>
          <cell r="E23">
            <v>0</v>
          </cell>
          <cell r="F23">
            <v>0</v>
          </cell>
        </row>
        <row r="24">
          <cell r="B24">
            <v>1</v>
          </cell>
          <cell r="C24">
            <v>1</v>
          </cell>
          <cell r="D24">
            <v>1</v>
          </cell>
          <cell r="E24">
            <v>0</v>
          </cell>
          <cell r="F24">
            <v>0</v>
          </cell>
        </row>
        <row r="25">
          <cell r="B25">
            <v>0</v>
          </cell>
          <cell r="C25">
            <v>0</v>
          </cell>
          <cell r="D25">
            <v>0</v>
          </cell>
          <cell r="E25">
            <v>0</v>
          </cell>
          <cell r="F25">
            <v>0</v>
          </cell>
        </row>
        <row r="26">
          <cell r="B26">
            <v>2</v>
          </cell>
          <cell r="C26">
            <v>0</v>
          </cell>
          <cell r="D26">
            <v>0</v>
          </cell>
          <cell r="E26">
            <v>0</v>
          </cell>
          <cell r="F26">
            <v>0</v>
          </cell>
        </row>
        <row r="27">
          <cell r="B27">
            <v>0</v>
          </cell>
          <cell r="C27">
            <v>0</v>
          </cell>
          <cell r="D27">
            <v>0</v>
          </cell>
          <cell r="E27">
            <v>0</v>
          </cell>
          <cell r="F27">
            <v>0</v>
          </cell>
        </row>
        <row r="28">
          <cell r="B28">
            <v>0</v>
          </cell>
          <cell r="C28">
            <v>0</v>
          </cell>
          <cell r="D28">
            <v>0</v>
          </cell>
          <cell r="E28">
            <v>0</v>
          </cell>
          <cell r="F28">
            <v>0</v>
          </cell>
        </row>
        <row r="29">
          <cell r="B29">
            <v>0</v>
          </cell>
          <cell r="C29">
            <v>0</v>
          </cell>
          <cell r="D29">
            <v>0</v>
          </cell>
          <cell r="E29">
            <v>0</v>
          </cell>
          <cell r="F29">
            <v>0</v>
          </cell>
        </row>
        <row r="30">
          <cell r="B30">
            <v>2</v>
          </cell>
          <cell r="C30">
            <v>0</v>
          </cell>
          <cell r="D30">
            <v>0</v>
          </cell>
          <cell r="E30">
            <v>0</v>
          </cell>
          <cell r="F30">
            <v>0</v>
          </cell>
        </row>
        <row r="31">
          <cell r="B31">
            <v>0</v>
          </cell>
          <cell r="C31">
            <v>0</v>
          </cell>
          <cell r="D31">
            <v>0</v>
          </cell>
          <cell r="E31">
            <v>0</v>
          </cell>
          <cell r="F31">
            <v>0</v>
          </cell>
        </row>
        <row r="32">
          <cell r="B32">
            <v>0</v>
          </cell>
          <cell r="C32">
            <v>0</v>
          </cell>
          <cell r="D32">
            <v>0</v>
          </cell>
          <cell r="E32">
            <v>0</v>
          </cell>
          <cell r="F32">
            <v>0</v>
          </cell>
        </row>
        <row r="33">
          <cell r="B33">
            <v>15</v>
          </cell>
          <cell r="C33">
            <v>0</v>
          </cell>
          <cell r="D33">
            <v>0</v>
          </cell>
          <cell r="E33">
            <v>0</v>
          </cell>
          <cell r="F33">
            <v>0</v>
          </cell>
        </row>
        <row r="34">
          <cell r="B34">
            <v>0</v>
          </cell>
          <cell r="C34">
            <v>0</v>
          </cell>
          <cell r="D34">
            <v>0</v>
          </cell>
          <cell r="E34">
            <v>0</v>
          </cell>
          <cell r="F34">
            <v>0</v>
          </cell>
        </row>
        <row r="35">
          <cell r="B35">
            <v>1</v>
          </cell>
          <cell r="C35">
            <v>0</v>
          </cell>
          <cell r="D35">
            <v>0</v>
          </cell>
          <cell r="E35">
            <v>0</v>
          </cell>
          <cell r="F35">
            <v>0</v>
          </cell>
        </row>
        <row r="36">
          <cell r="B36">
            <v>0</v>
          </cell>
          <cell r="C36">
            <v>0</v>
          </cell>
          <cell r="D36">
            <v>0</v>
          </cell>
          <cell r="E36">
            <v>0</v>
          </cell>
          <cell r="F36">
            <v>0</v>
          </cell>
        </row>
        <row r="37">
          <cell r="B37">
            <v>0</v>
          </cell>
          <cell r="C37">
            <v>0</v>
          </cell>
          <cell r="D37">
            <v>0</v>
          </cell>
          <cell r="E37">
            <v>0</v>
          </cell>
          <cell r="F37">
            <v>0</v>
          </cell>
        </row>
        <row r="38">
          <cell r="B38">
            <v>0</v>
          </cell>
          <cell r="C38">
            <v>0</v>
          </cell>
          <cell r="D38">
            <v>0</v>
          </cell>
          <cell r="E38">
            <v>0</v>
          </cell>
          <cell r="F38">
            <v>0</v>
          </cell>
        </row>
        <row r="39">
          <cell r="B39">
            <v>0</v>
          </cell>
          <cell r="C39">
            <v>0</v>
          </cell>
          <cell r="D39">
            <v>0</v>
          </cell>
          <cell r="E39">
            <v>0</v>
          </cell>
          <cell r="F39">
            <v>0</v>
          </cell>
        </row>
        <row r="40">
          <cell r="B40">
            <v>13</v>
          </cell>
          <cell r="C40">
            <v>0</v>
          </cell>
          <cell r="D40">
            <v>0</v>
          </cell>
          <cell r="E40">
            <v>0</v>
          </cell>
          <cell r="F40">
            <v>0</v>
          </cell>
        </row>
        <row r="41">
          <cell r="B41">
            <v>1</v>
          </cell>
          <cell r="C41">
            <v>0</v>
          </cell>
          <cell r="D41">
            <v>0</v>
          </cell>
          <cell r="E41">
            <v>0</v>
          </cell>
          <cell r="F41">
            <v>0</v>
          </cell>
        </row>
        <row r="42">
          <cell r="B42">
            <v>0</v>
          </cell>
          <cell r="C42">
            <v>0</v>
          </cell>
          <cell r="D42">
            <v>0</v>
          </cell>
          <cell r="E42">
            <v>0</v>
          </cell>
        </row>
        <row r="43">
          <cell r="B43">
            <v>2</v>
          </cell>
          <cell r="C43">
            <v>0</v>
          </cell>
          <cell r="D43">
            <v>0</v>
          </cell>
          <cell r="E43">
            <v>0</v>
          </cell>
          <cell r="F43">
            <v>0</v>
          </cell>
        </row>
        <row r="44">
          <cell r="B44">
            <v>0</v>
          </cell>
          <cell r="C44">
            <v>0</v>
          </cell>
          <cell r="D44">
            <v>0</v>
          </cell>
          <cell r="E44">
            <v>0</v>
          </cell>
          <cell r="F44">
            <v>0</v>
          </cell>
        </row>
        <row r="45">
          <cell r="B45">
            <v>0</v>
          </cell>
          <cell r="C45">
            <v>0</v>
          </cell>
          <cell r="D45">
            <v>0</v>
          </cell>
          <cell r="E45">
            <v>0</v>
          </cell>
          <cell r="F45">
            <v>0</v>
          </cell>
        </row>
        <row r="46">
          <cell r="B46">
            <v>0</v>
          </cell>
          <cell r="C46">
            <v>0</v>
          </cell>
          <cell r="D46">
            <v>0</v>
          </cell>
          <cell r="E46">
            <v>0</v>
          </cell>
          <cell r="F46">
            <v>0</v>
          </cell>
        </row>
        <row r="47">
          <cell r="B47">
            <v>1</v>
          </cell>
          <cell r="C47">
            <v>2</v>
          </cell>
          <cell r="D47">
            <v>1</v>
          </cell>
          <cell r="E47">
            <v>0</v>
          </cell>
          <cell r="F47">
            <v>0</v>
          </cell>
        </row>
        <row r="48">
          <cell r="B48">
            <v>0</v>
          </cell>
          <cell r="C48">
            <v>0</v>
          </cell>
          <cell r="D48">
            <v>0</v>
          </cell>
          <cell r="E48">
            <v>0</v>
          </cell>
          <cell r="F48">
            <v>0</v>
          </cell>
        </row>
        <row r="49">
          <cell r="B49">
            <v>0</v>
          </cell>
          <cell r="C49">
            <v>0</v>
          </cell>
          <cell r="D49">
            <v>0</v>
          </cell>
          <cell r="E49">
            <v>0</v>
          </cell>
          <cell r="F49">
            <v>0</v>
          </cell>
        </row>
        <row r="50">
          <cell r="B50">
            <v>0</v>
          </cell>
          <cell r="C50">
            <v>0</v>
          </cell>
          <cell r="D50">
            <v>0</v>
          </cell>
          <cell r="E50">
            <v>0</v>
          </cell>
          <cell r="F50">
            <v>0</v>
          </cell>
        </row>
        <row r="51">
          <cell r="B51">
            <v>0</v>
          </cell>
          <cell r="C51">
            <v>0</v>
          </cell>
          <cell r="D51">
            <v>0</v>
          </cell>
          <cell r="E51">
            <v>0</v>
          </cell>
          <cell r="F51">
            <v>0</v>
          </cell>
        </row>
        <row r="52">
          <cell r="B52">
            <v>18</v>
          </cell>
          <cell r="C52">
            <v>13</v>
          </cell>
          <cell r="D52">
            <v>5</v>
          </cell>
          <cell r="E52">
            <v>7</v>
          </cell>
          <cell r="F52">
            <v>7</v>
          </cell>
        </row>
      </sheetData>
      <sheetData sheetId="15" refreshError="1">
        <row r="8">
          <cell r="B8">
            <v>1</v>
          </cell>
          <cell r="C8">
            <v>0</v>
          </cell>
          <cell r="D8">
            <v>0</v>
          </cell>
          <cell r="E8">
            <v>0</v>
          </cell>
          <cell r="F8">
            <v>0</v>
          </cell>
        </row>
        <row r="9">
          <cell r="B9">
            <v>3</v>
          </cell>
          <cell r="C9">
            <v>0</v>
          </cell>
          <cell r="D9">
            <v>0</v>
          </cell>
          <cell r="E9">
            <v>0</v>
          </cell>
          <cell r="F9">
            <v>0</v>
          </cell>
        </row>
        <row r="10">
          <cell r="B10">
            <v>1</v>
          </cell>
          <cell r="C10">
            <v>0</v>
          </cell>
          <cell r="D10">
            <v>0</v>
          </cell>
          <cell r="E10">
            <v>0</v>
          </cell>
          <cell r="F10">
            <v>0</v>
          </cell>
        </row>
        <row r="11">
          <cell r="B11">
            <v>2</v>
          </cell>
          <cell r="C11">
            <v>0</v>
          </cell>
          <cell r="D11">
            <v>0</v>
          </cell>
          <cell r="E11">
            <v>0</v>
          </cell>
          <cell r="F11">
            <v>0</v>
          </cell>
        </row>
        <row r="12">
          <cell r="B12">
            <v>1</v>
          </cell>
          <cell r="C12">
            <v>0</v>
          </cell>
          <cell r="D12">
            <v>0</v>
          </cell>
          <cell r="E12">
            <v>0</v>
          </cell>
          <cell r="F12">
            <v>0</v>
          </cell>
        </row>
        <row r="13">
          <cell r="B13">
            <v>0</v>
          </cell>
          <cell r="C13">
            <v>7</v>
          </cell>
          <cell r="D13">
            <v>1</v>
          </cell>
          <cell r="E13">
            <v>4</v>
          </cell>
          <cell r="F13">
            <v>0</v>
          </cell>
        </row>
        <row r="14">
          <cell r="B14">
            <v>7</v>
          </cell>
          <cell r="C14">
            <v>0</v>
          </cell>
          <cell r="D14">
            <v>1</v>
          </cell>
          <cell r="E14">
            <v>0</v>
          </cell>
          <cell r="F14">
            <v>1</v>
          </cell>
        </row>
        <row r="15">
          <cell r="B15">
            <v>5</v>
          </cell>
          <cell r="C15">
            <v>0</v>
          </cell>
          <cell r="D15">
            <v>2</v>
          </cell>
          <cell r="E15">
            <v>0</v>
          </cell>
          <cell r="F15">
            <v>0</v>
          </cell>
        </row>
        <row r="16">
          <cell r="B16">
            <v>0</v>
          </cell>
          <cell r="C16">
            <v>0</v>
          </cell>
          <cell r="D16">
            <v>0</v>
          </cell>
          <cell r="E16">
            <v>0</v>
          </cell>
          <cell r="F16">
            <v>0</v>
          </cell>
        </row>
        <row r="17">
          <cell r="B17">
            <v>0</v>
          </cell>
          <cell r="C17">
            <v>0</v>
          </cell>
          <cell r="D17">
            <v>0</v>
          </cell>
          <cell r="E17">
            <v>0</v>
          </cell>
          <cell r="F17">
            <v>0</v>
          </cell>
        </row>
        <row r="18">
          <cell r="B18">
            <v>6</v>
          </cell>
          <cell r="C18">
            <v>0</v>
          </cell>
          <cell r="D18">
            <v>0</v>
          </cell>
          <cell r="E18">
            <v>0</v>
          </cell>
          <cell r="F18">
            <v>0</v>
          </cell>
        </row>
        <row r="19">
          <cell r="B19">
            <v>0</v>
          </cell>
          <cell r="C19">
            <v>0</v>
          </cell>
          <cell r="D19">
            <v>0</v>
          </cell>
          <cell r="E19">
            <v>0</v>
          </cell>
          <cell r="F19">
            <v>0</v>
          </cell>
        </row>
        <row r="20">
          <cell r="B20">
            <v>21</v>
          </cell>
          <cell r="C20">
            <v>0</v>
          </cell>
          <cell r="D20">
            <v>0</v>
          </cell>
          <cell r="E20">
            <v>0</v>
          </cell>
          <cell r="F20">
            <v>0</v>
          </cell>
        </row>
        <row r="21">
          <cell r="B21">
            <v>0</v>
          </cell>
          <cell r="C21">
            <v>0</v>
          </cell>
          <cell r="D21">
            <v>0</v>
          </cell>
          <cell r="E21">
            <v>0</v>
          </cell>
          <cell r="F21">
            <v>0</v>
          </cell>
        </row>
        <row r="22">
          <cell r="B22">
            <v>2</v>
          </cell>
          <cell r="C22">
            <v>1</v>
          </cell>
          <cell r="D22">
            <v>0</v>
          </cell>
          <cell r="E22">
            <v>1</v>
          </cell>
          <cell r="F22">
            <v>1</v>
          </cell>
        </row>
        <row r="23">
          <cell r="B23">
            <v>4</v>
          </cell>
          <cell r="C23">
            <v>1</v>
          </cell>
          <cell r="D23">
            <v>1</v>
          </cell>
          <cell r="E23">
            <v>1</v>
          </cell>
          <cell r="F23">
            <v>0</v>
          </cell>
        </row>
        <row r="24">
          <cell r="B24">
            <v>2</v>
          </cell>
          <cell r="C24">
            <v>1</v>
          </cell>
          <cell r="D24">
            <v>1</v>
          </cell>
          <cell r="E24">
            <v>1</v>
          </cell>
          <cell r="F24">
            <v>0</v>
          </cell>
        </row>
        <row r="25">
          <cell r="B25">
            <v>0</v>
          </cell>
          <cell r="C25">
            <v>0</v>
          </cell>
          <cell r="D25">
            <v>0</v>
          </cell>
          <cell r="E25">
            <v>0</v>
          </cell>
          <cell r="F25">
            <v>0</v>
          </cell>
        </row>
        <row r="26">
          <cell r="B26">
            <v>2</v>
          </cell>
          <cell r="C26">
            <v>0</v>
          </cell>
          <cell r="D26">
            <v>0</v>
          </cell>
          <cell r="E26">
            <v>0</v>
          </cell>
          <cell r="F26">
            <v>0</v>
          </cell>
        </row>
        <row r="27">
          <cell r="B27">
            <v>0</v>
          </cell>
          <cell r="C27">
            <v>0</v>
          </cell>
          <cell r="D27">
            <v>0</v>
          </cell>
          <cell r="E27">
            <v>0</v>
          </cell>
          <cell r="F27">
            <v>0</v>
          </cell>
        </row>
        <row r="28">
          <cell r="B28">
            <v>0</v>
          </cell>
          <cell r="C28">
            <v>0</v>
          </cell>
          <cell r="D28">
            <v>0</v>
          </cell>
          <cell r="E28">
            <v>0</v>
          </cell>
          <cell r="F28">
            <v>0</v>
          </cell>
        </row>
        <row r="29">
          <cell r="B29">
            <v>0</v>
          </cell>
          <cell r="C29">
            <v>0</v>
          </cell>
          <cell r="D29">
            <v>0</v>
          </cell>
          <cell r="E29">
            <v>0</v>
          </cell>
          <cell r="F29">
            <v>0</v>
          </cell>
        </row>
        <row r="30">
          <cell r="B30">
            <v>2</v>
          </cell>
          <cell r="C30">
            <v>0</v>
          </cell>
          <cell r="D30">
            <v>0</v>
          </cell>
          <cell r="E30">
            <v>0</v>
          </cell>
          <cell r="F30">
            <v>0</v>
          </cell>
        </row>
        <row r="31">
          <cell r="B31">
            <v>0</v>
          </cell>
          <cell r="C31">
            <v>0</v>
          </cell>
          <cell r="D31">
            <v>0</v>
          </cell>
          <cell r="E31">
            <v>0</v>
          </cell>
          <cell r="F31">
            <v>0</v>
          </cell>
        </row>
        <row r="32">
          <cell r="B32">
            <v>0</v>
          </cell>
          <cell r="C32">
            <v>0</v>
          </cell>
          <cell r="D32">
            <v>0</v>
          </cell>
          <cell r="E32">
            <v>0</v>
          </cell>
          <cell r="F32">
            <v>0</v>
          </cell>
        </row>
        <row r="33">
          <cell r="B33">
            <v>15</v>
          </cell>
          <cell r="C33">
            <v>0</v>
          </cell>
          <cell r="D33">
            <v>0</v>
          </cell>
          <cell r="E33">
            <v>0</v>
          </cell>
          <cell r="F33">
            <v>0</v>
          </cell>
        </row>
        <row r="34">
          <cell r="B34">
            <v>0</v>
          </cell>
          <cell r="C34">
            <v>0</v>
          </cell>
          <cell r="D34">
            <v>0</v>
          </cell>
          <cell r="E34">
            <v>0</v>
          </cell>
          <cell r="F34">
            <v>0</v>
          </cell>
        </row>
        <row r="35">
          <cell r="B35">
            <v>1</v>
          </cell>
          <cell r="C35">
            <v>0</v>
          </cell>
          <cell r="D35">
            <v>0</v>
          </cell>
          <cell r="E35">
            <v>0</v>
          </cell>
          <cell r="F35">
            <v>0</v>
          </cell>
        </row>
        <row r="36">
          <cell r="B36">
            <v>2</v>
          </cell>
          <cell r="C36">
            <v>0</v>
          </cell>
          <cell r="D36">
            <v>0</v>
          </cell>
          <cell r="E36">
            <v>0</v>
          </cell>
          <cell r="F36">
            <v>0</v>
          </cell>
        </row>
        <row r="37">
          <cell r="B37">
            <v>0</v>
          </cell>
          <cell r="C37">
            <v>0</v>
          </cell>
          <cell r="D37">
            <v>0</v>
          </cell>
          <cell r="E37">
            <v>0</v>
          </cell>
          <cell r="F37">
            <v>0</v>
          </cell>
        </row>
        <row r="38">
          <cell r="B38">
            <v>0</v>
          </cell>
          <cell r="C38">
            <v>0</v>
          </cell>
          <cell r="D38">
            <v>0</v>
          </cell>
          <cell r="E38">
            <v>0</v>
          </cell>
          <cell r="F38">
            <v>0</v>
          </cell>
        </row>
        <row r="39">
          <cell r="B39">
            <v>0</v>
          </cell>
          <cell r="C39">
            <v>0</v>
          </cell>
          <cell r="D39">
            <v>0</v>
          </cell>
          <cell r="E39">
            <v>0</v>
          </cell>
          <cell r="F39">
            <v>0</v>
          </cell>
        </row>
        <row r="40">
          <cell r="B40">
            <v>15</v>
          </cell>
          <cell r="C40">
            <v>0</v>
          </cell>
          <cell r="D40">
            <v>0</v>
          </cell>
          <cell r="E40">
            <v>0</v>
          </cell>
          <cell r="F40">
            <v>0</v>
          </cell>
        </row>
        <row r="41">
          <cell r="B41">
            <v>1</v>
          </cell>
          <cell r="C41">
            <v>0</v>
          </cell>
          <cell r="D41">
            <v>0</v>
          </cell>
          <cell r="E41">
            <v>0</v>
          </cell>
          <cell r="F41">
            <v>0</v>
          </cell>
        </row>
        <row r="42">
          <cell r="B42">
            <v>0</v>
          </cell>
          <cell r="C42">
            <v>0</v>
          </cell>
          <cell r="D42">
            <v>0</v>
          </cell>
          <cell r="E42">
            <v>0</v>
          </cell>
          <cell r="F42">
            <v>0</v>
          </cell>
        </row>
        <row r="43">
          <cell r="B43">
            <v>4</v>
          </cell>
          <cell r="C43">
            <v>0</v>
          </cell>
          <cell r="D43">
            <v>0</v>
          </cell>
          <cell r="E43">
            <v>0</v>
          </cell>
          <cell r="F43">
            <v>0</v>
          </cell>
        </row>
        <row r="44">
          <cell r="B44">
            <v>0</v>
          </cell>
          <cell r="C44">
            <v>0</v>
          </cell>
          <cell r="D44">
            <v>0</v>
          </cell>
          <cell r="E44">
            <v>0</v>
          </cell>
          <cell r="F44">
            <v>0</v>
          </cell>
        </row>
        <row r="45">
          <cell r="B45">
            <v>0</v>
          </cell>
          <cell r="C45">
            <v>0</v>
          </cell>
          <cell r="D45">
            <v>0</v>
          </cell>
          <cell r="E45">
            <v>0</v>
          </cell>
          <cell r="F45">
            <v>0</v>
          </cell>
        </row>
        <row r="46">
          <cell r="B46">
            <v>0</v>
          </cell>
          <cell r="C46">
            <v>0</v>
          </cell>
          <cell r="D46">
            <v>0</v>
          </cell>
          <cell r="E46">
            <v>0</v>
          </cell>
          <cell r="F46">
            <v>0</v>
          </cell>
        </row>
        <row r="47">
          <cell r="B47">
            <v>0</v>
          </cell>
          <cell r="C47">
            <v>0</v>
          </cell>
          <cell r="D47">
            <v>0</v>
          </cell>
          <cell r="E47">
            <v>0</v>
          </cell>
          <cell r="F47">
            <v>0</v>
          </cell>
        </row>
        <row r="48">
          <cell r="B48">
            <v>0</v>
          </cell>
          <cell r="C48">
            <v>0</v>
          </cell>
          <cell r="D48">
            <v>0</v>
          </cell>
          <cell r="E48">
            <v>0</v>
          </cell>
          <cell r="F48">
            <v>0</v>
          </cell>
        </row>
        <row r="49">
          <cell r="B49">
            <v>0</v>
          </cell>
          <cell r="C49">
            <v>0</v>
          </cell>
          <cell r="D49">
            <v>0</v>
          </cell>
          <cell r="E49">
            <v>0</v>
          </cell>
          <cell r="F49">
            <v>0</v>
          </cell>
        </row>
        <row r="50">
          <cell r="B50">
            <v>0</v>
          </cell>
          <cell r="C50">
            <v>0</v>
          </cell>
          <cell r="D50">
            <v>0</v>
          </cell>
          <cell r="E50">
            <v>0</v>
          </cell>
          <cell r="F50">
            <v>0</v>
          </cell>
        </row>
        <row r="51">
          <cell r="B51">
            <v>0</v>
          </cell>
          <cell r="C51">
            <v>0</v>
          </cell>
          <cell r="D51">
            <v>0</v>
          </cell>
          <cell r="E51">
            <v>0</v>
          </cell>
          <cell r="F51">
            <v>0</v>
          </cell>
        </row>
        <row r="52">
          <cell r="B52">
            <v>23</v>
          </cell>
          <cell r="C52">
            <v>14</v>
          </cell>
          <cell r="D52">
            <v>5</v>
          </cell>
          <cell r="E52">
            <v>7</v>
          </cell>
          <cell r="F52">
            <v>14</v>
          </cell>
        </row>
      </sheetData>
      <sheetData sheetId="16" refreshError="1">
        <row r="8">
          <cell r="B8">
            <v>0</v>
          </cell>
          <cell r="C8">
            <v>0</v>
          </cell>
          <cell r="D8">
            <v>0</v>
          </cell>
          <cell r="E8">
            <v>0</v>
          </cell>
          <cell r="F8">
            <v>0</v>
          </cell>
        </row>
        <row r="9">
          <cell r="B9">
            <v>2</v>
          </cell>
          <cell r="C9">
            <v>0</v>
          </cell>
          <cell r="D9">
            <v>0</v>
          </cell>
          <cell r="E9">
            <v>0</v>
          </cell>
          <cell r="F9">
            <v>0</v>
          </cell>
        </row>
        <row r="10">
          <cell r="B10">
            <v>1</v>
          </cell>
          <cell r="C10">
            <v>0</v>
          </cell>
          <cell r="D10">
            <v>0</v>
          </cell>
          <cell r="E10">
            <v>0</v>
          </cell>
          <cell r="F10">
            <v>0</v>
          </cell>
        </row>
        <row r="11">
          <cell r="B11">
            <v>0</v>
          </cell>
          <cell r="C11">
            <v>0</v>
          </cell>
          <cell r="D11">
            <v>0</v>
          </cell>
          <cell r="E11">
            <v>0</v>
          </cell>
          <cell r="F11">
            <v>0</v>
          </cell>
        </row>
        <row r="12">
          <cell r="B12">
            <v>0</v>
          </cell>
          <cell r="C12">
            <v>0</v>
          </cell>
          <cell r="D12">
            <v>0</v>
          </cell>
          <cell r="E12">
            <v>0</v>
          </cell>
          <cell r="F12">
            <v>0</v>
          </cell>
        </row>
        <row r="13">
          <cell r="B13">
            <v>0</v>
          </cell>
          <cell r="C13">
            <v>7</v>
          </cell>
          <cell r="D13">
            <v>1</v>
          </cell>
          <cell r="E13">
            <v>4</v>
          </cell>
          <cell r="F13">
            <v>0</v>
          </cell>
        </row>
        <row r="14">
          <cell r="B14">
            <v>7</v>
          </cell>
          <cell r="C14">
            <v>0</v>
          </cell>
          <cell r="D14">
            <v>1</v>
          </cell>
          <cell r="E14">
            <v>0</v>
          </cell>
          <cell r="F14">
            <v>1</v>
          </cell>
        </row>
        <row r="15">
          <cell r="B15">
            <v>5</v>
          </cell>
          <cell r="C15">
            <v>2</v>
          </cell>
          <cell r="D15">
            <v>2</v>
          </cell>
          <cell r="E15">
            <v>0</v>
          </cell>
          <cell r="F15">
            <v>0</v>
          </cell>
        </row>
        <row r="16">
          <cell r="B16">
            <v>0</v>
          </cell>
          <cell r="C16">
            <v>0</v>
          </cell>
          <cell r="D16">
            <v>0</v>
          </cell>
          <cell r="E16">
            <v>0</v>
          </cell>
          <cell r="F16">
            <v>0</v>
          </cell>
        </row>
        <row r="17">
          <cell r="B17">
            <v>0</v>
          </cell>
          <cell r="C17">
            <v>0</v>
          </cell>
          <cell r="D17">
            <v>0</v>
          </cell>
          <cell r="E17">
            <v>0</v>
          </cell>
          <cell r="F17">
            <v>0</v>
          </cell>
        </row>
        <row r="18">
          <cell r="B18">
            <v>6</v>
          </cell>
          <cell r="C18">
            <v>0</v>
          </cell>
          <cell r="D18">
            <v>0</v>
          </cell>
          <cell r="E18">
            <v>0</v>
          </cell>
          <cell r="F18">
            <v>0</v>
          </cell>
        </row>
        <row r="19">
          <cell r="C19">
            <v>0</v>
          </cell>
          <cell r="D19">
            <v>0</v>
          </cell>
          <cell r="E19">
            <v>0</v>
          </cell>
          <cell r="F19">
            <v>0</v>
          </cell>
        </row>
        <row r="20">
          <cell r="B20">
            <v>6</v>
          </cell>
          <cell r="C20">
            <v>0</v>
          </cell>
          <cell r="D20">
            <v>0</v>
          </cell>
          <cell r="E20">
            <v>0</v>
          </cell>
          <cell r="F20">
            <v>0</v>
          </cell>
        </row>
        <row r="21">
          <cell r="B21">
            <v>0</v>
          </cell>
          <cell r="C21">
            <v>0</v>
          </cell>
          <cell r="D21">
            <v>0</v>
          </cell>
          <cell r="E21">
            <v>0</v>
          </cell>
          <cell r="F21">
            <v>0</v>
          </cell>
        </row>
        <row r="22">
          <cell r="B22">
            <v>2</v>
          </cell>
          <cell r="C22">
            <v>0</v>
          </cell>
          <cell r="D22">
            <v>0</v>
          </cell>
          <cell r="E22">
            <v>0</v>
          </cell>
          <cell r="F22">
            <v>1</v>
          </cell>
        </row>
        <row r="23">
          <cell r="B23">
            <v>4</v>
          </cell>
          <cell r="C23">
            <v>1</v>
          </cell>
          <cell r="D23">
            <v>0</v>
          </cell>
          <cell r="E23">
            <v>0</v>
          </cell>
          <cell r="F23">
            <v>0</v>
          </cell>
        </row>
        <row r="24">
          <cell r="B24">
            <v>2</v>
          </cell>
          <cell r="C24">
            <v>0</v>
          </cell>
          <cell r="D24">
            <v>0</v>
          </cell>
          <cell r="E24">
            <v>0</v>
          </cell>
          <cell r="F24">
            <v>0</v>
          </cell>
        </row>
        <row r="25">
          <cell r="B25">
            <v>0</v>
          </cell>
          <cell r="C25">
            <v>0</v>
          </cell>
          <cell r="D25">
            <v>0</v>
          </cell>
          <cell r="E25">
            <v>0</v>
          </cell>
          <cell r="F25">
            <v>0</v>
          </cell>
        </row>
        <row r="26">
          <cell r="B26">
            <v>0</v>
          </cell>
          <cell r="C26">
            <v>0</v>
          </cell>
          <cell r="D26">
            <v>0</v>
          </cell>
          <cell r="E26">
            <v>0</v>
          </cell>
          <cell r="F26">
            <v>0</v>
          </cell>
        </row>
        <row r="27">
          <cell r="B27">
            <v>0</v>
          </cell>
          <cell r="C27">
            <v>0</v>
          </cell>
          <cell r="D27">
            <v>0</v>
          </cell>
          <cell r="E27">
            <v>0</v>
          </cell>
          <cell r="F27">
            <v>0</v>
          </cell>
        </row>
        <row r="28">
          <cell r="B28">
            <v>0</v>
          </cell>
          <cell r="C28">
            <v>0</v>
          </cell>
          <cell r="D28">
            <v>0</v>
          </cell>
          <cell r="E28">
            <v>0</v>
          </cell>
          <cell r="F28">
            <v>0</v>
          </cell>
        </row>
        <row r="29">
          <cell r="B29">
            <v>0</v>
          </cell>
          <cell r="C29">
            <v>0</v>
          </cell>
          <cell r="D29">
            <v>0</v>
          </cell>
          <cell r="E29">
            <v>0</v>
          </cell>
          <cell r="F29">
            <v>0</v>
          </cell>
        </row>
        <row r="30">
          <cell r="B30">
            <v>2</v>
          </cell>
          <cell r="C30">
            <v>0</v>
          </cell>
          <cell r="D30">
            <v>0</v>
          </cell>
          <cell r="E30">
            <v>0</v>
          </cell>
          <cell r="F30">
            <v>0</v>
          </cell>
        </row>
        <row r="31">
          <cell r="B31">
            <v>0</v>
          </cell>
          <cell r="C31">
            <v>0</v>
          </cell>
          <cell r="D31">
            <v>0</v>
          </cell>
          <cell r="E31">
            <v>0</v>
          </cell>
          <cell r="F31">
            <v>0</v>
          </cell>
        </row>
        <row r="32">
          <cell r="B32">
            <v>0</v>
          </cell>
          <cell r="C32">
            <v>0</v>
          </cell>
          <cell r="D32">
            <v>0</v>
          </cell>
          <cell r="E32">
            <v>0</v>
          </cell>
          <cell r="F32">
            <v>0</v>
          </cell>
        </row>
        <row r="33">
          <cell r="B33">
            <v>0</v>
          </cell>
          <cell r="C33">
            <v>0</v>
          </cell>
          <cell r="D33">
            <v>0</v>
          </cell>
          <cell r="E33">
            <v>0</v>
          </cell>
          <cell r="F33">
            <v>0</v>
          </cell>
        </row>
        <row r="34">
          <cell r="B34">
            <v>0</v>
          </cell>
          <cell r="C34">
            <v>0</v>
          </cell>
          <cell r="D34">
            <v>0</v>
          </cell>
          <cell r="E34">
            <v>0</v>
          </cell>
          <cell r="F34">
            <v>0</v>
          </cell>
        </row>
        <row r="35">
          <cell r="B35">
            <v>0</v>
          </cell>
          <cell r="C35">
            <v>0</v>
          </cell>
          <cell r="D35">
            <v>0</v>
          </cell>
          <cell r="E35">
            <v>0</v>
          </cell>
          <cell r="F35">
            <v>0</v>
          </cell>
        </row>
        <row r="36">
          <cell r="B36">
            <v>0</v>
          </cell>
          <cell r="C36">
            <v>0</v>
          </cell>
          <cell r="D36">
            <v>0</v>
          </cell>
          <cell r="E36">
            <v>0</v>
          </cell>
          <cell r="F36">
            <v>0</v>
          </cell>
        </row>
        <row r="37">
          <cell r="B37">
            <v>0</v>
          </cell>
          <cell r="C37">
            <v>0</v>
          </cell>
          <cell r="D37">
            <v>0</v>
          </cell>
          <cell r="E37">
            <v>0</v>
          </cell>
          <cell r="F37">
            <v>0</v>
          </cell>
        </row>
        <row r="38">
          <cell r="B38">
            <v>0</v>
          </cell>
          <cell r="C38">
            <v>0</v>
          </cell>
          <cell r="D38">
            <v>0</v>
          </cell>
          <cell r="E38">
            <v>0</v>
          </cell>
          <cell r="F38">
            <v>0</v>
          </cell>
        </row>
        <row r="39">
          <cell r="B39">
            <v>0</v>
          </cell>
          <cell r="D39">
            <v>0</v>
          </cell>
          <cell r="E39">
            <v>0</v>
          </cell>
          <cell r="F39">
            <v>0</v>
          </cell>
        </row>
        <row r="40">
          <cell r="B40">
            <v>9</v>
          </cell>
          <cell r="C40">
            <v>0</v>
          </cell>
          <cell r="D40">
            <v>0</v>
          </cell>
          <cell r="E40">
            <v>0</v>
          </cell>
          <cell r="F40">
            <v>0</v>
          </cell>
        </row>
        <row r="41">
          <cell r="B41">
            <v>1</v>
          </cell>
          <cell r="C41">
            <v>0</v>
          </cell>
          <cell r="D41">
            <v>0</v>
          </cell>
          <cell r="E41">
            <v>0</v>
          </cell>
          <cell r="F41">
            <v>0</v>
          </cell>
        </row>
        <row r="42">
          <cell r="B42">
            <v>0</v>
          </cell>
          <cell r="C42">
            <v>0</v>
          </cell>
          <cell r="D42">
            <v>0</v>
          </cell>
          <cell r="E42">
            <v>0</v>
          </cell>
          <cell r="F42">
            <v>0</v>
          </cell>
        </row>
        <row r="43">
          <cell r="B43">
            <v>0</v>
          </cell>
          <cell r="C43">
            <v>0</v>
          </cell>
          <cell r="D43">
            <v>0</v>
          </cell>
          <cell r="E43">
            <v>0</v>
          </cell>
          <cell r="F43">
            <v>0</v>
          </cell>
        </row>
        <row r="44">
          <cell r="B44">
            <v>0</v>
          </cell>
          <cell r="C44">
            <v>0</v>
          </cell>
          <cell r="D44">
            <v>0</v>
          </cell>
          <cell r="E44">
            <v>0</v>
          </cell>
          <cell r="F44">
            <v>0</v>
          </cell>
        </row>
        <row r="45">
          <cell r="B45">
            <v>0</v>
          </cell>
          <cell r="C45">
            <v>0</v>
          </cell>
          <cell r="D45">
            <v>0</v>
          </cell>
          <cell r="E45">
            <v>0</v>
          </cell>
          <cell r="F45">
            <v>0</v>
          </cell>
        </row>
        <row r="46">
          <cell r="B46">
            <v>0</v>
          </cell>
          <cell r="C46">
            <v>0</v>
          </cell>
          <cell r="D46">
            <v>0</v>
          </cell>
          <cell r="E46">
            <v>0</v>
          </cell>
          <cell r="F46">
            <v>0</v>
          </cell>
        </row>
        <row r="47">
          <cell r="B47">
            <v>1</v>
          </cell>
          <cell r="C47">
            <v>0</v>
          </cell>
          <cell r="D47">
            <v>0</v>
          </cell>
          <cell r="E47">
            <v>0</v>
          </cell>
          <cell r="F47">
            <v>0</v>
          </cell>
        </row>
        <row r="48">
          <cell r="B48">
            <v>0</v>
          </cell>
          <cell r="C48">
            <v>0</v>
          </cell>
          <cell r="D48">
            <v>0</v>
          </cell>
          <cell r="E48">
            <v>0</v>
          </cell>
          <cell r="F48">
            <v>0</v>
          </cell>
        </row>
        <row r="49">
          <cell r="B49">
            <v>0</v>
          </cell>
          <cell r="C49">
            <v>0</v>
          </cell>
          <cell r="D49">
            <v>0</v>
          </cell>
          <cell r="E49">
            <v>0</v>
          </cell>
          <cell r="F49">
            <v>0</v>
          </cell>
        </row>
        <row r="50">
          <cell r="B50">
            <v>0</v>
          </cell>
          <cell r="C50">
            <v>0</v>
          </cell>
          <cell r="D50">
            <v>0</v>
          </cell>
          <cell r="E50">
            <v>0</v>
          </cell>
          <cell r="F50">
            <v>0</v>
          </cell>
        </row>
        <row r="51">
          <cell r="B51">
            <v>0</v>
          </cell>
          <cell r="C51">
            <v>0</v>
          </cell>
          <cell r="D51">
            <v>0</v>
          </cell>
          <cell r="E51">
            <v>0</v>
          </cell>
          <cell r="F51">
            <v>0</v>
          </cell>
        </row>
        <row r="52">
          <cell r="B52">
            <v>2</v>
          </cell>
          <cell r="C52">
            <v>0</v>
          </cell>
          <cell r="D52">
            <v>0</v>
          </cell>
          <cell r="E52">
            <v>0</v>
          </cell>
          <cell r="F52">
            <v>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rightToLeft="1" view="pageBreakPreview" zoomScaleNormal="100" zoomScaleSheetLayoutView="100" workbookViewId="0">
      <selection activeCell="J18" sqref="J18"/>
    </sheetView>
  </sheetViews>
  <sheetFormatPr defaultRowHeight="12.75"/>
  <sheetData>
    <row r="1" spans="1:9">
      <c r="A1" s="1143"/>
      <c r="B1" s="1143"/>
      <c r="C1" s="1143"/>
      <c r="D1" s="1143"/>
      <c r="E1" s="1143"/>
      <c r="F1" s="1143"/>
      <c r="G1" s="1143"/>
      <c r="H1" s="1143"/>
      <c r="I1" s="1143"/>
    </row>
    <row r="2" spans="1:9">
      <c r="A2" s="1143"/>
      <c r="B2" s="1143"/>
      <c r="C2" s="1143"/>
      <c r="D2" s="1143"/>
      <c r="E2" s="1143"/>
      <c r="F2" s="1143"/>
      <c r="G2" s="1143"/>
      <c r="H2" s="1143"/>
      <c r="I2" s="1143"/>
    </row>
    <row r="3" spans="1:9">
      <c r="A3" s="1143"/>
      <c r="B3" s="1143"/>
      <c r="C3" s="1143"/>
      <c r="D3" s="1143"/>
      <c r="E3" s="1143"/>
      <c r="F3" s="1143"/>
      <c r="G3" s="1143"/>
      <c r="H3" s="1143"/>
      <c r="I3" s="1143"/>
    </row>
    <row r="4" spans="1:9">
      <c r="A4" s="1143"/>
      <c r="B4" s="1143"/>
      <c r="C4" s="1143"/>
      <c r="D4" s="1143"/>
      <c r="E4" s="1143"/>
      <c r="F4" s="1143"/>
      <c r="G4" s="1143"/>
      <c r="H4" s="1143"/>
      <c r="I4" s="1143"/>
    </row>
    <row r="5" spans="1:9">
      <c r="A5" s="1143"/>
      <c r="B5" s="1143"/>
      <c r="C5" s="1143"/>
      <c r="D5" s="1143"/>
      <c r="E5" s="1143"/>
      <c r="F5" s="1143"/>
      <c r="G5" s="1143"/>
      <c r="H5" s="1143"/>
      <c r="I5" s="1143"/>
    </row>
    <row r="6" spans="1:9">
      <c r="A6" s="1143"/>
      <c r="B6" s="1143"/>
      <c r="C6" s="1143"/>
      <c r="D6" s="1143"/>
      <c r="E6" s="1143"/>
      <c r="F6" s="1143"/>
      <c r="G6" s="1143"/>
      <c r="H6" s="1143"/>
      <c r="I6" s="1143"/>
    </row>
    <row r="7" spans="1:9">
      <c r="A7" s="1143"/>
      <c r="B7" s="1143"/>
      <c r="C7" s="1143"/>
      <c r="D7" s="1143"/>
      <c r="E7" s="1143"/>
      <c r="F7" s="1143"/>
      <c r="G7" s="1143"/>
      <c r="H7" s="1143"/>
      <c r="I7" s="1143"/>
    </row>
    <row r="8" spans="1:9" ht="32.25">
      <c r="A8" s="1143"/>
      <c r="B8" s="1143"/>
      <c r="C8" s="1143"/>
      <c r="D8" s="1143"/>
      <c r="E8" s="1143"/>
      <c r="F8" s="1144"/>
      <c r="G8" s="1143"/>
      <c r="H8" s="1143"/>
      <c r="I8" s="1143"/>
    </row>
    <row r="9" spans="1:9" ht="32.25">
      <c r="A9" s="1143"/>
      <c r="B9" s="1143"/>
      <c r="C9" s="1143"/>
      <c r="D9" s="1143"/>
      <c r="E9" s="1143"/>
      <c r="F9" s="1144"/>
      <c r="G9" s="1143"/>
      <c r="H9" s="1143"/>
      <c r="I9" s="1143"/>
    </row>
    <row r="10" spans="1:9" s="45" customFormat="1" ht="32.25">
      <c r="A10" s="1143"/>
      <c r="B10" s="1143"/>
      <c r="C10" s="1143"/>
      <c r="D10" s="1143"/>
      <c r="E10" s="1143"/>
      <c r="F10" s="1144"/>
      <c r="G10" s="1143"/>
      <c r="H10" s="1143"/>
      <c r="I10" s="1143"/>
    </row>
    <row r="11" spans="1:9" s="45" customFormat="1" ht="32.25">
      <c r="A11" s="1143"/>
      <c r="B11" s="1143"/>
      <c r="C11" s="1143"/>
      <c r="D11" s="1143"/>
      <c r="E11" s="1143"/>
      <c r="F11" s="1144"/>
      <c r="G11" s="1143"/>
      <c r="H11" s="1143"/>
      <c r="I11" s="1143"/>
    </row>
    <row r="12" spans="1:9" ht="32.25">
      <c r="A12" s="1143"/>
      <c r="B12" s="1143"/>
      <c r="C12" s="1143"/>
      <c r="D12" s="1143"/>
      <c r="E12" s="1143"/>
      <c r="F12" s="1144"/>
      <c r="G12" s="1143"/>
      <c r="H12" s="1143"/>
      <c r="I12" s="1143"/>
    </row>
    <row r="13" spans="1:9" ht="37.5">
      <c r="A13" s="1174" t="s">
        <v>1366</v>
      </c>
      <c r="B13" s="1175"/>
      <c r="C13" s="1175"/>
      <c r="D13" s="1175"/>
      <c r="E13" s="1175"/>
      <c r="F13" s="1175"/>
      <c r="G13" s="1175"/>
      <c r="H13" s="1175"/>
      <c r="I13" s="1175"/>
    </row>
    <row r="14" spans="1:9" ht="66.75">
      <c r="A14" s="1176" t="s">
        <v>1367</v>
      </c>
      <c r="B14" s="1177"/>
      <c r="C14" s="1177"/>
      <c r="D14" s="1177"/>
      <c r="E14" s="1177"/>
      <c r="F14" s="1177"/>
      <c r="G14" s="1177"/>
      <c r="H14" s="1177"/>
      <c r="I14" s="1177"/>
    </row>
    <row r="15" spans="1:9" ht="25.5">
      <c r="A15" s="1178" t="s">
        <v>1368</v>
      </c>
      <c r="B15" s="1178"/>
      <c r="C15" s="1178"/>
      <c r="D15" s="1178"/>
      <c r="E15" s="1178"/>
      <c r="F15" s="1178"/>
      <c r="G15" s="1178"/>
      <c r="H15" s="1178"/>
      <c r="I15" s="1178"/>
    </row>
    <row r="16" spans="1:9" ht="43.5">
      <c r="A16" s="1179" t="s">
        <v>1369</v>
      </c>
      <c r="B16" s="1180"/>
      <c r="C16" s="1180"/>
      <c r="D16" s="1180"/>
      <c r="E16" s="1180"/>
      <c r="F16" s="1180"/>
      <c r="G16" s="1180"/>
      <c r="H16" s="1180"/>
      <c r="I16" s="1180"/>
    </row>
    <row r="17" spans="1:9" ht="49.5">
      <c r="A17" s="1181" t="s">
        <v>1144</v>
      </c>
      <c r="B17" s="1181"/>
      <c r="C17" s="1181"/>
      <c r="D17" s="1181"/>
      <c r="E17" s="1181"/>
      <c r="F17" s="1181"/>
      <c r="G17" s="1181"/>
      <c r="H17" s="1181"/>
      <c r="I17" s="1181"/>
    </row>
    <row r="18" spans="1:9" ht="73.5">
      <c r="A18" s="1143"/>
      <c r="B18" s="1143"/>
      <c r="C18" s="1143"/>
      <c r="D18" s="1143"/>
      <c r="E18" s="1143"/>
      <c r="F18" s="1146"/>
      <c r="G18" s="1143"/>
      <c r="H18" s="1143"/>
      <c r="I18" s="1143"/>
    </row>
    <row r="19" spans="1:9" s="45" customFormat="1" ht="73.5">
      <c r="A19" s="1143"/>
      <c r="B19" s="1143"/>
      <c r="C19" s="1143"/>
      <c r="D19" s="1143"/>
      <c r="E19" s="1143"/>
      <c r="F19" s="1146"/>
      <c r="G19" s="1143"/>
      <c r="H19" s="1143"/>
      <c r="I19" s="1143"/>
    </row>
    <row r="20" spans="1:9" ht="73.5">
      <c r="A20" s="1143"/>
      <c r="B20" s="1143"/>
      <c r="C20" s="1143"/>
      <c r="D20" s="1143"/>
      <c r="E20" s="1143"/>
      <c r="F20" s="1146"/>
      <c r="G20" s="1143"/>
      <c r="H20" s="1143"/>
      <c r="I20" s="1143"/>
    </row>
    <row r="21" spans="1:9" ht="39">
      <c r="A21" s="1143"/>
      <c r="B21" s="1143"/>
      <c r="C21" s="1143"/>
      <c r="D21" s="1143"/>
      <c r="E21" s="1143"/>
      <c r="F21" s="1145"/>
      <c r="G21" s="1143"/>
      <c r="H21" s="1143"/>
      <c r="I21" s="1143"/>
    </row>
  </sheetData>
  <mergeCells count="5">
    <mergeCell ref="A13:I13"/>
    <mergeCell ref="A14:I14"/>
    <mergeCell ref="A15:I15"/>
    <mergeCell ref="A16:I16"/>
    <mergeCell ref="A17:I17"/>
  </mergeCells>
  <printOptions horizontalCentered="1" verticalCentered="1"/>
  <pageMargins left="0" right="0" top="0.74803149606299213" bottom="0" header="0" footer="0"/>
  <pageSetup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
  <sheetViews>
    <sheetView rightToLeft="1" view="pageBreakPreview" topLeftCell="A4" zoomScale="70" zoomScaleNormal="100" zoomScaleSheetLayoutView="70" workbookViewId="0">
      <selection activeCell="M14" sqref="M14"/>
    </sheetView>
  </sheetViews>
  <sheetFormatPr defaultRowHeight="12.75"/>
  <cols>
    <col min="1" max="16384" width="9.140625" style="45"/>
  </cols>
  <sheetData>
    <row r="1" spans="1:11">
      <c r="A1" s="1143"/>
      <c r="B1" s="1143"/>
      <c r="C1" s="1143"/>
      <c r="D1" s="1143"/>
      <c r="E1" s="1143"/>
      <c r="F1" s="1143"/>
      <c r="G1" s="1143"/>
      <c r="H1" s="1143"/>
      <c r="I1" s="1143"/>
      <c r="J1" s="1143"/>
      <c r="K1" s="1143"/>
    </row>
    <row r="2" spans="1:11">
      <c r="A2" s="1143"/>
      <c r="B2" s="1143"/>
      <c r="C2" s="1143"/>
      <c r="D2" s="1143"/>
      <c r="E2" s="1143"/>
      <c r="F2" s="1143"/>
      <c r="G2" s="1143"/>
      <c r="H2" s="1143"/>
      <c r="I2" s="1143"/>
      <c r="J2" s="1143"/>
      <c r="K2" s="1143"/>
    </row>
    <row r="3" spans="1:11">
      <c r="A3" s="1143"/>
      <c r="B3" s="1143"/>
      <c r="C3" s="1143"/>
      <c r="D3" s="1143"/>
      <c r="E3" s="1143"/>
      <c r="F3" s="1143"/>
      <c r="G3" s="1143"/>
      <c r="H3" s="1143"/>
      <c r="I3" s="1143"/>
      <c r="J3" s="1143"/>
      <c r="K3" s="1143"/>
    </row>
    <row r="4" spans="1:11">
      <c r="A4" s="1143"/>
      <c r="B4" s="1143"/>
      <c r="C4" s="1143"/>
      <c r="D4" s="1143"/>
      <c r="E4" s="1143"/>
      <c r="F4" s="1143"/>
      <c r="G4" s="1143"/>
      <c r="H4" s="1143"/>
      <c r="I4" s="1143"/>
      <c r="J4" s="1143"/>
      <c r="K4" s="1143"/>
    </row>
    <row r="5" spans="1:11">
      <c r="A5" s="1143"/>
      <c r="B5" s="1143"/>
      <c r="C5" s="1143"/>
      <c r="D5" s="1143"/>
      <c r="E5" s="1143"/>
      <c r="F5" s="1143"/>
      <c r="G5" s="1143"/>
      <c r="H5" s="1143"/>
      <c r="I5" s="1143"/>
      <c r="J5" s="1143"/>
      <c r="K5" s="1143"/>
    </row>
    <row r="6" spans="1:11" ht="32.25">
      <c r="A6" s="1143"/>
      <c r="B6" s="1143"/>
      <c r="C6" s="1143"/>
      <c r="D6" s="1143"/>
      <c r="E6" s="1143"/>
      <c r="F6" s="1143"/>
      <c r="G6" s="1144"/>
      <c r="H6" s="1143"/>
      <c r="I6" s="1143"/>
      <c r="J6" s="1143"/>
      <c r="K6" s="1143"/>
    </row>
    <row r="7" spans="1:11" ht="32.25">
      <c r="A7" s="1143"/>
      <c r="B7" s="1143"/>
      <c r="C7" s="1143"/>
      <c r="D7" s="1143"/>
      <c r="E7" s="1143"/>
      <c r="F7" s="1143"/>
      <c r="G7" s="1144"/>
      <c r="H7" s="1143"/>
      <c r="I7" s="1143"/>
      <c r="J7" s="1143"/>
      <c r="K7" s="1143"/>
    </row>
    <row r="8" spans="1:11" ht="32.25">
      <c r="A8" s="1143"/>
      <c r="B8" s="1143"/>
      <c r="C8" s="1143"/>
      <c r="D8" s="1143"/>
      <c r="E8" s="1143"/>
      <c r="F8" s="1143"/>
      <c r="G8" s="1144"/>
      <c r="H8" s="1143"/>
      <c r="I8" s="1143"/>
      <c r="J8" s="1143"/>
      <c r="K8" s="1143"/>
    </row>
    <row r="9" spans="1:11" ht="32.25">
      <c r="A9" s="1143"/>
      <c r="B9" s="1143"/>
      <c r="C9" s="1143"/>
      <c r="D9" s="1143"/>
      <c r="E9" s="1143"/>
      <c r="F9" s="1143"/>
      <c r="G9" s="1144"/>
      <c r="H9" s="1143"/>
      <c r="I9" s="1143"/>
      <c r="J9" s="1143"/>
      <c r="K9" s="1143"/>
    </row>
    <row r="10" spans="1:11" ht="32.25">
      <c r="A10" s="1143"/>
      <c r="B10" s="1143"/>
      <c r="C10" s="1143"/>
      <c r="D10" s="1143"/>
      <c r="E10" s="1143"/>
      <c r="F10" s="1143"/>
      <c r="G10" s="1144"/>
      <c r="H10" s="1143"/>
      <c r="I10" s="1143"/>
      <c r="J10" s="1143"/>
      <c r="K10" s="1143"/>
    </row>
    <row r="11" spans="1:11" ht="37.5">
      <c r="A11" s="1174"/>
      <c r="B11" s="1174"/>
      <c r="C11" s="1175"/>
      <c r="D11" s="1175"/>
      <c r="E11" s="1175"/>
      <c r="F11" s="1175"/>
      <c r="G11" s="1175"/>
      <c r="H11" s="1175"/>
      <c r="I11" s="1175"/>
      <c r="J11" s="1175"/>
      <c r="K11" s="1154"/>
    </row>
    <row r="12" spans="1:11" ht="66.75">
      <c r="A12" s="1176"/>
      <c r="B12" s="1176"/>
      <c r="C12" s="1177"/>
      <c r="D12" s="1177"/>
      <c r="E12" s="1177"/>
      <c r="F12" s="1177"/>
      <c r="G12" s="1177"/>
      <c r="H12" s="1177"/>
      <c r="I12" s="1177"/>
      <c r="J12" s="1177"/>
      <c r="K12" s="1155"/>
    </row>
    <row r="13" spans="1:11" ht="25.5">
      <c r="A13" s="1178"/>
      <c r="B13" s="1178"/>
      <c r="C13" s="1178"/>
      <c r="D13" s="1178"/>
      <c r="E13" s="1178"/>
      <c r="F13" s="1178"/>
      <c r="G13" s="1178"/>
      <c r="H13" s="1178"/>
      <c r="I13" s="1178"/>
      <c r="J13" s="1178"/>
      <c r="K13" s="1156"/>
    </row>
    <row r="14" spans="1:11" ht="43.5">
      <c r="A14" s="1179"/>
      <c r="B14" s="1179"/>
      <c r="C14" s="1180"/>
      <c r="D14" s="1180"/>
      <c r="E14" s="1180"/>
      <c r="F14" s="1180"/>
      <c r="G14" s="1180"/>
      <c r="H14" s="1180"/>
      <c r="I14" s="1180"/>
      <c r="J14" s="1180"/>
      <c r="K14" s="1157"/>
    </row>
    <row r="15" spans="1:11" ht="49.5">
      <c r="A15" s="1181"/>
      <c r="B15" s="1181"/>
      <c r="C15" s="1181"/>
      <c r="D15" s="1181"/>
      <c r="E15" s="1181"/>
      <c r="F15" s="1181"/>
      <c r="G15" s="1181"/>
      <c r="H15" s="1181"/>
      <c r="I15" s="1181"/>
      <c r="J15" s="1181"/>
      <c r="K15" s="1158"/>
    </row>
    <row r="16" spans="1:11" ht="73.5">
      <c r="A16" s="1143"/>
      <c r="B16" s="1143"/>
      <c r="C16" s="1143"/>
      <c r="D16" s="1143"/>
      <c r="E16" s="1143"/>
      <c r="F16" s="1143"/>
      <c r="G16" s="1146"/>
      <c r="H16" s="1143"/>
      <c r="I16" s="1143"/>
      <c r="J16" s="1143"/>
      <c r="K16" s="1143"/>
    </row>
    <row r="17" spans="1:11" ht="26.25" customHeight="1">
      <c r="A17" s="1182" t="s">
        <v>1613</v>
      </c>
      <c r="B17" s="1182"/>
      <c r="C17" s="1182"/>
      <c r="D17" s="1182"/>
      <c r="E17" s="1182"/>
      <c r="F17" s="1182"/>
      <c r="G17" s="1182"/>
      <c r="H17" s="1182"/>
      <c r="I17" s="1182"/>
      <c r="J17" s="1182"/>
      <c r="K17" s="1182"/>
    </row>
    <row r="18" spans="1:11" ht="32.25">
      <c r="A18" s="1183" t="s">
        <v>1614</v>
      </c>
      <c r="B18" s="1183"/>
      <c r="C18" s="1183"/>
      <c r="D18" s="1183"/>
      <c r="E18" s="1183"/>
      <c r="F18" s="1183"/>
      <c r="G18" s="1183"/>
      <c r="H18" s="1183"/>
      <c r="I18" s="1183"/>
      <c r="J18" s="1183"/>
      <c r="K18" s="1183"/>
    </row>
    <row r="19" spans="1:11" ht="25.5" customHeight="1">
      <c r="A19" s="1184" t="s">
        <v>1615</v>
      </c>
      <c r="B19" s="1184"/>
      <c r="C19" s="1184"/>
      <c r="D19" s="1184"/>
      <c r="E19" s="1184"/>
      <c r="F19" s="1184"/>
      <c r="G19" s="1184"/>
      <c r="H19" s="1184"/>
      <c r="I19" s="1184"/>
      <c r="J19" s="1184"/>
      <c r="K19" s="1184"/>
    </row>
    <row r="20" spans="1:11" ht="35.25" customHeight="1">
      <c r="A20" s="1185" t="s">
        <v>1611</v>
      </c>
      <c r="B20" s="1185"/>
      <c r="C20" s="1185"/>
      <c r="D20" s="1185"/>
      <c r="E20" s="1185"/>
      <c r="F20" s="1185"/>
      <c r="G20" s="1185"/>
      <c r="H20" s="1185"/>
      <c r="I20" s="1185"/>
      <c r="J20" s="1185"/>
      <c r="K20" s="1185"/>
    </row>
    <row r="21" spans="1:11">
      <c r="A21" s="1186" t="s">
        <v>1612</v>
      </c>
      <c r="B21" s="1186"/>
      <c r="C21" s="1186"/>
      <c r="D21" s="1186"/>
      <c r="E21" s="1186"/>
      <c r="F21" s="1186"/>
      <c r="G21" s="1186"/>
      <c r="H21" s="1186"/>
      <c r="I21" s="1186"/>
      <c r="J21" s="1186"/>
      <c r="K21" s="1186"/>
    </row>
    <row r="22" spans="1:11">
      <c r="A22" s="1186"/>
      <c r="B22" s="1186"/>
      <c r="C22" s="1186"/>
      <c r="D22" s="1186"/>
      <c r="E22" s="1186"/>
      <c r="F22" s="1186"/>
      <c r="G22" s="1186"/>
      <c r="H22" s="1186"/>
      <c r="I22" s="1186"/>
      <c r="J22" s="1186"/>
      <c r="K22" s="1186"/>
    </row>
  </sheetData>
  <mergeCells count="10">
    <mergeCell ref="A17:K17"/>
    <mergeCell ref="A18:K18"/>
    <mergeCell ref="A19:K19"/>
    <mergeCell ref="A20:K20"/>
    <mergeCell ref="A21:K22"/>
    <mergeCell ref="A11:J11"/>
    <mergeCell ref="A12:J12"/>
    <mergeCell ref="A13:J13"/>
    <mergeCell ref="A14:J14"/>
    <mergeCell ref="A15:J15"/>
  </mergeCells>
  <printOptions horizontalCentered="1" verticalCentered="1"/>
  <pageMargins left="0" right="0" top="0.74803149606299213" bottom="0" header="0" footer="0"/>
  <pageSetup paperSize="9" orientation="portrait"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showGridLines="0" rightToLeft="1" view="pageBreakPreview" zoomScaleNormal="100" zoomScaleSheetLayoutView="100" workbookViewId="0">
      <selection activeCell="D2" sqref="D2"/>
    </sheetView>
  </sheetViews>
  <sheetFormatPr defaultRowHeight="12.75"/>
  <cols>
    <col min="1" max="1" width="45.42578125" style="38" customWidth="1"/>
    <col min="2" max="2" width="2.5703125" style="38" customWidth="1"/>
    <col min="3" max="3" width="45.42578125" style="40" customWidth="1"/>
    <col min="4" max="16384" width="9.140625" style="38"/>
  </cols>
  <sheetData>
    <row r="1" spans="1:8" s="305" customFormat="1" ht="48.75" customHeight="1">
      <c r="A1" s="302"/>
      <c r="B1" s="303"/>
      <c r="C1" s="304"/>
    </row>
    <row r="2" spans="1:8" s="307" customFormat="1" ht="81" customHeight="1">
      <c r="A2" s="1161" t="s">
        <v>610</v>
      </c>
      <c r="B2" s="1162"/>
      <c r="C2" s="1163" t="s">
        <v>611</v>
      </c>
      <c r="D2" s="306"/>
      <c r="E2" s="306"/>
      <c r="F2" s="306"/>
      <c r="G2" s="306"/>
      <c r="H2" s="306"/>
    </row>
    <row r="3" spans="1:8" ht="26.25" customHeight="1">
      <c r="A3" s="102"/>
      <c r="C3" s="53"/>
    </row>
    <row r="4" spans="1:8" s="39" customFormat="1" ht="130.5" customHeight="1">
      <c r="A4" s="308" t="s">
        <v>618</v>
      </c>
      <c r="B4" s="309"/>
      <c r="C4" s="352" t="s">
        <v>1478</v>
      </c>
    </row>
    <row r="5" spans="1:8" s="39" customFormat="1" ht="158.25" customHeight="1">
      <c r="A5" s="308" t="s">
        <v>959</v>
      </c>
      <c r="B5" s="309"/>
      <c r="C5" s="352" t="s">
        <v>1389</v>
      </c>
    </row>
    <row r="6" spans="1:8" s="39" customFormat="1" ht="93.75" customHeight="1">
      <c r="A6" s="308" t="s">
        <v>1266</v>
      </c>
      <c r="B6" s="309"/>
      <c r="C6" s="352" t="s">
        <v>1390</v>
      </c>
    </row>
    <row r="7" spans="1:8" s="39" customFormat="1" ht="121.5">
      <c r="A7" s="308" t="s">
        <v>1139</v>
      </c>
      <c r="B7" s="309"/>
      <c r="C7" s="352" t="s">
        <v>1479</v>
      </c>
    </row>
    <row r="8" spans="1:8" s="39" customFormat="1" ht="15" customHeight="1">
      <c r="A8" s="308"/>
      <c r="B8" s="309"/>
      <c r="C8" s="352"/>
    </row>
    <row r="9" spans="1:8" s="39" customFormat="1" ht="35.1" customHeight="1">
      <c r="A9" s="308"/>
      <c r="B9" s="309"/>
      <c r="C9" s="352"/>
    </row>
    <row r="10" spans="1:8" s="39" customFormat="1" ht="39" customHeight="1">
      <c r="A10" s="355" t="s">
        <v>941</v>
      </c>
      <c r="B10" s="309"/>
      <c r="C10" s="524" t="s">
        <v>1391</v>
      </c>
    </row>
    <row r="11" spans="1:8" s="39" customFormat="1" ht="18" customHeight="1">
      <c r="A11" s="310"/>
      <c r="B11" s="311"/>
      <c r="C11" s="353"/>
    </row>
    <row r="12" spans="1:8" s="39" customFormat="1" ht="18" customHeight="1">
      <c r="A12" s="310"/>
      <c r="B12" s="311"/>
      <c r="C12" s="354"/>
    </row>
    <row r="13" spans="1:8" s="39" customFormat="1" ht="18" customHeight="1">
      <c r="A13" s="310"/>
      <c r="B13" s="311"/>
      <c r="C13" s="354"/>
    </row>
    <row r="14" spans="1:8" s="39" customFormat="1" ht="18" customHeight="1">
      <c r="A14" s="310"/>
      <c r="B14" s="311"/>
      <c r="C14" s="354"/>
    </row>
    <row r="15" spans="1:8" s="39" customFormat="1" ht="51">
      <c r="A15" s="38"/>
      <c r="B15" s="309"/>
      <c r="C15" s="313" t="s">
        <v>609</v>
      </c>
    </row>
    <row r="16" spans="1:8" s="39" customFormat="1" ht="22.5">
      <c r="A16" s="38"/>
      <c r="B16" s="309"/>
      <c r="C16" s="40"/>
    </row>
    <row r="17" spans="1:3" s="39" customFormat="1" ht="22.5">
      <c r="A17" s="38"/>
      <c r="B17" s="309"/>
      <c r="C17" s="40"/>
    </row>
    <row r="20" spans="1:3">
      <c r="C20" s="38"/>
    </row>
    <row r="21" spans="1:3">
      <c r="C21" s="38"/>
    </row>
    <row r="22" spans="1:3">
      <c r="C22" s="38"/>
    </row>
    <row r="23" spans="1:3">
      <c r="C23" s="38"/>
    </row>
    <row r="24" spans="1:3">
      <c r="C24" s="38"/>
    </row>
    <row r="25" spans="1:3">
      <c r="C25" s="38"/>
    </row>
    <row r="26" spans="1:3">
      <c r="C26" s="38"/>
    </row>
    <row r="27" spans="1:3">
      <c r="C27" s="38"/>
    </row>
    <row r="28" spans="1:3">
      <c r="C28" s="38"/>
    </row>
    <row r="29" spans="1:3">
      <c r="C29" s="38"/>
    </row>
    <row r="30" spans="1:3">
      <c r="C30" s="38"/>
    </row>
    <row r="31" spans="1:3">
      <c r="C31" s="38"/>
    </row>
    <row r="32" spans="1:3">
      <c r="C32" s="38"/>
    </row>
    <row r="33" spans="3:3">
      <c r="C33" s="38"/>
    </row>
    <row r="34" spans="3:3">
      <c r="C34" s="38"/>
    </row>
    <row r="35" spans="3:3">
      <c r="C35" s="38"/>
    </row>
    <row r="36" spans="3:3">
      <c r="C36" s="38"/>
    </row>
  </sheetData>
  <printOptions horizontalCentered="1"/>
  <pageMargins left="0" right="0" top="0.51181102362204722" bottom="0" header="0" footer="0"/>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showGridLines="0" rightToLeft="1" view="pageBreakPreview" zoomScaleNormal="100" zoomScaleSheetLayoutView="100" workbookViewId="0">
      <selection activeCell="A2" sqref="A2:C2"/>
    </sheetView>
  </sheetViews>
  <sheetFormatPr defaultRowHeight="12.75"/>
  <cols>
    <col min="1" max="1" width="48" style="38" customWidth="1"/>
    <col min="2" max="2" width="2.5703125" style="38" customWidth="1"/>
    <col min="3" max="3" width="45.42578125" style="40" customWidth="1"/>
    <col min="4" max="16384" width="9.140625" style="38"/>
  </cols>
  <sheetData>
    <row r="1" spans="1:8" s="305" customFormat="1" ht="48.75" customHeight="1">
      <c r="A1" s="302"/>
      <c r="B1" s="303"/>
      <c r="C1" s="304"/>
    </row>
    <row r="2" spans="1:8" s="307" customFormat="1" ht="81" customHeight="1">
      <c r="A2" s="1161" t="s">
        <v>617</v>
      </c>
      <c r="B2" s="1162"/>
      <c r="C2" s="1163" t="s">
        <v>615</v>
      </c>
      <c r="D2" s="306"/>
      <c r="E2" s="306"/>
      <c r="F2" s="306"/>
      <c r="G2" s="306"/>
      <c r="H2" s="306"/>
    </row>
    <row r="4" spans="1:8" ht="17.25" customHeight="1">
      <c r="A4" s="102"/>
      <c r="C4" s="53"/>
    </row>
    <row r="5" spans="1:8" s="39" customFormat="1" ht="154.5" customHeight="1">
      <c r="A5" s="633" t="s">
        <v>1370</v>
      </c>
      <c r="B5" s="309"/>
      <c r="C5" s="352" t="s">
        <v>1480</v>
      </c>
    </row>
    <row r="6" spans="1:8" s="39" customFormat="1" ht="93.75" customHeight="1">
      <c r="A6" s="633" t="s">
        <v>1371</v>
      </c>
      <c r="B6" s="309"/>
      <c r="C6" s="352" t="s">
        <v>1392</v>
      </c>
    </row>
    <row r="7" spans="1:8" s="39" customFormat="1" ht="127.5" customHeight="1">
      <c r="A7" s="633" t="s">
        <v>1365</v>
      </c>
      <c r="B7" s="309"/>
      <c r="C7" s="352" t="s">
        <v>1393</v>
      </c>
    </row>
    <row r="8" spans="1:8" s="39" customFormat="1" ht="118.5" customHeight="1">
      <c r="A8" s="634" t="s">
        <v>1048</v>
      </c>
      <c r="B8" s="309"/>
      <c r="C8" s="352" t="s">
        <v>1481</v>
      </c>
    </row>
    <row r="9" spans="1:8" s="39" customFormat="1" ht="18" customHeight="1">
      <c r="A9" s="310"/>
      <c r="B9" s="311"/>
      <c r="C9" s="312"/>
    </row>
    <row r="10" spans="1:8" s="39" customFormat="1" ht="22.5">
      <c r="A10" s="38"/>
      <c r="B10" s="309"/>
      <c r="C10" s="40"/>
    </row>
    <row r="11" spans="1:8" s="39" customFormat="1" ht="22.5">
      <c r="A11" s="38"/>
      <c r="B11" s="309"/>
      <c r="C11" s="40"/>
    </row>
    <row r="14" spans="1:8">
      <c r="C14" s="38"/>
    </row>
    <row r="15" spans="1:8">
      <c r="C15" s="38"/>
    </row>
    <row r="16" spans="1:8">
      <c r="C16" s="38"/>
    </row>
    <row r="17" spans="3:3">
      <c r="C17" s="38"/>
    </row>
    <row r="18" spans="3:3">
      <c r="C18" s="38"/>
    </row>
    <row r="19" spans="3:3">
      <c r="C19" s="38"/>
    </row>
    <row r="20" spans="3:3">
      <c r="C20" s="38"/>
    </row>
    <row r="21" spans="3:3">
      <c r="C21" s="38"/>
    </row>
    <row r="22" spans="3:3">
      <c r="C22" s="38"/>
    </row>
    <row r="23" spans="3:3">
      <c r="C23" s="38"/>
    </row>
    <row r="24" spans="3:3">
      <c r="C24" s="38"/>
    </row>
    <row r="25" spans="3:3">
      <c r="C25" s="38"/>
    </row>
    <row r="26" spans="3:3">
      <c r="C26" s="38"/>
    </row>
    <row r="27" spans="3:3">
      <c r="C27" s="38"/>
    </row>
    <row r="28" spans="3:3">
      <c r="C28" s="38"/>
    </row>
    <row r="29" spans="3:3">
      <c r="C29" s="38"/>
    </row>
    <row r="30" spans="3:3">
      <c r="C30" s="38"/>
    </row>
  </sheetData>
  <printOptions horizontalCentered="1"/>
  <pageMargins left="0.43307086614173229" right="0" top="0.51181102362204722" bottom="0"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5"/>
  <sheetViews>
    <sheetView showGridLines="0" rightToLeft="1" view="pageBreakPreview" zoomScale="85" zoomScaleNormal="100" zoomScaleSheetLayoutView="85" workbookViewId="0">
      <selection activeCell="H5" sqref="H5"/>
    </sheetView>
  </sheetViews>
  <sheetFormatPr defaultRowHeight="12.75"/>
  <cols>
    <col min="1" max="1" width="45.42578125" style="323" customWidth="1"/>
    <col min="2" max="2" width="2.5703125" style="38" customWidth="1"/>
    <col min="3" max="3" width="45.42578125" style="328" customWidth="1"/>
    <col min="4" max="16384" width="9.140625" style="38"/>
  </cols>
  <sheetData>
    <row r="1" spans="1:8" s="307" customFormat="1" ht="48" customHeight="1">
      <c r="A1" s="333"/>
      <c r="B1"/>
      <c r="C1" s="325"/>
      <c r="D1" s="306"/>
      <c r="E1" s="306"/>
      <c r="F1" s="306"/>
      <c r="G1" s="306"/>
      <c r="H1" s="306"/>
    </row>
    <row r="2" spans="1:8" ht="81" customHeight="1">
      <c r="A2" s="1159" t="s">
        <v>613</v>
      </c>
      <c r="B2" s="8"/>
      <c r="C2" s="1160" t="s">
        <v>612</v>
      </c>
      <c r="D2" s="314"/>
    </row>
    <row r="3" spans="1:8" ht="22.5" customHeight="1" thickBot="1">
      <c r="A3" s="334"/>
      <c r="B3" s="45"/>
      <c r="C3" s="326"/>
      <c r="D3" s="314"/>
    </row>
    <row r="4" spans="1:8" ht="23.25" thickTop="1" thickBot="1">
      <c r="A4" s="335" t="s">
        <v>1373</v>
      </c>
      <c r="B4" s="329"/>
      <c r="C4" s="356" t="s">
        <v>1374</v>
      </c>
      <c r="D4" s="314"/>
    </row>
    <row r="5" spans="1:8" s="39" customFormat="1" ht="199.5" customHeight="1" thickTop="1" thickBot="1">
      <c r="A5" s="358" t="s">
        <v>1482</v>
      </c>
      <c r="B5" s="330"/>
      <c r="C5" s="359" t="s">
        <v>1394</v>
      </c>
      <c r="D5" s="314"/>
    </row>
    <row r="6" spans="1:8" s="39" customFormat="1" ht="24" thickTop="1" thickBot="1">
      <c r="A6" s="335" t="s">
        <v>1375</v>
      </c>
      <c r="B6" s="330"/>
      <c r="C6" s="356" t="s">
        <v>1376</v>
      </c>
      <c r="D6" s="314"/>
    </row>
    <row r="7" spans="1:8" s="39" customFormat="1" ht="271.5" customHeight="1" thickTop="1" thickBot="1">
      <c r="A7" s="360" t="s">
        <v>619</v>
      </c>
      <c r="B7" s="331"/>
      <c r="C7" s="1148" t="s">
        <v>1483</v>
      </c>
      <c r="D7" s="314"/>
    </row>
    <row r="8" spans="1:8" s="39" customFormat="1" ht="24" thickTop="1" thickBot="1">
      <c r="A8" s="335" t="s">
        <v>1377</v>
      </c>
      <c r="B8" s="330"/>
      <c r="C8" s="356" t="s">
        <v>1378</v>
      </c>
      <c r="D8" s="314"/>
    </row>
    <row r="9" spans="1:8" s="39" customFormat="1" ht="157.5" customHeight="1" thickTop="1" thickBot="1">
      <c r="A9" s="1147" t="s">
        <v>1380</v>
      </c>
      <c r="B9" s="331"/>
      <c r="C9" s="1148" t="s">
        <v>1395</v>
      </c>
      <c r="D9" s="314"/>
    </row>
    <row r="10" spans="1:8" s="39" customFormat="1" ht="29.25" customHeight="1" thickTop="1" thickBot="1">
      <c r="A10" s="335" t="s">
        <v>1379</v>
      </c>
      <c r="B10" s="330"/>
      <c r="C10" s="356" t="s">
        <v>1397</v>
      </c>
      <c r="D10" s="314"/>
    </row>
    <row r="11" spans="1:8" s="39" customFormat="1" ht="139.5" customHeight="1" thickTop="1" thickBot="1">
      <c r="A11" s="1147" t="s">
        <v>1381</v>
      </c>
      <c r="B11" s="331"/>
      <c r="C11" s="1148" t="s">
        <v>1398</v>
      </c>
      <c r="D11" s="314"/>
    </row>
    <row r="12" spans="1:8" s="39" customFormat="1" ht="24" thickTop="1" thickBot="1">
      <c r="A12" s="335" t="s">
        <v>1372</v>
      </c>
      <c r="B12" s="330"/>
      <c r="C12" s="356" t="s">
        <v>1396</v>
      </c>
      <c r="D12" s="314"/>
    </row>
    <row r="13" spans="1:8" s="39" customFormat="1" ht="78.75" customHeight="1" thickTop="1">
      <c r="A13" s="1147" t="s">
        <v>1382</v>
      </c>
      <c r="B13" s="331"/>
      <c r="C13" s="1148" t="s">
        <v>1399</v>
      </c>
      <c r="D13" s="314"/>
    </row>
    <row r="14" spans="1:8" s="39" customFormat="1" ht="45.75" customHeight="1">
      <c r="A14" s="357"/>
      <c r="B14" s="102"/>
      <c r="C14" s="336"/>
      <c r="D14" s="314"/>
    </row>
    <row r="15" spans="1:8" s="39" customFormat="1" ht="64.5" customHeight="1">
      <c r="A15" s="332"/>
      <c r="B15" s="361"/>
      <c r="C15" s="362"/>
      <c r="D15" s="314"/>
    </row>
    <row r="16" spans="1:8" s="39" customFormat="1" ht="22.5">
      <c r="A16" s="337"/>
      <c r="B16" s="338"/>
      <c r="C16" s="339"/>
      <c r="D16" s="314"/>
    </row>
    <row r="17" spans="1:4" ht="48.75" customHeight="1">
      <c r="A17" s="337"/>
      <c r="B17" s="338"/>
      <c r="C17" s="339"/>
      <c r="D17" s="314"/>
    </row>
    <row r="18" spans="1:4">
      <c r="A18" s="337"/>
      <c r="B18" s="338"/>
      <c r="C18" s="339"/>
      <c r="D18" s="314"/>
    </row>
    <row r="19" spans="1:4" ht="48.75" customHeight="1">
      <c r="C19" s="327"/>
    </row>
    <row r="20" spans="1:4">
      <c r="C20" s="327"/>
    </row>
    <row r="21" spans="1:4">
      <c r="C21" s="327"/>
    </row>
    <row r="22" spans="1:4">
      <c r="C22" s="327"/>
    </row>
    <row r="23" spans="1:4">
      <c r="C23" s="324"/>
    </row>
    <row r="24" spans="1:4">
      <c r="C24" s="324"/>
    </row>
    <row r="25" spans="1:4">
      <c r="C25" s="324"/>
    </row>
  </sheetData>
  <printOptions horizontalCentered="1"/>
  <pageMargins left="0" right="0" top="0.51181102362204722" bottom="0" header="0" footer="0"/>
  <pageSetup paperSize="9" scale="90" orientation="portrait" r:id="rId1"/>
  <headerFooter alignWithMargins="0"/>
  <rowBreaks count="1" manualBreakCount="1">
    <brk id="9"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
  <sheetViews>
    <sheetView showGridLines="0" rightToLeft="1" view="pageBreakPreview" zoomScaleNormal="100" zoomScaleSheetLayoutView="100" zoomScalePageLayoutView="40" workbookViewId="0">
      <selection activeCell="A33" sqref="A33"/>
    </sheetView>
  </sheetViews>
  <sheetFormatPr defaultRowHeight="12.75"/>
  <cols>
    <col min="1" max="1" width="81.28515625" style="38" customWidth="1"/>
    <col min="2" max="16384" width="9.140625" style="38"/>
  </cols>
  <sheetData>
    <row r="1" spans="1:5" s="307" customFormat="1" ht="97.5" customHeight="1" thickTop="1" thickBot="1">
      <c r="A1" s="377" t="s">
        <v>670</v>
      </c>
      <c r="B1" s="306"/>
      <c r="C1" s="306"/>
      <c r="D1" s="306"/>
      <c r="E1" s="306"/>
    </row>
    <row r="2" spans="1:5" ht="17.25" customHeight="1" thickTop="1"/>
    <row r="3" spans="1:5" s="39" customFormat="1" ht="22.5">
      <c r="A3" s="309"/>
    </row>
    <row r="4" spans="1:5" s="39" customFormat="1" ht="22.5">
      <c r="A4" s="309"/>
    </row>
    <row r="5" spans="1:5" s="39" customFormat="1" ht="18" customHeight="1">
      <c r="A5" s="311"/>
    </row>
    <row r="6" spans="1:5" s="39" customFormat="1" ht="18" customHeight="1">
      <c r="A6" s="311"/>
    </row>
    <row r="7" spans="1:5" s="39" customFormat="1" ht="18" customHeight="1">
      <c r="A7" s="311"/>
    </row>
    <row r="8" spans="1:5" s="39" customFormat="1" ht="18" customHeight="1">
      <c r="A8" s="311"/>
    </row>
    <row r="9" spans="1:5" s="39" customFormat="1" ht="22.5">
      <c r="A9" s="309"/>
    </row>
    <row r="10" spans="1:5" s="39" customFormat="1" ht="22.5">
      <c r="A10" s="309"/>
    </row>
    <row r="11" spans="1:5" s="39" customFormat="1" ht="22.5">
      <c r="A11" s="309"/>
    </row>
  </sheetData>
  <printOptions horizontalCentered="1" verticalCentered="1"/>
  <pageMargins left="0" right="0" top="0" bottom="0" header="0" footer="0"/>
  <pageSetup paperSize="9" scale="9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137"/>
  <sheetViews>
    <sheetView rightToLeft="1" view="pageBreakPreview" zoomScaleNormal="100" zoomScaleSheetLayoutView="100" workbookViewId="0">
      <selection activeCell="G7" sqref="G7"/>
    </sheetView>
  </sheetViews>
  <sheetFormatPr defaultRowHeight="12.75"/>
  <cols>
    <col min="1" max="1" width="43.28515625" style="459" customWidth="1"/>
    <col min="2" max="2" width="8.28515625" style="322" customWidth="1"/>
    <col min="3" max="3" width="8.28515625" style="322" bestFit="1" customWidth="1"/>
    <col min="4" max="4" width="43.28515625" style="458" customWidth="1"/>
    <col min="5" max="256" width="9.140625" style="166"/>
    <col min="257" max="257" width="42.7109375" style="166" customWidth="1"/>
    <col min="258" max="259" width="8.7109375" style="166" customWidth="1"/>
    <col min="260" max="260" width="40.7109375" style="166" customWidth="1"/>
    <col min="261" max="512" width="9.140625" style="166"/>
    <col min="513" max="513" width="42.7109375" style="166" customWidth="1"/>
    <col min="514" max="515" width="8.7109375" style="166" customWidth="1"/>
    <col min="516" max="516" width="40.7109375" style="166" customWidth="1"/>
    <col min="517" max="768" width="9.140625" style="166"/>
    <col min="769" max="769" width="42.7109375" style="166" customWidth="1"/>
    <col min="770" max="771" width="8.7109375" style="166" customWidth="1"/>
    <col min="772" max="772" width="40.7109375" style="166" customWidth="1"/>
    <col min="773" max="1024" width="9.140625" style="166"/>
    <col min="1025" max="1025" width="42.7109375" style="166" customWidth="1"/>
    <col min="1026" max="1027" width="8.7109375" style="166" customWidth="1"/>
    <col min="1028" max="1028" width="40.7109375" style="166" customWidth="1"/>
    <col min="1029" max="1280" width="9.140625" style="166"/>
    <col min="1281" max="1281" width="42.7109375" style="166" customWidth="1"/>
    <col min="1282" max="1283" width="8.7109375" style="166" customWidth="1"/>
    <col min="1284" max="1284" width="40.7109375" style="166" customWidth="1"/>
    <col min="1285" max="1536" width="9.140625" style="166"/>
    <col min="1537" max="1537" width="42.7109375" style="166" customWidth="1"/>
    <col min="1538" max="1539" width="8.7109375" style="166" customWidth="1"/>
    <col min="1540" max="1540" width="40.7109375" style="166" customWidth="1"/>
    <col min="1541" max="1792" width="9.140625" style="166"/>
    <col min="1793" max="1793" width="42.7109375" style="166" customWidth="1"/>
    <col min="1794" max="1795" width="8.7109375" style="166" customWidth="1"/>
    <col min="1796" max="1796" width="40.7109375" style="166" customWidth="1"/>
    <col min="1797" max="2048" width="9.140625" style="166"/>
    <col min="2049" max="2049" width="42.7109375" style="166" customWidth="1"/>
    <col min="2050" max="2051" width="8.7109375" style="166" customWidth="1"/>
    <col min="2052" max="2052" width="40.7109375" style="166" customWidth="1"/>
    <col min="2053" max="2304" width="9.140625" style="166"/>
    <col min="2305" max="2305" width="42.7109375" style="166" customWidth="1"/>
    <col min="2306" max="2307" width="8.7109375" style="166" customWidth="1"/>
    <col min="2308" max="2308" width="40.7109375" style="166" customWidth="1"/>
    <col min="2309" max="2560" width="9.140625" style="166"/>
    <col min="2561" max="2561" width="42.7109375" style="166" customWidth="1"/>
    <col min="2562" max="2563" width="8.7109375" style="166" customWidth="1"/>
    <col min="2564" max="2564" width="40.7109375" style="166" customWidth="1"/>
    <col min="2565" max="2816" width="9.140625" style="166"/>
    <col min="2817" max="2817" width="42.7109375" style="166" customWidth="1"/>
    <col min="2818" max="2819" width="8.7109375" style="166" customWidth="1"/>
    <col min="2820" max="2820" width="40.7109375" style="166" customWidth="1"/>
    <col min="2821" max="3072" width="9.140625" style="166"/>
    <col min="3073" max="3073" width="42.7109375" style="166" customWidth="1"/>
    <col min="3074" max="3075" width="8.7109375" style="166" customWidth="1"/>
    <col min="3076" max="3076" width="40.7109375" style="166" customWidth="1"/>
    <col min="3077" max="3328" width="9.140625" style="166"/>
    <col min="3329" max="3329" width="42.7109375" style="166" customWidth="1"/>
    <col min="3330" max="3331" width="8.7109375" style="166" customWidth="1"/>
    <col min="3332" max="3332" width="40.7109375" style="166" customWidth="1"/>
    <col min="3333" max="3584" width="9.140625" style="166"/>
    <col min="3585" max="3585" width="42.7109375" style="166" customWidth="1"/>
    <col min="3586" max="3587" width="8.7109375" style="166" customWidth="1"/>
    <col min="3588" max="3588" width="40.7109375" style="166" customWidth="1"/>
    <col min="3589" max="3840" width="9.140625" style="166"/>
    <col min="3841" max="3841" width="42.7109375" style="166" customWidth="1"/>
    <col min="3842" max="3843" width="8.7109375" style="166" customWidth="1"/>
    <col min="3844" max="3844" width="40.7109375" style="166" customWidth="1"/>
    <col min="3845" max="4096" width="9.140625" style="166"/>
    <col min="4097" max="4097" width="42.7109375" style="166" customWidth="1"/>
    <col min="4098" max="4099" width="8.7109375" style="166" customWidth="1"/>
    <col min="4100" max="4100" width="40.7109375" style="166" customWidth="1"/>
    <col min="4101" max="4352" width="9.140625" style="166"/>
    <col min="4353" max="4353" width="42.7109375" style="166" customWidth="1"/>
    <col min="4354" max="4355" width="8.7109375" style="166" customWidth="1"/>
    <col min="4356" max="4356" width="40.7109375" style="166" customWidth="1"/>
    <col min="4357" max="4608" width="9.140625" style="166"/>
    <col min="4609" max="4609" width="42.7109375" style="166" customWidth="1"/>
    <col min="4610" max="4611" width="8.7109375" style="166" customWidth="1"/>
    <col min="4612" max="4612" width="40.7109375" style="166" customWidth="1"/>
    <col min="4613" max="4864" width="9.140625" style="166"/>
    <col min="4865" max="4865" width="42.7109375" style="166" customWidth="1"/>
    <col min="4866" max="4867" width="8.7109375" style="166" customWidth="1"/>
    <col min="4868" max="4868" width="40.7109375" style="166" customWidth="1"/>
    <col min="4869" max="5120" width="9.140625" style="166"/>
    <col min="5121" max="5121" width="42.7109375" style="166" customWidth="1"/>
    <col min="5122" max="5123" width="8.7109375" style="166" customWidth="1"/>
    <col min="5124" max="5124" width="40.7109375" style="166" customWidth="1"/>
    <col min="5125" max="5376" width="9.140625" style="166"/>
    <col min="5377" max="5377" width="42.7109375" style="166" customWidth="1"/>
    <col min="5378" max="5379" width="8.7109375" style="166" customWidth="1"/>
    <col min="5380" max="5380" width="40.7109375" style="166" customWidth="1"/>
    <col min="5381" max="5632" width="9.140625" style="166"/>
    <col min="5633" max="5633" width="42.7109375" style="166" customWidth="1"/>
    <col min="5634" max="5635" width="8.7109375" style="166" customWidth="1"/>
    <col min="5636" max="5636" width="40.7109375" style="166" customWidth="1"/>
    <col min="5637" max="5888" width="9.140625" style="166"/>
    <col min="5889" max="5889" width="42.7109375" style="166" customWidth="1"/>
    <col min="5890" max="5891" width="8.7109375" style="166" customWidth="1"/>
    <col min="5892" max="5892" width="40.7109375" style="166" customWidth="1"/>
    <col min="5893" max="6144" width="9.140625" style="166"/>
    <col min="6145" max="6145" width="42.7109375" style="166" customWidth="1"/>
    <col min="6146" max="6147" width="8.7109375" style="166" customWidth="1"/>
    <col min="6148" max="6148" width="40.7109375" style="166" customWidth="1"/>
    <col min="6149" max="6400" width="9.140625" style="166"/>
    <col min="6401" max="6401" width="42.7109375" style="166" customWidth="1"/>
    <col min="6402" max="6403" width="8.7109375" style="166" customWidth="1"/>
    <col min="6404" max="6404" width="40.7109375" style="166" customWidth="1"/>
    <col min="6405" max="6656" width="9.140625" style="166"/>
    <col min="6657" max="6657" width="42.7109375" style="166" customWidth="1"/>
    <col min="6658" max="6659" width="8.7109375" style="166" customWidth="1"/>
    <col min="6660" max="6660" width="40.7109375" style="166" customWidth="1"/>
    <col min="6661" max="6912" width="9.140625" style="166"/>
    <col min="6913" max="6913" width="42.7109375" style="166" customWidth="1"/>
    <col min="6914" max="6915" width="8.7109375" style="166" customWidth="1"/>
    <col min="6916" max="6916" width="40.7109375" style="166" customWidth="1"/>
    <col min="6917" max="7168" width="9.140625" style="166"/>
    <col min="7169" max="7169" width="42.7109375" style="166" customWidth="1"/>
    <col min="7170" max="7171" width="8.7109375" style="166" customWidth="1"/>
    <col min="7172" max="7172" width="40.7109375" style="166" customWidth="1"/>
    <col min="7173" max="7424" width="9.140625" style="166"/>
    <col min="7425" max="7425" width="42.7109375" style="166" customWidth="1"/>
    <col min="7426" max="7427" width="8.7109375" style="166" customWidth="1"/>
    <col min="7428" max="7428" width="40.7109375" style="166" customWidth="1"/>
    <col min="7429" max="7680" width="9.140625" style="166"/>
    <col min="7681" max="7681" width="42.7109375" style="166" customWidth="1"/>
    <col min="7682" max="7683" width="8.7109375" style="166" customWidth="1"/>
    <col min="7684" max="7684" width="40.7109375" style="166" customWidth="1"/>
    <col min="7685" max="7936" width="9.140625" style="166"/>
    <col min="7937" max="7937" width="42.7109375" style="166" customWidth="1"/>
    <col min="7938" max="7939" width="8.7109375" style="166" customWidth="1"/>
    <col min="7940" max="7940" width="40.7109375" style="166" customWidth="1"/>
    <col min="7941" max="8192" width="9.140625" style="166"/>
    <col min="8193" max="8193" width="42.7109375" style="166" customWidth="1"/>
    <col min="8194" max="8195" width="8.7109375" style="166" customWidth="1"/>
    <col min="8196" max="8196" width="40.7109375" style="166" customWidth="1"/>
    <col min="8197" max="8448" width="9.140625" style="166"/>
    <col min="8449" max="8449" width="42.7109375" style="166" customWidth="1"/>
    <col min="8450" max="8451" width="8.7109375" style="166" customWidth="1"/>
    <col min="8452" max="8452" width="40.7109375" style="166" customWidth="1"/>
    <col min="8453" max="8704" width="9.140625" style="166"/>
    <col min="8705" max="8705" width="42.7109375" style="166" customWidth="1"/>
    <col min="8706" max="8707" width="8.7109375" style="166" customWidth="1"/>
    <col min="8708" max="8708" width="40.7109375" style="166" customWidth="1"/>
    <col min="8709" max="8960" width="9.140625" style="166"/>
    <col min="8961" max="8961" width="42.7109375" style="166" customWidth="1"/>
    <col min="8962" max="8963" width="8.7109375" style="166" customWidth="1"/>
    <col min="8964" max="8964" width="40.7109375" style="166" customWidth="1"/>
    <col min="8965" max="9216" width="9.140625" style="166"/>
    <col min="9217" max="9217" width="42.7109375" style="166" customWidth="1"/>
    <col min="9218" max="9219" width="8.7109375" style="166" customWidth="1"/>
    <col min="9220" max="9220" width="40.7109375" style="166" customWidth="1"/>
    <col min="9221" max="9472" width="9.140625" style="166"/>
    <col min="9473" max="9473" width="42.7109375" style="166" customWidth="1"/>
    <col min="9474" max="9475" width="8.7109375" style="166" customWidth="1"/>
    <col min="9476" max="9476" width="40.7109375" style="166" customWidth="1"/>
    <col min="9477" max="9728" width="9.140625" style="166"/>
    <col min="9729" max="9729" width="42.7109375" style="166" customWidth="1"/>
    <col min="9730" max="9731" width="8.7109375" style="166" customWidth="1"/>
    <col min="9732" max="9732" width="40.7109375" style="166" customWidth="1"/>
    <col min="9733" max="9984" width="9.140625" style="166"/>
    <col min="9985" max="9985" width="42.7109375" style="166" customWidth="1"/>
    <col min="9986" max="9987" width="8.7109375" style="166" customWidth="1"/>
    <col min="9988" max="9988" width="40.7109375" style="166" customWidth="1"/>
    <col min="9989" max="10240" width="9.140625" style="166"/>
    <col min="10241" max="10241" width="42.7109375" style="166" customWidth="1"/>
    <col min="10242" max="10243" width="8.7109375" style="166" customWidth="1"/>
    <col min="10244" max="10244" width="40.7109375" style="166" customWidth="1"/>
    <col min="10245" max="10496" width="9.140625" style="166"/>
    <col min="10497" max="10497" width="42.7109375" style="166" customWidth="1"/>
    <col min="10498" max="10499" width="8.7109375" style="166" customWidth="1"/>
    <col min="10500" max="10500" width="40.7109375" style="166" customWidth="1"/>
    <col min="10501" max="10752" width="9.140625" style="166"/>
    <col min="10753" max="10753" width="42.7109375" style="166" customWidth="1"/>
    <col min="10754" max="10755" width="8.7109375" style="166" customWidth="1"/>
    <col min="10756" max="10756" width="40.7109375" style="166" customWidth="1"/>
    <col min="10757" max="11008" width="9.140625" style="166"/>
    <col min="11009" max="11009" width="42.7109375" style="166" customWidth="1"/>
    <col min="11010" max="11011" width="8.7109375" style="166" customWidth="1"/>
    <col min="11012" max="11012" width="40.7109375" style="166" customWidth="1"/>
    <col min="11013" max="11264" width="9.140625" style="166"/>
    <col min="11265" max="11265" width="42.7109375" style="166" customWidth="1"/>
    <col min="11266" max="11267" width="8.7109375" style="166" customWidth="1"/>
    <col min="11268" max="11268" width="40.7109375" style="166" customWidth="1"/>
    <col min="11269" max="11520" width="9.140625" style="166"/>
    <col min="11521" max="11521" width="42.7109375" style="166" customWidth="1"/>
    <col min="11522" max="11523" width="8.7109375" style="166" customWidth="1"/>
    <col min="11524" max="11524" width="40.7109375" style="166" customWidth="1"/>
    <col min="11525" max="11776" width="9.140625" style="166"/>
    <col min="11777" max="11777" width="42.7109375" style="166" customWidth="1"/>
    <col min="11778" max="11779" width="8.7109375" style="166" customWidth="1"/>
    <col min="11780" max="11780" width="40.7109375" style="166" customWidth="1"/>
    <col min="11781" max="12032" width="9.140625" style="166"/>
    <col min="12033" max="12033" width="42.7109375" style="166" customWidth="1"/>
    <col min="12034" max="12035" width="8.7109375" style="166" customWidth="1"/>
    <col min="12036" max="12036" width="40.7109375" style="166" customWidth="1"/>
    <col min="12037" max="12288" width="9.140625" style="166"/>
    <col min="12289" max="12289" width="42.7109375" style="166" customWidth="1"/>
    <col min="12290" max="12291" width="8.7109375" style="166" customWidth="1"/>
    <col min="12292" max="12292" width="40.7109375" style="166" customWidth="1"/>
    <col min="12293" max="12544" width="9.140625" style="166"/>
    <col min="12545" max="12545" width="42.7109375" style="166" customWidth="1"/>
    <col min="12546" max="12547" width="8.7109375" style="166" customWidth="1"/>
    <col min="12548" max="12548" width="40.7109375" style="166" customWidth="1"/>
    <col min="12549" max="12800" width="9.140625" style="166"/>
    <col min="12801" max="12801" width="42.7109375" style="166" customWidth="1"/>
    <col min="12802" max="12803" width="8.7109375" style="166" customWidth="1"/>
    <col min="12804" max="12804" width="40.7109375" style="166" customWidth="1"/>
    <col min="12805" max="13056" width="9.140625" style="166"/>
    <col min="13057" max="13057" width="42.7109375" style="166" customWidth="1"/>
    <col min="13058" max="13059" width="8.7109375" style="166" customWidth="1"/>
    <col min="13060" max="13060" width="40.7109375" style="166" customWidth="1"/>
    <col min="13061" max="13312" width="9.140625" style="166"/>
    <col min="13313" max="13313" width="42.7109375" style="166" customWidth="1"/>
    <col min="13314" max="13315" width="8.7109375" style="166" customWidth="1"/>
    <col min="13316" max="13316" width="40.7109375" style="166" customWidth="1"/>
    <col min="13317" max="13568" width="9.140625" style="166"/>
    <col min="13569" max="13569" width="42.7109375" style="166" customWidth="1"/>
    <col min="13570" max="13571" width="8.7109375" style="166" customWidth="1"/>
    <col min="13572" max="13572" width="40.7109375" style="166" customWidth="1"/>
    <col min="13573" max="13824" width="9.140625" style="166"/>
    <col min="13825" max="13825" width="42.7109375" style="166" customWidth="1"/>
    <col min="13826" max="13827" width="8.7109375" style="166" customWidth="1"/>
    <col min="13828" max="13828" width="40.7109375" style="166" customWidth="1"/>
    <col min="13829" max="14080" width="9.140625" style="166"/>
    <col min="14081" max="14081" width="42.7109375" style="166" customWidth="1"/>
    <col min="14082" max="14083" width="8.7109375" style="166" customWidth="1"/>
    <col min="14084" max="14084" width="40.7109375" style="166" customWidth="1"/>
    <col min="14085" max="14336" width="9.140625" style="166"/>
    <col min="14337" max="14337" width="42.7109375" style="166" customWidth="1"/>
    <col min="14338" max="14339" width="8.7109375" style="166" customWidth="1"/>
    <col min="14340" max="14340" width="40.7109375" style="166" customWidth="1"/>
    <col min="14341" max="14592" width="9.140625" style="166"/>
    <col min="14593" max="14593" width="42.7109375" style="166" customWidth="1"/>
    <col min="14594" max="14595" width="8.7109375" style="166" customWidth="1"/>
    <col min="14596" max="14596" width="40.7109375" style="166" customWidth="1"/>
    <col min="14597" max="14848" width="9.140625" style="166"/>
    <col min="14849" max="14849" width="42.7109375" style="166" customWidth="1"/>
    <col min="14850" max="14851" width="8.7109375" style="166" customWidth="1"/>
    <col min="14852" max="14852" width="40.7109375" style="166" customWidth="1"/>
    <col min="14853" max="15104" width="9.140625" style="166"/>
    <col min="15105" max="15105" width="42.7109375" style="166" customWidth="1"/>
    <col min="15106" max="15107" width="8.7109375" style="166" customWidth="1"/>
    <col min="15108" max="15108" width="40.7109375" style="166" customWidth="1"/>
    <col min="15109" max="15360" width="9.140625" style="166"/>
    <col min="15361" max="15361" width="42.7109375" style="166" customWidth="1"/>
    <col min="15362" max="15363" width="8.7109375" style="166" customWidth="1"/>
    <col min="15364" max="15364" width="40.7109375" style="166" customWidth="1"/>
    <col min="15365" max="15616" width="9.140625" style="166"/>
    <col min="15617" max="15617" width="42.7109375" style="166" customWidth="1"/>
    <col min="15618" max="15619" width="8.7109375" style="166" customWidth="1"/>
    <col min="15620" max="15620" width="40.7109375" style="166" customWidth="1"/>
    <col min="15621" max="15872" width="9.140625" style="166"/>
    <col min="15873" max="15873" width="42.7109375" style="166" customWidth="1"/>
    <col min="15874" max="15875" width="8.7109375" style="166" customWidth="1"/>
    <col min="15876" max="15876" width="40.7109375" style="166" customWidth="1"/>
    <col min="15877" max="16128" width="9.140625" style="166"/>
    <col min="16129" max="16129" width="42.7109375" style="166" customWidth="1"/>
    <col min="16130" max="16131" width="8.7109375" style="166" customWidth="1"/>
    <col min="16132" max="16132" width="40.7109375" style="166" customWidth="1"/>
    <col min="16133" max="16384" width="9.140625" style="166"/>
  </cols>
  <sheetData>
    <row r="1" spans="1:19" ht="36" customHeight="1">
      <c r="A1" s="501" t="s">
        <v>837</v>
      </c>
      <c r="B1" s="316"/>
      <c r="C1" s="316"/>
      <c r="D1" s="500" t="s">
        <v>836</v>
      </c>
    </row>
    <row r="2" spans="1:19" ht="27" customHeight="1">
      <c r="A2" s="499" t="s">
        <v>835</v>
      </c>
      <c r="B2" s="319" t="s">
        <v>834</v>
      </c>
      <c r="C2" s="319" t="s">
        <v>614</v>
      </c>
      <c r="D2" s="498" t="s">
        <v>833</v>
      </c>
    </row>
    <row r="3" spans="1:19" s="321" customFormat="1" ht="21" customHeight="1" thickBot="1">
      <c r="A3" s="494" t="s">
        <v>610</v>
      </c>
      <c r="B3" s="493"/>
      <c r="C3" s="581" t="s">
        <v>1633</v>
      </c>
      <c r="D3" s="492" t="s">
        <v>611</v>
      </c>
    </row>
    <row r="4" spans="1:19" s="321" customFormat="1" ht="21" customHeight="1" thickTop="1" thickBot="1">
      <c r="A4" s="497" t="s">
        <v>942</v>
      </c>
      <c r="B4" s="496"/>
      <c r="C4" s="582" t="s">
        <v>1634</v>
      </c>
      <c r="D4" s="495" t="s">
        <v>615</v>
      </c>
    </row>
    <row r="5" spans="1:19" s="321" customFormat="1" ht="21" customHeight="1" thickTop="1" thickBot="1">
      <c r="A5" s="494" t="s">
        <v>832</v>
      </c>
      <c r="B5" s="493"/>
      <c r="C5" s="581" t="s">
        <v>1635</v>
      </c>
      <c r="D5" s="492" t="s">
        <v>612</v>
      </c>
    </row>
    <row r="6" spans="1:19" s="321" customFormat="1" ht="28.5" customHeight="1" thickTop="1" thickBot="1">
      <c r="A6" s="1164" t="s">
        <v>831</v>
      </c>
      <c r="B6" s="491"/>
      <c r="C6" s="490"/>
      <c r="D6" s="489" t="s">
        <v>830</v>
      </c>
    </row>
    <row r="7" spans="1:19" s="321" customFormat="1" ht="28.5" customHeight="1" thickTop="1" thickBot="1">
      <c r="A7" s="488" t="s">
        <v>1159</v>
      </c>
      <c r="B7" s="487">
        <v>1</v>
      </c>
      <c r="C7" s="486" t="s">
        <v>1636</v>
      </c>
      <c r="D7" s="485" t="s">
        <v>1243</v>
      </c>
    </row>
    <row r="8" spans="1:19" s="321" customFormat="1" ht="28.5" customHeight="1" thickTop="1" thickBot="1">
      <c r="A8" s="470" t="s">
        <v>1160</v>
      </c>
      <c r="B8" s="342">
        <v>2</v>
      </c>
      <c r="C8" s="343" t="s">
        <v>1637</v>
      </c>
      <c r="D8" s="469" t="s">
        <v>1242</v>
      </c>
    </row>
    <row r="9" spans="1:19" s="321" customFormat="1" ht="35.25" customHeight="1" thickTop="1" thickBot="1">
      <c r="A9" s="488" t="s">
        <v>1161</v>
      </c>
      <c r="B9" s="487">
        <v>3</v>
      </c>
      <c r="C9" s="486" t="s">
        <v>1638</v>
      </c>
      <c r="D9" s="485" t="s">
        <v>1241</v>
      </c>
    </row>
    <row r="10" spans="1:19" s="321" customFormat="1" ht="28.5" customHeight="1" thickTop="1" thickBot="1">
      <c r="A10" s="470" t="s">
        <v>1162</v>
      </c>
      <c r="B10" s="342">
        <v>4</v>
      </c>
      <c r="C10" s="343" t="s">
        <v>1639</v>
      </c>
      <c r="D10" s="469" t="s">
        <v>1240</v>
      </c>
    </row>
    <row r="11" spans="1:19" s="321" customFormat="1" ht="35.25" customHeight="1" thickTop="1" thickBot="1">
      <c r="A11" s="488" t="s">
        <v>1163</v>
      </c>
      <c r="B11" s="487">
        <v>5</v>
      </c>
      <c r="C11" s="486" t="s">
        <v>1640</v>
      </c>
      <c r="D11" s="485" t="s">
        <v>1239</v>
      </c>
    </row>
    <row r="12" spans="1:19" s="321" customFormat="1" ht="28.5" customHeight="1" thickTop="1" thickBot="1">
      <c r="A12" s="470" t="s">
        <v>1164</v>
      </c>
      <c r="B12" s="342">
        <v>6</v>
      </c>
      <c r="C12" s="343" t="s">
        <v>1641</v>
      </c>
      <c r="D12" s="469" t="s">
        <v>1484</v>
      </c>
    </row>
    <row r="13" spans="1:19" s="321" customFormat="1" ht="28.5" customHeight="1" thickTop="1" thickBot="1">
      <c r="A13" s="488" t="s">
        <v>1165</v>
      </c>
      <c r="B13" s="487">
        <v>7</v>
      </c>
      <c r="C13" s="486" t="s">
        <v>1642</v>
      </c>
      <c r="D13" s="485" t="s">
        <v>1238</v>
      </c>
    </row>
    <row r="14" spans="1:19" s="466" customFormat="1" ht="28.5" customHeight="1" thickTop="1" thickBot="1">
      <c r="A14" s="470" t="s">
        <v>1166</v>
      </c>
      <c r="B14" s="342">
        <v>8</v>
      </c>
      <c r="C14" s="343" t="s">
        <v>1643</v>
      </c>
      <c r="D14" s="469" t="s">
        <v>1237</v>
      </c>
    </row>
    <row r="15" spans="1:19" s="461" customFormat="1" ht="20.100000000000001" customHeight="1" thickTop="1" thickBot="1">
      <c r="A15" s="1165" t="s">
        <v>829</v>
      </c>
      <c r="B15" s="475"/>
      <c r="C15" s="484"/>
      <c r="D15" s="474" t="s">
        <v>828</v>
      </c>
      <c r="I15" s="1187"/>
      <c r="J15" s="1187"/>
      <c r="K15" s="1187"/>
      <c r="L15" s="1187"/>
      <c r="M15" s="1187"/>
      <c r="N15" s="1187"/>
      <c r="O15" s="1187"/>
      <c r="P15" s="1187"/>
      <c r="Q15" s="1187"/>
      <c r="R15" s="1187"/>
      <c r="S15" s="1187"/>
    </row>
    <row r="16" spans="1:19" s="466" customFormat="1" ht="28.5" customHeight="1" thickTop="1" thickBot="1">
      <c r="A16" s="470" t="s">
        <v>1167</v>
      </c>
      <c r="B16" s="342">
        <v>9</v>
      </c>
      <c r="C16" s="343">
        <v>11</v>
      </c>
      <c r="D16" s="469" t="s">
        <v>1236</v>
      </c>
      <c r="E16" s="1172"/>
      <c r="I16" s="1188"/>
      <c r="J16" s="1188"/>
      <c r="K16" s="1188"/>
      <c r="L16" s="1188"/>
      <c r="M16" s="1188"/>
      <c r="N16" s="1188"/>
      <c r="O16" s="1188"/>
      <c r="P16" s="1188"/>
      <c r="Q16" s="1188"/>
      <c r="R16" s="1188"/>
      <c r="S16" s="1188"/>
    </row>
    <row r="17" spans="1:19" s="461" customFormat="1" ht="28.5" customHeight="1" thickTop="1" thickBot="1">
      <c r="A17" s="477" t="s">
        <v>1168</v>
      </c>
      <c r="B17" s="344">
        <v>10</v>
      </c>
      <c r="C17" s="345">
        <v>13</v>
      </c>
      <c r="D17" s="476" t="s">
        <v>1235</v>
      </c>
      <c r="E17" s="1172"/>
      <c r="I17" s="1189"/>
      <c r="J17" s="1190"/>
      <c r="K17" s="1190"/>
      <c r="L17" s="1190"/>
      <c r="M17" s="1190"/>
      <c r="N17" s="1190"/>
      <c r="O17" s="1190"/>
      <c r="P17" s="1190"/>
      <c r="Q17" s="1190"/>
      <c r="R17" s="1190"/>
      <c r="S17" s="1190"/>
    </row>
    <row r="18" spans="1:19" s="466" customFormat="1" ht="28.5" customHeight="1" thickTop="1" thickBot="1">
      <c r="A18" s="470" t="s">
        <v>1169</v>
      </c>
      <c r="B18" s="342">
        <v>11</v>
      </c>
      <c r="C18" s="343">
        <v>15</v>
      </c>
      <c r="D18" s="469" t="s">
        <v>1485</v>
      </c>
      <c r="E18" s="1172"/>
    </row>
    <row r="19" spans="1:19" s="461" customFormat="1" ht="28.5" customHeight="1" thickTop="1" thickBot="1">
      <c r="A19" s="477" t="s">
        <v>1170</v>
      </c>
      <c r="B19" s="344">
        <v>12</v>
      </c>
      <c r="C19" s="345">
        <v>17</v>
      </c>
      <c r="D19" s="476" t="s">
        <v>1234</v>
      </c>
      <c r="E19" s="1172"/>
    </row>
    <row r="20" spans="1:19" s="466" customFormat="1" ht="28.5" customHeight="1" thickTop="1" thickBot="1">
      <c r="A20" s="470" t="s">
        <v>1171</v>
      </c>
      <c r="B20" s="342">
        <v>13</v>
      </c>
      <c r="C20" s="343">
        <v>18</v>
      </c>
      <c r="D20" s="469" t="s">
        <v>1233</v>
      </c>
      <c r="E20" s="1172"/>
    </row>
    <row r="21" spans="1:19" s="461" customFormat="1" ht="35.25" customHeight="1" thickTop="1" thickBot="1">
      <c r="A21" s="477" t="s">
        <v>1172</v>
      </c>
      <c r="B21" s="344">
        <v>14</v>
      </c>
      <c r="C21" s="345">
        <v>19</v>
      </c>
      <c r="D21" s="476" t="s">
        <v>1232</v>
      </c>
      <c r="E21" s="1172"/>
    </row>
    <row r="22" spans="1:19" s="466" customFormat="1" ht="28.5" customHeight="1" thickTop="1" thickBot="1">
      <c r="A22" s="470" t="s">
        <v>1173</v>
      </c>
      <c r="B22" s="342">
        <v>15</v>
      </c>
      <c r="C22" s="343">
        <v>20</v>
      </c>
      <c r="D22" s="469" t="s">
        <v>1231</v>
      </c>
      <c r="E22" s="1172"/>
    </row>
    <row r="23" spans="1:19" s="461" customFormat="1" ht="28.5" customHeight="1" thickTop="1" thickBot="1">
      <c r="A23" s="477" t="s">
        <v>1174</v>
      </c>
      <c r="B23" s="344">
        <v>16</v>
      </c>
      <c r="C23" s="345">
        <v>21</v>
      </c>
      <c r="D23" s="476" t="s">
        <v>1486</v>
      </c>
      <c r="E23" s="1172"/>
    </row>
    <row r="24" spans="1:19" s="466" customFormat="1" ht="28.5" customHeight="1" thickTop="1" thickBot="1">
      <c r="A24" s="470" t="s">
        <v>1175</v>
      </c>
      <c r="B24" s="342">
        <v>17</v>
      </c>
      <c r="C24" s="343">
        <v>22</v>
      </c>
      <c r="D24" s="469" t="s">
        <v>1230</v>
      </c>
      <c r="E24" s="1172"/>
    </row>
    <row r="25" spans="1:19" s="461" customFormat="1" ht="41.1" customHeight="1" thickTop="1" thickBot="1">
      <c r="A25" s="477" t="s">
        <v>1176</v>
      </c>
      <c r="B25" s="344">
        <v>18</v>
      </c>
      <c r="C25" s="345">
        <v>23</v>
      </c>
      <c r="D25" s="476" t="s">
        <v>1616</v>
      </c>
      <c r="E25" s="1172"/>
    </row>
    <row r="26" spans="1:19" s="466" customFormat="1" ht="41.1" customHeight="1" thickTop="1">
      <c r="A26" s="465" t="s">
        <v>1177</v>
      </c>
      <c r="B26" s="464">
        <v>19</v>
      </c>
      <c r="C26" s="463">
        <v>24</v>
      </c>
      <c r="D26" s="462" t="s">
        <v>1487</v>
      </c>
      <c r="E26" s="1172"/>
    </row>
    <row r="27" spans="1:19" s="461" customFormat="1" ht="41.1" customHeight="1" thickBot="1">
      <c r="A27" s="483" t="s">
        <v>1178</v>
      </c>
      <c r="B27" s="468">
        <v>20</v>
      </c>
      <c r="C27" s="467">
        <v>25</v>
      </c>
      <c r="D27" s="482" t="s">
        <v>1488</v>
      </c>
      <c r="E27" s="1172"/>
    </row>
    <row r="28" spans="1:19" s="466" customFormat="1" ht="41.1" customHeight="1" thickTop="1" thickBot="1">
      <c r="A28" s="470" t="s">
        <v>1179</v>
      </c>
      <c r="B28" s="342">
        <v>21</v>
      </c>
      <c r="C28" s="343">
        <v>26</v>
      </c>
      <c r="D28" s="469" t="s">
        <v>1489</v>
      </c>
      <c r="E28" s="1172"/>
    </row>
    <row r="29" spans="1:19" s="461" customFormat="1" ht="41.1" customHeight="1" thickTop="1" thickBot="1">
      <c r="A29" s="473" t="s">
        <v>1180</v>
      </c>
      <c r="B29" s="344">
        <v>22</v>
      </c>
      <c r="C29" s="467">
        <v>27</v>
      </c>
      <c r="D29" s="471" t="s">
        <v>1490</v>
      </c>
      <c r="E29" s="1172"/>
    </row>
    <row r="30" spans="1:19" s="466" customFormat="1" ht="28.5" customHeight="1" thickTop="1" thickBot="1">
      <c r="A30" s="470" t="s">
        <v>1181</v>
      </c>
      <c r="B30" s="342">
        <v>23</v>
      </c>
      <c r="C30" s="343">
        <v>29</v>
      </c>
      <c r="D30" s="469" t="s">
        <v>1229</v>
      </c>
      <c r="E30" s="1172"/>
    </row>
    <row r="31" spans="1:19" s="461" customFormat="1" ht="28.5" customHeight="1" thickTop="1" thickBot="1">
      <c r="A31" s="477" t="s">
        <v>1182</v>
      </c>
      <c r="B31" s="344">
        <v>24</v>
      </c>
      <c r="C31" s="467">
        <v>30</v>
      </c>
      <c r="D31" s="476" t="s">
        <v>1491</v>
      </c>
      <c r="E31" s="1172"/>
    </row>
    <row r="32" spans="1:19" s="466" customFormat="1" ht="28.5" customHeight="1" thickTop="1" thickBot="1">
      <c r="A32" s="470" t="s">
        <v>1183</v>
      </c>
      <c r="B32" s="342">
        <v>25</v>
      </c>
      <c r="C32" s="343">
        <v>31</v>
      </c>
      <c r="D32" s="469" t="s">
        <v>1228</v>
      </c>
      <c r="E32" s="1172"/>
    </row>
    <row r="33" spans="1:5" s="461" customFormat="1" ht="28.5" customHeight="1" thickTop="1" thickBot="1">
      <c r="A33" s="477" t="s">
        <v>1184</v>
      </c>
      <c r="B33" s="344">
        <v>26</v>
      </c>
      <c r="C33" s="467">
        <v>32</v>
      </c>
      <c r="D33" s="476" t="s">
        <v>1492</v>
      </c>
      <c r="E33" s="1172"/>
    </row>
    <row r="34" spans="1:5" s="466" customFormat="1" ht="28.5" customHeight="1" thickTop="1" thickBot="1">
      <c r="A34" s="470" t="s">
        <v>1185</v>
      </c>
      <c r="B34" s="342">
        <v>27</v>
      </c>
      <c r="C34" s="343">
        <v>33</v>
      </c>
      <c r="D34" s="469" t="s">
        <v>1227</v>
      </c>
      <c r="E34" s="1172"/>
    </row>
    <row r="35" spans="1:5" s="461" customFormat="1" ht="41.1" customHeight="1" thickTop="1" thickBot="1">
      <c r="A35" s="477" t="s">
        <v>1186</v>
      </c>
      <c r="B35" s="344">
        <v>28</v>
      </c>
      <c r="C35" s="467">
        <v>34</v>
      </c>
      <c r="D35" s="476" t="s">
        <v>1493</v>
      </c>
      <c r="E35" s="1172"/>
    </row>
    <row r="36" spans="1:5" s="466" customFormat="1" ht="28.5" customHeight="1" thickTop="1" thickBot="1">
      <c r="A36" s="470" t="s">
        <v>1187</v>
      </c>
      <c r="B36" s="342">
        <v>29</v>
      </c>
      <c r="C36" s="343">
        <v>35</v>
      </c>
      <c r="D36" s="469" t="s">
        <v>1226</v>
      </c>
      <c r="E36" s="1172"/>
    </row>
    <row r="37" spans="1:5" s="461" customFormat="1" ht="41.1" customHeight="1" thickTop="1" thickBot="1">
      <c r="A37" s="477" t="s">
        <v>1188</v>
      </c>
      <c r="B37" s="344">
        <v>30</v>
      </c>
      <c r="C37" s="467">
        <v>36</v>
      </c>
      <c r="D37" s="476" t="s">
        <v>1494</v>
      </c>
      <c r="E37" s="1172"/>
    </row>
    <row r="38" spans="1:5" s="466" customFormat="1" ht="28.5" customHeight="1" thickTop="1" thickBot="1">
      <c r="A38" s="470" t="s">
        <v>1189</v>
      </c>
      <c r="B38" s="342">
        <v>31</v>
      </c>
      <c r="C38" s="343">
        <v>37</v>
      </c>
      <c r="D38" s="469" t="s">
        <v>1225</v>
      </c>
      <c r="E38" s="1172"/>
    </row>
    <row r="39" spans="1:5" s="461" customFormat="1" ht="28.5" customHeight="1" thickTop="1" thickBot="1">
      <c r="A39" s="477" t="s">
        <v>1190</v>
      </c>
      <c r="B39" s="344">
        <v>32</v>
      </c>
      <c r="C39" s="467">
        <v>38</v>
      </c>
      <c r="D39" s="476" t="s">
        <v>1495</v>
      </c>
      <c r="E39" s="1172"/>
    </row>
    <row r="40" spans="1:5" s="466" customFormat="1" ht="28.5" customHeight="1" thickTop="1" thickBot="1">
      <c r="A40" s="470" t="s">
        <v>1191</v>
      </c>
      <c r="B40" s="342">
        <v>33</v>
      </c>
      <c r="C40" s="343">
        <v>39</v>
      </c>
      <c r="D40" s="469" t="s">
        <v>1224</v>
      </c>
      <c r="E40" s="1172"/>
    </row>
    <row r="41" spans="1:5" s="461" customFormat="1" ht="28.5" customHeight="1" thickTop="1" thickBot="1">
      <c r="A41" s="477" t="s">
        <v>1192</v>
      </c>
      <c r="B41" s="344">
        <v>34</v>
      </c>
      <c r="C41" s="467">
        <v>40</v>
      </c>
      <c r="D41" s="476" t="s">
        <v>1496</v>
      </c>
      <c r="E41" s="1172"/>
    </row>
    <row r="42" spans="1:5" s="466" customFormat="1" ht="28.5" customHeight="1" thickTop="1" thickBot="1">
      <c r="A42" s="470" t="s">
        <v>1193</v>
      </c>
      <c r="B42" s="342">
        <v>35</v>
      </c>
      <c r="C42" s="343">
        <v>42</v>
      </c>
      <c r="D42" s="469" t="s">
        <v>1223</v>
      </c>
      <c r="E42" s="1172"/>
    </row>
    <row r="43" spans="1:5" s="461" customFormat="1" ht="36.75" customHeight="1" thickTop="1" thickBot="1">
      <c r="A43" s="477" t="s">
        <v>1194</v>
      </c>
      <c r="B43" s="344">
        <v>36</v>
      </c>
      <c r="C43" s="345">
        <v>43</v>
      </c>
      <c r="D43" s="476" t="s">
        <v>1498</v>
      </c>
      <c r="E43" s="1172"/>
    </row>
    <row r="44" spans="1:5" s="466" customFormat="1" ht="28.5" customHeight="1" thickTop="1" thickBot="1">
      <c r="A44" s="470" t="s">
        <v>1195</v>
      </c>
      <c r="B44" s="342">
        <v>37</v>
      </c>
      <c r="C44" s="343">
        <v>44</v>
      </c>
      <c r="D44" s="469" t="s">
        <v>1497</v>
      </c>
      <c r="E44" s="1172"/>
    </row>
    <row r="45" spans="1:5" s="461" customFormat="1" ht="28.5" customHeight="1" thickTop="1" thickBot="1">
      <c r="A45" s="477" t="s">
        <v>1196</v>
      </c>
      <c r="B45" s="344">
        <v>38</v>
      </c>
      <c r="C45" s="345">
        <v>45</v>
      </c>
      <c r="D45" s="476" t="s">
        <v>1499</v>
      </c>
      <c r="E45" s="1172"/>
    </row>
    <row r="46" spans="1:5" s="466" customFormat="1" ht="28.5" customHeight="1" thickTop="1" thickBot="1">
      <c r="A46" s="470" t="s">
        <v>1197</v>
      </c>
      <c r="B46" s="342">
        <v>39</v>
      </c>
      <c r="C46" s="343">
        <v>46</v>
      </c>
      <c r="D46" s="469" t="s">
        <v>1500</v>
      </c>
      <c r="E46" s="1172"/>
    </row>
    <row r="47" spans="1:5" s="461" customFormat="1" ht="28.5" customHeight="1" thickTop="1" thickBot="1">
      <c r="A47" s="477" t="s">
        <v>1198</v>
      </c>
      <c r="B47" s="344">
        <v>40</v>
      </c>
      <c r="C47" s="345">
        <v>47</v>
      </c>
      <c r="D47" s="476" t="s">
        <v>1501</v>
      </c>
      <c r="E47" s="1172"/>
    </row>
    <row r="48" spans="1:5" s="466" customFormat="1" ht="28.5" customHeight="1" thickTop="1">
      <c r="A48" s="465" t="s">
        <v>1199</v>
      </c>
      <c r="B48" s="464">
        <v>41</v>
      </c>
      <c r="C48" s="463">
        <v>48</v>
      </c>
      <c r="D48" s="462" t="s">
        <v>1502</v>
      </c>
      <c r="E48" s="1172"/>
    </row>
    <row r="49" spans="1:5" s="461" customFormat="1" ht="28.5" customHeight="1" thickBot="1">
      <c r="A49" s="525" t="s">
        <v>1200</v>
      </c>
      <c r="B49" s="348">
        <v>42</v>
      </c>
      <c r="C49" s="349">
        <v>49</v>
      </c>
      <c r="D49" s="526" t="s">
        <v>1503</v>
      </c>
      <c r="E49" s="1172"/>
    </row>
    <row r="50" spans="1:5" s="466" customFormat="1" ht="28.5" customHeight="1" thickTop="1" thickBot="1">
      <c r="A50" s="470" t="s">
        <v>1202</v>
      </c>
      <c r="B50" s="342">
        <v>43</v>
      </c>
      <c r="C50" s="343">
        <v>50</v>
      </c>
      <c r="D50" s="469" t="s">
        <v>1504</v>
      </c>
      <c r="E50" s="1172"/>
    </row>
    <row r="51" spans="1:5" s="461" customFormat="1" ht="28.5" customHeight="1" thickTop="1" thickBot="1">
      <c r="A51" s="483" t="s">
        <v>1201</v>
      </c>
      <c r="B51" s="344">
        <v>44</v>
      </c>
      <c r="C51" s="467">
        <v>51</v>
      </c>
      <c r="D51" s="482" t="s">
        <v>1222</v>
      </c>
      <c r="E51" s="1172"/>
    </row>
    <row r="52" spans="1:5" s="466" customFormat="1" ht="28.5" customHeight="1" thickTop="1" thickBot="1">
      <c r="A52" s="470" t="s">
        <v>1203</v>
      </c>
      <c r="B52" s="342">
        <v>45</v>
      </c>
      <c r="C52" s="343">
        <v>52</v>
      </c>
      <c r="D52" s="469" t="s">
        <v>1221</v>
      </c>
      <c r="E52" s="1172"/>
    </row>
    <row r="53" spans="1:5" s="461" customFormat="1" ht="28.5" customHeight="1" thickTop="1" thickBot="1">
      <c r="A53" s="477" t="s">
        <v>1204</v>
      </c>
      <c r="B53" s="344">
        <v>46</v>
      </c>
      <c r="C53" s="467">
        <v>53</v>
      </c>
      <c r="D53" s="476" t="s">
        <v>1505</v>
      </c>
      <c r="E53" s="1172"/>
    </row>
    <row r="54" spans="1:5" s="466" customFormat="1" ht="32.25" customHeight="1" thickTop="1" thickBot="1">
      <c r="A54" s="481" t="s">
        <v>1205</v>
      </c>
      <c r="B54" s="342">
        <v>47</v>
      </c>
      <c r="C54" s="343">
        <v>54</v>
      </c>
      <c r="D54" s="480" t="s">
        <v>1506</v>
      </c>
      <c r="E54" s="1172"/>
    </row>
    <row r="55" spans="1:5" s="461" customFormat="1" ht="41.1" customHeight="1" thickTop="1" thickBot="1">
      <c r="A55" s="477" t="s">
        <v>1206</v>
      </c>
      <c r="B55" s="344">
        <v>48</v>
      </c>
      <c r="C55" s="467">
        <v>55</v>
      </c>
      <c r="D55" s="476" t="s">
        <v>1507</v>
      </c>
      <c r="E55" s="1172"/>
    </row>
    <row r="56" spans="1:5" s="466" customFormat="1" ht="44.25" customHeight="1" thickTop="1" thickBot="1">
      <c r="A56" s="479" t="s">
        <v>1207</v>
      </c>
      <c r="B56" s="342">
        <v>49</v>
      </c>
      <c r="C56" s="343">
        <v>56</v>
      </c>
      <c r="D56" s="478" t="s">
        <v>1508</v>
      </c>
      <c r="E56" s="1172"/>
    </row>
    <row r="57" spans="1:5" s="461" customFormat="1" ht="41.1" customHeight="1" thickTop="1" thickBot="1">
      <c r="A57" s="477" t="s">
        <v>1403</v>
      </c>
      <c r="B57" s="344">
        <v>50</v>
      </c>
      <c r="C57" s="467">
        <v>57</v>
      </c>
      <c r="D57" s="476" t="s">
        <v>1509</v>
      </c>
      <c r="E57" s="1172"/>
    </row>
    <row r="58" spans="1:5" s="466" customFormat="1" ht="45" customHeight="1" thickTop="1" thickBot="1">
      <c r="A58" s="470" t="s">
        <v>1402</v>
      </c>
      <c r="B58" s="342">
        <v>51</v>
      </c>
      <c r="C58" s="343">
        <v>58</v>
      </c>
      <c r="D58" s="469" t="s">
        <v>1510</v>
      </c>
      <c r="E58" s="1172"/>
    </row>
    <row r="59" spans="1:5" s="461" customFormat="1" ht="28.5" customHeight="1" thickTop="1" thickBot="1">
      <c r="A59" s="477" t="s">
        <v>1208</v>
      </c>
      <c r="B59" s="344">
        <v>52</v>
      </c>
      <c r="C59" s="467">
        <v>59</v>
      </c>
      <c r="D59" s="476" t="s">
        <v>1220</v>
      </c>
      <c r="E59" s="1172"/>
    </row>
    <row r="60" spans="1:5" s="466" customFormat="1" ht="33.75" customHeight="1" thickTop="1" thickBot="1">
      <c r="A60" s="470" t="s">
        <v>1209</v>
      </c>
      <c r="B60" s="342">
        <v>53</v>
      </c>
      <c r="C60" s="343">
        <v>60</v>
      </c>
      <c r="D60" s="469" t="s">
        <v>1219</v>
      </c>
      <c r="E60" s="1172"/>
    </row>
    <row r="61" spans="1:5" s="461" customFormat="1" ht="41.1" customHeight="1" thickTop="1" thickBot="1">
      <c r="A61" s="477" t="s">
        <v>1210</v>
      </c>
      <c r="B61" s="344">
        <v>54</v>
      </c>
      <c r="C61" s="467">
        <v>61</v>
      </c>
      <c r="D61" s="476" t="s">
        <v>1511</v>
      </c>
      <c r="E61" s="1172"/>
    </row>
    <row r="62" spans="1:5" s="466" customFormat="1" ht="35.25" customHeight="1" thickTop="1" thickBot="1">
      <c r="A62" s="470" t="s">
        <v>1211</v>
      </c>
      <c r="B62" s="342">
        <v>55</v>
      </c>
      <c r="C62" s="343">
        <v>63</v>
      </c>
      <c r="D62" s="469" t="s">
        <v>1512</v>
      </c>
      <c r="E62" s="1172"/>
    </row>
    <row r="63" spans="1:5" s="461" customFormat="1" ht="28.5" customHeight="1" thickTop="1" thickBot="1">
      <c r="A63" s="477" t="s">
        <v>1212</v>
      </c>
      <c r="B63" s="344">
        <v>56</v>
      </c>
      <c r="C63" s="345">
        <v>64</v>
      </c>
      <c r="D63" s="476" t="s">
        <v>1513</v>
      </c>
      <c r="E63" s="1172"/>
    </row>
    <row r="64" spans="1:5" s="466" customFormat="1" ht="28.5" customHeight="1" thickTop="1" thickBot="1">
      <c r="A64" s="470" t="s">
        <v>1213</v>
      </c>
      <c r="B64" s="342">
        <v>57</v>
      </c>
      <c r="C64" s="343">
        <v>65</v>
      </c>
      <c r="D64" s="469" t="s">
        <v>1514</v>
      </c>
      <c r="E64" s="1172"/>
    </row>
    <row r="65" spans="1:8" s="461" customFormat="1" ht="42.75" customHeight="1" thickTop="1" thickBot="1">
      <c r="A65" s="473" t="s">
        <v>1214</v>
      </c>
      <c r="B65" s="344">
        <v>58</v>
      </c>
      <c r="C65" s="345">
        <v>66</v>
      </c>
      <c r="D65" s="471" t="s">
        <v>1521</v>
      </c>
      <c r="E65" s="1172"/>
    </row>
    <row r="66" spans="1:8" s="466" customFormat="1" ht="42.75" customHeight="1" thickTop="1" thickBot="1">
      <c r="A66" s="470" t="s">
        <v>1215</v>
      </c>
      <c r="B66" s="342">
        <v>59</v>
      </c>
      <c r="C66" s="343">
        <v>68</v>
      </c>
      <c r="D66" s="469" t="s">
        <v>1627</v>
      </c>
      <c r="E66" s="1172"/>
    </row>
    <row r="67" spans="1:8" s="461" customFormat="1" ht="37.5" customHeight="1" thickTop="1" thickBot="1">
      <c r="A67" s="1165" t="s">
        <v>827</v>
      </c>
      <c r="B67" s="475"/>
      <c r="C67" s="472"/>
      <c r="D67" s="474" t="s">
        <v>1400</v>
      </c>
    </row>
    <row r="68" spans="1:8" s="466" customFormat="1" ht="33" customHeight="1" thickTop="1" thickBot="1">
      <c r="A68" s="470" t="s">
        <v>1251</v>
      </c>
      <c r="B68" s="342">
        <v>60</v>
      </c>
      <c r="C68" s="343">
        <v>71</v>
      </c>
      <c r="D68" s="469" t="s">
        <v>1629</v>
      </c>
      <c r="E68" s="1172"/>
    </row>
    <row r="69" spans="1:8" s="461" customFormat="1" ht="29.25" customHeight="1" thickTop="1">
      <c r="A69" s="473" t="s">
        <v>1252</v>
      </c>
      <c r="B69" s="516">
        <v>61</v>
      </c>
      <c r="C69" s="472">
        <v>72</v>
      </c>
      <c r="D69" s="471" t="s">
        <v>1630</v>
      </c>
      <c r="E69" s="1172"/>
    </row>
    <row r="70" spans="1:8" s="466" customFormat="1" ht="31.5" customHeight="1" thickBot="1">
      <c r="A70" s="479" t="s">
        <v>1253</v>
      </c>
      <c r="B70" s="1170">
        <v>62</v>
      </c>
      <c r="C70" s="1171">
        <v>73</v>
      </c>
      <c r="D70" s="478" t="s">
        <v>1515</v>
      </c>
      <c r="E70" s="1172"/>
    </row>
    <row r="71" spans="1:8" s="466" customFormat="1" ht="47.25" customHeight="1" thickTop="1" thickBot="1">
      <c r="A71" s="1167" t="s">
        <v>826</v>
      </c>
      <c r="B71" s="1168"/>
      <c r="C71" s="349"/>
      <c r="D71" s="1169" t="s">
        <v>1401</v>
      </c>
    </row>
    <row r="72" spans="1:8" s="461" customFormat="1" ht="28.5" customHeight="1" thickTop="1" thickBot="1">
      <c r="A72" s="470" t="s">
        <v>1216</v>
      </c>
      <c r="B72" s="342">
        <v>63</v>
      </c>
      <c r="C72" s="343">
        <v>76</v>
      </c>
      <c r="D72" s="469" t="s">
        <v>1631</v>
      </c>
      <c r="E72" s="1173"/>
    </row>
    <row r="73" spans="1:8" s="461" customFormat="1" ht="28.5" customHeight="1" thickTop="1" thickBot="1">
      <c r="A73" s="477" t="s">
        <v>1217</v>
      </c>
      <c r="B73" s="344">
        <v>64</v>
      </c>
      <c r="C73" s="472">
        <v>77</v>
      </c>
      <c r="D73" s="476" t="s">
        <v>1632</v>
      </c>
      <c r="E73" s="1173"/>
      <c r="H73" s="461" t="s">
        <v>648</v>
      </c>
    </row>
    <row r="74" spans="1:8" s="466" customFormat="1" ht="28.5" customHeight="1" thickTop="1" thickBot="1">
      <c r="A74" s="470" t="s">
        <v>1218</v>
      </c>
      <c r="B74" s="342">
        <v>65</v>
      </c>
      <c r="C74" s="771">
        <v>78</v>
      </c>
      <c r="D74" s="469" t="s">
        <v>1404</v>
      </c>
      <c r="E74" s="1173"/>
    </row>
    <row r="75" spans="1:8" s="737" customFormat="1" ht="28.5" customHeight="1" thickTop="1" thickBot="1">
      <c r="A75" s="763" t="s">
        <v>1517</v>
      </c>
      <c r="B75" s="764">
        <v>66</v>
      </c>
      <c r="C75" s="766">
        <v>79</v>
      </c>
      <c r="D75" s="765" t="s">
        <v>1516</v>
      </c>
      <c r="E75" s="1173"/>
    </row>
    <row r="76" spans="1:8" s="466" customFormat="1" ht="47.25" customHeight="1" thickTop="1" thickBot="1">
      <c r="A76" s="1166" t="s">
        <v>895</v>
      </c>
      <c r="B76" s="582"/>
      <c r="C76" s="772"/>
      <c r="D76" s="773" t="s">
        <v>1518</v>
      </c>
    </row>
    <row r="77" spans="1:8" s="737" customFormat="1" ht="28.5" customHeight="1" thickTop="1">
      <c r="A77" s="767" t="s">
        <v>1250</v>
      </c>
      <c r="B77" s="768">
        <v>67</v>
      </c>
      <c r="C77" s="769" t="s">
        <v>1649</v>
      </c>
      <c r="D77" s="770" t="s">
        <v>1405</v>
      </c>
    </row>
    <row r="78" spans="1:8">
      <c r="B78" s="166"/>
      <c r="C78" s="166"/>
      <c r="D78" s="460"/>
    </row>
    <row r="79" spans="1:8">
      <c r="B79" s="166"/>
      <c r="C79" s="166"/>
    </row>
    <row r="80" spans="1:8">
      <c r="B80" s="166"/>
      <c r="C80" s="166"/>
    </row>
    <row r="81" spans="2:3">
      <c r="B81" s="166"/>
      <c r="C81" s="166"/>
    </row>
    <row r="92" spans="2:3">
      <c r="B92" s="166"/>
    </row>
    <row r="93" spans="2:3">
      <c r="B93" s="166"/>
    </row>
    <row r="94" spans="2:3">
      <c r="B94" s="166"/>
    </row>
    <row r="95" spans="2:3">
      <c r="B95" s="166"/>
    </row>
    <row r="96" spans="2:3">
      <c r="B96" s="166"/>
    </row>
    <row r="97" spans="2:2">
      <c r="B97" s="166"/>
    </row>
    <row r="98" spans="2:2">
      <c r="B98" s="166"/>
    </row>
    <row r="99" spans="2:2">
      <c r="B99" s="166"/>
    </row>
    <row r="100" spans="2:2">
      <c r="B100" s="166"/>
    </row>
    <row r="101" spans="2:2">
      <c r="B101" s="166"/>
    </row>
    <row r="102" spans="2:2">
      <c r="B102" s="166"/>
    </row>
    <row r="103" spans="2:2">
      <c r="B103" s="166"/>
    </row>
    <row r="104" spans="2:2">
      <c r="B104" s="166"/>
    </row>
    <row r="105" spans="2:2">
      <c r="B105" s="166"/>
    </row>
    <row r="106" spans="2:2">
      <c r="B106" s="166"/>
    </row>
    <row r="107" spans="2:2">
      <c r="B107" s="166"/>
    </row>
    <row r="108" spans="2:2">
      <c r="B108" s="166"/>
    </row>
    <row r="109" spans="2:2">
      <c r="B109" s="166"/>
    </row>
    <row r="110" spans="2:2">
      <c r="B110" s="166"/>
    </row>
    <row r="111" spans="2:2">
      <c r="B111" s="166"/>
    </row>
    <row r="112" spans="2:2">
      <c r="B112" s="166"/>
    </row>
    <row r="113" spans="2:2">
      <c r="B113" s="166"/>
    </row>
    <row r="114" spans="2:2">
      <c r="B114" s="166"/>
    </row>
    <row r="115" spans="2:2">
      <c r="B115" s="166"/>
    </row>
    <row r="116" spans="2:2">
      <c r="B116" s="166"/>
    </row>
    <row r="117" spans="2:2">
      <c r="B117" s="166"/>
    </row>
    <row r="118" spans="2:2">
      <c r="B118" s="166"/>
    </row>
    <row r="119" spans="2:2">
      <c r="B119" s="166"/>
    </row>
    <row r="120" spans="2:2">
      <c r="B120" s="166"/>
    </row>
    <row r="121" spans="2:2">
      <c r="B121" s="166"/>
    </row>
    <row r="122" spans="2:2">
      <c r="B122" s="166"/>
    </row>
    <row r="123" spans="2:2">
      <c r="B123" s="166"/>
    </row>
    <row r="124" spans="2:2">
      <c r="B124" s="166"/>
    </row>
    <row r="125" spans="2:2">
      <c r="B125" s="166"/>
    </row>
    <row r="126" spans="2:2">
      <c r="B126" s="166"/>
    </row>
    <row r="127" spans="2:2">
      <c r="B127" s="166"/>
    </row>
    <row r="128" spans="2:2">
      <c r="B128" s="166"/>
    </row>
    <row r="129" spans="2:2">
      <c r="B129" s="166"/>
    </row>
    <row r="130" spans="2:2">
      <c r="B130" s="166"/>
    </row>
    <row r="131" spans="2:2">
      <c r="B131" s="166"/>
    </row>
    <row r="132" spans="2:2">
      <c r="B132" s="166"/>
    </row>
    <row r="133" spans="2:2">
      <c r="B133" s="166"/>
    </row>
    <row r="134" spans="2:2">
      <c r="B134" s="166"/>
    </row>
    <row r="135" spans="2:2">
      <c r="B135" s="166"/>
    </row>
    <row r="136" spans="2:2">
      <c r="B136" s="166"/>
    </row>
    <row r="137" spans="2:2">
      <c r="B137" s="166"/>
    </row>
  </sheetData>
  <mergeCells count="3">
    <mergeCell ref="I15:S15"/>
    <mergeCell ref="I16:S16"/>
    <mergeCell ref="I17:S17"/>
  </mergeCells>
  <printOptions horizontalCentered="1"/>
  <pageMargins left="0.25" right="0.25" top="0.75" bottom="0.75" header="0.3" footer="0.3"/>
  <pageSetup paperSize="9" scale="98" fitToHeight="0" orientation="portrait" r:id="rId1"/>
  <headerFooter alignWithMargins="0"/>
  <rowBreaks count="3" manualBreakCount="3">
    <brk id="26" max="16383" man="1"/>
    <brk id="48" max="3" man="1"/>
    <brk id="66"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04"/>
  <sheetViews>
    <sheetView rightToLeft="1" view="pageBreakPreview" zoomScaleNormal="100" zoomScaleSheetLayoutView="100" workbookViewId="0">
      <selection activeCell="C8" sqref="C8"/>
    </sheetView>
  </sheetViews>
  <sheetFormatPr defaultRowHeight="12.75"/>
  <cols>
    <col min="1" max="1" width="40.7109375" style="166" customWidth="1"/>
    <col min="2" max="3" width="8.7109375" style="322" customWidth="1"/>
    <col min="4" max="4" width="40.7109375" style="166" customWidth="1"/>
    <col min="5" max="256" width="9.140625" style="166"/>
    <col min="257" max="257" width="42.7109375" style="166" customWidth="1"/>
    <col min="258" max="259" width="8.7109375" style="166" customWidth="1"/>
    <col min="260" max="260" width="40.7109375" style="166" customWidth="1"/>
    <col min="261" max="512" width="9.140625" style="166"/>
    <col min="513" max="513" width="42.7109375" style="166" customWidth="1"/>
    <col min="514" max="515" width="8.7109375" style="166" customWidth="1"/>
    <col min="516" max="516" width="40.7109375" style="166" customWidth="1"/>
    <col min="517" max="768" width="9.140625" style="166"/>
    <col min="769" max="769" width="42.7109375" style="166" customWidth="1"/>
    <col min="770" max="771" width="8.7109375" style="166" customWidth="1"/>
    <col min="772" max="772" width="40.7109375" style="166" customWidth="1"/>
    <col min="773" max="1024" width="9.140625" style="166"/>
    <col min="1025" max="1025" width="42.7109375" style="166" customWidth="1"/>
    <col min="1026" max="1027" width="8.7109375" style="166" customWidth="1"/>
    <col min="1028" max="1028" width="40.7109375" style="166" customWidth="1"/>
    <col min="1029" max="1280" width="9.140625" style="166"/>
    <col min="1281" max="1281" width="42.7109375" style="166" customWidth="1"/>
    <col min="1282" max="1283" width="8.7109375" style="166" customWidth="1"/>
    <col min="1284" max="1284" width="40.7109375" style="166" customWidth="1"/>
    <col min="1285" max="1536" width="9.140625" style="166"/>
    <col min="1537" max="1537" width="42.7109375" style="166" customWidth="1"/>
    <col min="1538" max="1539" width="8.7109375" style="166" customWidth="1"/>
    <col min="1540" max="1540" width="40.7109375" style="166" customWidth="1"/>
    <col min="1541" max="1792" width="9.140625" style="166"/>
    <col min="1793" max="1793" width="42.7109375" style="166" customWidth="1"/>
    <col min="1794" max="1795" width="8.7109375" style="166" customWidth="1"/>
    <col min="1796" max="1796" width="40.7109375" style="166" customWidth="1"/>
    <col min="1797" max="2048" width="9.140625" style="166"/>
    <col min="2049" max="2049" width="42.7109375" style="166" customWidth="1"/>
    <col min="2050" max="2051" width="8.7109375" style="166" customWidth="1"/>
    <col min="2052" max="2052" width="40.7109375" style="166" customWidth="1"/>
    <col min="2053" max="2304" width="9.140625" style="166"/>
    <col min="2305" max="2305" width="42.7109375" style="166" customWidth="1"/>
    <col min="2306" max="2307" width="8.7109375" style="166" customWidth="1"/>
    <col min="2308" max="2308" width="40.7109375" style="166" customWidth="1"/>
    <col min="2309" max="2560" width="9.140625" style="166"/>
    <col min="2561" max="2561" width="42.7109375" style="166" customWidth="1"/>
    <col min="2562" max="2563" width="8.7109375" style="166" customWidth="1"/>
    <col min="2564" max="2564" width="40.7109375" style="166" customWidth="1"/>
    <col min="2565" max="2816" width="9.140625" style="166"/>
    <col min="2817" max="2817" width="42.7109375" style="166" customWidth="1"/>
    <col min="2818" max="2819" width="8.7109375" style="166" customWidth="1"/>
    <col min="2820" max="2820" width="40.7109375" style="166" customWidth="1"/>
    <col min="2821" max="3072" width="9.140625" style="166"/>
    <col min="3073" max="3073" width="42.7109375" style="166" customWidth="1"/>
    <col min="3074" max="3075" width="8.7109375" style="166" customWidth="1"/>
    <col min="3076" max="3076" width="40.7109375" style="166" customWidth="1"/>
    <col min="3077" max="3328" width="9.140625" style="166"/>
    <col min="3329" max="3329" width="42.7109375" style="166" customWidth="1"/>
    <col min="3330" max="3331" width="8.7109375" style="166" customWidth="1"/>
    <col min="3332" max="3332" width="40.7109375" style="166" customWidth="1"/>
    <col min="3333" max="3584" width="9.140625" style="166"/>
    <col min="3585" max="3585" width="42.7109375" style="166" customWidth="1"/>
    <col min="3586" max="3587" width="8.7109375" style="166" customWidth="1"/>
    <col min="3588" max="3588" width="40.7109375" style="166" customWidth="1"/>
    <col min="3589" max="3840" width="9.140625" style="166"/>
    <col min="3841" max="3841" width="42.7109375" style="166" customWidth="1"/>
    <col min="3842" max="3843" width="8.7109375" style="166" customWidth="1"/>
    <col min="3844" max="3844" width="40.7109375" style="166" customWidth="1"/>
    <col min="3845" max="4096" width="9.140625" style="166"/>
    <col min="4097" max="4097" width="42.7109375" style="166" customWidth="1"/>
    <col min="4098" max="4099" width="8.7109375" style="166" customWidth="1"/>
    <col min="4100" max="4100" width="40.7109375" style="166" customWidth="1"/>
    <col min="4101" max="4352" width="9.140625" style="166"/>
    <col min="4353" max="4353" width="42.7109375" style="166" customWidth="1"/>
    <col min="4354" max="4355" width="8.7109375" style="166" customWidth="1"/>
    <col min="4356" max="4356" width="40.7109375" style="166" customWidth="1"/>
    <col min="4357" max="4608" width="9.140625" style="166"/>
    <col min="4609" max="4609" width="42.7109375" style="166" customWidth="1"/>
    <col min="4610" max="4611" width="8.7109375" style="166" customWidth="1"/>
    <col min="4612" max="4612" width="40.7109375" style="166" customWidth="1"/>
    <col min="4613" max="4864" width="9.140625" style="166"/>
    <col min="4865" max="4865" width="42.7109375" style="166" customWidth="1"/>
    <col min="4866" max="4867" width="8.7109375" style="166" customWidth="1"/>
    <col min="4868" max="4868" width="40.7109375" style="166" customWidth="1"/>
    <col min="4869" max="5120" width="9.140625" style="166"/>
    <col min="5121" max="5121" width="42.7109375" style="166" customWidth="1"/>
    <col min="5122" max="5123" width="8.7109375" style="166" customWidth="1"/>
    <col min="5124" max="5124" width="40.7109375" style="166" customWidth="1"/>
    <col min="5125" max="5376" width="9.140625" style="166"/>
    <col min="5377" max="5377" width="42.7109375" style="166" customWidth="1"/>
    <col min="5378" max="5379" width="8.7109375" style="166" customWidth="1"/>
    <col min="5380" max="5380" width="40.7109375" style="166" customWidth="1"/>
    <col min="5381" max="5632" width="9.140625" style="166"/>
    <col min="5633" max="5633" width="42.7109375" style="166" customWidth="1"/>
    <col min="5634" max="5635" width="8.7109375" style="166" customWidth="1"/>
    <col min="5636" max="5636" width="40.7109375" style="166" customWidth="1"/>
    <col min="5637" max="5888" width="9.140625" style="166"/>
    <col min="5889" max="5889" width="42.7109375" style="166" customWidth="1"/>
    <col min="5890" max="5891" width="8.7109375" style="166" customWidth="1"/>
    <col min="5892" max="5892" width="40.7109375" style="166" customWidth="1"/>
    <col min="5893" max="6144" width="9.140625" style="166"/>
    <col min="6145" max="6145" width="42.7109375" style="166" customWidth="1"/>
    <col min="6146" max="6147" width="8.7109375" style="166" customWidth="1"/>
    <col min="6148" max="6148" width="40.7109375" style="166" customWidth="1"/>
    <col min="6149" max="6400" width="9.140625" style="166"/>
    <col min="6401" max="6401" width="42.7109375" style="166" customWidth="1"/>
    <col min="6402" max="6403" width="8.7109375" style="166" customWidth="1"/>
    <col min="6404" max="6404" width="40.7109375" style="166" customWidth="1"/>
    <col min="6405" max="6656" width="9.140625" style="166"/>
    <col min="6657" max="6657" width="42.7109375" style="166" customWidth="1"/>
    <col min="6658" max="6659" width="8.7109375" style="166" customWidth="1"/>
    <col min="6660" max="6660" width="40.7109375" style="166" customWidth="1"/>
    <col min="6661" max="6912" width="9.140625" style="166"/>
    <col min="6913" max="6913" width="42.7109375" style="166" customWidth="1"/>
    <col min="6914" max="6915" width="8.7109375" style="166" customWidth="1"/>
    <col min="6916" max="6916" width="40.7109375" style="166" customWidth="1"/>
    <col min="6917" max="7168" width="9.140625" style="166"/>
    <col min="7169" max="7169" width="42.7109375" style="166" customWidth="1"/>
    <col min="7170" max="7171" width="8.7109375" style="166" customWidth="1"/>
    <col min="7172" max="7172" width="40.7109375" style="166" customWidth="1"/>
    <col min="7173" max="7424" width="9.140625" style="166"/>
    <col min="7425" max="7425" width="42.7109375" style="166" customWidth="1"/>
    <col min="7426" max="7427" width="8.7109375" style="166" customWidth="1"/>
    <col min="7428" max="7428" width="40.7109375" style="166" customWidth="1"/>
    <col min="7429" max="7680" width="9.140625" style="166"/>
    <col min="7681" max="7681" width="42.7109375" style="166" customWidth="1"/>
    <col min="7682" max="7683" width="8.7109375" style="166" customWidth="1"/>
    <col min="7684" max="7684" width="40.7109375" style="166" customWidth="1"/>
    <col min="7685" max="7936" width="9.140625" style="166"/>
    <col min="7937" max="7937" width="42.7109375" style="166" customWidth="1"/>
    <col min="7938" max="7939" width="8.7109375" style="166" customWidth="1"/>
    <col min="7940" max="7940" width="40.7109375" style="166" customWidth="1"/>
    <col min="7941" max="8192" width="9.140625" style="166"/>
    <col min="8193" max="8193" width="42.7109375" style="166" customWidth="1"/>
    <col min="8194" max="8195" width="8.7109375" style="166" customWidth="1"/>
    <col min="8196" max="8196" width="40.7109375" style="166" customWidth="1"/>
    <col min="8197" max="8448" width="9.140625" style="166"/>
    <col min="8449" max="8449" width="42.7109375" style="166" customWidth="1"/>
    <col min="8450" max="8451" width="8.7109375" style="166" customWidth="1"/>
    <col min="8452" max="8452" width="40.7109375" style="166" customWidth="1"/>
    <col min="8453" max="8704" width="9.140625" style="166"/>
    <col min="8705" max="8705" width="42.7109375" style="166" customWidth="1"/>
    <col min="8706" max="8707" width="8.7109375" style="166" customWidth="1"/>
    <col min="8708" max="8708" width="40.7109375" style="166" customWidth="1"/>
    <col min="8709" max="8960" width="9.140625" style="166"/>
    <col min="8961" max="8961" width="42.7109375" style="166" customWidth="1"/>
    <col min="8962" max="8963" width="8.7109375" style="166" customWidth="1"/>
    <col min="8964" max="8964" width="40.7109375" style="166" customWidth="1"/>
    <col min="8965" max="9216" width="9.140625" style="166"/>
    <col min="9217" max="9217" width="42.7109375" style="166" customWidth="1"/>
    <col min="9218" max="9219" width="8.7109375" style="166" customWidth="1"/>
    <col min="9220" max="9220" width="40.7109375" style="166" customWidth="1"/>
    <col min="9221" max="9472" width="9.140625" style="166"/>
    <col min="9473" max="9473" width="42.7109375" style="166" customWidth="1"/>
    <col min="9474" max="9475" width="8.7109375" style="166" customWidth="1"/>
    <col min="9476" max="9476" width="40.7109375" style="166" customWidth="1"/>
    <col min="9477" max="9728" width="9.140625" style="166"/>
    <col min="9729" max="9729" width="42.7109375" style="166" customWidth="1"/>
    <col min="9730" max="9731" width="8.7109375" style="166" customWidth="1"/>
    <col min="9732" max="9732" width="40.7109375" style="166" customWidth="1"/>
    <col min="9733" max="9984" width="9.140625" style="166"/>
    <col min="9985" max="9985" width="42.7109375" style="166" customWidth="1"/>
    <col min="9986" max="9987" width="8.7109375" style="166" customWidth="1"/>
    <col min="9988" max="9988" width="40.7109375" style="166" customWidth="1"/>
    <col min="9989" max="10240" width="9.140625" style="166"/>
    <col min="10241" max="10241" width="42.7109375" style="166" customWidth="1"/>
    <col min="10242" max="10243" width="8.7109375" style="166" customWidth="1"/>
    <col min="10244" max="10244" width="40.7109375" style="166" customWidth="1"/>
    <col min="10245" max="10496" width="9.140625" style="166"/>
    <col min="10497" max="10497" width="42.7109375" style="166" customWidth="1"/>
    <col min="10498" max="10499" width="8.7109375" style="166" customWidth="1"/>
    <col min="10500" max="10500" width="40.7109375" style="166" customWidth="1"/>
    <col min="10501" max="10752" width="9.140625" style="166"/>
    <col min="10753" max="10753" width="42.7109375" style="166" customWidth="1"/>
    <col min="10754" max="10755" width="8.7109375" style="166" customWidth="1"/>
    <col min="10756" max="10756" width="40.7109375" style="166" customWidth="1"/>
    <col min="10757" max="11008" width="9.140625" style="166"/>
    <col min="11009" max="11009" width="42.7109375" style="166" customWidth="1"/>
    <col min="11010" max="11011" width="8.7109375" style="166" customWidth="1"/>
    <col min="11012" max="11012" width="40.7109375" style="166" customWidth="1"/>
    <col min="11013" max="11264" width="9.140625" style="166"/>
    <col min="11265" max="11265" width="42.7109375" style="166" customWidth="1"/>
    <col min="11266" max="11267" width="8.7109375" style="166" customWidth="1"/>
    <col min="11268" max="11268" width="40.7109375" style="166" customWidth="1"/>
    <col min="11269" max="11520" width="9.140625" style="166"/>
    <col min="11521" max="11521" width="42.7109375" style="166" customWidth="1"/>
    <col min="11522" max="11523" width="8.7109375" style="166" customWidth="1"/>
    <col min="11524" max="11524" width="40.7109375" style="166" customWidth="1"/>
    <col min="11525" max="11776" width="9.140625" style="166"/>
    <col min="11777" max="11777" width="42.7109375" style="166" customWidth="1"/>
    <col min="11778" max="11779" width="8.7109375" style="166" customWidth="1"/>
    <col min="11780" max="11780" width="40.7109375" style="166" customWidth="1"/>
    <col min="11781" max="12032" width="9.140625" style="166"/>
    <col min="12033" max="12033" width="42.7109375" style="166" customWidth="1"/>
    <col min="12034" max="12035" width="8.7109375" style="166" customWidth="1"/>
    <col min="12036" max="12036" width="40.7109375" style="166" customWidth="1"/>
    <col min="12037" max="12288" width="9.140625" style="166"/>
    <col min="12289" max="12289" width="42.7109375" style="166" customWidth="1"/>
    <col min="12290" max="12291" width="8.7109375" style="166" customWidth="1"/>
    <col min="12292" max="12292" width="40.7109375" style="166" customWidth="1"/>
    <col min="12293" max="12544" width="9.140625" style="166"/>
    <col min="12545" max="12545" width="42.7109375" style="166" customWidth="1"/>
    <col min="12546" max="12547" width="8.7109375" style="166" customWidth="1"/>
    <col min="12548" max="12548" width="40.7109375" style="166" customWidth="1"/>
    <col min="12549" max="12800" width="9.140625" style="166"/>
    <col min="12801" max="12801" width="42.7109375" style="166" customWidth="1"/>
    <col min="12802" max="12803" width="8.7109375" style="166" customWidth="1"/>
    <col min="12804" max="12804" width="40.7109375" style="166" customWidth="1"/>
    <col min="12805" max="13056" width="9.140625" style="166"/>
    <col min="13057" max="13057" width="42.7109375" style="166" customWidth="1"/>
    <col min="13058" max="13059" width="8.7109375" style="166" customWidth="1"/>
    <col min="13060" max="13060" width="40.7109375" style="166" customWidth="1"/>
    <col min="13061" max="13312" width="9.140625" style="166"/>
    <col min="13313" max="13313" width="42.7109375" style="166" customWidth="1"/>
    <col min="13314" max="13315" width="8.7109375" style="166" customWidth="1"/>
    <col min="13316" max="13316" width="40.7109375" style="166" customWidth="1"/>
    <col min="13317" max="13568" width="9.140625" style="166"/>
    <col min="13569" max="13569" width="42.7109375" style="166" customWidth="1"/>
    <col min="13570" max="13571" width="8.7109375" style="166" customWidth="1"/>
    <col min="13572" max="13572" width="40.7109375" style="166" customWidth="1"/>
    <col min="13573" max="13824" width="9.140625" style="166"/>
    <col min="13825" max="13825" width="42.7109375" style="166" customWidth="1"/>
    <col min="13826" max="13827" width="8.7109375" style="166" customWidth="1"/>
    <col min="13828" max="13828" width="40.7109375" style="166" customWidth="1"/>
    <col min="13829" max="14080" width="9.140625" style="166"/>
    <col min="14081" max="14081" width="42.7109375" style="166" customWidth="1"/>
    <col min="14082" max="14083" width="8.7109375" style="166" customWidth="1"/>
    <col min="14084" max="14084" width="40.7109375" style="166" customWidth="1"/>
    <col min="14085" max="14336" width="9.140625" style="166"/>
    <col min="14337" max="14337" width="42.7109375" style="166" customWidth="1"/>
    <col min="14338" max="14339" width="8.7109375" style="166" customWidth="1"/>
    <col min="14340" max="14340" width="40.7109375" style="166" customWidth="1"/>
    <col min="14341" max="14592" width="9.140625" style="166"/>
    <col min="14593" max="14593" width="42.7109375" style="166" customWidth="1"/>
    <col min="14594" max="14595" width="8.7109375" style="166" customWidth="1"/>
    <col min="14596" max="14596" width="40.7109375" style="166" customWidth="1"/>
    <col min="14597" max="14848" width="9.140625" style="166"/>
    <col min="14849" max="14849" width="42.7109375" style="166" customWidth="1"/>
    <col min="14850" max="14851" width="8.7109375" style="166" customWidth="1"/>
    <col min="14852" max="14852" width="40.7109375" style="166" customWidth="1"/>
    <col min="14853" max="15104" width="9.140625" style="166"/>
    <col min="15105" max="15105" width="42.7109375" style="166" customWidth="1"/>
    <col min="15106" max="15107" width="8.7109375" style="166" customWidth="1"/>
    <col min="15108" max="15108" width="40.7109375" style="166" customWidth="1"/>
    <col min="15109" max="15360" width="9.140625" style="166"/>
    <col min="15361" max="15361" width="42.7109375" style="166" customWidth="1"/>
    <col min="15362" max="15363" width="8.7109375" style="166" customWidth="1"/>
    <col min="15364" max="15364" width="40.7109375" style="166" customWidth="1"/>
    <col min="15365" max="15616" width="9.140625" style="166"/>
    <col min="15617" max="15617" width="42.7109375" style="166" customWidth="1"/>
    <col min="15618" max="15619" width="8.7109375" style="166" customWidth="1"/>
    <col min="15620" max="15620" width="40.7109375" style="166" customWidth="1"/>
    <col min="15621" max="15872" width="9.140625" style="166"/>
    <col min="15873" max="15873" width="42.7109375" style="166" customWidth="1"/>
    <col min="15874" max="15875" width="8.7109375" style="166" customWidth="1"/>
    <col min="15876" max="15876" width="40.7109375" style="166" customWidth="1"/>
    <col min="15877" max="16128" width="9.140625" style="166"/>
    <col min="16129" max="16129" width="42.7109375" style="166" customWidth="1"/>
    <col min="16130" max="16131" width="8.7109375" style="166" customWidth="1"/>
    <col min="16132" max="16132" width="40.7109375" style="166" customWidth="1"/>
    <col min="16133" max="16384" width="9.140625" style="166"/>
  </cols>
  <sheetData>
    <row r="1" spans="1:4" ht="46.5" customHeight="1">
      <c r="A1" s="317" t="s">
        <v>616</v>
      </c>
      <c r="C1" s="316"/>
      <c r="D1" s="315" t="s">
        <v>673</v>
      </c>
    </row>
    <row r="2" spans="1:4" ht="42.75" customHeight="1">
      <c r="A2" s="320" t="s">
        <v>671</v>
      </c>
      <c r="B2" s="319" t="s">
        <v>674</v>
      </c>
      <c r="C2" s="319" t="s">
        <v>614</v>
      </c>
      <c r="D2" s="318" t="s">
        <v>672</v>
      </c>
    </row>
    <row r="3" spans="1:4" s="321" customFormat="1" ht="39" customHeight="1" thickBot="1">
      <c r="A3" s="597" t="s">
        <v>1167</v>
      </c>
      <c r="B3" s="348">
        <v>1</v>
      </c>
      <c r="C3" s="349" t="s">
        <v>1644</v>
      </c>
      <c r="D3" s="350" t="s">
        <v>1236</v>
      </c>
    </row>
    <row r="4" spans="1:4" s="321" customFormat="1" ht="37.5" customHeight="1" thickTop="1" thickBot="1">
      <c r="A4" s="598" t="s">
        <v>1244</v>
      </c>
      <c r="B4" s="342">
        <v>2</v>
      </c>
      <c r="C4" s="343" t="s">
        <v>1645</v>
      </c>
      <c r="D4" s="341" t="s">
        <v>1249</v>
      </c>
    </row>
    <row r="5" spans="1:4" s="321" customFormat="1" ht="48" customHeight="1" thickTop="1" thickBot="1">
      <c r="A5" s="599" t="s">
        <v>1245</v>
      </c>
      <c r="B5" s="344">
        <v>3</v>
      </c>
      <c r="C5" s="345" t="s">
        <v>1646</v>
      </c>
      <c r="D5" s="340" t="s">
        <v>1519</v>
      </c>
    </row>
    <row r="6" spans="1:4" s="321" customFormat="1" ht="48" customHeight="1" thickTop="1" thickBot="1">
      <c r="A6" s="598" t="s">
        <v>1246</v>
      </c>
      <c r="B6" s="342">
        <v>4</v>
      </c>
      <c r="C6" s="343" t="s">
        <v>1647</v>
      </c>
      <c r="D6" s="341" t="s">
        <v>1248</v>
      </c>
    </row>
    <row r="7" spans="1:4" s="321" customFormat="1" ht="51.75" customHeight="1" thickTop="1">
      <c r="A7" s="600" t="s">
        <v>1247</v>
      </c>
      <c r="B7" s="346">
        <v>5</v>
      </c>
      <c r="C7" s="347" t="s">
        <v>1648</v>
      </c>
      <c r="D7" s="351" t="s">
        <v>1520</v>
      </c>
    </row>
    <row r="8" spans="1:4" s="321" customFormat="1"/>
    <row r="9" spans="1:4" s="321" customFormat="1"/>
    <row r="10" spans="1:4" s="321" customFormat="1"/>
    <row r="11" spans="1:4" s="321" customFormat="1"/>
    <row r="12" spans="1:4" s="321" customFormat="1"/>
    <row r="13" spans="1:4" s="321" customFormat="1" ht="18">
      <c r="C13" s="504" t="s">
        <v>648</v>
      </c>
    </row>
    <row r="14" spans="1:4" s="321" customFormat="1" ht="15.75">
      <c r="C14" s="502"/>
    </row>
    <row r="15" spans="1:4" s="321" customFormat="1" ht="15.75">
      <c r="C15" s="502"/>
    </row>
    <row r="16" spans="1:4" s="321" customFormat="1" ht="15.75">
      <c r="C16" s="502"/>
    </row>
    <row r="17" spans="3:4" s="321" customFormat="1" ht="18">
      <c r="C17" s="502"/>
      <c r="D17" s="504"/>
    </row>
    <row r="18" spans="3:4" s="321" customFormat="1" ht="16.5">
      <c r="C18" s="503"/>
      <c r="D18" s="503"/>
    </row>
    <row r="19" spans="3:4" s="321" customFormat="1" ht="15.75">
      <c r="D19" s="502"/>
    </row>
    <row r="20" spans="3:4" s="321" customFormat="1"/>
    <row r="21" spans="3:4" s="321" customFormat="1"/>
    <row r="22" spans="3:4" s="321" customFormat="1"/>
    <row r="23" spans="3:4" s="321" customFormat="1"/>
    <row r="24" spans="3:4" s="321" customFormat="1"/>
    <row r="25" spans="3:4" s="321" customFormat="1"/>
    <row r="26" spans="3:4" s="321" customFormat="1"/>
    <row r="27" spans="3:4" s="321" customFormat="1"/>
    <row r="28" spans="3:4" s="321" customFormat="1"/>
    <row r="29" spans="3:4" s="321" customFormat="1"/>
    <row r="30" spans="3:4" s="321" customFormat="1"/>
    <row r="31" spans="3:4" s="321" customFormat="1"/>
    <row r="32" spans="3:4" s="321" customFormat="1"/>
    <row r="33" s="321" customFormat="1"/>
    <row r="34" s="321" customFormat="1"/>
    <row r="35" s="321" customFormat="1"/>
    <row r="36" s="321" customFormat="1"/>
    <row r="37" s="321" customFormat="1"/>
    <row r="38" s="321" customFormat="1"/>
    <row r="39" s="321" customFormat="1"/>
    <row r="40" s="321" customFormat="1"/>
    <row r="41" s="321" customFormat="1"/>
    <row r="42" s="321" customFormat="1"/>
    <row r="43" s="321" customFormat="1"/>
    <row r="44" s="321" customFormat="1"/>
    <row r="45" s="166" customFormat="1"/>
    <row r="46" s="166" customFormat="1"/>
    <row r="47" s="166" customFormat="1"/>
    <row r="48" s="166" customFormat="1"/>
    <row r="59" spans="3:4" s="166" customFormat="1">
      <c r="C59" s="322"/>
      <c r="D59" s="322"/>
    </row>
    <row r="60" spans="3:4" s="166" customFormat="1">
      <c r="C60" s="322"/>
      <c r="D60" s="322"/>
    </row>
    <row r="61" spans="3:4" s="166" customFormat="1">
      <c r="C61" s="322"/>
      <c r="D61" s="322"/>
    </row>
    <row r="62" spans="3:4" s="166" customFormat="1">
      <c r="C62" s="322"/>
      <c r="D62" s="322"/>
    </row>
    <row r="63" spans="3:4" s="166" customFormat="1">
      <c r="C63" s="322"/>
      <c r="D63" s="322"/>
    </row>
    <row r="64" spans="3:4" s="166" customFormat="1">
      <c r="C64" s="322"/>
      <c r="D64" s="322"/>
    </row>
    <row r="65" spans="3:4" s="166" customFormat="1">
      <c r="C65" s="322"/>
      <c r="D65" s="322"/>
    </row>
    <row r="66" spans="3:4" s="166" customFormat="1">
      <c r="C66" s="322"/>
      <c r="D66" s="322"/>
    </row>
    <row r="67" spans="3:4" s="166" customFormat="1">
      <c r="C67" s="322"/>
      <c r="D67" s="322"/>
    </row>
    <row r="68" spans="3:4" s="166" customFormat="1">
      <c r="C68" s="322"/>
      <c r="D68" s="322"/>
    </row>
    <row r="69" spans="3:4" s="166" customFormat="1">
      <c r="C69" s="322"/>
      <c r="D69" s="322"/>
    </row>
    <row r="70" spans="3:4" s="166" customFormat="1">
      <c r="C70" s="322"/>
      <c r="D70" s="322"/>
    </row>
    <row r="71" spans="3:4" s="166" customFormat="1">
      <c r="C71" s="322"/>
      <c r="D71" s="322"/>
    </row>
    <row r="72" spans="3:4" s="166" customFormat="1">
      <c r="C72" s="322"/>
      <c r="D72" s="322"/>
    </row>
    <row r="73" spans="3:4" s="166" customFormat="1">
      <c r="C73" s="322"/>
      <c r="D73" s="322"/>
    </row>
    <row r="74" spans="3:4" s="166" customFormat="1">
      <c r="C74" s="322"/>
      <c r="D74" s="322"/>
    </row>
    <row r="75" spans="3:4" s="166" customFormat="1">
      <c r="C75" s="322"/>
      <c r="D75" s="322"/>
    </row>
    <row r="76" spans="3:4" s="166" customFormat="1">
      <c r="C76" s="322"/>
      <c r="D76" s="322"/>
    </row>
    <row r="77" spans="3:4" s="166" customFormat="1">
      <c r="C77" s="322"/>
      <c r="D77" s="322"/>
    </row>
    <row r="78" spans="3:4" s="166" customFormat="1">
      <c r="C78" s="322"/>
      <c r="D78" s="322"/>
    </row>
    <row r="79" spans="3:4" s="166" customFormat="1">
      <c r="C79" s="322"/>
      <c r="D79" s="322"/>
    </row>
    <row r="80" spans="3:4" s="166" customFormat="1">
      <c r="C80" s="322"/>
      <c r="D80" s="322"/>
    </row>
    <row r="81" spans="3:4" s="166" customFormat="1">
      <c r="C81" s="322"/>
      <c r="D81" s="322"/>
    </row>
    <row r="82" spans="3:4" s="166" customFormat="1">
      <c r="C82" s="322"/>
      <c r="D82" s="322"/>
    </row>
    <row r="83" spans="3:4" s="166" customFormat="1">
      <c r="C83" s="322"/>
      <c r="D83" s="322"/>
    </row>
    <row r="84" spans="3:4" s="166" customFormat="1">
      <c r="C84" s="322"/>
      <c r="D84" s="322"/>
    </row>
    <row r="85" spans="3:4" s="166" customFormat="1">
      <c r="C85" s="322"/>
      <c r="D85" s="322"/>
    </row>
    <row r="86" spans="3:4" s="166" customFormat="1">
      <c r="C86" s="322"/>
      <c r="D86" s="322"/>
    </row>
    <row r="87" spans="3:4" s="166" customFormat="1">
      <c r="C87" s="322"/>
      <c r="D87" s="322"/>
    </row>
    <row r="88" spans="3:4" s="166" customFormat="1">
      <c r="C88" s="322"/>
      <c r="D88" s="322"/>
    </row>
    <row r="89" spans="3:4" s="166" customFormat="1">
      <c r="C89" s="322"/>
      <c r="D89" s="322"/>
    </row>
    <row r="90" spans="3:4" s="166" customFormat="1">
      <c r="C90" s="322"/>
      <c r="D90" s="322"/>
    </row>
    <row r="91" spans="3:4" s="166" customFormat="1">
      <c r="C91" s="322"/>
      <c r="D91" s="322"/>
    </row>
    <row r="92" spans="3:4" s="166" customFormat="1">
      <c r="C92" s="322"/>
      <c r="D92" s="322"/>
    </row>
    <row r="93" spans="3:4" s="166" customFormat="1">
      <c r="C93" s="322"/>
      <c r="D93" s="322"/>
    </row>
    <row r="94" spans="3:4" s="166" customFormat="1">
      <c r="C94" s="322"/>
      <c r="D94" s="322"/>
    </row>
    <row r="95" spans="3:4" s="166" customFormat="1">
      <c r="C95" s="322"/>
      <c r="D95" s="322"/>
    </row>
    <row r="96" spans="3:4" s="166" customFormat="1">
      <c r="C96" s="322"/>
      <c r="D96" s="322"/>
    </row>
    <row r="97" spans="3:4" s="166" customFormat="1">
      <c r="C97" s="322"/>
      <c r="D97" s="322"/>
    </row>
    <row r="98" spans="3:4" s="166" customFormat="1">
      <c r="C98" s="322"/>
      <c r="D98" s="322"/>
    </row>
    <row r="99" spans="3:4" s="166" customFormat="1">
      <c r="C99" s="322"/>
      <c r="D99" s="322"/>
    </row>
    <row r="100" spans="3:4" s="166" customFormat="1">
      <c r="C100" s="322"/>
      <c r="D100" s="322"/>
    </row>
    <row r="101" spans="3:4" s="166" customFormat="1">
      <c r="C101" s="322"/>
      <c r="D101" s="322"/>
    </row>
    <row r="102" spans="3:4" s="166" customFormat="1">
      <c r="C102" s="322"/>
      <c r="D102" s="322"/>
    </row>
    <row r="103" spans="3:4" s="166" customFormat="1">
      <c r="C103" s="322"/>
      <c r="D103" s="322"/>
    </row>
    <row r="104" spans="3:4" s="166" customFormat="1">
      <c r="C104" s="322"/>
      <c r="D104" s="322"/>
    </row>
  </sheetData>
  <printOptions horizontalCentered="1"/>
  <pageMargins left="0" right="0" top="0.59055118110236227" bottom="0.3937007874015748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1"/>
  <sheetViews>
    <sheetView showGridLines="0" rightToLeft="1" view="pageBreakPreview" zoomScaleNormal="100" zoomScaleSheetLayoutView="100" zoomScalePageLayoutView="40" workbookViewId="0">
      <selection activeCell="M3" sqref="M3"/>
    </sheetView>
  </sheetViews>
  <sheetFormatPr defaultRowHeight="12.75"/>
  <cols>
    <col min="1" max="1" width="10" style="38" customWidth="1"/>
    <col min="2" max="16384" width="9.140625" style="38"/>
  </cols>
  <sheetData>
    <row r="1" spans="1:11" s="39" customFormat="1" ht="22.5">
      <c r="A1" s="309"/>
    </row>
    <row r="2" spans="1:11" ht="24" customHeight="1">
      <c r="A2" s="1191" t="s">
        <v>1383</v>
      </c>
      <c r="B2" s="1191"/>
      <c r="C2" s="1191"/>
      <c r="D2" s="1191"/>
      <c r="E2" s="1191"/>
      <c r="F2" s="1191"/>
      <c r="G2" s="1191"/>
      <c r="H2" s="1191"/>
      <c r="I2" s="1191"/>
      <c r="J2" s="1191"/>
      <c r="K2" s="1191"/>
    </row>
    <row r="3" spans="1:11" ht="24" customHeight="1">
      <c r="A3" s="1192" t="s">
        <v>1384</v>
      </c>
      <c r="B3" s="1192"/>
      <c r="C3" s="1192"/>
      <c r="D3" s="1192"/>
      <c r="E3" s="1192"/>
      <c r="F3" s="1192"/>
      <c r="G3" s="1192"/>
      <c r="H3" s="1192"/>
      <c r="I3" s="1192"/>
      <c r="J3" s="1192"/>
      <c r="K3" s="1192"/>
    </row>
    <row r="4" spans="1:11" s="39" customFormat="1" ht="22.5">
      <c r="A4" s="309"/>
    </row>
    <row r="5" spans="1:11" s="39" customFormat="1" ht="18" customHeight="1">
      <c r="A5" s="311"/>
    </row>
    <row r="6" spans="1:11" s="39" customFormat="1" ht="18" customHeight="1">
      <c r="A6" s="311"/>
    </row>
    <row r="7" spans="1:11" s="39" customFormat="1" ht="18" customHeight="1">
      <c r="A7" s="311"/>
    </row>
    <row r="8" spans="1:11" s="39" customFormat="1" ht="18" customHeight="1">
      <c r="A8" s="311"/>
    </row>
    <row r="9" spans="1:11" s="39" customFormat="1" ht="22.5">
      <c r="A9" s="309"/>
    </row>
    <row r="10" spans="1:11" s="39" customFormat="1" ht="22.5">
      <c r="A10" s="309"/>
    </row>
    <row r="11" spans="1:11" s="39" customFormat="1" ht="22.5">
      <c r="A11" s="309"/>
    </row>
  </sheetData>
  <mergeCells count="2">
    <mergeCell ref="A2:K2"/>
    <mergeCell ref="A3:K3"/>
  </mergeCells>
  <phoneticPr fontId="28" type="noConversion"/>
  <printOptions horizontalCentered="1" verticalCentered="1"/>
  <pageMargins left="0" right="0" top="0" bottom="0" header="0" footer="0"/>
  <pageSetup paperSize="9" scale="9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1"/>
  <sheetViews>
    <sheetView showGridLines="0" rightToLeft="1" view="pageBreakPreview" zoomScaleNormal="100" zoomScaleSheetLayoutView="100" zoomScalePageLayoutView="40" workbookViewId="0">
      <selection activeCell="A34" sqref="A34"/>
    </sheetView>
  </sheetViews>
  <sheetFormatPr defaultRowHeight="12.75"/>
  <cols>
    <col min="1" max="1" width="81.28515625" style="38" customWidth="1"/>
    <col min="2" max="16384" width="9.140625" style="38"/>
  </cols>
  <sheetData>
    <row r="1" spans="1:5" s="307" customFormat="1" ht="97.5" customHeight="1" thickTop="1" thickBot="1">
      <c r="A1" s="377" t="s">
        <v>663</v>
      </c>
      <c r="B1" s="306"/>
      <c r="C1" s="306"/>
      <c r="D1" s="306"/>
      <c r="E1" s="306"/>
    </row>
    <row r="2" spans="1:5" ht="17.25" customHeight="1" thickTop="1"/>
    <row r="3" spans="1:5" s="39" customFormat="1" ht="22.5">
      <c r="A3" s="309"/>
    </row>
    <row r="4" spans="1:5" s="39" customFormat="1" ht="22.5">
      <c r="A4" s="309"/>
    </row>
    <row r="5" spans="1:5" s="39" customFormat="1" ht="18" customHeight="1">
      <c r="A5" s="311"/>
    </row>
    <row r="6" spans="1:5" s="39" customFormat="1" ht="18" customHeight="1">
      <c r="A6" s="311"/>
    </row>
    <row r="7" spans="1:5" s="39" customFormat="1" ht="18" customHeight="1">
      <c r="A7" s="311"/>
    </row>
    <row r="8" spans="1:5" s="39" customFormat="1" ht="18" customHeight="1">
      <c r="A8" s="311"/>
    </row>
    <row r="9" spans="1:5" s="39" customFormat="1" ht="22.5">
      <c r="A9" s="309"/>
    </row>
    <row r="10" spans="1:5" s="39" customFormat="1" ht="22.5">
      <c r="A10" s="309"/>
    </row>
    <row r="11" spans="1:5" s="39" customFormat="1" ht="22.5">
      <c r="A11" s="309"/>
    </row>
  </sheetData>
  <printOptions horizontalCentered="1" verticalCentered="1"/>
  <pageMargins left="0" right="0" top="0" bottom="0" header="0" footer="0"/>
  <pageSetup paperSize="9" scale="9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3"/>
  <sheetViews>
    <sheetView rightToLeft="1" view="pageBreakPreview" zoomScaleNormal="100" zoomScaleSheetLayoutView="100" workbookViewId="0">
      <selection activeCell="B10" sqref="B10"/>
    </sheetView>
  </sheetViews>
  <sheetFormatPr defaultColWidth="9.140625" defaultRowHeight="12.75"/>
  <cols>
    <col min="1" max="1" width="31.42578125" style="63" customWidth="1"/>
    <col min="2" max="2" width="12.140625" style="507" customWidth="1"/>
    <col min="3" max="3" width="12.140625" style="584" customWidth="1"/>
    <col min="4" max="4" width="12.140625" style="63" customWidth="1"/>
    <col min="5" max="5" width="31.42578125" style="63" customWidth="1"/>
    <col min="6" max="6" width="9.140625" style="63"/>
    <col min="7" max="7" width="5.85546875" style="63" customWidth="1"/>
    <col min="8" max="9" width="9.140625" style="63" customWidth="1"/>
    <col min="10" max="14" width="9.140625" style="63"/>
    <col min="15" max="15" width="37.42578125" style="63" customWidth="1"/>
    <col min="16" max="16" width="5" style="64" customWidth="1"/>
    <col min="17" max="16384" width="9.140625" style="63"/>
  </cols>
  <sheetData>
    <row r="1" spans="1:16" ht="18">
      <c r="A1" s="1195" t="s">
        <v>263</v>
      </c>
      <c r="B1" s="1195"/>
      <c r="C1" s="1195"/>
      <c r="D1" s="1195"/>
      <c r="E1" s="1195"/>
    </row>
    <row r="2" spans="1:16" s="67" customFormat="1" ht="18">
      <c r="A2" s="1196" t="s">
        <v>1140</v>
      </c>
      <c r="B2" s="1196"/>
      <c r="C2" s="1196"/>
      <c r="D2" s="1196"/>
      <c r="E2" s="1196"/>
      <c r="P2" s="68"/>
    </row>
    <row r="3" spans="1:16" s="67" customFormat="1" ht="15.75" customHeight="1">
      <c r="A3" s="1197" t="s">
        <v>264</v>
      </c>
      <c r="B3" s="1197"/>
      <c r="C3" s="1197"/>
      <c r="D3" s="1197"/>
      <c r="E3" s="1197"/>
      <c r="P3" s="68"/>
    </row>
    <row r="4" spans="1:16" s="67" customFormat="1" ht="15.75" customHeight="1">
      <c r="A4" s="1198" t="s">
        <v>1141</v>
      </c>
      <c r="B4" s="1198"/>
      <c r="C4" s="1198"/>
      <c r="D4" s="1198"/>
      <c r="E4" s="1198"/>
      <c r="P4" s="68"/>
    </row>
    <row r="5" spans="1:16" s="67" customFormat="1" ht="15.75" customHeight="1">
      <c r="A5" s="784"/>
      <c r="B5" s="784"/>
      <c r="C5" s="784"/>
      <c r="D5" s="784"/>
      <c r="E5" s="784"/>
      <c r="P5" s="68"/>
    </row>
    <row r="6" spans="1:16" ht="15.75" customHeight="1">
      <c r="A6" s="1199" t="s">
        <v>485</v>
      </c>
      <c r="B6" s="1199"/>
      <c r="C6" s="1199"/>
      <c r="D6" s="1199"/>
      <c r="E6" s="114" t="s">
        <v>486</v>
      </c>
    </row>
    <row r="7" spans="1:16" ht="43.5" customHeight="1">
      <c r="A7" s="514" t="s">
        <v>265</v>
      </c>
      <c r="B7" s="515">
        <v>2019</v>
      </c>
      <c r="C7" s="515">
        <v>2020</v>
      </c>
      <c r="D7" s="515">
        <v>2021</v>
      </c>
      <c r="E7" s="629" t="s">
        <v>683</v>
      </c>
      <c r="M7" s="64"/>
      <c r="P7" s="63"/>
    </row>
    <row r="8" spans="1:16" ht="32.25" customHeight="1">
      <c r="A8" s="510" t="s">
        <v>266</v>
      </c>
      <c r="B8" s="513">
        <v>16</v>
      </c>
      <c r="C8" s="513">
        <v>16</v>
      </c>
      <c r="D8" s="513">
        <v>12</v>
      </c>
      <c r="E8" s="387" t="s">
        <v>684</v>
      </c>
      <c r="I8" s="69"/>
      <c r="J8" s="69"/>
      <c r="K8" s="69"/>
      <c r="L8" s="69"/>
      <c r="M8" s="70"/>
      <c r="P8" s="63"/>
    </row>
    <row r="9" spans="1:16" s="69" customFormat="1" ht="32.25" customHeight="1">
      <c r="A9" s="511" t="s">
        <v>267</v>
      </c>
      <c r="B9" s="279">
        <v>9</v>
      </c>
      <c r="C9" s="279">
        <v>9</v>
      </c>
      <c r="D9" s="279">
        <v>10</v>
      </c>
      <c r="E9" s="388" t="s">
        <v>685</v>
      </c>
      <c r="I9" s="63"/>
      <c r="J9" s="63"/>
      <c r="K9" s="63"/>
      <c r="L9" s="63"/>
      <c r="M9" s="64"/>
    </row>
    <row r="10" spans="1:16" ht="32.25" customHeight="1">
      <c r="A10" s="510" t="s">
        <v>268</v>
      </c>
      <c r="B10" s="280">
        <v>0</v>
      </c>
      <c r="C10" s="280">
        <v>0</v>
      </c>
      <c r="D10" s="280">
        <v>0</v>
      </c>
      <c r="E10" s="387" t="s">
        <v>686</v>
      </c>
      <c r="I10" s="69"/>
      <c r="J10" s="69"/>
      <c r="K10" s="69"/>
      <c r="L10" s="69"/>
      <c r="M10" s="69"/>
      <c r="P10" s="63"/>
    </row>
    <row r="11" spans="1:16" s="507" customFormat="1" ht="32.25" customHeight="1">
      <c r="A11" s="511" t="s">
        <v>1056</v>
      </c>
      <c r="B11" s="517" t="s">
        <v>958</v>
      </c>
      <c r="C11" s="517" t="s">
        <v>944</v>
      </c>
      <c r="D11" s="517" t="s">
        <v>944</v>
      </c>
      <c r="E11" s="388" t="s">
        <v>1057</v>
      </c>
      <c r="I11" s="69"/>
      <c r="J11" s="69"/>
      <c r="K11" s="69"/>
      <c r="L11" s="69"/>
      <c r="M11" s="69"/>
    </row>
    <row r="12" spans="1:16" s="69" customFormat="1" ht="24.95" customHeight="1">
      <c r="A12" s="512" t="s">
        <v>1</v>
      </c>
      <c r="B12" s="508">
        <f>B8+B9+B10+B11</f>
        <v>34</v>
      </c>
      <c r="C12" s="508">
        <f>C8+C9+C10+C11</f>
        <v>35</v>
      </c>
      <c r="D12" s="508">
        <f>D8+D9+D10+D11</f>
        <v>32</v>
      </c>
      <c r="E12" s="509" t="s">
        <v>2</v>
      </c>
      <c r="I12" s="63"/>
      <c r="J12" s="63"/>
      <c r="K12" s="63"/>
      <c r="L12" s="63"/>
      <c r="M12" s="63"/>
      <c r="P12" s="70"/>
    </row>
    <row r="13" spans="1:16" ht="25.5" customHeight="1">
      <c r="A13" s="1193"/>
      <c r="B13" s="1193"/>
      <c r="C13" s="583"/>
      <c r="D13" s="1194"/>
      <c r="E13" s="1194"/>
    </row>
  </sheetData>
  <mergeCells count="7">
    <mergeCell ref="A13:B13"/>
    <mergeCell ref="D13:E13"/>
    <mergeCell ref="A1:E1"/>
    <mergeCell ref="A2:E2"/>
    <mergeCell ref="A3:E3"/>
    <mergeCell ref="A4:E4"/>
    <mergeCell ref="A6:D6"/>
  </mergeCells>
  <printOptions horizontalCentered="1" verticalCentered="1"/>
  <pageMargins left="0" right="0" top="0" bottom="0" header="0" footer="0"/>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5"/>
  <sheetViews>
    <sheetView rightToLeft="1" view="pageBreakPreview" zoomScaleNormal="100" zoomScaleSheetLayoutView="100" workbookViewId="0">
      <selection activeCell="G9" sqref="G9"/>
    </sheetView>
  </sheetViews>
  <sheetFormatPr defaultColWidth="9.140625" defaultRowHeight="12.75"/>
  <cols>
    <col min="1" max="1" width="24.140625" style="63" customWidth="1"/>
    <col min="2" max="2" width="13.42578125" style="567" customWidth="1"/>
    <col min="3" max="3" width="13.42578125" style="584" customWidth="1"/>
    <col min="4" max="4" width="13.42578125" style="63" customWidth="1"/>
    <col min="5" max="5" width="28.7109375" style="63" customWidth="1"/>
    <col min="6" max="6" width="9.140625" style="63" customWidth="1"/>
    <col min="7" max="11" width="9.140625" style="63"/>
    <col min="12" max="12" width="37.42578125" style="63" customWidth="1"/>
    <col min="13" max="13" width="5" style="64" customWidth="1"/>
    <col min="14" max="16384" width="9.140625" style="63"/>
  </cols>
  <sheetData>
    <row r="1" spans="1:13" ht="20.25" customHeight="1">
      <c r="A1" s="1195" t="s">
        <v>631</v>
      </c>
      <c r="B1" s="1195"/>
      <c r="C1" s="1195"/>
      <c r="D1" s="1195"/>
      <c r="E1" s="1195"/>
    </row>
    <row r="2" spans="1:13" s="67" customFormat="1" ht="15.6" customHeight="1">
      <c r="A2" s="1196" t="s">
        <v>1141</v>
      </c>
      <c r="B2" s="1196"/>
      <c r="C2" s="1196"/>
      <c r="D2" s="1196"/>
      <c r="E2" s="1196"/>
      <c r="M2" s="68"/>
    </row>
    <row r="3" spans="1:13" s="67" customFormat="1" ht="33" customHeight="1">
      <c r="A3" s="1200" t="s">
        <v>651</v>
      </c>
      <c r="B3" s="1200"/>
      <c r="C3" s="1200"/>
      <c r="D3" s="1200"/>
      <c r="E3" s="1200"/>
      <c r="M3" s="68"/>
    </row>
    <row r="4" spans="1:13" s="67" customFormat="1" ht="15.75" customHeight="1">
      <c r="A4" s="1198" t="s">
        <v>1141</v>
      </c>
      <c r="B4" s="1198"/>
      <c r="C4" s="1198"/>
      <c r="D4" s="1198"/>
      <c r="E4" s="1198"/>
      <c r="M4" s="68"/>
    </row>
    <row r="5" spans="1:13" ht="15.75" customHeight="1">
      <c r="A5" s="1201" t="s">
        <v>487</v>
      </c>
      <c r="B5" s="1201"/>
      <c r="C5" s="1201"/>
      <c r="D5" s="1199"/>
      <c r="E5" s="243" t="s">
        <v>488</v>
      </c>
    </row>
    <row r="6" spans="1:13" ht="34.5" customHeight="1">
      <c r="A6" s="272" t="s">
        <v>269</v>
      </c>
      <c r="B6" s="515">
        <v>2019</v>
      </c>
      <c r="C6" s="515">
        <v>2020</v>
      </c>
      <c r="D6" s="515">
        <v>2021</v>
      </c>
      <c r="E6" s="273" t="s">
        <v>239</v>
      </c>
      <c r="J6" s="64"/>
      <c r="M6" s="63"/>
    </row>
    <row r="7" spans="1:13" ht="24" customHeight="1">
      <c r="A7" s="402" t="s">
        <v>270</v>
      </c>
      <c r="B7" s="274">
        <v>17</v>
      </c>
      <c r="C7" s="274">
        <v>17</v>
      </c>
      <c r="D7" s="274">
        <v>14</v>
      </c>
      <c r="E7" s="257" t="s">
        <v>241</v>
      </c>
      <c r="J7" s="64"/>
      <c r="M7" s="63"/>
    </row>
    <row r="8" spans="1:13" ht="24" customHeight="1" thickBot="1">
      <c r="A8" s="403" t="s">
        <v>271</v>
      </c>
      <c r="B8" s="275">
        <v>2</v>
      </c>
      <c r="C8" s="275">
        <v>2</v>
      </c>
      <c r="D8" s="275">
        <v>6</v>
      </c>
      <c r="E8" s="406" t="s">
        <v>659</v>
      </c>
      <c r="J8" s="64"/>
      <c r="M8" s="63"/>
    </row>
    <row r="9" spans="1:13" ht="24" customHeight="1" thickBot="1">
      <c r="A9" s="404" t="s">
        <v>272</v>
      </c>
      <c r="B9" s="276">
        <v>3</v>
      </c>
      <c r="C9" s="276">
        <v>3</v>
      </c>
      <c r="D9" s="276">
        <v>2</v>
      </c>
      <c r="E9" s="407" t="s">
        <v>658</v>
      </c>
      <c r="J9" s="64"/>
      <c r="M9" s="63"/>
    </row>
    <row r="10" spans="1:13" s="69" customFormat="1" ht="24" customHeight="1" thickBot="1">
      <c r="A10" s="403" t="s">
        <v>273</v>
      </c>
      <c r="B10" s="275">
        <v>1</v>
      </c>
      <c r="C10" s="275">
        <v>1</v>
      </c>
      <c r="D10" s="275">
        <v>1</v>
      </c>
      <c r="E10" s="406" t="s">
        <v>657</v>
      </c>
      <c r="I10" s="63"/>
      <c r="J10" s="70"/>
    </row>
    <row r="11" spans="1:13" ht="24" customHeight="1" thickBot="1">
      <c r="A11" s="404" t="s">
        <v>274</v>
      </c>
      <c r="B11" s="277">
        <v>4</v>
      </c>
      <c r="C11" s="277">
        <v>4</v>
      </c>
      <c r="D11" s="277">
        <v>4</v>
      </c>
      <c r="E11" s="407" t="s">
        <v>244</v>
      </c>
      <c r="J11" s="64"/>
      <c r="M11" s="63"/>
    </row>
    <row r="12" spans="1:13" s="69" customFormat="1" ht="24" customHeight="1" thickBot="1">
      <c r="A12" s="403" t="s">
        <v>275</v>
      </c>
      <c r="B12" s="275">
        <v>3</v>
      </c>
      <c r="C12" s="275">
        <v>3</v>
      </c>
      <c r="D12" s="275">
        <v>3</v>
      </c>
      <c r="E12" s="406" t="s">
        <v>660</v>
      </c>
      <c r="I12" s="63"/>
      <c r="M12" s="70"/>
    </row>
    <row r="13" spans="1:13" s="69" customFormat="1" ht="24" customHeight="1" thickBot="1">
      <c r="A13" s="404" t="s">
        <v>276</v>
      </c>
      <c r="B13" s="277">
        <v>3</v>
      </c>
      <c r="C13" s="277">
        <v>3</v>
      </c>
      <c r="D13" s="277">
        <v>1</v>
      </c>
      <c r="E13" s="407" t="s">
        <v>1406</v>
      </c>
      <c r="I13" s="63"/>
      <c r="K13" s="70"/>
    </row>
    <row r="14" spans="1:13" ht="24" customHeight="1">
      <c r="A14" s="405" t="s">
        <v>277</v>
      </c>
      <c r="B14" s="278">
        <v>1</v>
      </c>
      <c r="C14" s="278">
        <v>2</v>
      </c>
      <c r="D14" s="278">
        <v>1</v>
      </c>
      <c r="E14" s="393" t="s">
        <v>1130</v>
      </c>
      <c r="K14" s="64"/>
      <c r="M14" s="63"/>
    </row>
    <row r="15" spans="1:13" ht="24" customHeight="1">
      <c r="A15" s="443" t="s">
        <v>62</v>
      </c>
      <c r="B15" s="444">
        <f>SUM(B7:B14)</f>
        <v>34</v>
      </c>
      <c r="C15" s="444">
        <f>SUM(C7:C14)</f>
        <v>35</v>
      </c>
      <c r="D15" s="444">
        <f>SUM(D7:D14)</f>
        <v>32</v>
      </c>
      <c r="E15" s="445" t="s">
        <v>2</v>
      </c>
      <c r="K15" s="64"/>
      <c r="M15" s="63"/>
    </row>
  </sheetData>
  <mergeCells count="5">
    <mergeCell ref="A1:E1"/>
    <mergeCell ref="A2:E2"/>
    <mergeCell ref="A3:E3"/>
    <mergeCell ref="A4:E4"/>
    <mergeCell ref="A5:D5"/>
  </mergeCells>
  <printOptions horizontalCentered="1" verticalCentered="1"/>
  <pageMargins left="0" right="0" top="0" bottom="0"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37"/>
  <sheetViews>
    <sheetView rightToLeft="1" view="pageBreakPreview" zoomScaleNormal="100" zoomScaleSheetLayoutView="100" workbookViewId="0">
      <selection activeCell="V33" sqref="V33"/>
    </sheetView>
  </sheetViews>
  <sheetFormatPr defaultColWidth="9.140625" defaultRowHeight="14.25"/>
  <cols>
    <col min="1" max="1" width="20.7109375" style="49" customWidth="1"/>
    <col min="2" max="8" width="6.5703125" style="49" customWidth="1"/>
    <col min="9" max="12" width="6.5703125" style="96" customWidth="1"/>
    <col min="13" max="21" width="6.5703125" style="49" customWidth="1"/>
    <col min="22" max="22" width="20.7109375" style="49" customWidth="1"/>
    <col min="23" max="16384" width="9.140625" style="49"/>
  </cols>
  <sheetData>
    <row r="1" spans="1:32" s="47" customFormat="1" ht="21" customHeight="1">
      <c r="A1" s="1205" t="s">
        <v>696</v>
      </c>
      <c r="B1" s="1205"/>
      <c r="C1" s="1205"/>
      <c r="D1" s="1205"/>
      <c r="E1" s="1205"/>
      <c r="F1" s="1205"/>
      <c r="G1" s="1205"/>
      <c r="H1" s="1205"/>
      <c r="I1" s="1205"/>
      <c r="J1" s="1205"/>
      <c r="K1" s="1205"/>
      <c r="L1" s="1205"/>
      <c r="M1" s="1205"/>
      <c r="N1" s="1205"/>
      <c r="O1" s="1205"/>
      <c r="P1" s="1205"/>
      <c r="Q1" s="1205"/>
      <c r="R1" s="1205"/>
      <c r="S1" s="1205"/>
      <c r="T1" s="1205"/>
      <c r="U1" s="1205"/>
      <c r="V1" s="1205"/>
      <c r="W1" s="30"/>
      <c r="X1" s="30"/>
      <c r="Y1" s="30"/>
      <c r="Z1" s="30"/>
      <c r="AA1" s="30"/>
      <c r="AB1" s="30"/>
      <c r="AC1" s="30"/>
      <c r="AD1" s="30"/>
      <c r="AE1" s="30"/>
      <c r="AF1" s="46"/>
    </row>
    <row r="2" spans="1:32" s="47" customFormat="1" ht="13.5" customHeight="1">
      <c r="A2" s="1206">
        <v>2021</v>
      </c>
      <c r="B2" s="1207"/>
      <c r="C2" s="1207"/>
      <c r="D2" s="1207"/>
      <c r="E2" s="1207"/>
      <c r="F2" s="1207"/>
      <c r="G2" s="1207"/>
      <c r="H2" s="1207"/>
      <c r="I2" s="1207"/>
      <c r="J2" s="1207"/>
      <c r="K2" s="1207"/>
      <c r="L2" s="1207"/>
      <c r="M2" s="1207"/>
      <c r="N2" s="1207"/>
      <c r="O2" s="1207"/>
      <c r="P2" s="1207"/>
      <c r="Q2" s="1207"/>
      <c r="R2" s="1207"/>
      <c r="S2" s="1207"/>
      <c r="T2" s="1207"/>
      <c r="U2" s="1207"/>
      <c r="V2" s="1207"/>
      <c r="W2" s="30"/>
      <c r="X2" s="30"/>
      <c r="Y2" s="30"/>
      <c r="Z2" s="30"/>
      <c r="AA2" s="30"/>
      <c r="AB2" s="30"/>
      <c r="AC2" s="30"/>
      <c r="AD2" s="30"/>
      <c r="AE2" s="30"/>
      <c r="AF2" s="46"/>
    </row>
    <row r="3" spans="1:32" s="47" customFormat="1" ht="32.25" customHeight="1">
      <c r="A3" s="1208" t="s">
        <v>857</v>
      </c>
      <c r="B3" s="1209"/>
      <c r="C3" s="1209"/>
      <c r="D3" s="1209"/>
      <c r="E3" s="1209"/>
      <c r="F3" s="1209"/>
      <c r="G3" s="1209"/>
      <c r="H3" s="1209"/>
      <c r="I3" s="1209"/>
      <c r="J3" s="1209"/>
      <c r="K3" s="1209"/>
      <c r="L3" s="1209"/>
      <c r="M3" s="1209"/>
      <c r="N3" s="1209"/>
      <c r="O3" s="1209"/>
      <c r="P3" s="1209"/>
      <c r="Q3" s="1209"/>
      <c r="R3" s="1209"/>
      <c r="S3" s="1209"/>
      <c r="T3" s="1209"/>
      <c r="U3" s="1209"/>
      <c r="V3" s="1209"/>
      <c r="W3" s="30"/>
      <c r="X3" s="30"/>
      <c r="Y3" s="30"/>
      <c r="Z3" s="30"/>
      <c r="AA3" s="30"/>
      <c r="AB3" s="30"/>
      <c r="AC3" s="30"/>
      <c r="AD3" s="30"/>
      <c r="AE3" s="30"/>
      <c r="AF3" s="46"/>
    </row>
    <row r="4" spans="1:32" s="47" customFormat="1" ht="15.75" customHeight="1">
      <c r="A4" s="1209">
        <v>2021</v>
      </c>
      <c r="B4" s="1209"/>
      <c r="C4" s="1209"/>
      <c r="D4" s="1209"/>
      <c r="E4" s="1209"/>
      <c r="F4" s="1209"/>
      <c r="G4" s="1209"/>
      <c r="H4" s="1209"/>
      <c r="I4" s="1209"/>
      <c r="J4" s="1209"/>
      <c r="K4" s="1209"/>
      <c r="L4" s="1209"/>
      <c r="M4" s="1209"/>
      <c r="N4" s="1209"/>
      <c r="O4" s="1209"/>
      <c r="P4" s="1209"/>
      <c r="Q4" s="1209"/>
      <c r="R4" s="1209"/>
      <c r="S4" s="1209"/>
      <c r="T4" s="1209"/>
      <c r="U4" s="1209"/>
      <c r="V4" s="1209"/>
      <c r="W4" s="30"/>
      <c r="X4" s="30"/>
      <c r="Y4" s="30"/>
      <c r="Z4" s="30"/>
      <c r="AA4" s="30"/>
      <c r="AB4" s="30"/>
      <c r="AC4" s="30"/>
      <c r="AD4" s="30"/>
      <c r="AE4" s="30"/>
      <c r="AF4" s="46"/>
    </row>
    <row r="5" spans="1:32" ht="15" customHeight="1">
      <c r="A5" s="84" t="s">
        <v>489</v>
      </c>
      <c r="B5" s="85"/>
      <c r="C5" s="85"/>
      <c r="D5" s="85"/>
      <c r="E5" s="85"/>
      <c r="F5" s="85"/>
      <c r="G5" s="85"/>
      <c r="H5" s="85"/>
      <c r="I5" s="115"/>
      <c r="J5" s="115"/>
      <c r="K5" s="115"/>
      <c r="L5" s="116"/>
      <c r="M5" s="116"/>
      <c r="N5" s="116"/>
      <c r="O5" s="116"/>
      <c r="P5" s="116"/>
      <c r="Q5" s="116"/>
      <c r="R5" s="116"/>
      <c r="S5" s="116"/>
      <c r="T5" s="256"/>
      <c r="U5" s="256"/>
      <c r="V5" s="256" t="s">
        <v>490</v>
      </c>
      <c r="W5" s="2"/>
      <c r="X5" s="2"/>
      <c r="Y5" s="2"/>
      <c r="Z5" s="2"/>
      <c r="AA5" s="2"/>
      <c r="AB5" s="2"/>
      <c r="AC5" s="2"/>
      <c r="AD5" s="2"/>
      <c r="AE5" s="2"/>
      <c r="AF5" s="48"/>
    </row>
    <row r="6" spans="1:32" ht="15">
      <c r="A6" s="1203" t="s">
        <v>960</v>
      </c>
      <c r="B6" s="1219" t="s">
        <v>687</v>
      </c>
      <c r="C6" s="1220"/>
      <c r="D6" s="1220"/>
      <c r="E6" s="1221"/>
      <c r="F6" s="1224" t="s">
        <v>278</v>
      </c>
      <c r="G6" s="1225"/>
      <c r="H6" s="1225"/>
      <c r="I6" s="1226"/>
      <c r="J6" s="1224" t="s">
        <v>279</v>
      </c>
      <c r="K6" s="1225"/>
      <c r="L6" s="1225"/>
      <c r="M6" s="1226"/>
      <c r="N6" s="1224" t="s">
        <v>280</v>
      </c>
      <c r="O6" s="1225"/>
      <c r="P6" s="1225"/>
      <c r="Q6" s="1226"/>
      <c r="R6" s="1227" t="s">
        <v>1</v>
      </c>
      <c r="S6" s="1228"/>
      <c r="T6" s="1228"/>
      <c r="U6" s="1229"/>
      <c r="V6" s="1210" t="s">
        <v>1034</v>
      </c>
      <c r="W6" s="2"/>
      <c r="X6" s="2"/>
      <c r="Y6" s="2"/>
      <c r="Z6" s="2"/>
      <c r="AA6" s="2"/>
      <c r="AB6" s="2"/>
      <c r="AC6" s="2"/>
      <c r="AD6" s="2"/>
      <c r="AE6" s="2"/>
    </row>
    <row r="7" spans="1:32">
      <c r="A7" s="1203"/>
      <c r="B7" s="1211" t="s">
        <v>281</v>
      </c>
      <c r="C7" s="1212"/>
      <c r="D7" s="1212"/>
      <c r="E7" s="1213"/>
      <c r="F7" s="1224"/>
      <c r="G7" s="1225"/>
      <c r="H7" s="1225"/>
      <c r="I7" s="1226"/>
      <c r="J7" s="1224"/>
      <c r="K7" s="1225"/>
      <c r="L7" s="1225"/>
      <c r="M7" s="1226"/>
      <c r="N7" s="1224"/>
      <c r="O7" s="1225"/>
      <c r="P7" s="1225"/>
      <c r="Q7" s="1226"/>
      <c r="R7" s="1214" t="s">
        <v>2</v>
      </c>
      <c r="S7" s="1215"/>
      <c r="T7" s="1215"/>
      <c r="U7" s="1216"/>
      <c r="V7" s="1210"/>
      <c r="W7" s="2"/>
      <c r="X7" s="2"/>
      <c r="Y7" s="2"/>
      <c r="Z7" s="2"/>
      <c r="AA7" s="2"/>
      <c r="AB7" s="2"/>
      <c r="AC7" s="2"/>
      <c r="AD7" s="2"/>
      <c r="AE7" s="2"/>
    </row>
    <row r="8" spans="1:32" ht="15">
      <c r="A8" s="1204"/>
      <c r="B8" s="1217" t="s">
        <v>282</v>
      </c>
      <c r="C8" s="1217"/>
      <c r="D8" s="1218" t="s">
        <v>283</v>
      </c>
      <c r="E8" s="1218"/>
      <c r="F8" s="1218" t="s">
        <v>282</v>
      </c>
      <c r="G8" s="1218"/>
      <c r="H8" s="1218" t="s">
        <v>283</v>
      </c>
      <c r="I8" s="1218"/>
      <c r="J8" s="1218" t="s">
        <v>282</v>
      </c>
      <c r="K8" s="1218"/>
      <c r="L8" s="1218" t="s">
        <v>283</v>
      </c>
      <c r="M8" s="1218"/>
      <c r="N8" s="1218" t="s">
        <v>282</v>
      </c>
      <c r="O8" s="1218"/>
      <c r="P8" s="1218" t="s">
        <v>283</v>
      </c>
      <c r="Q8" s="1218"/>
      <c r="R8" s="1218" t="s">
        <v>282</v>
      </c>
      <c r="S8" s="1218"/>
      <c r="T8" s="1218" t="s">
        <v>283</v>
      </c>
      <c r="U8" s="1218"/>
      <c r="V8" s="1210"/>
      <c r="W8" s="2"/>
      <c r="X8" s="2"/>
      <c r="Y8" s="2"/>
      <c r="Z8" s="2"/>
      <c r="AA8" s="2"/>
      <c r="AB8" s="2"/>
      <c r="AC8" s="2"/>
      <c r="AD8" s="2"/>
      <c r="AE8" s="2"/>
    </row>
    <row r="9" spans="1:32">
      <c r="A9" s="1204"/>
      <c r="B9" s="1222" t="s">
        <v>65</v>
      </c>
      <c r="C9" s="1222"/>
      <c r="D9" s="1223" t="s">
        <v>284</v>
      </c>
      <c r="E9" s="1223"/>
      <c r="F9" s="1222" t="s">
        <v>65</v>
      </c>
      <c r="G9" s="1222"/>
      <c r="H9" s="1223" t="s">
        <v>284</v>
      </c>
      <c r="I9" s="1223"/>
      <c r="J9" s="1222" t="s">
        <v>65</v>
      </c>
      <c r="K9" s="1222"/>
      <c r="L9" s="1223" t="s">
        <v>284</v>
      </c>
      <c r="M9" s="1223"/>
      <c r="N9" s="1222" t="s">
        <v>65</v>
      </c>
      <c r="O9" s="1222"/>
      <c r="P9" s="1223" t="s">
        <v>284</v>
      </c>
      <c r="Q9" s="1223"/>
      <c r="R9" s="1222" t="s">
        <v>65</v>
      </c>
      <c r="S9" s="1222"/>
      <c r="T9" s="1223" t="s">
        <v>284</v>
      </c>
      <c r="U9" s="1223"/>
      <c r="V9" s="1210"/>
      <c r="W9" s="2"/>
      <c r="X9" s="2"/>
      <c r="Y9" s="2"/>
      <c r="Z9" s="2"/>
      <c r="AA9" s="2"/>
      <c r="AB9" s="2"/>
      <c r="AC9" s="2"/>
      <c r="AD9" s="2"/>
      <c r="AE9" s="2"/>
    </row>
    <row r="10" spans="1:32">
      <c r="A10" s="1204"/>
      <c r="B10" s="432" t="s">
        <v>285</v>
      </c>
      <c r="C10" s="432" t="s">
        <v>51</v>
      </c>
      <c r="D10" s="432" t="s">
        <v>285</v>
      </c>
      <c r="E10" s="432" t="s">
        <v>51</v>
      </c>
      <c r="F10" s="432" t="s">
        <v>285</v>
      </c>
      <c r="G10" s="432" t="s">
        <v>51</v>
      </c>
      <c r="H10" s="432" t="s">
        <v>285</v>
      </c>
      <c r="I10" s="432" t="s">
        <v>51</v>
      </c>
      <c r="J10" s="432" t="s">
        <v>285</v>
      </c>
      <c r="K10" s="432" t="s">
        <v>51</v>
      </c>
      <c r="L10" s="432" t="s">
        <v>285</v>
      </c>
      <c r="M10" s="432" t="s">
        <v>51</v>
      </c>
      <c r="N10" s="432" t="s">
        <v>285</v>
      </c>
      <c r="O10" s="432" t="s">
        <v>51</v>
      </c>
      <c r="P10" s="432" t="s">
        <v>285</v>
      </c>
      <c r="Q10" s="432" t="s">
        <v>51</v>
      </c>
      <c r="R10" s="432" t="s">
        <v>285</v>
      </c>
      <c r="S10" s="432" t="s">
        <v>51</v>
      </c>
      <c r="T10" s="432" t="s">
        <v>285</v>
      </c>
      <c r="U10" s="432" t="s">
        <v>51</v>
      </c>
      <c r="V10" s="1210"/>
    </row>
    <row r="11" spans="1:32" s="50" customFormat="1" ht="14.25" customHeight="1">
      <c r="A11" s="1204"/>
      <c r="B11" s="437" t="s">
        <v>112</v>
      </c>
      <c r="C11" s="437" t="s">
        <v>113</v>
      </c>
      <c r="D11" s="437" t="s">
        <v>112</v>
      </c>
      <c r="E11" s="437" t="s">
        <v>113</v>
      </c>
      <c r="F11" s="437" t="s">
        <v>112</v>
      </c>
      <c r="G11" s="437" t="s">
        <v>113</v>
      </c>
      <c r="H11" s="437" t="s">
        <v>112</v>
      </c>
      <c r="I11" s="437" t="s">
        <v>113</v>
      </c>
      <c r="J11" s="437" t="s">
        <v>112</v>
      </c>
      <c r="K11" s="437" t="s">
        <v>113</v>
      </c>
      <c r="L11" s="437" t="s">
        <v>112</v>
      </c>
      <c r="M11" s="437" t="s">
        <v>113</v>
      </c>
      <c r="N11" s="437" t="s">
        <v>112</v>
      </c>
      <c r="O11" s="437" t="s">
        <v>113</v>
      </c>
      <c r="P11" s="437" t="s">
        <v>112</v>
      </c>
      <c r="Q11" s="437" t="s">
        <v>113</v>
      </c>
      <c r="R11" s="437" t="s">
        <v>112</v>
      </c>
      <c r="S11" s="437" t="s">
        <v>113</v>
      </c>
      <c r="T11" s="437" t="s">
        <v>112</v>
      </c>
      <c r="U11" s="437" t="s">
        <v>113</v>
      </c>
      <c r="V11" s="1210"/>
    </row>
    <row r="12" spans="1:32" s="50" customFormat="1" ht="15" customHeight="1">
      <c r="A12" s="397" t="s">
        <v>286</v>
      </c>
      <c r="B12" s="942">
        <v>0</v>
      </c>
      <c r="C12" s="942">
        <v>0</v>
      </c>
      <c r="D12" s="942">
        <v>0</v>
      </c>
      <c r="E12" s="942">
        <v>0</v>
      </c>
      <c r="F12" s="942">
        <v>0</v>
      </c>
      <c r="G12" s="942">
        <v>0</v>
      </c>
      <c r="H12" s="942">
        <v>0</v>
      </c>
      <c r="I12" s="942">
        <v>0</v>
      </c>
      <c r="J12" s="942">
        <v>0</v>
      </c>
      <c r="K12" s="942">
        <v>0</v>
      </c>
      <c r="L12" s="942">
        <v>0</v>
      </c>
      <c r="M12" s="942">
        <v>0</v>
      </c>
      <c r="N12" s="942">
        <v>0</v>
      </c>
      <c r="O12" s="942">
        <v>0</v>
      </c>
      <c r="P12" s="942">
        <v>0</v>
      </c>
      <c r="Q12" s="942">
        <v>0</v>
      </c>
      <c r="R12" s="786">
        <f>B12+F12+J12+N12</f>
        <v>0</v>
      </c>
      <c r="S12" s="786">
        <f t="shared" ref="S12:U27" si="0">C12+G12+K12+O12</f>
        <v>0</v>
      </c>
      <c r="T12" s="786">
        <f t="shared" si="0"/>
        <v>0</v>
      </c>
      <c r="U12" s="786">
        <f>E12+I12+M12+Q12</f>
        <v>0</v>
      </c>
      <c r="V12" s="414" t="s">
        <v>287</v>
      </c>
    </row>
    <row r="13" spans="1:32" s="51" customFormat="1" ht="15" thickBot="1">
      <c r="A13" s="396" t="s">
        <v>288</v>
      </c>
      <c r="B13" s="943">
        <v>105</v>
      </c>
      <c r="C13" s="943">
        <v>464</v>
      </c>
      <c r="D13" s="943">
        <v>82</v>
      </c>
      <c r="E13" s="943">
        <v>691</v>
      </c>
      <c r="F13" s="943">
        <v>75</v>
      </c>
      <c r="G13" s="943">
        <v>414</v>
      </c>
      <c r="H13" s="943">
        <v>96</v>
      </c>
      <c r="I13" s="943">
        <v>513</v>
      </c>
      <c r="J13" s="943">
        <v>71</v>
      </c>
      <c r="K13" s="943">
        <v>533</v>
      </c>
      <c r="L13" s="943">
        <v>82</v>
      </c>
      <c r="M13" s="943">
        <v>661</v>
      </c>
      <c r="N13" s="943">
        <v>35</v>
      </c>
      <c r="O13" s="943">
        <v>393</v>
      </c>
      <c r="P13" s="943">
        <v>38</v>
      </c>
      <c r="Q13" s="943">
        <v>326</v>
      </c>
      <c r="R13" s="787">
        <f t="shared" ref="R13:R34" si="1">B13+F13+J13+N13</f>
        <v>286</v>
      </c>
      <c r="S13" s="787">
        <f t="shared" si="0"/>
        <v>1804</v>
      </c>
      <c r="T13" s="787">
        <f t="shared" si="0"/>
        <v>298</v>
      </c>
      <c r="U13" s="787">
        <f t="shared" si="0"/>
        <v>2191</v>
      </c>
      <c r="V13" s="412" t="s">
        <v>289</v>
      </c>
    </row>
    <row r="14" spans="1:32" s="52" customFormat="1" ht="15" customHeight="1" thickBot="1">
      <c r="A14" s="105" t="s">
        <v>290</v>
      </c>
      <c r="B14" s="944">
        <v>105</v>
      </c>
      <c r="C14" s="944">
        <v>228</v>
      </c>
      <c r="D14" s="944">
        <v>141</v>
      </c>
      <c r="E14" s="944">
        <v>124</v>
      </c>
      <c r="F14" s="944">
        <v>168</v>
      </c>
      <c r="G14" s="944">
        <v>344</v>
      </c>
      <c r="H14" s="944">
        <v>134</v>
      </c>
      <c r="I14" s="944">
        <v>269</v>
      </c>
      <c r="J14" s="944">
        <v>50</v>
      </c>
      <c r="K14" s="944">
        <v>200</v>
      </c>
      <c r="L14" s="944">
        <v>60</v>
      </c>
      <c r="M14" s="944">
        <v>264</v>
      </c>
      <c r="N14" s="944">
        <v>48</v>
      </c>
      <c r="O14" s="944">
        <v>106</v>
      </c>
      <c r="P14" s="944">
        <v>52</v>
      </c>
      <c r="Q14" s="944">
        <v>172</v>
      </c>
      <c r="R14" s="788">
        <f t="shared" si="1"/>
        <v>371</v>
      </c>
      <c r="S14" s="788">
        <f t="shared" si="0"/>
        <v>878</v>
      </c>
      <c r="T14" s="788">
        <f t="shared" si="0"/>
        <v>387</v>
      </c>
      <c r="U14" s="788">
        <f t="shared" si="0"/>
        <v>829</v>
      </c>
      <c r="V14" s="411" t="s">
        <v>291</v>
      </c>
    </row>
    <row r="15" spans="1:32" s="51" customFormat="1" ht="26.25" customHeight="1" thickBot="1">
      <c r="A15" s="104" t="s">
        <v>292</v>
      </c>
      <c r="B15" s="943">
        <v>43</v>
      </c>
      <c r="C15" s="943">
        <v>165</v>
      </c>
      <c r="D15" s="943">
        <v>35</v>
      </c>
      <c r="E15" s="943">
        <v>150</v>
      </c>
      <c r="F15" s="943">
        <v>29</v>
      </c>
      <c r="G15" s="943">
        <v>185</v>
      </c>
      <c r="H15" s="943">
        <v>31</v>
      </c>
      <c r="I15" s="943">
        <v>140</v>
      </c>
      <c r="J15" s="943">
        <v>4</v>
      </c>
      <c r="K15" s="943">
        <v>150</v>
      </c>
      <c r="L15" s="943">
        <v>5</v>
      </c>
      <c r="M15" s="943">
        <v>114</v>
      </c>
      <c r="N15" s="943">
        <v>1</v>
      </c>
      <c r="O15" s="943">
        <v>104</v>
      </c>
      <c r="P15" s="943">
        <v>1</v>
      </c>
      <c r="Q15" s="943">
        <v>97</v>
      </c>
      <c r="R15" s="787">
        <f t="shared" si="1"/>
        <v>77</v>
      </c>
      <c r="S15" s="787">
        <f t="shared" si="0"/>
        <v>604</v>
      </c>
      <c r="T15" s="787">
        <f>D15+H15+L15+P15</f>
        <v>72</v>
      </c>
      <c r="U15" s="787">
        <f t="shared" si="0"/>
        <v>501</v>
      </c>
      <c r="V15" s="412" t="s">
        <v>293</v>
      </c>
    </row>
    <row r="16" spans="1:32" s="52" customFormat="1" ht="26.25" customHeight="1" thickBot="1">
      <c r="A16" s="105" t="s">
        <v>294</v>
      </c>
      <c r="B16" s="944">
        <v>20</v>
      </c>
      <c r="C16" s="944">
        <v>177</v>
      </c>
      <c r="D16" s="944">
        <v>20</v>
      </c>
      <c r="E16" s="944">
        <v>148</v>
      </c>
      <c r="F16" s="944">
        <v>25</v>
      </c>
      <c r="G16" s="944">
        <v>149</v>
      </c>
      <c r="H16" s="944">
        <v>38</v>
      </c>
      <c r="I16" s="944">
        <v>127</v>
      </c>
      <c r="J16" s="944">
        <v>15</v>
      </c>
      <c r="K16" s="944">
        <v>117</v>
      </c>
      <c r="L16" s="944">
        <v>11</v>
      </c>
      <c r="M16" s="944">
        <v>118</v>
      </c>
      <c r="N16" s="944">
        <v>25</v>
      </c>
      <c r="O16" s="944">
        <v>122</v>
      </c>
      <c r="P16" s="944">
        <v>20</v>
      </c>
      <c r="Q16" s="944">
        <v>121</v>
      </c>
      <c r="R16" s="788">
        <f t="shared" si="1"/>
        <v>85</v>
      </c>
      <c r="S16" s="788">
        <f t="shared" si="0"/>
        <v>565</v>
      </c>
      <c r="T16" s="788">
        <f t="shared" si="0"/>
        <v>89</v>
      </c>
      <c r="U16" s="788">
        <f t="shared" si="0"/>
        <v>514</v>
      </c>
      <c r="V16" s="411" t="s">
        <v>820</v>
      </c>
    </row>
    <row r="17" spans="1:22" s="51" customFormat="1" ht="26.25" customHeight="1" thickBot="1">
      <c r="A17" s="104" t="s">
        <v>295</v>
      </c>
      <c r="B17" s="943">
        <v>23</v>
      </c>
      <c r="C17" s="943">
        <v>35</v>
      </c>
      <c r="D17" s="943">
        <v>31</v>
      </c>
      <c r="E17" s="943">
        <v>41</v>
      </c>
      <c r="F17" s="943">
        <v>25</v>
      </c>
      <c r="G17" s="943">
        <v>219</v>
      </c>
      <c r="H17" s="943">
        <v>28</v>
      </c>
      <c r="I17" s="943">
        <v>184</v>
      </c>
      <c r="J17" s="943">
        <v>47</v>
      </c>
      <c r="K17" s="943">
        <v>201</v>
      </c>
      <c r="L17" s="943">
        <v>50</v>
      </c>
      <c r="M17" s="943">
        <v>205</v>
      </c>
      <c r="N17" s="943">
        <v>8</v>
      </c>
      <c r="O17" s="943">
        <v>130</v>
      </c>
      <c r="P17" s="943">
        <v>4</v>
      </c>
      <c r="Q17" s="943">
        <v>90</v>
      </c>
      <c r="R17" s="787">
        <f t="shared" si="1"/>
        <v>103</v>
      </c>
      <c r="S17" s="787">
        <f t="shared" si="0"/>
        <v>585</v>
      </c>
      <c r="T17" s="787">
        <f t="shared" si="0"/>
        <v>113</v>
      </c>
      <c r="U17" s="787">
        <f t="shared" si="0"/>
        <v>520</v>
      </c>
      <c r="V17" s="412" t="s">
        <v>688</v>
      </c>
    </row>
    <row r="18" spans="1:22" s="52" customFormat="1" ht="15" customHeight="1" thickBot="1">
      <c r="A18" s="105" t="s">
        <v>296</v>
      </c>
      <c r="B18" s="944">
        <v>0</v>
      </c>
      <c r="C18" s="944">
        <v>4</v>
      </c>
      <c r="D18" s="944">
        <v>0</v>
      </c>
      <c r="E18" s="944">
        <v>0</v>
      </c>
      <c r="F18" s="944">
        <v>0</v>
      </c>
      <c r="G18" s="944">
        <v>1</v>
      </c>
      <c r="H18" s="944">
        <v>0</v>
      </c>
      <c r="I18" s="944">
        <v>0</v>
      </c>
      <c r="J18" s="944">
        <v>0</v>
      </c>
      <c r="K18" s="944">
        <v>5</v>
      </c>
      <c r="L18" s="944">
        <v>0</v>
      </c>
      <c r="M18" s="944">
        <v>7</v>
      </c>
      <c r="N18" s="944">
        <v>0</v>
      </c>
      <c r="O18" s="944">
        <v>6</v>
      </c>
      <c r="P18" s="944">
        <v>0</v>
      </c>
      <c r="Q18" s="944">
        <v>13</v>
      </c>
      <c r="R18" s="788">
        <f t="shared" si="1"/>
        <v>0</v>
      </c>
      <c r="S18" s="788">
        <f t="shared" si="0"/>
        <v>16</v>
      </c>
      <c r="T18" s="788">
        <f t="shared" si="0"/>
        <v>0</v>
      </c>
      <c r="U18" s="788">
        <f t="shared" si="0"/>
        <v>20</v>
      </c>
      <c r="V18" s="411" t="s">
        <v>297</v>
      </c>
    </row>
    <row r="19" spans="1:22" s="51" customFormat="1" ht="15" customHeight="1" thickBot="1">
      <c r="A19" s="104" t="s">
        <v>298</v>
      </c>
      <c r="B19" s="943">
        <v>0</v>
      </c>
      <c r="C19" s="943">
        <v>0</v>
      </c>
      <c r="D19" s="943">
        <v>0</v>
      </c>
      <c r="E19" s="943">
        <v>0</v>
      </c>
      <c r="F19" s="943">
        <v>0</v>
      </c>
      <c r="G19" s="943">
        <v>0</v>
      </c>
      <c r="H19" s="943">
        <v>0</v>
      </c>
      <c r="I19" s="943">
        <v>0</v>
      </c>
      <c r="J19" s="943">
        <v>0</v>
      </c>
      <c r="K19" s="943">
        <v>0</v>
      </c>
      <c r="L19" s="943">
        <v>0</v>
      </c>
      <c r="M19" s="943">
        <v>0</v>
      </c>
      <c r="N19" s="943">
        <v>0</v>
      </c>
      <c r="O19" s="943">
        <v>0</v>
      </c>
      <c r="P19" s="943">
        <v>0</v>
      </c>
      <c r="Q19" s="943">
        <v>0</v>
      </c>
      <c r="R19" s="787">
        <f t="shared" si="1"/>
        <v>0</v>
      </c>
      <c r="S19" s="787">
        <f t="shared" si="0"/>
        <v>0</v>
      </c>
      <c r="T19" s="787">
        <f t="shared" si="0"/>
        <v>0</v>
      </c>
      <c r="U19" s="787">
        <f t="shared" si="0"/>
        <v>0</v>
      </c>
      <c r="V19" s="412" t="s">
        <v>299</v>
      </c>
    </row>
    <row r="20" spans="1:22" s="52" customFormat="1" ht="15" customHeight="1" thickBot="1">
      <c r="A20" s="105" t="s">
        <v>300</v>
      </c>
      <c r="B20" s="944">
        <v>65</v>
      </c>
      <c r="C20" s="944">
        <v>62</v>
      </c>
      <c r="D20" s="944">
        <v>40</v>
      </c>
      <c r="E20" s="944">
        <v>145</v>
      </c>
      <c r="F20" s="944">
        <v>20</v>
      </c>
      <c r="G20" s="944">
        <v>213</v>
      </c>
      <c r="H20" s="944">
        <v>18</v>
      </c>
      <c r="I20" s="944">
        <v>297</v>
      </c>
      <c r="J20" s="944">
        <v>2</v>
      </c>
      <c r="K20" s="944">
        <v>370</v>
      </c>
      <c r="L20" s="944">
        <v>3</v>
      </c>
      <c r="M20" s="944">
        <v>383</v>
      </c>
      <c r="N20" s="944">
        <v>1</v>
      </c>
      <c r="O20" s="944">
        <v>277</v>
      </c>
      <c r="P20" s="944">
        <v>2</v>
      </c>
      <c r="Q20" s="944">
        <v>379</v>
      </c>
      <c r="R20" s="788">
        <f t="shared" si="1"/>
        <v>88</v>
      </c>
      <c r="S20" s="788">
        <f t="shared" si="0"/>
        <v>922</v>
      </c>
      <c r="T20" s="788">
        <f t="shared" si="0"/>
        <v>63</v>
      </c>
      <c r="U20" s="788">
        <f t="shared" si="0"/>
        <v>1204</v>
      </c>
      <c r="V20" s="411" t="s">
        <v>301</v>
      </c>
    </row>
    <row r="21" spans="1:22" s="51" customFormat="1" ht="23.25" customHeight="1" thickBot="1">
      <c r="A21" s="104" t="s">
        <v>302</v>
      </c>
      <c r="B21" s="943">
        <v>57</v>
      </c>
      <c r="C21" s="943">
        <v>47</v>
      </c>
      <c r="D21" s="943">
        <v>63</v>
      </c>
      <c r="E21" s="943">
        <v>57</v>
      </c>
      <c r="F21" s="943">
        <v>25</v>
      </c>
      <c r="G21" s="943">
        <v>37</v>
      </c>
      <c r="H21" s="943">
        <v>20</v>
      </c>
      <c r="I21" s="943">
        <v>33</v>
      </c>
      <c r="J21" s="943">
        <v>0</v>
      </c>
      <c r="K21" s="943">
        <v>28</v>
      </c>
      <c r="L21" s="943">
        <v>0</v>
      </c>
      <c r="M21" s="943">
        <v>15</v>
      </c>
      <c r="N21" s="943">
        <v>0</v>
      </c>
      <c r="O21" s="943">
        <v>35</v>
      </c>
      <c r="P21" s="943">
        <v>0</v>
      </c>
      <c r="Q21" s="943">
        <v>25</v>
      </c>
      <c r="R21" s="787">
        <f t="shared" si="1"/>
        <v>82</v>
      </c>
      <c r="S21" s="787">
        <f t="shared" si="0"/>
        <v>147</v>
      </c>
      <c r="T21" s="787">
        <f t="shared" si="0"/>
        <v>83</v>
      </c>
      <c r="U21" s="787">
        <f t="shared" si="0"/>
        <v>130</v>
      </c>
      <c r="V21" s="412" t="s">
        <v>694</v>
      </c>
    </row>
    <row r="22" spans="1:22" s="52" customFormat="1" ht="15" customHeight="1" thickBot="1">
      <c r="A22" s="105" t="s">
        <v>303</v>
      </c>
      <c r="B22" s="944">
        <v>24</v>
      </c>
      <c r="C22" s="944">
        <v>23</v>
      </c>
      <c r="D22" s="944">
        <v>30</v>
      </c>
      <c r="E22" s="944">
        <v>20</v>
      </c>
      <c r="F22" s="944">
        <v>171</v>
      </c>
      <c r="G22" s="944">
        <v>1</v>
      </c>
      <c r="H22" s="944">
        <v>119</v>
      </c>
      <c r="I22" s="944">
        <v>0</v>
      </c>
      <c r="J22" s="944">
        <v>212</v>
      </c>
      <c r="K22" s="944">
        <v>0</v>
      </c>
      <c r="L22" s="944">
        <v>158</v>
      </c>
      <c r="M22" s="944">
        <v>0</v>
      </c>
      <c r="N22" s="944">
        <v>81</v>
      </c>
      <c r="O22" s="944">
        <v>0</v>
      </c>
      <c r="P22" s="944">
        <v>52</v>
      </c>
      <c r="Q22" s="944">
        <v>0</v>
      </c>
      <c r="R22" s="788">
        <f t="shared" si="1"/>
        <v>488</v>
      </c>
      <c r="S22" s="788">
        <f t="shared" si="0"/>
        <v>24</v>
      </c>
      <c r="T22" s="788">
        <f t="shared" si="0"/>
        <v>359</v>
      </c>
      <c r="U22" s="788">
        <f t="shared" si="0"/>
        <v>20</v>
      </c>
      <c r="V22" s="411" t="s">
        <v>689</v>
      </c>
    </row>
    <row r="23" spans="1:22" s="51" customFormat="1" ht="26.25" customHeight="1" thickBot="1">
      <c r="A23" s="104" t="s">
        <v>785</v>
      </c>
      <c r="B23" s="943">
        <v>46</v>
      </c>
      <c r="C23" s="943">
        <v>25</v>
      </c>
      <c r="D23" s="943">
        <v>54</v>
      </c>
      <c r="E23" s="943">
        <v>26</v>
      </c>
      <c r="F23" s="943">
        <v>50</v>
      </c>
      <c r="G23" s="943">
        <v>154</v>
      </c>
      <c r="H23" s="943">
        <v>50</v>
      </c>
      <c r="I23" s="943">
        <v>136</v>
      </c>
      <c r="J23" s="943">
        <v>15</v>
      </c>
      <c r="K23" s="943">
        <v>129</v>
      </c>
      <c r="L23" s="943">
        <v>14</v>
      </c>
      <c r="M23" s="943">
        <v>113</v>
      </c>
      <c r="N23" s="943">
        <v>2</v>
      </c>
      <c r="O23" s="943">
        <v>83</v>
      </c>
      <c r="P23" s="943">
        <v>1</v>
      </c>
      <c r="Q23" s="943">
        <v>79</v>
      </c>
      <c r="R23" s="787">
        <f t="shared" si="1"/>
        <v>113</v>
      </c>
      <c r="S23" s="787">
        <f t="shared" si="0"/>
        <v>391</v>
      </c>
      <c r="T23" s="787">
        <f t="shared" si="0"/>
        <v>119</v>
      </c>
      <c r="U23" s="787">
        <f t="shared" si="0"/>
        <v>354</v>
      </c>
      <c r="V23" s="412" t="s">
        <v>690</v>
      </c>
    </row>
    <row r="24" spans="1:22" s="52" customFormat="1" ht="15" customHeight="1" thickBot="1">
      <c r="A24" s="105" t="s">
        <v>304</v>
      </c>
      <c r="B24" s="944">
        <v>0</v>
      </c>
      <c r="C24" s="944">
        <v>0</v>
      </c>
      <c r="D24" s="944">
        <v>0</v>
      </c>
      <c r="E24" s="944">
        <v>0</v>
      </c>
      <c r="F24" s="944">
        <v>6</v>
      </c>
      <c r="G24" s="944">
        <v>0</v>
      </c>
      <c r="H24" s="944">
        <v>7</v>
      </c>
      <c r="I24" s="944">
        <v>0</v>
      </c>
      <c r="J24" s="944">
        <v>1</v>
      </c>
      <c r="K24" s="944">
        <v>33</v>
      </c>
      <c r="L24" s="944">
        <v>2</v>
      </c>
      <c r="M24" s="944">
        <v>20</v>
      </c>
      <c r="N24" s="944">
        <v>1</v>
      </c>
      <c r="O24" s="944">
        <v>34</v>
      </c>
      <c r="P24" s="944">
        <v>2</v>
      </c>
      <c r="Q24" s="944">
        <v>30</v>
      </c>
      <c r="R24" s="788">
        <f t="shared" si="1"/>
        <v>8</v>
      </c>
      <c r="S24" s="788">
        <f t="shared" si="0"/>
        <v>67</v>
      </c>
      <c r="T24" s="788">
        <f t="shared" si="0"/>
        <v>11</v>
      </c>
      <c r="U24" s="788">
        <f t="shared" si="0"/>
        <v>50</v>
      </c>
      <c r="V24" s="411" t="s">
        <v>305</v>
      </c>
    </row>
    <row r="25" spans="1:22" s="51" customFormat="1" ht="15" customHeight="1" thickBot="1">
      <c r="A25" s="104" t="s">
        <v>306</v>
      </c>
      <c r="B25" s="943">
        <v>115</v>
      </c>
      <c r="C25" s="943">
        <v>186</v>
      </c>
      <c r="D25" s="943">
        <v>170</v>
      </c>
      <c r="E25" s="943">
        <v>332</v>
      </c>
      <c r="F25" s="943">
        <v>55</v>
      </c>
      <c r="G25" s="943">
        <v>223</v>
      </c>
      <c r="H25" s="943">
        <v>57</v>
      </c>
      <c r="I25" s="943">
        <v>253</v>
      </c>
      <c r="J25" s="943">
        <v>25</v>
      </c>
      <c r="K25" s="943">
        <v>411</v>
      </c>
      <c r="L25" s="943">
        <v>25</v>
      </c>
      <c r="M25" s="943">
        <v>290</v>
      </c>
      <c r="N25" s="943">
        <v>18</v>
      </c>
      <c r="O25" s="943">
        <v>309</v>
      </c>
      <c r="P25" s="943">
        <v>18</v>
      </c>
      <c r="Q25" s="943">
        <v>172</v>
      </c>
      <c r="R25" s="787">
        <f t="shared" si="1"/>
        <v>213</v>
      </c>
      <c r="S25" s="787">
        <f t="shared" si="0"/>
        <v>1129</v>
      </c>
      <c r="T25" s="787">
        <f t="shared" si="0"/>
        <v>270</v>
      </c>
      <c r="U25" s="787">
        <f t="shared" si="0"/>
        <v>1047</v>
      </c>
      <c r="V25" s="412" t="s">
        <v>218</v>
      </c>
    </row>
    <row r="26" spans="1:22" s="52" customFormat="1" ht="26.25" customHeight="1" thickBot="1">
      <c r="A26" s="105" t="s">
        <v>307</v>
      </c>
      <c r="B26" s="944">
        <v>73</v>
      </c>
      <c r="C26" s="944">
        <v>45</v>
      </c>
      <c r="D26" s="944">
        <v>75</v>
      </c>
      <c r="E26" s="944">
        <v>34</v>
      </c>
      <c r="F26" s="944">
        <v>57</v>
      </c>
      <c r="G26" s="944">
        <v>37</v>
      </c>
      <c r="H26" s="944">
        <v>56</v>
      </c>
      <c r="I26" s="944">
        <v>26</v>
      </c>
      <c r="J26" s="944">
        <v>60</v>
      </c>
      <c r="K26" s="944">
        <v>32</v>
      </c>
      <c r="L26" s="944">
        <v>45</v>
      </c>
      <c r="M26" s="944">
        <v>33</v>
      </c>
      <c r="N26" s="944">
        <v>174</v>
      </c>
      <c r="O26" s="944">
        <v>57</v>
      </c>
      <c r="P26" s="944">
        <v>58</v>
      </c>
      <c r="Q26" s="944">
        <v>30</v>
      </c>
      <c r="R26" s="788">
        <f t="shared" si="1"/>
        <v>364</v>
      </c>
      <c r="S26" s="788">
        <f t="shared" si="0"/>
        <v>171</v>
      </c>
      <c r="T26" s="788">
        <f t="shared" si="0"/>
        <v>234</v>
      </c>
      <c r="U26" s="788">
        <f t="shared" si="0"/>
        <v>123</v>
      </c>
      <c r="V26" s="411" t="s">
        <v>308</v>
      </c>
    </row>
    <row r="27" spans="1:22" s="51" customFormat="1" ht="15" customHeight="1" thickBot="1">
      <c r="A27" s="104" t="s">
        <v>309</v>
      </c>
      <c r="B27" s="943">
        <v>0</v>
      </c>
      <c r="C27" s="943">
        <v>0</v>
      </c>
      <c r="D27" s="943">
        <v>0</v>
      </c>
      <c r="E27" s="943">
        <v>0</v>
      </c>
      <c r="F27" s="943">
        <v>0</v>
      </c>
      <c r="G27" s="943">
        <v>0</v>
      </c>
      <c r="H27" s="943">
        <v>0</v>
      </c>
      <c r="I27" s="943">
        <v>0</v>
      </c>
      <c r="J27" s="943">
        <v>0</v>
      </c>
      <c r="K27" s="943">
        <v>0</v>
      </c>
      <c r="L27" s="943">
        <v>0</v>
      </c>
      <c r="M27" s="943">
        <v>0</v>
      </c>
      <c r="N27" s="943">
        <v>0</v>
      </c>
      <c r="O27" s="943">
        <v>0</v>
      </c>
      <c r="P27" s="943">
        <v>0</v>
      </c>
      <c r="Q27" s="943">
        <v>0</v>
      </c>
      <c r="R27" s="787">
        <f t="shared" si="1"/>
        <v>0</v>
      </c>
      <c r="S27" s="787">
        <f t="shared" si="0"/>
        <v>0</v>
      </c>
      <c r="T27" s="787">
        <f t="shared" si="0"/>
        <v>0</v>
      </c>
      <c r="U27" s="787">
        <f t="shared" si="0"/>
        <v>0</v>
      </c>
      <c r="V27" s="412" t="s">
        <v>310</v>
      </c>
    </row>
    <row r="28" spans="1:22" s="52" customFormat="1" ht="15" customHeight="1" thickBot="1">
      <c r="A28" s="105" t="s">
        <v>311</v>
      </c>
      <c r="B28" s="944">
        <v>0</v>
      </c>
      <c r="C28" s="944">
        <v>0</v>
      </c>
      <c r="D28" s="944">
        <v>0</v>
      </c>
      <c r="E28" s="944">
        <v>0</v>
      </c>
      <c r="F28" s="944">
        <v>0</v>
      </c>
      <c r="G28" s="944">
        <v>0</v>
      </c>
      <c r="H28" s="944">
        <v>0</v>
      </c>
      <c r="I28" s="944">
        <v>0</v>
      </c>
      <c r="J28" s="944">
        <v>0</v>
      </c>
      <c r="K28" s="944">
        <v>0</v>
      </c>
      <c r="L28" s="944">
        <v>0</v>
      </c>
      <c r="M28" s="944">
        <v>0</v>
      </c>
      <c r="N28" s="944">
        <v>0</v>
      </c>
      <c r="O28" s="944">
        <v>0</v>
      </c>
      <c r="P28" s="944">
        <v>0</v>
      </c>
      <c r="Q28" s="944">
        <v>0</v>
      </c>
      <c r="R28" s="788">
        <f t="shared" si="1"/>
        <v>0</v>
      </c>
      <c r="S28" s="788">
        <f t="shared" ref="S28:U33" si="2">C28+G28+K28+O28</f>
        <v>0</v>
      </c>
      <c r="T28" s="788">
        <f t="shared" si="2"/>
        <v>0</v>
      </c>
      <c r="U28" s="788">
        <f t="shared" si="2"/>
        <v>0</v>
      </c>
      <c r="V28" s="411" t="s">
        <v>691</v>
      </c>
    </row>
    <row r="29" spans="1:22" s="51" customFormat="1" ht="26.25" customHeight="1" thickBot="1">
      <c r="A29" s="104" t="s">
        <v>312</v>
      </c>
      <c r="B29" s="943">
        <v>234</v>
      </c>
      <c r="C29" s="943">
        <v>34</v>
      </c>
      <c r="D29" s="943">
        <v>234</v>
      </c>
      <c r="E29" s="943">
        <v>35</v>
      </c>
      <c r="F29" s="943">
        <v>234</v>
      </c>
      <c r="G29" s="943">
        <v>34</v>
      </c>
      <c r="H29" s="943">
        <v>235</v>
      </c>
      <c r="I29" s="943">
        <v>35</v>
      </c>
      <c r="J29" s="943">
        <v>231</v>
      </c>
      <c r="K29" s="943">
        <v>79</v>
      </c>
      <c r="L29" s="943">
        <v>230</v>
      </c>
      <c r="M29" s="943">
        <v>85</v>
      </c>
      <c r="N29" s="943">
        <v>227</v>
      </c>
      <c r="O29" s="943">
        <v>84</v>
      </c>
      <c r="P29" s="943">
        <v>228</v>
      </c>
      <c r="Q29" s="943">
        <v>70</v>
      </c>
      <c r="R29" s="787">
        <f t="shared" si="1"/>
        <v>926</v>
      </c>
      <c r="S29" s="787">
        <f t="shared" si="2"/>
        <v>231</v>
      </c>
      <c r="T29" s="787">
        <f t="shared" si="2"/>
        <v>927</v>
      </c>
      <c r="U29" s="787">
        <f t="shared" si="2"/>
        <v>225</v>
      </c>
      <c r="V29" s="412" t="s">
        <v>1407</v>
      </c>
    </row>
    <row r="30" spans="1:22" s="52" customFormat="1" ht="23.25" customHeight="1" thickBot="1">
      <c r="A30" s="105" t="s">
        <v>313</v>
      </c>
      <c r="B30" s="944">
        <v>0</v>
      </c>
      <c r="C30" s="944">
        <v>0</v>
      </c>
      <c r="D30" s="944">
        <v>0</v>
      </c>
      <c r="E30" s="944">
        <v>0</v>
      </c>
      <c r="F30" s="944">
        <v>0</v>
      </c>
      <c r="G30" s="944">
        <v>0</v>
      </c>
      <c r="H30" s="944">
        <v>0</v>
      </c>
      <c r="I30" s="944">
        <v>0</v>
      </c>
      <c r="J30" s="944">
        <v>0</v>
      </c>
      <c r="K30" s="944">
        <v>0</v>
      </c>
      <c r="L30" s="944">
        <v>0</v>
      </c>
      <c r="M30" s="944">
        <v>0</v>
      </c>
      <c r="N30" s="944">
        <v>0</v>
      </c>
      <c r="O30" s="944">
        <v>0</v>
      </c>
      <c r="P30" s="944">
        <v>0</v>
      </c>
      <c r="Q30" s="944">
        <v>0</v>
      </c>
      <c r="R30" s="788">
        <f t="shared" si="1"/>
        <v>0</v>
      </c>
      <c r="S30" s="788">
        <f t="shared" si="2"/>
        <v>0</v>
      </c>
      <c r="T30" s="788">
        <f t="shared" si="2"/>
        <v>0</v>
      </c>
      <c r="U30" s="788">
        <f t="shared" si="2"/>
        <v>0</v>
      </c>
      <c r="V30" s="411" t="s">
        <v>1408</v>
      </c>
    </row>
    <row r="31" spans="1:22" s="51" customFormat="1" ht="15" customHeight="1" thickBot="1">
      <c r="A31" s="104" t="s">
        <v>314</v>
      </c>
      <c r="B31" s="943">
        <v>10</v>
      </c>
      <c r="C31" s="943">
        <v>0</v>
      </c>
      <c r="D31" s="943">
        <v>5</v>
      </c>
      <c r="E31" s="943">
        <v>0</v>
      </c>
      <c r="F31" s="943">
        <v>0</v>
      </c>
      <c r="G31" s="943">
        <v>0</v>
      </c>
      <c r="H31" s="943">
        <v>0</v>
      </c>
      <c r="I31" s="943">
        <v>0</v>
      </c>
      <c r="J31" s="943">
        <v>0</v>
      </c>
      <c r="K31" s="943">
        <v>0</v>
      </c>
      <c r="L31" s="943">
        <v>0</v>
      </c>
      <c r="M31" s="943">
        <v>0</v>
      </c>
      <c r="N31" s="943">
        <v>0</v>
      </c>
      <c r="O31" s="943">
        <v>0</v>
      </c>
      <c r="P31" s="943">
        <v>0</v>
      </c>
      <c r="Q31" s="943">
        <v>0</v>
      </c>
      <c r="R31" s="787">
        <f t="shared" si="1"/>
        <v>10</v>
      </c>
      <c r="S31" s="787">
        <f t="shared" si="2"/>
        <v>0</v>
      </c>
      <c r="T31" s="787">
        <f t="shared" si="2"/>
        <v>5</v>
      </c>
      <c r="U31" s="787">
        <f t="shared" si="2"/>
        <v>0</v>
      </c>
      <c r="V31" s="412" t="s">
        <v>692</v>
      </c>
    </row>
    <row r="32" spans="1:22" s="52" customFormat="1" ht="15" customHeight="1" thickBot="1">
      <c r="A32" s="105" t="s">
        <v>315</v>
      </c>
      <c r="B32" s="944">
        <v>0</v>
      </c>
      <c r="C32" s="944">
        <v>0</v>
      </c>
      <c r="D32" s="944">
        <v>0</v>
      </c>
      <c r="E32" s="944">
        <v>0</v>
      </c>
      <c r="F32" s="944">
        <v>0</v>
      </c>
      <c r="G32" s="944">
        <v>0</v>
      </c>
      <c r="H32" s="944">
        <v>0</v>
      </c>
      <c r="I32" s="944">
        <v>0</v>
      </c>
      <c r="J32" s="944">
        <v>0</v>
      </c>
      <c r="K32" s="944">
        <v>0</v>
      </c>
      <c r="L32" s="944">
        <v>0</v>
      </c>
      <c r="M32" s="944">
        <v>0</v>
      </c>
      <c r="N32" s="944">
        <v>0</v>
      </c>
      <c r="O32" s="944">
        <v>0</v>
      </c>
      <c r="P32" s="944">
        <v>0</v>
      </c>
      <c r="Q32" s="944">
        <v>0</v>
      </c>
      <c r="R32" s="788">
        <f t="shared" si="1"/>
        <v>0</v>
      </c>
      <c r="S32" s="788">
        <f t="shared" si="2"/>
        <v>0</v>
      </c>
      <c r="T32" s="788">
        <f t="shared" si="2"/>
        <v>0</v>
      </c>
      <c r="U32" s="788">
        <f t="shared" si="2"/>
        <v>0</v>
      </c>
      <c r="V32" s="411" t="s">
        <v>693</v>
      </c>
    </row>
    <row r="33" spans="1:22" s="51" customFormat="1" ht="23.25" customHeight="1" thickBot="1">
      <c r="A33" s="104" t="s">
        <v>316</v>
      </c>
      <c r="B33" s="943">
        <v>90</v>
      </c>
      <c r="C33" s="943">
        <v>408</v>
      </c>
      <c r="D33" s="943">
        <v>57</v>
      </c>
      <c r="E33" s="943">
        <v>361</v>
      </c>
      <c r="F33" s="943">
        <v>74</v>
      </c>
      <c r="G33" s="943">
        <v>327</v>
      </c>
      <c r="H33" s="943">
        <v>62</v>
      </c>
      <c r="I33" s="943">
        <v>364</v>
      </c>
      <c r="J33" s="943">
        <v>36</v>
      </c>
      <c r="K33" s="943">
        <v>648</v>
      </c>
      <c r="L33" s="943">
        <v>26</v>
      </c>
      <c r="M33" s="943">
        <v>400</v>
      </c>
      <c r="N33" s="943">
        <v>6542</v>
      </c>
      <c r="O33" s="943">
        <v>2793</v>
      </c>
      <c r="P33" s="943">
        <v>26</v>
      </c>
      <c r="Q33" s="943">
        <v>293</v>
      </c>
      <c r="R33" s="787">
        <f t="shared" si="1"/>
        <v>6742</v>
      </c>
      <c r="S33" s="787">
        <f t="shared" si="2"/>
        <v>4176</v>
      </c>
      <c r="T33" s="787">
        <f t="shared" si="2"/>
        <v>171</v>
      </c>
      <c r="U33" s="787">
        <f t="shared" si="2"/>
        <v>1418</v>
      </c>
      <c r="V33" s="412" t="s">
        <v>695</v>
      </c>
    </row>
    <row r="34" spans="1:22" s="52" customFormat="1" ht="15" customHeight="1">
      <c r="A34" s="117" t="s">
        <v>317</v>
      </c>
      <c r="B34" s="945">
        <v>75</v>
      </c>
      <c r="C34" s="945">
        <v>244</v>
      </c>
      <c r="D34" s="945">
        <v>76</v>
      </c>
      <c r="E34" s="945">
        <v>169</v>
      </c>
      <c r="F34" s="945">
        <v>84</v>
      </c>
      <c r="G34" s="945">
        <v>180</v>
      </c>
      <c r="H34" s="945">
        <v>77</v>
      </c>
      <c r="I34" s="945">
        <v>219</v>
      </c>
      <c r="J34" s="945">
        <v>90</v>
      </c>
      <c r="K34" s="945">
        <v>183</v>
      </c>
      <c r="L34" s="945">
        <v>90</v>
      </c>
      <c r="M34" s="945">
        <v>144</v>
      </c>
      <c r="N34" s="945">
        <v>35</v>
      </c>
      <c r="O34" s="945">
        <v>127</v>
      </c>
      <c r="P34" s="945">
        <v>44</v>
      </c>
      <c r="Q34" s="945">
        <v>641</v>
      </c>
      <c r="R34" s="788">
        <f t="shared" si="1"/>
        <v>284</v>
      </c>
      <c r="S34" s="788">
        <f>C34+G34+K34+O34</f>
        <v>734</v>
      </c>
      <c r="T34" s="788">
        <f>D34+H34+L34+P34</f>
        <v>287</v>
      </c>
      <c r="U34" s="788">
        <f>E34+I34+M34+Q34</f>
        <v>1173</v>
      </c>
      <c r="V34" s="413" t="s">
        <v>318</v>
      </c>
    </row>
    <row r="35" spans="1:22" s="51" customFormat="1" ht="22.5" customHeight="1">
      <c r="A35" s="122" t="s">
        <v>62</v>
      </c>
      <c r="B35" s="789">
        <f t="shared" ref="B35:U35" si="3">SUM(B12:B34)</f>
        <v>1085</v>
      </c>
      <c r="C35" s="789">
        <f t="shared" si="3"/>
        <v>2147</v>
      </c>
      <c r="D35" s="789">
        <f t="shared" si="3"/>
        <v>1113</v>
      </c>
      <c r="E35" s="789">
        <f t="shared" si="3"/>
        <v>2333</v>
      </c>
      <c r="F35" s="789">
        <f t="shared" si="3"/>
        <v>1098</v>
      </c>
      <c r="G35" s="789">
        <f t="shared" si="3"/>
        <v>2518</v>
      </c>
      <c r="H35" s="789">
        <f t="shared" si="3"/>
        <v>1028</v>
      </c>
      <c r="I35" s="789">
        <f t="shared" si="3"/>
        <v>2596</v>
      </c>
      <c r="J35" s="789">
        <f t="shared" si="3"/>
        <v>859</v>
      </c>
      <c r="K35" s="789">
        <f t="shared" si="3"/>
        <v>3119</v>
      </c>
      <c r="L35" s="789">
        <f t="shared" si="3"/>
        <v>801</v>
      </c>
      <c r="M35" s="789">
        <f t="shared" si="3"/>
        <v>2852</v>
      </c>
      <c r="N35" s="789">
        <f t="shared" si="3"/>
        <v>7198</v>
      </c>
      <c r="O35" s="789">
        <f t="shared" si="3"/>
        <v>4660</v>
      </c>
      <c r="P35" s="789">
        <f t="shared" si="3"/>
        <v>546</v>
      </c>
      <c r="Q35" s="789">
        <f t="shared" si="3"/>
        <v>2538</v>
      </c>
      <c r="R35" s="789">
        <f t="shared" si="3"/>
        <v>10240</v>
      </c>
      <c r="S35" s="789">
        <f t="shared" si="3"/>
        <v>12444</v>
      </c>
      <c r="T35" s="789">
        <f t="shared" si="3"/>
        <v>3488</v>
      </c>
      <c r="U35" s="789">
        <f t="shared" si="3"/>
        <v>10319</v>
      </c>
      <c r="V35" s="739" t="s">
        <v>2</v>
      </c>
    </row>
    <row r="36" spans="1:22" ht="25.5" customHeight="1">
      <c r="A36" s="1202"/>
      <c r="B36" s="1202"/>
      <c r="C36" s="1202"/>
      <c r="D36" s="1202"/>
      <c r="E36" s="1202"/>
      <c r="F36" s="118"/>
      <c r="G36" s="118"/>
      <c r="H36" s="118"/>
      <c r="I36" s="119"/>
      <c r="J36" s="119"/>
      <c r="K36" s="119"/>
      <c r="L36" s="119"/>
      <c r="M36" s="120"/>
      <c r="N36" s="120"/>
      <c r="O36" s="120"/>
      <c r="P36" s="120"/>
      <c r="Q36" s="120"/>
      <c r="R36" s="120"/>
      <c r="S36" s="120"/>
      <c r="T36" s="120"/>
      <c r="U36" s="120"/>
    </row>
    <row r="37" spans="1:22" s="120" customFormat="1" ht="29.25" customHeight="1">
      <c r="A37" s="56"/>
      <c r="B37" s="56"/>
      <c r="C37" s="56"/>
      <c r="D37" s="56"/>
      <c r="E37" s="56"/>
      <c r="F37" s="56"/>
      <c r="G37" s="56"/>
      <c r="H37" s="56"/>
      <c r="I37" s="96"/>
      <c r="J37" s="96"/>
      <c r="K37" s="96"/>
      <c r="L37" s="96"/>
      <c r="M37" s="49"/>
      <c r="N37" s="49"/>
      <c r="O37" s="49"/>
      <c r="P37" s="49"/>
      <c r="Q37" s="49"/>
      <c r="R37" s="49"/>
      <c r="S37" s="49"/>
      <c r="T37" s="49"/>
      <c r="U37" s="49"/>
    </row>
  </sheetData>
  <mergeCells count="34">
    <mergeCell ref="N9:O9"/>
    <mergeCell ref="P9:Q9"/>
    <mergeCell ref="R9:S9"/>
    <mergeCell ref="T9:U9"/>
    <mergeCell ref="F6:I7"/>
    <mergeCell ref="J6:M7"/>
    <mergeCell ref="L9:M9"/>
    <mergeCell ref="R6:U6"/>
    <mergeCell ref="R8:S8"/>
    <mergeCell ref="T8:U8"/>
    <mergeCell ref="N6:Q7"/>
    <mergeCell ref="N8:O8"/>
    <mergeCell ref="P8:Q8"/>
    <mergeCell ref="B9:C9"/>
    <mergeCell ref="D9:E9"/>
    <mergeCell ref="F9:G9"/>
    <mergeCell ref="H9:I9"/>
    <mergeCell ref="J9:K9"/>
    <mergeCell ref="A36:E36"/>
    <mergeCell ref="A6:A11"/>
    <mergeCell ref="A1:V1"/>
    <mergeCell ref="A2:V2"/>
    <mergeCell ref="A3:V3"/>
    <mergeCell ref="A4:V4"/>
    <mergeCell ref="V6:V11"/>
    <mergeCell ref="B7:E7"/>
    <mergeCell ref="R7:U7"/>
    <mergeCell ref="B8:C8"/>
    <mergeCell ref="D8:E8"/>
    <mergeCell ref="F8:G8"/>
    <mergeCell ref="H8:I8"/>
    <mergeCell ref="J8:K8"/>
    <mergeCell ref="L8:M8"/>
    <mergeCell ref="B6:E6"/>
  </mergeCells>
  <printOptions horizontalCentered="1" verticalCentered="1"/>
  <pageMargins left="0" right="0" top="0" bottom="0" header="0" footer="0"/>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13"/>
  <sheetViews>
    <sheetView rightToLeft="1" view="pageBreakPreview" zoomScaleNormal="100" zoomScaleSheetLayoutView="100" workbookViewId="0">
      <selection activeCell="E19" sqref="E19"/>
    </sheetView>
  </sheetViews>
  <sheetFormatPr defaultColWidth="9.140625" defaultRowHeight="12.75"/>
  <cols>
    <col min="1" max="1" width="23.42578125" style="691" customWidth="1"/>
    <col min="2" max="7" width="8.5703125" style="691" customWidth="1"/>
    <col min="8" max="8" width="23.42578125" style="691" customWidth="1"/>
    <col min="9" max="15" width="9.140625" style="691"/>
    <col min="16" max="16" width="37.42578125" style="691" customWidth="1"/>
    <col min="17" max="17" width="5" style="64" customWidth="1"/>
    <col min="18" max="16384" width="9.140625" style="691"/>
  </cols>
  <sheetData>
    <row r="1" spans="1:17" ht="18">
      <c r="A1" s="1195" t="s">
        <v>319</v>
      </c>
      <c r="B1" s="1195"/>
      <c r="C1" s="1195"/>
      <c r="D1" s="1195"/>
      <c r="E1" s="1195"/>
      <c r="F1" s="1195"/>
      <c r="G1" s="1195"/>
      <c r="H1" s="1195"/>
    </row>
    <row r="2" spans="1:17" s="67" customFormat="1" ht="18">
      <c r="A2" s="1196" t="s">
        <v>1142</v>
      </c>
      <c r="B2" s="1196"/>
      <c r="C2" s="1196"/>
      <c r="D2" s="1196"/>
      <c r="E2" s="1196"/>
      <c r="F2" s="1196"/>
      <c r="G2" s="1196"/>
      <c r="H2" s="1196"/>
      <c r="Q2" s="68"/>
    </row>
    <row r="3" spans="1:17" s="67" customFormat="1" ht="32.25" customHeight="1">
      <c r="A3" s="1237" t="s">
        <v>320</v>
      </c>
      <c r="B3" s="1237"/>
      <c r="C3" s="1237"/>
      <c r="D3" s="1237"/>
      <c r="E3" s="1197"/>
      <c r="F3" s="1197"/>
      <c r="G3" s="1197"/>
      <c r="H3" s="1197"/>
      <c r="Q3" s="68"/>
    </row>
    <row r="4" spans="1:17" s="67" customFormat="1" ht="15.75" customHeight="1">
      <c r="A4" s="1198" t="s">
        <v>1143</v>
      </c>
      <c r="B4" s="1198"/>
      <c r="C4" s="1198"/>
      <c r="D4" s="1198"/>
      <c r="E4" s="1198"/>
      <c r="F4" s="1198"/>
      <c r="G4" s="1198"/>
      <c r="H4" s="1198"/>
      <c r="Q4" s="68"/>
    </row>
    <row r="5" spans="1:17" s="67" customFormat="1" ht="15.75" customHeight="1">
      <c r="A5" s="690"/>
      <c r="B5" s="690"/>
      <c r="C5" s="690"/>
      <c r="D5" s="690"/>
      <c r="E5" s="690"/>
      <c r="F5" s="690"/>
      <c r="G5" s="690"/>
      <c r="H5" s="690"/>
      <c r="Q5" s="68"/>
    </row>
    <row r="6" spans="1:17" ht="18" customHeight="1">
      <c r="A6" s="1199" t="s">
        <v>491</v>
      </c>
      <c r="B6" s="1199"/>
      <c r="C6" s="1199"/>
      <c r="D6" s="1199"/>
      <c r="E6" s="1199"/>
      <c r="F6" s="1199"/>
      <c r="G6" s="121"/>
      <c r="H6" s="692" t="s">
        <v>492</v>
      </c>
    </row>
    <row r="7" spans="1:17" ht="18" customHeight="1">
      <c r="A7" s="1230" t="s">
        <v>1059</v>
      </c>
      <c r="B7" s="1233">
        <v>2020</v>
      </c>
      <c r="C7" s="1233"/>
      <c r="D7" s="1233"/>
      <c r="E7" s="1233">
        <v>2021</v>
      </c>
      <c r="F7" s="1233"/>
      <c r="G7" s="1233"/>
      <c r="H7" s="1234" t="s">
        <v>1060</v>
      </c>
    </row>
    <row r="8" spans="1:17" ht="24" customHeight="1">
      <c r="A8" s="1231"/>
      <c r="B8" s="434" t="s">
        <v>50</v>
      </c>
      <c r="C8" s="435" t="s">
        <v>51</v>
      </c>
      <c r="D8" s="435" t="s">
        <v>1</v>
      </c>
      <c r="E8" s="434" t="s">
        <v>50</v>
      </c>
      <c r="F8" s="435" t="s">
        <v>51</v>
      </c>
      <c r="G8" s="435" t="s">
        <v>1</v>
      </c>
      <c r="H8" s="1235"/>
      <c r="N8" s="64"/>
      <c r="Q8" s="691"/>
    </row>
    <row r="9" spans="1:17" ht="24.75" customHeight="1">
      <c r="A9" s="1232"/>
      <c r="B9" s="391" t="s">
        <v>112</v>
      </c>
      <c r="C9" s="391" t="s">
        <v>113</v>
      </c>
      <c r="D9" s="433" t="s">
        <v>2</v>
      </c>
      <c r="E9" s="391" t="s">
        <v>112</v>
      </c>
      <c r="F9" s="391" t="s">
        <v>113</v>
      </c>
      <c r="G9" s="433" t="s">
        <v>2</v>
      </c>
      <c r="H9" s="1236"/>
      <c r="N9" s="64"/>
      <c r="Q9" s="691"/>
    </row>
    <row r="10" spans="1:17" ht="24" customHeight="1" thickBot="1">
      <c r="A10" s="409" t="s">
        <v>605</v>
      </c>
      <c r="B10" s="648">
        <v>1137</v>
      </c>
      <c r="C10" s="649">
        <v>986</v>
      </c>
      <c r="D10" s="693">
        <f>SUM(B10:C10)</f>
        <v>2123</v>
      </c>
      <c r="E10" s="648">
        <v>1265</v>
      </c>
      <c r="F10" s="649">
        <v>2451</v>
      </c>
      <c r="G10" s="693">
        <f>SUM(E10:F10)</f>
        <v>3716</v>
      </c>
      <c r="H10" s="408" t="s">
        <v>822</v>
      </c>
      <c r="J10" s="69"/>
      <c r="K10" s="69"/>
      <c r="L10" s="69"/>
      <c r="M10" s="69"/>
      <c r="N10" s="70"/>
      <c r="Q10" s="691"/>
    </row>
    <row r="11" spans="1:17" s="69" customFormat="1" ht="24" customHeight="1">
      <c r="A11" s="410" t="s">
        <v>606</v>
      </c>
      <c r="B11" s="650">
        <v>2860</v>
      </c>
      <c r="C11" s="640">
        <v>1668</v>
      </c>
      <c r="D11" s="694">
        <f>SUM(B11:C11)</f>
        <v>4528</v>
      </c>
      <c r="E11" s="650">
        <v>3588</v>
      </c>
      <c r="F11" s="640">
        <v>1098</v>
      </c>
      <c r="G11" s="694">
        <f>SUM(E11:F11)</f>
        <v>4686</v>
      </c>
      <c r="H11" s="695" t="s">
        <v>823</v>
      </c>
      <c r="J11" s="691"/>
      <c r="K11" s="691"/>
      <c r="L11" s="691"/>
      <c r="M11" s="691"/>
      <c r="N11" s="64"/>
    </row>
    <row r="12" spans="1:17" ht="24" customHeight="1">
      <c r="A12" s="421" t="s">
        <v>1</v>
      </c>
      <c r="B12" s="696">
        <f t="shared" ref="B12:G12" si="0">SUM(B10:B11)</f>
        <v>3997</v>
      </c>
      <c r="C12" s="697">
        <f t="shared" si="0"/>
        <v>2654</v>
      </c>
      <c r="D12" s="696">
        <f t="shared" si="0"/>
        <v>6651</v>
      </c>
      <c r="E12" s="696">
        <f t="shared" si="0"/>
        <v>4853</v>
      </c>
      <c r="F12" s="696">
        <f t="shared" si="0"/>
        <v>3549</v>
      </c>
      <c r="G12" s="696">
        <f t="shared" si="0"/>
        <v>8402</v>
      </c>
      <c r="H12" s="422" t="s">
        <v>2</v>
      </c>
      <c r="J12" s="69"/>
      <c r="K12" s="69"/>
      <c r="L12" s="69"/>
      <c r="M12" s="69"/>
      <c r="N12" s="70"/>
      <c r="Q12" s="691"/>
    </row>
    <row r="13" spans="1:17" s="69" customFormat="1">
      <c r="D13" s="691"/>
      <c r="G13" s="691"/>
      <c r="I13" s="70"/>
    </row>
  </sheetData>
  <mergeCells count="9">
    <mergeCell ref="A7:A9"/>
    <mergeCell ref="B7:D7"/>
    <mergeCell ref="E7:G7"/>
    <mergeCell ref="H7:H9"/>
    <mergeCell ref="A1:H1"/>
    <mergeCell ref="A2:H2"/>
    <mergeCell ref="A3:H3"/>
    <mergeCell ref="A4:H4"/>
    <mergeCell ref="A6:F6"/>
  </mergeCells>
  <printOptions horizontalCentered="1" verticalCentered="1"/>
  <pageMargins left="0" right="0" top="0" bottom="0"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37"/>
  <sheetViews>
    <sheetView rightToLeft="1" view="pageBreakPreview" zoomScaleNormal="100" zoomScaleSheetLayoutView="100" workbookViewId="0">
      <selection activeCell="R29" sqref="R29"/>
    </sheetView>
  </sheetViews>
  <sheetFormatPr defaultColWidth="9.140625" defaultRowHeight="14.25"/>
  <cols>
    <col min="1" max="1" width="30" style="49" customWidth="1"/>
    <col min="2" max="2" width="7.140625" style="49" customWidth="1"/>
    <col min="3" max="3" width="7.7109375" style="49" customWidth="1"/>
    <col min="4" max="4" width="7.140625" style="49" customWidth="1"/>
    <col min="5" max="5" width="7.7109375" style="49" customWidth="1"/>
    <col min="6" max="6" width="7.140625" style="49" customWidth="1"/>
    <col min="7" max="7" width="7.7109375" style="49" customWidth="1"/>
    <col min="8" max="8" width="7.140625" style="49" customWidth="1"/>
    <col min="9" max="9" width="7.7109375" style="96" customWidth="1"/>
    <col min="10" max="10" width="7.140625" style="96" customWidth="1"/>
    <col min="11" max="11" width="7.7109375" style="96" customWidth="1"/>
    <col min="12" max="12" width="7.140625" style="96" customWidth="1"/>
    <col min="13" max="13" width="7.7109375" style="49" customWidth="1"/>
    <col min="14" max="14" width="8.7109375" style="49" customWidth="1"/>
    <col min="15" max="15" width="7.7109375" style="49" customWidth="1"/>
    <col min="16" max="16" width="8.7109375" style="49" customWidth="1"/>
    <col min="17" max="17" width="7.7109375" style="49" customWidth="1"/>
    <col min="18" max="18" width="30" style="49" customWidth="1"/>
    <col min="19" max="16384" width="9.140625" style="49"/>
  </cols>
  <sheetData>
    <row r="1" spans="1:28" s="47" customFormat="1" ht="21" customHeight="1">
      <c r="A1" s="1205" t="s">
        <v>697</v>
      </c>
      <c r="B1" s="1205"/>
      <c r="C1" s="1205"/>
      <c r="D1" s="1205"/>
      <c r="E1" s="1205"/>
      <c r="F1" s="1205"/>
      <c r="G1" s="1205"/>
      <c r="H1" s="1205"/>
      <c r="I1" s="1205"/>
      <c r="J1" s="1205"/>
      <c r="K1" s="1205"/>
      <c r="L1" s="1205"/>
      <c r="M1" s="1205"/>
      <c r="N1" s="1205"/>
      <c r="O1" s="1205"/>
      <c r="P1" s="1205"/>
      <c r="Q1" s="1205"/>
      <c r="R1" s="1205"/>
      <c r="S1" s="30"/>
      <c r="T1" s="30"/>
      <c r="U1" s="30"/>
      <c r="V1" s="30"/>
      <c r="W1" s="30"/>
      <c r="X1" s="30"/>
      <c r="Y1" s="30"/>
      <c r="Z1" s="30"/>
      <c r="AA1" s="30"/>
      <c r="AB1" s="46"/>
    </row>
    <row r="2" spans="1:28" s="47" customFormat="1" ht="15" customHeight="1">
      <c r="A2" s="1207">
        <v>2021</v>
      </c>
      <c r="B2" s="1207"/>
      <c r="C2" s="1207"/>
      <c r="D2" s="1207"/>
      <c r="E2" s="1207"/>
      <c r="F2" s="1207"/>
      <c r="G2" s="1207"/>
      <c r="H2" s="1207"/>
      <c r="I2" s="1207"/>
      <c r="J2" s="1207"/>
      <c r="K2" s="1207"/>
      <c r="L2" s="1207"/>
      <c r="M2" s="1207"/>
      <c r="N2" s="1207"/>
      <c r="O2" s="1207"/>
      <c r="P2" s="1207"/>
      <c r="Q2" s="1207"/>
      <c r="R2" s="1207"/>
      <c r="S2" s="30"/>
      <c r="T2" s="30"/>
      <c r="U2" s="30"/>
      <c r="V2" s="30"/>
      <c r="W2" s="30"/>
      <c r="X2" s="30"/>
      <c r="Y2" s="30"/>
      <c r="Z2" s="30"/>
      <c r="AA2" s="30"/>
      <c r="AB2" s="46"/>
    </row>
    <row r="3" spans="1:28" s="47" customFormat="1" ht="18" customHeight="1">
      <c r="A3" s="1209" t="s">
        <v>786</v>
      </c>
      <c r="B3" s="1209"/>
      <c r="C3" s="1209"/>
      <c r="D3" s="1209"/>
      <c r="E3" s="1209"/>
      <c r="F3" s="1209"/>
      <c r="G3" s="1209"/>
      <c r="H3" s="1209"/>
      <c r="I3" s="1209"/>
      <c r="J3" s="1209"/>
      <c r="K3" s="1209"/>
      <c r="L3" s="1209"/>
      <c r="M3" s="1209"/>
      <c r="N3" s="1209"/>
      <c r="O3" s="1209"/>
      <c r="P3" s="1209"/>
      <c r="Q3" s="1209"/>
      <c r="R3" s="1209"/>
      <c r="S3" s="30"/>
      <c r="T3" s="30"/>
      <c r="U3" s="30"/>
      <c r="V3" s="30"/>
      <c r="W3" s="30"/>
      <c r="X3" s="30"/>
      <c r="Y3" s="30"/>
      <c r="Z3" s="30"/>
      <c r="AA3" s="30"/>
      <c r="AB3" s="46"/>
    </row>
    <row r="4" spans="1:28" s="47" customFormat="1" ht="14.25" customHeight="1">
      <c r="A4" s="1209">
        <v>2021</v>
      </c>
      <c r="B4" s="1209"/>
      <c r="C4" s="1209"/>
      <c r="D4" s="1209"/>
      <c r="E4" s="1209"/>
      <c r="F4" s="1209"/>
      <c r="G4" s="1209"/>
      <c r="H4" s="1209"/>
      <c r="I4" s="1209"/>
      <c r="J4" s="1209"/>
      <c r="K4" s="1209"/>
      <c r="L4" s="1209"/>
      <c r="M4" s="1209"/>
      <c r="N4" s="1209"/>
      <c r="O4" s="1209"/>
      <c r="P4" s="1209"/>
      <c r="Q4" s="1209"/>
      <c r="R4" s="1209"/>
      <c r="S4" s="30"/>
      <c r="T4" s="30"/>
      <c r="U4" s="30"/>
      <c r="V4" s="30"/>
      <c r="W4" s="30"/>
      <c r="X4" s="30"/>
      <c r="Y4" s="30"/>
      <c r="Z4" s="30"/>
      <c r="AA4" s="30"/>
      <c r="AB4" s="46"/>
    </row>
    <row r="5" spans="1:28" ht="18" customHeight="1">
      <c r="A5" s="84" t="s">
        <v>493</v>
      </c>
      <c r="B5" s="85"/>
      <c r="C5" s="85"/>
      <c r="D5" s="85"/>
      <c r="E5" s="85"/>
      <c r="F5" s="85"/>
      <c r="G5" s="85"/>
      <c r="H5" s="85"/>
      <c r="I5" s="115"/>
      <c r="J5" s="115"/>
      <c r="K5" s="115"/>
      <c r="L5" s="116"/>
      <c r="M5" s="116"/>
      <c r="N5" s="116"/>
      <c r="O5" s="116"/>
      <c r="P5" s="116"/>
      <c r="R5" s="87" t="s">
        <v>494</v>
      </c>
      <c r="S5" s="2"/>
      <c r="T5" s="2"/>
      <c r="U5" s="2"/>
      <c r="V5" s="2"/>
      <c r="W5" s="2"/>
      <c r="X5" s="2"/>
      <c r="Y5" s="2"/>
      <c r="Z5" s="2"/>
      <c r="AA5" s="2"/>
      <c r="AB5" s="48"/>
    </row>
    <row r="6" spans="1:28" ht="15.75">
      <c r="A6" s="1238" t="s">
        <v>943</v>
      </c>
      <c r="B6" s="1241" t="s">
        <v>321</v>
      </c>
      <c r="C6" s="1241"/>
      <c r="D6" s="1241"/>
      <c r="E6" s="1241"/>
      <c r="F6" s="1242" t="s">
        <v>322</v>
      </c>
      <c r="G6" s="1243"/>
      <c r="H6" s="1243"/>
      <c r="I6" s="1244"/>
      <c r="J6" s="1245" t="s">
        <v>323</v>
      </c>
      <c r="K6" s="1243"/>
      <c r="L6" s="1243"/>
      <c r="M6" s="1244"/>
      <c r="N6" s="1245" t="s">
        <v>1</v>
      </c>
      <c r="O6" s="1243"/>
      <c r="P6" s="1243"/>
      <c r="Q6" s="1244"/>
      <c r="R6" s="1246" t="s">
        <v>856</v>
      </c>
      <c r="S6" s="2"/>
      <c r="T6" s="2"/>
      <c r="U6" s="2"/>
      <c r="V6" s="2"/>
      <c r="W6" s="2"/>
      <c r="X6" s="2"/>
      <c r="Y6" s="2"/>
      <c r="Z6" s="2"/>
      <c r="AA6" s="2"/>
    </row>
    <row r="7" spans="1:28">
      <c r="A7" s="1239"/>
      <c r="B7" s="1249" t="s">
        <v>324</v>
      </c>
      <c r="C7" s="1249"/>
      <c r="D7" s="1249"/>
      <c r="E7" s="1249"/>
      <c r="F7" s="1250" t="s">
        <v>325</v>
      </c>
      <c r="G7" s="1251"/>
      <c r="H7" s="1251"/>
      <c r="I7" s="1252"/>
      <c r="J7" s="1253" t="s">
        <v>326</v>
      </c>
      <c r="K7" s="1251"/>
      <c r="L7" s="1251"/>
      <c r="M7" s="1252"/>
      <c r="N7" s="1253" t="s">
        <v>2</v>
      </c>
      <c r="O7" s="1251"/>
      <c r="P7" s="1251"/>
      <c r="Q7" s="1252"/>
      <c r="R7" s="1247"/>
      <c r="S7" s="442"/>
      <c r="T7" s="2"/>
      <c r="U7" s="2"/>
      <c r="V7" s="2"/>
      <c r="W7" s="2"/>
      <c r="X7" s="2"/>
      <c r="Y7" s="2"/>
      <c r="Z7" s="2"/>
      <c r="AA7" s="2"/>
    </row>
    <row r="8" spans="1:28" ht="15">
      <c r="A8" s="1239"/>
      <c r="B8" s="1217" t="s">
        <v>282</v>
      </c>
      <c r="C8" s="1217"/>
      <c r="D8" s="1218" t="s">
        <v>283</v>
      </c>
      <c r="E8" s="1218"/>
      <c r="F8" s="1227" t="s">
        <v>282</v>
      </c>
      <c r="G8" s="1228"/>
      <c r="H8" s="1227" t="s">
        <v>283</v>
      </c>
      <c r="I8" s="1229"/>
      <c r="J8" s="1227" t="s">
        <v>282</v>
      </c>
      <c r="K8" s="1229"/>
      <c r="L8" s="1228" t="s">
        <v>283</v>
      </c>
      <c r="M8" s="1229"/>
      <c r="N8" s="1227" t="s">
        <v>282</v>
      </c>
      <c r="O8" s="1229"/>
      <c r="P8" s="1228" t="s">
        <v>283</v>
      </c>
      <c r="Q8" s="1229"/>
      <c r="R8" s="1247"/>
      <c r="S8" s="2"/>
      <c r="T8" s="2"/>
      <c r="U8" s="2"/>
      <c r="V8" s="2"/>
      <c r="W8" s="2"/>
      <c r="X8" s="2"/>
      <c r="Y8" s="2"/>
      <c r="Z8" s="2"/>
      <c r="AA8" s="2"/>
    </row>
    <row r="9" spans="1:28">
      <c r="A9" s="1239"/>
      <c r="B9" s="1222" t="s">
        <v>65</v>
      </c>
      <c r="C9" s="1222"/>
      <c r="D9" s="1223" t="s">
        <v>284</v>
      </c>
      <c r="E9" s="1223"/>
      <c r="F9" s="1254" t="s">
        <v>65</v>
      </c>
      <c r="G9" s="1255"/>
      <c r="H9" s="1215" t="s">
        <v>284</v>
      </c>
      <c r="I9" s="1216"/>
      <c r="J9" s="1256" t="s">
        <v>65</v>
      </c>
      <c r="K9" s="1257"/>
      <c r="L9" s="1214" t="s">
        <v>284</v>
      </c>
      <c r="M9" s="1216"/>
      <c r="N9" s="1256" t="s">
        <v>65</v>
      </c>
      <c r="O9" s="1257"/>
      <c r="P9" s="1214" t="s">
        <v>284</v>
      </c>
      <c r="Q9" s="1216"/>
      <c r="R9" s="1247"/>
      <c r="S9" s="2"/>
      <c r="T9" s="2"/>
      <c r="U9" s="2"/>
      <c r="V9" s="2"/>
      <c r="W9" s="2"/>
      <c r="X9" s="2"/>
      <c r="Y9" s="2"/>
      <c r="Z9" s="2"/>
      <c r="AA9" s="2"/>
    </row>
    <row r="10" spans="1:28" ht="15">
      <c r="A10" s="1239"/>
      <c r="B10" s="401" t="s">
        <v>285</v>
      </c>
      <c r="C10" s="401" t="s">
        <v>51</v>
      </c>
      <c r="D10" s="401" t="s">
        <v>285</v>
      </c>
      <c r="E10" s="401" t="s">
        <v>51</v>
      </c>
      <c r="F10" s="253" t="s">
        <v>285</v>
      </c>
      <c r="G10" s="252" t="s">
        <v>51</v>
      </c>
      <c r="H10" s="252" t="s">
        <v>285</v>
      </c>
      <c r="I10" s="252" t="s">
        <v>51</v>
      </c>
      <c r="J10" s="253" t="s">
        <v>285</v>
      </c>
      <c r="K10" s="252" t="s">
        <v>51</v>
      </c>
      <c r="L10" s="252" t="s">
        <v>285</v>
      </c>
      <c r="M10" s="252" t="s">
        <v>51</v>
      </c>
      <c r="N10" s="253" t="s">
        <v>285</v>
      </c>
      <c r="O10" s="252" t="s">
        <v>51</v>
      </c>
      <c r="P10" s="252" t="s">
        <v>285</v>
      </c>
      <c r="Q10" s="252" t="s">
        <v>51</v>
      </c>
      <c r="R10" s="1247"/>
    </row>
    <row r="11" spans="1:28" s="50" customFormat="1" ht="17.25" customHeight="1">
      <c r="A11" s="1240"/>
      <c r="B11" s="436" t="s">
        <v>112</v>
      </c>
      <c r="C11" s="436" t="s">
        <v>113</v>
      </c>
      <c r="D11" s="436" t="s">
        <v>112</v>
      </c>
      <c r="E11" s="436" t="s">
        <v>113</v>
      </c>
      <c r="F11" s="436" t="s">
        <v>112</v>
      </c>
      <c r="G11" s="436" t="s">
        <v>113</v>
      </c>
      <c r="H11" s="436" t="s">
        <v>112</v>
      </c>
      <c r="I11" s="436" t="s">
        <v>113</v>
      </c>
      <c r="J11" s="436" t="s">
        <v>112</v>
      </c>
      <c r="K11" s="436" t="s">
        <v>113</v>
      </c>
      <c r="L11" s="436" t="s">
        <v>112</v>
      </c>
      <c r="M11" s="436" t="s">
        <v>113</v>
      </c>
      <c r="N11" s="436" t="s">
        <v>112</v>
      </c>
      <c r="O11" s="436" t="s">
        <v>113</v>
      </c>
      <c r="P11" s="436" t="s">
        <v>112</v>
      </c>
      <c r="Q11" s="436" t="s">
        <v>113</v>
      </c>
      <c r="R11" s="1248"/>
    </row>
    <row r="12" spans="1:28" s="50" customFormat="1" ht="36.75" customHeight="1" thickBot="1">
      <c r="A12" s="163" t="s">
        <v>327</v>
      </c>
      <c r="B12" s="651">
        <v>17</v>
      </c>
      <c r="C12" s="651">
        <v>19</v>
      </c>
      <c r="D12" s="651">
        <v>1</v>
      </c>
      <c r="E12" s="651">
        <v>0</v>
      </c>
      <c r="F12" s="651">
        <v>23</v>
      </c>
      <c r="G12" s="651">
        <v>5</v>
      </c>
      <c r="H12" s="651">
        <v>0</v>
      </c>
      <c r="I12" s="651">
        <v>0</v>
      </c>
      <c r="J12" s="651">
        <v>3</v>
      </c>
      <c r="K12" s="651">
        <v>0</v>
      </c>
      <c r="L12" s="651">
        <v>0</v>
      </c>
      <c r="M12" s="651">
        <v>0</v>
      </c>
      <c r="N12" s="456">
        <f>B12+F12+J12</f>
        <v>43</v>
      </c>
      <c r="O12" s="456">
        <f t="shared" ref="O12:Q27" si="0">C12+G12+K12</f>
        <v>24</v>
      </c>
      <c r="P12" s="456">
        <f t="shared" si="0"/>
        <v>1</v>
      </c>
      <c r="Q12" s="456">
        <f>E12+I12+M12</f>
        <v>0</v>
      </c>
      <c r="R12" s="394" t="s">
        <v>328</v>
      </c>
    </row>
    <row r="13" spans="1:28" s="51" customFormat="1" ht="24.75" customHeight="1" thickBot="1">
      <c r="A13" s="161" t="s">
        <v>329</v>
      </c>
      <c r="B13" s="652">
        <v>13</v>
      </c>
      <c r="C13" s="652">
        <v>5</v>
      </c>
      <c r="D13" s="652">
        <v>5</v>
      </c>
      <c r="E13" s="652">
        <v>3</v>
      </c>
      <c r="F13" s="652">
        <v>2</v>
      </c>
      <c r="G13" s="652">
        <v>1</v>
      </c>
      <c r="H13" s="652">
        <v>2</v>
      </c>
      <c r="I13" s="652">
        <v>0</v>
      </c>
      <c r="J13" s="652">
        <v>0</v>
      </c>
      <c r="K13" s="652">
        <v>0</v>
      </c>
      <c r="L13" s="652">
        <v>0</v>
      </c>
      <c r="M13" s="652">
        <v>0</v>
      </c>
      <c r="N13" s="297">
        <f t="shared" ref="N13:Q34" si="1">B13+F13+J13</f>
        <v>15</v>
      </c>
      <c r="O13" s="297">
        <f t="shared" si="0"/>
        <v>6</v>
      </c>
      <c r="P13" s="297">
        <f t="shared" si="0"/>
        <v>7</v>
      </c>
      <c r="Q13" s="297">
        <f t="shared" si="0"/>
        <v>3</v>
      </c>
      <c r="R13" s="384" t="s">
        <v>702</v>
      </c>
    </row>
    <row r="14" spans="1:28" s="52" customFormat="1" ht="24.75" customHeight="1" thickBot="1">
      <c r="A14" s="159" t="s">
        <v>330</v>
      </c>
      <c r="B14" s="653">
        <v>2</v>
      </c>
      <c r="C14" s="653">
        <v>6</v>
      </c>
      <c r="D14" s="653">
        <v>14</v>
      </c>
      <c r="E14" s="653">
        <v>6</v>
      </c>
      <c r="F14" s="653">
        <v>0</v>
      </c>
      <c r="G14" s="653">
        <v>1</v>
      </c>
      <c r="H14" s="653">
        <v>8</v>
      </c>
      <c r="I14" s="653">
        <v>0</v>
      </c>
      <c r="J14" s="653">
        <v>0</v>
      </c>
      <c r="K14" s="653">
        <v>0</v>
      </c>
      <c r="L14" s="653">
        <v>0</v>
      </c>
      <c r="M14" s="653">
        <v>0</v>
      </c>
      <c r="N14" s="298">
        <f t="shared" si="1"/>
        <v>2</v>
      </c>
      <c r="O14" s="298">
        <f t="shared" si="0"/>
        <v>7</v>
      </c>
      <c r="P14" s="298">
        <f t="shared" si="0"/>
        <v>22</v>
      </c>
      <c r="Q14" s="298">
        <f t="shared" si="0"/>
        <v>6</v>
      </c>
      <c r="R14" s="394" t="s">
        <v>1409</v>
      </c>
    </row>
    <row r="15" spans="1:28" s="51" customFormat="1" ht="15.75" customHeight="1" thickBot="1">
      <c r="A15" s="161" t="s">
        <v>331</v>
      </c>
      <c r="B15" s="652">
        <v>8</v>
      </c>
      <c r="C15" s="652">
        <v>12</v>
      </c>
      <c r="D15" s="652">
        <v>18</v>
      </c>
      <c r="E15" s="652">
        <v>16</v>
      </c>
      <c r="F15" s="652">
        <v>0</v>
      </c>
      <c r="G15" s="652">
        <v>2</v>
      </c>
      <c r="H15" s="652">
        <v>4</v>
      </c>
      <c r="I15" s="652">
        <v>4</v>
      </c>
      <c r="J15" s="652">
        <v>0</v>
      </c>
      <c r="K15" s="652">
        <v>1</v>
      </c>
      <c r="L15" s="652">
        <v>0</v>
      </c>
      <c r="M15" s="652">
        <v>5</v>
      </c>
      <c r="N15" s="297">
        <f t="shared" si="1"/>
        <v>8</v>
      </c>
      <c r="O15" s="297">
        <f t="shared" si="0"/>
        <v>15</v>
      </c>
      <c r="P15" s="297">
        <f t="shared" si="0"/>
        <v>22</v>
      </c>
      <c r="Q15" s="297">
        <f t="shared" si="0"/>
        <v>25</v>
      </c>
      <c r="R15" s="384" t="s">
        <v>703</v>
      </c>
    </row>
    <row r="16" spans="1:28" s="52" customFormat="1" ht="15.75" customHeight="1" thickBot="1">
      <c r="A16" s="159" t="s">
        <v>332</v>
      </c>
      <c r="B16" s="653">
        <v>0</v>
      </c>
      <c r="C16" s="653">
        <v>0</v>
      </c>
      <c r="D16" s="653">
        <v>1</v>
      </c>
      <c r="E16" s="653">
        <v>0</v>
      </c>
      <c r="F16" s="653">
        <v>1</v>
      </c>
      <c r="G16" s="653">
        <v>0</v>
      </c>
      <c r="H16" s="653">
        <v>0</v>
      </c>
      <c r="I16" s="653">
        <v>1</v>
      </c>
      <c r="J16" s="653">
        <v>0</v>
      </c>
      <c r="K16" s="653">
        <v>0</v>
      </c>
      <c r="L16" s="653">
        <v>0</v>
      </c>
      <c r="M16" s="653">
        <v>1</v>
      </c>
      <c r="N16" s="298">
        <f t="shared" si="1"/>
        <v>1</v>
      </c>
      <c r="O16" s="298">
        <f t="shared" si="0"/>
        <v>0</v>
      </c>
      <c r="P16" s="298">
        <f t="shared" si="0"/>
        <v>1</v>
      </c>
      <c r="Q16" s="298">
        <f t="shared" si="0"/>
        <v>2</v>
      </c>
      <c r="R16" s="394" t="s">
        <v>704</v>
      </c>
    </row>
    <row r="17" spans="1:18" s="51" customFormat="1" ht="15.75" customHeight="1" thickBot="1">
      <c r="A17" s="161" t="s">
        <v>333</v>
      </c>
      <c r="B17" s="652">
        <v>4</v>
      </c>
      <c r="C17" s="652">
        <v>6</v>
      </c>
      <c r="D17" s="652">
        <v>2</v>
      </c>
      <c r="E17" s="652">
        <v>3</v>
      </c>
      <c r="F17" s="652">
        <v>4</v>
      </c>
      <c r="G17" s="652">
        <v>0</v>
      </c>
      <c r="H17" s="652">
        <v>5</v>
      </c>
      <c r="I17" s="652">
        <v>5</v>
      </c>
      <c r="J17" s="652">
        <v>0</v>
      </c>
      <c r="K17" s="652">
        <v>0</v>
      </c>
      <c r="L17" s="652">
        <v>0</v>
      </c>
      <c r="M17" s="652">
        <v>1</v>
      </c>
      <c r="N17" s="297">
        <f t="shared" si="1"/>
        <v>8</v>
      </c>
      <c r="O17" s="297">
        <f t="shared" si="0"/>
        <v>6</v>
      </c>
      <c r="P17" s="297">
        <f t="shared" si="0"/>
        <v>7</v>
      </c>
      <c r="Q17" s="297">
        <f t="shared" si="0"/>
        <v>9</v>
      </c>
      <c r="R17" s="384" t="s">
        <v>705</v>
      </c>
    </row>
    <row r="18" spans="1:18" s="52" customFormat="1" ht="24.75" customHeight="1" thickBot="1">
      <c r="A18" s="159" t="s">
        <v>334</v>
      </c>
      <c r="B18" s="653">
        <v>0</v>
      </c>
      <c r="C18" s="653">
        <v>0</v>
      </c>
      <c r="D18" s="653">
        <v>3</v>
      </c>
      <c r="E18" s="653">
        <v>0</v>
      </c>
      <c r="F18" s="653">
        <v>0</v>
      </c>
      <c r="G18" s="653">
        <v>0</v>
      </c>
      <c r="H18" s="653">
        <v>4</v>
      </c>
      <c r="I18" s="653">
        <v>1</v>
      </c>
      <c r="J18" s="653">
        <v>0</v>
      </c>
      <c r="K18" s="653">
        <v>0</v>
      </c>
      <c r="L18" s="653">
        <v>0</v>
      </c>
      <c r="M18" s="653">
        <v>1</v>
      </c>
      <c r="N18" s="298">
        <f t="shared" si="1"/>
        <v>0</v>
      </c>
      <c r="O18" s="298">
        <f t="shared" si="0"/>
        <v>0</v>
      </c>
      <c r="P18" s="298">
        <f t="shared" si="0"/>
        <v>7</v>
      </c>
      <c r="Q18" s="298">
        <f t="shared" si="0"/>
        <v>2</v>
      </c>
      <c r="R18" s="394" t="s">
        <v>706</v>
      </c>
    </row>
    <row r="19" spans="1:18" s="51" customFormat="1" ht="24.75" customHeight="1" thickBot="1">
      <c r="A19" s="161" t="s">
        <v>1101</v>
      </c>
      <c r="B19" s="652">
        <v>0</v>
      </c>
      <c r="C19" s="652">
        <v>0</v>
      </c>
      <c r="D19" s="652">
        <v>3</v>
      </c>
      <c r="E19" s="652">
        <v>1</v>
      </c>
      <c r="F19" s="652">
        <v>1</v>
      </c>
      <c r="G19" s="652">
        <v>0</v>
      </c>
      <c r="H19" s="652">
        <v>0</v>
      </c>
      <c r="I19" s="652">
        <v>0</v>
      </c>
      <c r="J19" s="652">
        <v>0</v>
      </c>
      <c r="K19" s="652">
        <v>0</v>
      </c>
      <c r="L19" s="652">
        <v>0</v>
      </c>
      <c r="M19" s="652">
        <v>1</v>
      </c>
      <c r="N19" s="297">
        <f t="shared" si="1"/>
        <v>1</v>
      </c>
      <c r="O19" s="297">
        <f t="shared" si="0"/>
        <v>0</v>
      </c>
      <c r="P19" s="297">
        <f t="shared" si="0"/>
        <v>3</v>
      </c>
      <c r="Q19" s="297">
        <f t="shared" si="0"/>
        <v>2</v>
      </c>
      <c r="R19" s="384" t="s">
        <v>707</v>
      </c>
    </row>
    <row r="20" spans="1:18" s="52" customFormat="1" ht="30.75" customHeight="1" thickBot="1">
      <c r="A20" s="159" t="s">
        <v>335</v>
      </c>
      <c r="B20" s="653">
        <v>0</v>
      </c>
      <c r="C20" s="653">
        <v>0</v>
      </c>
      <c r="D20" s="653">
        <v>1</v>
      </c>
      <c r="E20" s="653">
        <v>1</v>
      </c>
      <c r="F20" s="653">
        <v>0</v>
      </c>
      <c r="G20" s="653">
        <v>0</v>
      </c>
      <c r="H20" s="653">
        <v>1</v>
      </c>
      <c r="I20" s="653">
        <v>1</v>
      </c>
      <c r="J20" s="653">
        <v>0</v>
      </c>
      <c r="K20" s="653">
        <v>0</v>
      </c>
      <c r="L20" s="653">
        <v>0</v>
      </c>
      <c r="M20" s="653">
        <v>0</v>
      </c>
      <c r="N20" s="298">
        <f t="shared" si="1"/>
        <v>0</v>
      </c>
      <c r="O20" s="298">
        <f t="shared" si="0"/>
        <v>0</v>
      </c>
      <c r="P20" s="298">
        <f t="shared" si="0"/>
        <v>2</v>
      </c>
      <c r="Q20" s="298">
        <f t="shared" si="0"/>
        <v>2</v>
      </c>
      <c r="R20" s="394" t="s">
        <v>1410</v>
      </c>
    </row>
    <row r="21" spans="1:18" s="51" customFormat="1" ht="15.75" customHeight="1" thickBot="1">
      <c r="A21" s="161" t="s">
        <v>336</v>
      </c>
      <c r="B21" s="652">
        <v>0</v>
      </c>
      <c r="C21" s="652">
        <v>2</v>
      </c>
      <c r="D21" s="652">
        <v>11</v>
      </c>
      <c r="E21" s="652">
        <v>6</v>
      </c>
      <c r="F21" s="652">
        <v>2</v>
      </c>
      <c r="G21" s="652">
        <v>0</v>
      </c>
      <c r="H21" s="652">
        <v>7</v>
      </c>
      <c r="I21" s="652">
        <v>3</v>
      </c>
      <c r="J21" s="652">
        <v>0</v>
      </c>
      <c r="K21" s="652">
        <v>0</v>
      </c>
      <c r="L21" s="652">
        <v>0</v>
      </c>
      <c r="M21" s="652">
        <v>0</v>
      </c>
      <c r="N21" s="297">
        <f t="shared" si="1"/>
        <v>2</v>
      </c>
      <c r="O21" s="297">
        <f t="shared" si="0"/>
        <v>2</v>
      </c>
      <c r="P21" s="297">
        <f t="shared" si="0"/>
        <v>18</v>
      </c>
      <c r="Q21" s="297">
        <f t="shared" si="0"/>
        <v>9</v>
      </c>
      <c r="R21" s="384" t="s">
        <v>708</v>
      </c>
    </row>
    <row r="22" spans="1:18" s="52" customFormat="1" ht="24.75" customHeight="1" thickBot="1">
      <c r="A22" s="159" t="s">
        <v>337</v>
      </c>
      <c r="B22" s="653">
        <v>0</v>
      </c>
      <c r="C22" s="653">
        <v>1</v>
      </c>
      <c r="D22" s="653">
        <v>0</v>
      </c>
      <c r="E22" s="653">
        <v>1</v>
      </c>
      <c r="F22" s="653">
        <v>0</v>
      </c>
      <c r="G22" s="653">
        <v>0</v>
      </c>
      <c r="H22" s="653">
        <v>0</v>
      </c>
      <c r="I22" s="653">
        <v>0</v>
      </c>
      <c r="J22" s="653">
        <v>0</v>
      </c>
      <c r="K22" s="653">
        <v>0</v>
      </c>
      <c r="L22" s="653">
        <v>0</v>
      </c>
      <c r="M22" s="653">
        <v>1</v>
      </c>
      <c r="N22" s="298">
        <f t="shared" si="1"/>
        <v>0</v>
      </c>
      <c r="O22" s="298">
        <f t="shared" si="0"/>
        <v>1</v>
      </c>
      <c r="P22" s="298">
        <f t="shared" si="0"/>
        <v>0</v>
      </c>
      <c r="Q22" s="298">
        <f t="shared" si="0"/>
        <v>2</v>
      </c>
      <c r="R22" s="394" t="s">
        <v>1411</v>
      </c>
    </row>
    <row r="23" spans="1:18" s="51" customFormat="1" ht="24.75" customHeight="1" thickBot="1">
      <c r="A23" s="161" t="s">
        <v>338</v>
      </c>
      <c r="B23" s="652">
        <v>0</v>
      </c>
      <c r="C23" s="652">
        <v>0</v>
      </c>
      <c r="D23" s="652">
        <v>0</v>
      </c>
      <c r="E23" s="652">
        <v>5</v>
      </c>
      <c r="F23" s="652">
        <v>0</v>
      </c>
      <c r="G23" s="652">
        <v>1</v>
      </c>
      <c r="H23" s="652">
        <v>0</v>
      </c>
      <c r="I23" s="652">
        <v>2</v>
      </c>
      <c r="J23" s="652">
        <v>0</v>
      </c>
      <c r="K23" s="652">
        <v>30</v>
      </c>
      <c r="L23" s="652">
        <v>0</v>
      </c>
      <c r="M23" s="652">
        <v>30</v>
      </c>
      <c r="N23" s="297">
        <f t="shared" si="1"/>
        <v>0</v>
      </c>
      <c r="O23" s="297">
        <f t="shared" si="0"/>
        <v>31</v>
      </c>
      <c r="P23" s="297">
        <f t="shared" si="0"/>
        <v>0</v>
      </c>
      <c r="Q23" s="297">
        <f t="shared" si="0"/>
        <v>37</v>
      </c>
      <c r="R23" s="384" t="s">
        <v>709</v>
      </c>
    </row>
    <row r="24" spans="1:18" s="52" customFormat="1" ht="24.75" customHeight="1" thickBot="1">
      <c r="A24" s="159" t="s">
        <v>339</v>
      </c>
      <c r="B24" s="653">
        <v>0</v>
      </c>
      <c r="C24" s="653">
        <v>0</v>
      </c>
      <c r="D24" s="653">
        <v>0</v>
      </c>
      <c r="E24" s="653">
        <v>0</v>
      </c>
      <c r="F24" s="653">
        <v>0</v>
      </c>
      <c r="G24" s="653">
        <v>0</v>
      </c>
      <c r="H24" s="653">
        <v>0</v>
      </c>
      <c r="I24" s="653">
        <v>0</v>
      </c>
      <c r="J24" s="653">
        <v>0</v>
      </c>
      <c r="K24" s="653">
        <v>0</v>
      </c>
      <c r="L24" s="653">
        <v>0</v>
      </c>
      <c r="M24" s="653">
        <v>1</v>
      </c>
      <c r="N24" s="298">
        <f t="shared" si="1"/>
        <v>0</v>
      </c>
      <c r="O24" s="298">
        <f t="shared" si="0"/>
        <v>0</v>
      </c>
      <c r="P24" s="298">
        <f t="shared" si="0"/>
        <v>0</v>
      </c>
      <c r="Q24" s="298">
        <f t="shared" si="0"/>
        <v>1</v>
      </c>
      <c r="R24" s="394" t="s">
        <v>710</v>
      </c>
    </row>
    <row r="25" spans="1:18" s="51" customFormat="1" ht="15.75" customHeight="1" thickBot="1">
      <c r="A25" s="161" t="s">
        <v>340</v>
      </c>
      <c r="B25" s="652">
        <v>0</v>
      </c>
      <c r="C25" s="652">
        <v>0</v>
      </c>
      <c r="D25" s="652">
        <v>0</v>
      </c>
      <c r="E25" s="652">
        <v>0</v>
      </c>
      <c r="F25" s="652">
        <v>0</v>
      </c>
      <c r="G25" s="652">
        <v>0</v>
      </c>
      <c r="H25" s="652">
        <v>0</v>
      </c>
      <c r="I25" s="652">
        <v>0</v>
      </c>
      <c r="J25" s="652">
        <v>0</v>
      </c>
      <c r="K25" s="652">
        <v>0</v>
      </c>
      <c r="L25" s="652">
        <v>0</v>
      </c>
      <c r="M25" s="652">
        <v>0</v>
      </c>
      <c r="N25" s="297">
        <f t="shared" si="1"/>
        <v>0</v>
      </c>
      <c r="O25" s="297">
        <f t="shared" si="0"/>
        <v>0</v>
      </c>
      <c r="P25" s="297">
        <f t="shared" si="0"/>
        <v>0</v>
      </c>
      <c r="Q25" s="297">
        <f t="shared" si="0"/>
        <v>0</v>
      </c>
      <c r="R25" s="384" t="s">
        <v>711</v>
      </c>
    </row>
    <row r="26" spans="1:18" s="52" customFormat="1" ht="15.75" customHeight="1" thickBot="1">
      <c r="A26" s="159" t="s">
        <v>341</v>
      </c>
      <c r="B26" s="653">
        <v>0</v>
      </c>
      <c r="C26" s="653">
        <v>2</v>
      </c>
      <c r="D26" s="653">
        <v>0</v>
      </c>
      <c r="E26" s="653">
        <v>6</v>
      </c>
      <c r="F26" s="653">
        <v>3</v>
      </c>
      <c r="G26" s="653">
        <v>2</v>
      </c>
      <c r="H26" s="653">
        <v>5</v>
      </c>
      <c r="I26" s="653">
        <v>3</v>
      </c>
      <c r="J26" s="653">
        <v>0</v>
      </c>
      <c r="K26" s="653">
        <v>1</v>
      </c>
      <c r="L26" s="653">
        <v>0</v>
      </c>
      <c r="M26" s="653">
        <v>1</v>
      </c>
      <c r="N26" s="298">
        <f t="shared" si="1"/>
        <v>3</v>
      </c>
      <c r="O26" s="298">
        <f t="shared" si="0"/>
        <v>5</v>
      </c>
      <c r="P26" s="298">
        <f t="shared" si="0"/>
        <v>5</v>
      </c>
      <c r="Q26" s="298">
        <f t="shared" si="0"/>
        <v>10</v>
      </c>
      <c r="R26" s="394" t="s">
        <v>712</v>
      </c>
    </row>
    <row r="27" spans="1:18" s="51" customFormat="1" ht="24.75" customHeight="1" thickBot="1">
      <c r="A27" s="161" t="s">
        <v>342</v>
      </c>
      <c r="B27" s="652">
        <v>2</v>
      </c>
      <c r="C27" s="652">
        <v>0</v>
      </c>
      <c r="D27" s="652">
        <v>0</v>
      </c>
      <c r="E27" s="652">
        <v>0</v>
      </c>
      <c r="F27" s="652">
        <v>4</v>
      </c>
      <c r="G27" s="652">
        <v>0</v>
      </c>
      <c r="H27" s="652">
        <v>3</v>
      </c>
      <c r="I27" s="652">
        <v>0</v>
      </c>
      <c r="J27" s="652">
        <v>2</v>
      </c>
      <c r="K27" s="652">
        <v>0</v>
      </c>
      <c r="L27" s="652">
        <v>0</v>
      </c>
      <c r="M27" s="652">
        <v>1</v>
      </c>
      <c r="N27" s="297">
        <f t="shared" si="1"/>
        <v>8</v>
      </c>
      <c r="O27" s="297">
        <f t="shared" si="0"/>
        <v>0</v>
      </c>
      <c r="P27" s="297">
        <f t="shared" si="0"/>
        <v>3</v>
      </c>
      <c r="Q27" s="297">
        <f t="shared" si="0"/>
        <v>1</v>
      </c>
      <c r="R27" s="384" t="s">
        <v>713</v>
      </c>
    </row>
    <row r="28" spans="1:18" s="52" customFormat="1" ht="24.75" customHeight="1" thickBot="1">
      <c r="A28" s="159" t="s">
        <v>343</v>
      </c>
      <c r="B28" s="653">
        <v>0</v>
      </c>
      <c r="C28" s="653">
        <v>0</v>
      </c>
      <c r="D28" s="653">
        <v>0</v>
      </c>
      <c r="E28" s="653">
        <v>0</v>
      </c>
      <c r="F28" s="653">
        <v>1</v>
      </c>
      <c r="G28" s="653">
        <v>0</v>
      </c>
      <c r="H28" s="653">
        <v>0</v>
      </c>
      <c r="I28" s="653">
        <v>0</v>
      </c>
      <c r="J28" s="653">
        <v>0</v>
      </c>
      <c r="K28" s="653">
        <v>0</v>
      </c>
      <c r="L28" s="653">
        <v>0</v>
      </c>
      <c r="M28" s="653">
        <v>0</v>
      </c>
      <c r="N28" s="298">
        <f t="shared" si="1"/>
        <v>1</v>
      </c>
      <c r="O28" s="298">
        <f t="shared" si="1"/>
        <v>0</v>
      </c>
      <c r="P28" s="298">
        <f t="shared" si="1"/>
        <v>0</v>
      </c>
      <c r="Q28" s="298">
        <f t="shared" si="1"/>
        <v>0</v>
      </c>
      <c r="R28" s="394" t="s">
        <v>714</v>
      </c>
    </row>
    <row r="29" spans="1:18" s="51" customFormat="1" ht="24.75" customHeight="1" thickBot="1">
      <c r="A29" s="161" t="s">
        <v>344</v>
      </c>
      <c r="B29" s="652">
        <v>0</v>
      </c>
      <c r="C29" s="652">
        <v>0</v>
      </c>
      <c r="D29" s="652">
        <v>0</v>
      </c>
      <c r="E29" s="652">
        <v>0</v>
      </c>
      <c r="F29" s="652">
        <v>0</v>
      </c>
      <c r="G29" s="652">
        <v>1</v>
      </c>
      <c r="H29" s="652">
        <v>0</v>
      </c>
      <c r="I29" s="652">
        <v>1</v>
      </c>
      <c r="J29" s="652">
        <v>11</v>
      </c>
      <c r="K29" s="652">
        <v>6</v>
      </c>
      <c r="L29" s="652">
        <v>10</v>
      </c>
      <c r="M29" s="652">
        <v>0</v>
      </c>
      <c r="N29" s="297">
        <v>11</v>
      </c>
      <c r="O29" s="297">
        <f t="shared" si="1"/>
        <v>7</v>
      </c>
      <c r="P29" s="297">
        <f t="shared" si="1"/>
        <v>10</v>
      </c>
      <c r="Q29" s="297">
        <f t="shared" si="1"/>
        <v>1</v>
      </c>
      <c r="R29" s="384" t="s">
        <v>1412</v>
      </c>
    </row>
    <row r="30" spans="1:18" s="52" customFormat="1" ht="15.75" customHeight="1" thickBot="1">
      <c r="A30" s="159" t="s">
        <v>345</v>
      </c>
      <c r="B30" s="653">
        <v>0</v>
      </c>
      <c r="C30" s="653">
        <v>1</v>
      </c>
      <c r="D30" s="653">
        <v>9</v>
      </c>
      <c r="E30" s="653">
        <v>2</v>
      </c>
      <c r="F30" s="653">
        <v>4</v>
      </c>
      <c r="G30" s="653">
        <v>0</v>
      </c>
      <c r="H30" s="653">
        <v>7</v>
      </c>
      <c r="I30" s="653">
        <v>1</v>
      </c>
      <c r="J30" s="653">
        <v>1</v>
      </c>
      <c r="K30" s="653">
        <v>0</v>
      </c>
      <c r="L30" s="653">
        <v>0</v>
      </c>
      <c r="M30" s="653">
        <v>0</v>
      </c>
      <c r="N30" s="298">
        <f t="shared" si="1"/>
        <v>5</v>
      </c>
      <c r="O30" s="298">
        <f t="shared" si="1"/>
        <v>1</v>
      </c>
      <c r="P30" s="298">
        <f t="shared" si="1"/>
        <v>16</v>
      </c>
      <c r="Q30" s="298">
        <f t="shared" si="1"/>
        <v>3</v>
      </c>
      <c r="R30" s="394" t="s">
        <v>715</v>
      </c>
    </row>
    <row r="31" spans="1:18" s="51" customFormat="1" ht="15.75" customHeight="1" thickBot="1">
      <c r="A31" s="161" t="s">
        <v>346</v>
      </c>
      <c r="B31" s="652">
        <v>2</v>
      </c>
      <c r="C31" s="652">
        <v>0</v>
      </c>
      <c r="D31" s="652">
        <v>23</v>
      </c>
      <c r="E31" s="652">
        <v>2</v>
      </c>
      <c r="F31" s="652">
        <v>0</v>
      </c>
      <c r="G31" s="652">
        <v>0</v>
      </c>
      <c r="H31" s="652">
        <v>6</v>
      </c>
      <c r="I31" s="652">
        <v>1</v>
      </c>
      <c r="J31" s="652">
        <v>0</v>
      </c>
      <c r="K31" s="652">
        <v>0</v>
      </c>
      <c r="L31" s="652">
        <v>0</v>
      </c>
      <c r="M31" s="652">
        <v>0</v>
      </c>
      <c r="N31" s="297">
        <f t="shared" si="1"/>
        <v>2</v>
      </c>
      <c r="O31" s="297">
        <f t="shared" si="1"/>
        <v>0</v>
      </c>
      <c r="P31" s="297">
        <f t="shared" si="1"/>
        <v>29</v>
      </c>
      <c r="Q31" s="297">
        <f t="shared" si="1"/>
        <v>3</v>
      </c>
      <c r="R31" s="384" t="s">
        <v>716</v>
      </c>
    </row>
    <row r="32" spans="1:18" s="52" customFormat="1" ht="15.75" customHeight="1" thickBot="1">
      <c r="A32" s="159" t="s">
        <v>347</v>
      </c>
      <c r="B32" s="653">
        <v>0</v>
      </c>
      <c r="C32" s="653">
        <v>0</v>
      </c>
      <c r="D32" s="653">
        <v>5</v>
      </c>
      <c r="E32" s="653">
        <v>0</v>
      </c>
      <c r="F32" s="653">
        <v>0</v>
      </c>
      <c r="G32" s="653">
        <v>0</v>
      </c>
      <c r="H32" s="653">
        <v>0</v>
      </c>
      <c r="I32" s="653">
        <v>0</v>
      </c>
      <c r="J32" s="653">
        <v>0</v>
      </c>
      <c r="K32" s="653">
        <v>0</v>
      </c>
      <c r="L32" s="653">
        <v>0</v>
      </c>
      <c r="M32" s="653">
        <v>0</v>
      </c>
      <c r="N32" s="298">
        <f t="shared" si="1"/>
        <v>0</v>
      </c>
      <c r="O32" s="298">
        <f t="shared" si="1"/>
        <v>0</v>
      </c>
      <c r="P32" s="298">
        <f t="shared" si="1"/>
        <v>5</v>
      </c>
      <c r="Q32" s="298">
        <f t="shared" si="1"/>
        <v>0</v>
      </c>
      <c r="R32" s="394" t="s">
        <v>700</v>
      </c>
    </row>
    <row r="33" spans="1:18" s="51" customFormat="1" ht="15.75" customHeight="1" thickBot="1">
      <c r="A33" s="161" t="s">
        <v>348</v>
      </c>
      <c r="B33" s="654">
        <v>0</v>
      </c>
      <c r="C33" s="654">
        <v>0</v>
      </c>
      <c r="D33" s="654">
        <v>27</v>
      </c>
      <c r="E33" s="654">
        <v>11</v>
      </c>
      <c r="F33" s="654">
        <v>0</v>
      </c>
      <c r="G33" s="654">
        <v>0</v>
      </c>
      <c r="H33" s="654">
        <v>1</v>
      </c>
      <c r="I33" s="654">
        <v>4</v>
      </c>
      <c r="J33" s="654">
        <v>0</v>
      </c>
      <c r="K33" s="654">
        <v>0</v>
      </c>
      <c r="L33" s="654">
        <v>0</v>
      </c>
      <c r="M33" s="654">
        <v>0</v>
      </c>
      <c r="N33" s="297">
        <f t="shared" si="1"/>
        <v>0</v>
      </c>
      <c r="O33" s="297">
        <f t="shared" si="1"/>
        <v>0</v>
      </c>
      <c r="P33" s="297">
        <f t="shared" si="1"/>
        <v>28</v>
      </c>
      <c r="Q33" s="297">
        <f t="shared" si="1"/>
        <v>15</v>
      </c>
      <c r="R33" s="384" t="s">
        <v>701</v>
      </c>
    </row>
    <row r="34" spans="1:18" s="52" customFormat="1" ht="15.75" customHeight="1">
      <c r="A34" s="415" t="s">
        <v>317</v>
      </c>
      <c r="B34" s="655">
        <v>1</v>
      </c>
      <c r="C34" s="655">
        <v>1</v>
      </c>
      <c r="D34" s="655">
        <v>17</v>
      </c>
      <c r="E34" s="655">
        <v>3</v>
      </c>
      <c r="F34" s="655">
        <v>1</v>
      </c>
      <c r="G34" s="655">
        <v>0</v>
      </c>
      <c r="H34" s="655">
        <v>1</v>
      </c>
      <c r="I34" s="655">
        <v>3</v>
      </c>
      <c r="J34" s="655">
        <v>0</v>
      </c>
      <c r="K34" s="655">
        <v>0</v>
      </c>
      <c r="L34" s="655">
        <v>0</v>
      </c>
      <c r="M34" s="655">
        <v>0</v>
      </c>
      <c r="N34" s="299">
        <f t="shared" si="1"/>
        <v>2</v>
      </c>
      <c r="O34" s="299">
        <f t="shared" si="1"/>
        <v>1</v>
      </c>
      <c r="P34" s="299">
        <f t="shared" si="1"/>
        <v>18</v>
      </c>
      <c r="Q34" s="299">
        <f t="shared" si="1"/>
        <v>6</v>
      </c>
      <c r="R34" s="395" t="s">
        <v>318</v>
      </c>
    </row>
    <row r="35" spans="1:18" s="51" customFormat="1" ht="24.95" customHeight="1">
      <c r="A35" s="122" t="s">
        <v>1</v>
      </c>
      <c r="B35" s="457">
        <f>SUM(B12:B34)</f>
        <v>49</v>
      </c>
      <c r="C35" s="457">
        <f t="shared" ref="C35:Q35" si="2">SUM(C12:C34)</f>
        <v>55</v>
      </c>
      <c r="D35" s="457">
        <f t="shared" si="2"/>
        <v>140</v>
      </c>
      <c r="E35" s="457">
        <f t="shared" si="2"/>
        <v>66</v>
      </c>
      <c r="F35" s="457">
        <f t="shared" si="2"/>
        <v>46</v>
      </c>
      <c r="G35" s="457">
        <f t="shared" si="2"/>
        <v>13</v>
      </c>
      <c r="H35" s="457">
        <f t="shared" si="2"/>
        <v>54</v>
      </c>
      <c r="I35" s="457">
        <f t="shared" si="2"/>
        <v>30</v>
      </c>
      <c r="J35" s="457">
        <f t="shared" si="2"/>
        <v>17</v>
      </c>
      <c r="K35" s="457">
        <f t="shared" si="2"/>
        <v>38</v>
      </c>
      <c r="L35" s="457">
        <f t="shared" si="2"/>
        <v>10</v>
      </c>
      <c r="M35" s="457">
        <f t="shared" si="2"/>
        <v>43</v>
      </c>
      <c r="N35" s="457">
        <f>SUM(N12:N34)</f>
        <v>112</v>
      </c>
      <c r="O35" s="457">
        <f t="shared" si="2"/>
        <v>106</v>
      </c>
      <c r="P35" s="457">
        <f t="shared" si="2"/>
        <v>204</v>
      </c>
      <c r="Q35" s="457">
        <f t="shared" si="2"/>
        <v>139</v>
      </c>
      <c r="R35" s="296" t="s">
        <v>2</v>
      </c>
    </row>
    <row r="36" spans="1:18">
      <c r="A36" s="1202"/>
      <c r="B36" s="1202"/>
      <c r="C36" s="1202"/>
      <c r="D36" s="1202"/>
      <c r="E36" s="1202"/>
      <c r="F36" s="118"/>
      <c r="G36" s="118"/>
      <c r="H36" s="118"/>
      <c r="I36" s="119"/>
      <c r="J36" s="119"/>
      <c r="K36" s="119"/>
      <c r="L36" s="119"/>
      <c r="M36" s="120"/>
      <c r="N36" s="120"/>
      <c r="O36" s="120"/>
      <c r="P36" s="120"/>
      <c r="Q36" s="120"/>
    </row>
    <row r="37" spans="1:18" s="120" customFormat="1" ht="15.75">
      <c r="A37" s="56"/>
      <c r="B37" s="56"/>
      <c r="C37" s="56"/>
      <c r="D37" s="56"/>
      <c r="E37" s="56"/>
      <c r="F37" s="56"/>
      <c r="G37" s="56"/>
      <c r="H37" s="56"/>
      <c r="I37" s="96"/>
      <c r="J37" s="96"/>
      <c r="K37" s="96"/>
      <c r="L37" s="96"/>
      <c r="M37" s="49"/>
      <c r="N37" s="49"/>
      <c r="O37" s="49"/>
      <c r="P37" s="49"/>
      <c r="Q37" s="49"/>
    </row>
  </sheetData>
  <mergeCells count="31">
    <mergeCell ref="N8:O8"/>
    <mergeCell ref="P8:Q8"/>
    <mergeCell ref="B9:C9"/>
    <mergeCell ref="D9:E9"/>
    <mergeCell ref="F9:G9"/>
    <mergeCell ref="H9:I9"/>
    <mergeCell ref="J9:K9"/>
    <mergeCell ref="L9:M9"/>
    <mergeCell ref="N9:O9"/>
    <mergeCell ref="P9:Q9"/>
    <mergeCell ref="F8:G8"/>
    <mergeCell ref="H8:I8"/>
    <mergeCell ref="J8:K8"/>
    <mergeCell ref="L8:M8"/>
    <mergeCell ref="D8:E8"/>
    <mergeCell ref="A36:E36"/>
    <mergeCell ref="A1:R1"/>
    <mergeCell ref="A2:R2"/>
    <mergeCell ref="A3:R3"/>
    <mergeCell ref="A4:R4"/>
    <mergeCell ref="A6:A11"/>
    <mergeCell ref="B6:E6"/>
    <mergeCell ref="F6:I6"/>
    <mergeCell ref="J6:M6"/>
    <mergeCell ref="N6:Q6"/>
    <mergeCell ref="R6:R11"/>
    <mergeCell ref="B7:E7"/>
    <mergeCell ref="F7:I7"/>
    <mergeCell ref="J7:M7"/>
    <mergeCell ref="N7:Q7"/>
    <mergeCell ref="B8:C8"/>
  </mergeCells>
  <printOptions horizontalCentered="1" verticalCentered="1"/>
  <pageMargins left="0" right="0" top="0" bottom="0" header="0" footer="0"/>
  <pageSetup paperSize="9" scale="8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34"/>
  <sheetViews>
    <sheetView rightToLeft="1" view="pageBreakPreview" zoomScaleNormal="100" zoomScaleSheetLayoutView="100" workbookViewId="0">
      <selection activeCell="G15" sqref="G15"/>
    </sheetView>
  </sheetViews>
  <sheetFormatPr defaultColWidth="9.140625" defaultRowHeight="14.25"/>
  <cols>
    <col min="1" max="1" width="28.7109375" style="49" customWidth="1"/>
    <col min="2" max="10" width="10.28515625" style="49" customWidth="1"/>
    <col min="11" max="11" width="28.7109375" style="49" customWidth="1"/>
    <col min="12" max="16384" width="9.140625" style="49"/>
  </cols>
  <sheetData>
    <row r="1" spans="1:21" s="47" customFormat="1" ht="18" customHeight="1">
      <c r="A1" s="1205" t="s">
        <v>698</v>
      </c>
      <c r="B1" s="1205"/>
      <c r="C1" s="1205"/>
      <c r="D1" s="1205"/>
      <c r="E1" s="1205"/>
      <c r="F1" s="1205"/>
      <c r="G1" s="1205"/>
      <c r="H1" s="1205"/>
      <c r="I1" s="1205"/>
      <c r="J1" s="1205"/>
      <c r="K1" s="1205"/>
      <c r="L1" s="30"/>
      <c r="M1" s="30"/>
      <c r="N1" s="30"/>
      <c r="O1" s="30"/>
      <c r="P1" s="30"/>
      <c r="Q1" s="30"/>
      <c r="R1" s="30"/>
      <c r="S1" s="30"/>
      <c r="T1" s="30"/>
      <c r="U1" s="46"/>
    </row>
    <row r="2" spans="1:21" s="47" customFormat="1" ht="13.5" customHeight="1">
      <c r="A2" s="1207">
        <v>2021</v>
      </c>
      <c r="B2" s="1207"/>
      <c r="C2" s="1207"/>
      <c r="D2" s="1207"/>
      <c r="E2" s="1207"/>
      <c r="F2" s="1207"/>
      <c r="G2" s="1207"/>
      <c r="H2" s="1207"/>
      <c r="I2" s="1207"/>
      <c r="J2" s="1207"/>
      <c r="K2" s="1207"/>
      <c r="L2" s="30"/>
      <c r="M2" s="30"/>
      <c r="N2" s="30"/>
      <c r="O2" s="30"/>
      <c r="P2" s="30"/>
      <c r="Q2" s="30"/>
      <c r="R2" s="30"/>
      <c r="S2" s="30"/>
      <c r="T2" s="30"/>
      <c r="U2" s="46"/>
    </row>
    <row r="3" spans="1:21" s="47" customFormat="1" ht="32.25" customHeight="1">
      <c r="A3" s="1261" t="s">
        <v>1523</v>
      </c>
      <c r="B3" s="1206"/>
      <c r="C3" s="1206"/>
      <c r="D3" s="1206"/>
      <c r="E3" s="1206"/>
      <c r="F3" s="1206"/>
      <c r="G3" s="1206"/>
      <c r="H3" s="1206"/>
      <c r="I3" s="1206"/>
      <c r="J3" s="1206"/>
      <c r="K3" s="1206"/>
      <c r="L3" s="30"/>
      <c r="M3" s="30"/>
      <c r="N3" s="30"/>
      <c r="O3" s="30"/>
      <c r="P3" s="30"/>
      <c r="Q3" s="30"/>
      <c r="R3" s="30"/>
      <c r="S3" s="30"/>
      <c r="T3" s="30"/>
      <c r="U3" s="46"/>
    </row>
    <row r="4" spans="1:21" s="47" customFormat="1" ht="15.75" customHeight="1">
      <c r="A4" s="1209">
        <v>2021</v>
      </c>
      <c r="B4" s="1209"/>
      <c r="C4" s="1209"/>
      <c r="D4" s="1209"/>
      <c r="E4" s="1209"/>
      <c r="F4" s="1209"/>
      <c r="G4" s="1209"/>
      <c r="H4" s="1209"/>
      <c r="I4" s="1209"/>
      <c r="J4" s="1209"/>
      <c r="K4" s="1209"/>
      <c r="L4" s="30"/>
      <c r="M4" s="30"/>
      <c r="N4" s="30"/>
      <c r="O4" s="30"/>
      <c r="P4" s="30"/>
      <c r="Q4" s="30"/>
      <c r="R4" s="30"/>
      <c r="S4" s="30"/>
      <c r="T4" s="30"/>
      <c r="U4" s="46"/>
    </row>
    <row r="5" spans="1:21" ht="15" customHeight="1">
      <c r="A5" s="84" t="s">
        <v>495</v>
      </c>
      <c r="B5" s="85"/>
      <c r="C5" s="85"/>
      <c r="D5" s="85"/>
      <c r="E5" s="85"/>
      <c r="F5" s="85"/>
      <c r="G5" s="85"/>
      <c r="H5" s="85"/>
      <c r="I5" s="116"/>
      <c r="J5" s="1262" t="s">
        <v>496</v>
      </c>
      <c r="K5" s="1262"/>
      <c r="L5" s="2"/>
      <c r="M5" s="2"/>
      <c r="N5" s="2"/>
      <c r="O5" s="2"/>
      <c r="P5" s="2"/>
      <c r="Q5" s="2"/>
      <c r="R5" s="2"/>
      <c r="S5" s="2"/>
      <c r="T5" s="2"/>
      <c r="U5" s="48"/>
    </row>
    <row r="6" spans="1:21" ht="16.5" customHeight="1">
      <c r="A6" s="1263" t="s">
        <v>775</v>
      </c>
      <c r="B6" s="1266" t="s">
        <v>282</v>
      </c>
      <c r="C6" s="1266"/>
      <c r="D6" s="1266"/>
      <c r="E6" s="1267" t="s">
        <v>283</v>
      </c>
      <c r="F6" s="1267"/>
      <c r="G6" s="1267"/>
      <c r="H6" s="1267" t="s">
        <v>62</v>
      </c>
      <c r="I6" s="1267"/>
      <c r="J6" s="1267"/>
      <c r="K6" s="1268" t="s">
        <v>1413</v>
      </c>
      <c r="L6" s="2"/>
      <c r="M6" s="2"/>
      <c r="N6" s="2"/>
      <c r="O6" s="2"/>
      <c r="P6" s="2"/>
      <c r="Q6" s="2"/>
      <c r="R6" s="2"/>
      <c r="S6" s="2"/>
      <c r="T6" s="2"/>
    </row>
    <row r="7" spans="1:21" ht="16.5" customHeight="1">
      <c r="A7" s="1264"/>
      <c r="B7" s="1259" t="s">
        <v>65</v>
      </c>
      <c r="C7" s="1259"/>
      <c r="D7" s="1259"/>
      <c r="E7" s="1260" t="s">
        <v>284</v>
      </c>
      <c r="F7" s="1260"/>
      <c r="G7" s="1260"/>
      <c r="H7" s="1260" t="s">
        <v>2</v>
      </c>
      <c r="I7" s="1260"/>
      <c r="J7" s="1260"/>
      <c r="K7" s="1269"/>
      <c r="L7" s="2"/>
      <c r="M7" s="2"/>
      <c r="N7" s="2"/>
      <c r="O7" s="2"/>
      <c r="P7" s="2"/>
      <c r="Q7" s="2"/>
      <c r="R7" s="2"/>
      <c r="S7" s="2"/>
      <c r="T7" s="2"/>
    </row>
    <row r="8" spans="1:21" ht="15.75" customHeight="1">
      <c r="A8" s="1264"/>
      <c r="B8" s="254" t="s">
        <v>285</v>
      </c>
      <c r="C8" s="254" t="s">
        <v>51</v>
      </c>
      <c r="D8" s="254" t="s">
        <v>62</v>
      </c>
      <c r="E8" s="254" t="s">
        <v>285</v>
      </c>
      <c r="F8" s="254" t="s">
        <v>51</v>
      </c>
      <c r="G8" s="254" t="s">
        <v>62</v>
      </c>
      <c r="H8" s="254" t="s">
        <v>285</v>
      </c>
      <c r="I8" s="254" t="s">
        <v>51</v>
      </c>
      <c r="J8" s="254" t="s">
        <v>62</v>
      </c>
      <c r="K8" s="1269"/>
      <c r="L8" s="2"/>
      <c r="M8" s="2"/>
      <c r="N8" s="2"/>
      <c r="O8" s="2"/>
      <c r="P8" s="2"/>
      <c r="Q8" s="2"/>
      <c r="R8" s="2"/>
      <c r="S8" s="2"/>
      <c r="T8" s="2"/>
    </row>
    <row r="9" spans="1:21" ht="14.25" customHeight="1">
      <c r="A9" s="1265"/>
      <c r="B9" s="391" t="s">
        <v>112</v>
      </c>
      <c r="C9" s="391" t="s">
        <v>113</v>
      </c>
      <c r="D9" s="391" t="s">
        <v>2</v>
      </c>
      <c r="E9" s="391" t="s">
        <v>112</v>
      </c>
      <c r="F9" s="391" t="s">
        <v>113</v>
      </c>
      <c r="G9" s="391" t="s">
        <v>2</v>
      </c>
      <c r="H9" s="391" t="s">
        <v>112</v>
      </c>
      <c r="I9" s="391" t="s">
        <v>113</v>
      </c>
      <c r="J9" s="391" t="s">
        <v>2</v>
      </c>
      <c r="K9" s="1270"/>
    </row>
    <row r="10" spans="1:21" s="50" customFormat="1" ht="23.25" customHeight="1" thickBot="1">
      <c r="A10" s="559" t="s">
        <v>349</v>
      </c>
      <c r="B10" s="656">
        <v>2054</v>
      </c>
      <c r="C10" s="656">
        <v>2129</v>
      </c>
      <c r="D10" s="446">
        <f t="shared" ref="D10:D19" si="0">B10+C10</f>
        <v>4183</v>
      </c>
      <c r="E10" s="656">
        <v>902</v>
      </c>
      <c r="F10" s="656">
        <v>1875</v>
      </c>
      <c r="G10" s="446">
        <f t="shared" ref="G10:G19" si="1">E10+F10</f>
        <v>2777</v>
      </c>
      <c r="H10" s="446">
        <f t="shared" ref="H10:J11" si="2">B10+E10</f>
        <v>2956</v>
      </c>
      <c r="I10" s="446">
        <f t="shared" si="2"/>
        <v>4004</v>
      </c>
      <c r="J10" s="446">
        <f t="shared" si="2"/>
        <v>6960</v>
      </c>
      <c r="K10" s="560" t="s">
        <v>774</v>
      </c>
    </row>
    <row r="11" spans="1:21" s="51" customFormat="1" ht="23.25" customHeight="1" thickBot="1">
      <c r="A11" s="294" t="s">
        <v>350</v>
      </c>
      <c r="B11" s="657">
        <v>414</v>
      </c>
      <c r="C11" s="657">
        <v>1918</v>
      </c>
      <c r="D11" s="447">
        <f t="shared" si="0"/>
        <v>2332</v>
      </c>
      <c r="E11" s="657">
        <v>1142</v>
      </c>
      <c r="F11" s="657">
        <v>1571</v>
      </c>
      <c r="G11" s="447">
        <f t="shared" si="1"/>
        <v>2713</v>
      </c>
      <c r="H11" s="447">
        <f t="shared" si="2"/>
        <v>1556</v>
      </c>
      <c r="I11" s="447">
        <f t="shared" si="2"/>
        <v>3489</v>
      </c>
      <c r="J11" s="447">
        <f t="shared" si="2"/>
        <v>5045</v>
      </c>
      <c r="K11" s="561" t="s">
        <v>351</v>
      </c>
    </row>
    <row r="12" spans="1:21" s="52" customFormat="1" ht="23.25" customHeight="1" thickBot="1">
      <c r="A12" s="295" t="s">
        <v>352</v>
      </c>
      <c r="B12" s="658">
        <v>4393</v>
      </c>
      <c r="C12" s="658">
        <v>2023</v>
      </c>
      <c r="D12" s="448">
        <f t="shared" si="0"/>
        <v>6416</v>
      </c>
      <c r="E12" s="658">
        <v>705</v>
      </c>
      <c r="F12" s="658">
        <v>1088</v>
      </c>
      <c r="G12" s="448">
        <f t="shared" si="1"/>
        <v>1793</v>
      </c>
      <c r="H12" s="448">
        <f t="shared" ref="H12:J18" si="3">B12+E12</f>
        <v>5098</v>
      </c>
      <c r="I12" s="448">
        <f t="shared" si="3"/>
        <v>3111</v>
      </c>
      <c r="J12" s="448">
        <f>D12+G12</f>
        <v>8209</v>
      </c>
      <c r="K12" s="562" t="s">
        <v>353</v>
      </c>
    </row>
    <row r="13" spans="1:21" s="51" customFormat="1" ht="23.25" customHeight="1" thickBot="1">
      <c r="A13" s="294" t="s">
        <v>862</v>
      </c>
      <c r="B13" s="657">
        <v>6646</v>
      </c>
      <c r="C13" s="657">
        <v>2620</v>
      </c>
      <c r="D13" s="447">
        <f t="shared" si="0"/>
        <v>9266</v>
      </c>
      <c r="E13" s="657">
        <v>96</v>
      </c>
      <c r="F13" s="657">
        <v>48</v>
      </c>
      <c r="G13" s="447">
        <f t="shared" si="1"/>
        <v>144</v>
      </c>
      <c r="H13" s="447">
        <f>B13+E13</f>
        <v>6742</v>
      </c>
      <c r="I13" s="447">
        <f>C13+F13</f>
        <v>2668</v>
      </c>
      <c r="J13" s="447">
        <f t="shared" si="3"/>
        <v>9410</v>
      </c>
      <c r="K13" s="561" t="s">
        <v>863</v>
      </c>
    </row>
    <row r="14" spans="1:21" s="52" customFormat="1" ht="23.25" customHeight="1" thickBot="1">
      <c r="A14" s="295" t="s">
        <v>354</v>
      </c>
      <c r="B14" s="658">
        <v>260</v>
      </c>
      <c r="C14" s="658">
        <v>182</v>
      </c>
      <c r="D14" s="448">
        <f t="shared" si="0"/>
        <v>442</v>
      </c>
      <c r="E14" s="658">
        <v>55</v>
      </c>
      <c r="F14" s="658">
        <v>40</v>
      </c>
      <c r="G14" s="448">
        <f t="shared" si="1"/>
        <v>95</v>
      </c>
      <c r="H14" s="448">
        <f t="shared" si="3"/>
        <v>315</v>
      </c>
      <c r="I14" s="448">
        <f t="shared" si="3"/>
        <v>222</v>
      </c>
      <c r="J14" s="448">
        <f t="shared" si="3"/>
        <v>537</v>
      </c>
      <c r="K14" s="562" t="s">
        <v>355</v>
      </c>
    </row>
    <row r="15" spans="1:21" s="51" customFormat="1" ht="23.25" customHeight="1" thickBot="1">
      <c r="A15" s="294" t="s">
        <v>356</v>
      </c>
      <c r="B15" s="657">
        <v>65</v>
      </c>
      <c r="C15" s="657">
        <v>99</v>
      </c>
      <c r="D15" s="447">
        <f t="shared" si="0"/>
        <v>164</v>
      </c>
      <c r="E15" s="657">
        <v>58</v>
      </c>
      <c r="F15" s="657">
        <v>33</v>
      </c>
      <c r="G15" s="447">
        <f t="shared" si="1"/>
        <v>91</v>
      </c>
      <c r="H15" s="447">
        <f>B15+E15</f>
        <v>123</v>
      </c>
      <c r="I15" s="447">
        <f>C15+F15</f>
        <v>132</v>
      </c>
      <c r="J15" s="447">
        <f t="shared" si="3"/>
        <v>255</v>
      </c>
      <c r="K15" s="561" t="s">
        <v>357</v>
      </c>
    </row>
    <row r="16" spans="1:21" s="52" customFormat="1" ht="23.25" customHeight="1" thickBot="1">
      <c r="A16" s="295" t="s">
        <v>358</v>
      </c>
      <c r="B16" s="658">
        <v>265</v>
      </c>
      <c r="C16" s="658">
        <v>235</v>
      </c>
      <c r="D16" s="448">
        <f t="shared" si="0"/>
        <v>500</v>
      </c>
      <c r="E16" s="658">
        <v>214</v>
      </c>
      <c r="F16" s="658">
        <v>272</v>
      </c>
      <c r="G16" s="448">
        <f t="shared" si="1"/>
        <v>486</v>
      </c>
      <c r="H16" s="448">
        <f t="shared" si="3"/>
        <v>479</v>
      </c>
      <c r="I16" s="448">
        <f t="shared" si="3"/>
        <v>507</v>
      </c>
      <c r="J16" s="448">
        <f t="shared" si="3"/>
        <v>986</v>
      </c>
      <c r="K16" s="562" t="s">
        <v>699</v>
      </c>
    </row>
    <row r="17" spans="1:11" s="51" customFormat="1" ht="23.25" customHeight="1" thickBot="1">
      <c r="A17" s="294" t="s">
        <v>359</v>
      </c>
      <c r="B17" s="657">
        <v>327</v>
      </c>
      <c r="C17" s="657">
        <v>45</v>
      </c>
      <c r="D17" s="447">
        <f t="shared" si="0"/>
        <v>372</v>
      </c>
      <c r="E17" s="657">
        <v>155</v>
      </c>
      <c r="F17" s="657">
        <v>35</v>
      </c>
      <c r="G17" s="447">
        <f t="shared" si="1"/>
        <v>190</v>
      </c>
      <c r="H17" s="447">
        <f>B17+E17</f>
        <v>482</v>
      </c>
      <c r="I17" s="447">
        <f>C17+F17</f>
        <v>80</v>
      </c>
      <c r="J17" s="447">
        <f t="shared" si="3"/>
        <v>562</v>
      </c>
      <c r="K17" s="561" t="s">
        <v>360</v>
      </c>
    </row>
    <row r="18" spans="1:11" s="52" customFormat="1" ht="23.25" customHeight="1" thickBot="1">
      <c r="A18" s="300" t="s">
        <v>825</v>
      </c>
      <c r="B18" s="658">
        <v>0</v>
      </c>
      <c r="C18" s="658">
        <v>0</v>
      </c>
      <c r="D18" s="448">
        <f t="shared" si="0"/>
        <v>0</v>
      </c>
      <c r="E18" s="658">
        <v>0</v>
      </c>
      <c r="F18" s="658">
        <v>0</v>
      </c>
      <c r="G18" s="448">
        <f t="shared" si="1"/>
        <v>0</v>
      </c>
      <c r="H18" s="448">
        <f t="shared" si="3"/>
        <v>0</v>
      </c>
      <c r="I18" s="448">
        <f t="shared" si="3"/>
        <v>0</v>
      </c>
      <c r="J18" s="448">
        <f t="shared" si="3"/>
        <v>0</v>
      </c>
      <c r="K18" s="563" t="s">
        <v>1522</v>
      </c>
    </row>
    <row r="19" spans="1:11" s="51" customFormat="1" ht="23.25" customHeight="1">
      <c r="A19" s="301" t="s">
        <v>361</v>
      </c>
      <c r="B19" s="659">
        <v>1186</v>
      </c>
      <c r="C19" s="659">
        <v>1763</v>
      </c>
      <c r="D19" s="449">
        <f t="shared" si="0"/>
        <v>2949</v>
      </c>
      <c r="E19" s="659">
        <v>769</v>
      </c>
      <c r="F19" s="659">
        <v>1348</v>
      </c>
      <c r="G19" s="449">
        <f t="shared" si="1"/>
        <v>2117</v>
      </c>
      <c r="H19" s="449">
        <f>B19+E19</f>
        <v>1955</v>
      </c>
      <c r="I19" s="449">
        <f>C19+F19</f>
        <v>3111</v>
      </c>
      <c r="J19" s="449">
        <f>D19+G19</f>
        <v>5066</v>
      </c>
      <c r="K19" s="564" t="s">
        <v>318</v>
      </c>
    </row>
    <row r="20" spans="1:11" s="52" customFormat="1" ht="23.25" customHeight="1">
      <c r="A20" s="565" t="s">
        <v>1</v>
      </c>
      <c r="B20" s="450">
        <f t="shared" ref="B20:I20" si="4">SUM(B10:B19)</f>
        <v>15610</v>
      </c>
      <c r="C20" s="450">
        <f t="shared" si="4"/>
        <v>11014</v>
      </c>
      <c r="D20" s="450">
        <f t="shared" si="4"/>
        <v>26624</v>
      </c>
      <c r="E20" s="450">
        <f t="shared" si="4"/>
        <v>4096</v>
      </c>
      <c r="F20" s="450">
        <f t="shared" si="4"/>
        <v>6310</v>
      </c>
      <c r="G20" s="450">
        <f t="shared" si="4"/>
        <v>10406</v>
      </c>
      <c r="H20" s="450">
        <f t="shared" si="4"/>
        <v>19706</v>
      </c>
      <c r="I20" s="450">
        <f t="shared" si="4"/>
        <v>17324</v>
      </c>
      <c r="J20" s="450">
        <f>D20+G20</f>
        <v>37030</v>
      </c>
      <c r="K20" s="566" t="s">
        <v>2</v>
      </c>
    </row>
    <row r="21" spans="1:11" s="718" customFormat="1" ht="15" customHeight="1">
      <c r="A21" s="1271" t="s">
        <v>1061</v>
      </c>
      <c r="B21" s="1271"/>
      <c r="J21" s="1258" t="s">
        <v>1414</v>
      </c>
      <c r="K21" s="1258"/>
    </row>
    <row r="22" spans="1:11" s="52" customFormat="1" ht="19.5" customHeight="1"/>
    <row r="23" spans="1:11" s="51" customFormat="1" ht="19.5" customHeight="1"/>
    <row r="24" spans="1:11" s="52" customFormat="1" ht="19.5" customHeight="1"/>
    <row r="25" spans="1:11" s="51" customFormat="1" ht="19.5" customHeight="1"/>
    <row r="26" spans="1:11" s="52" customFormat="1" ht="19.5" customHeight="1"/>
    <row r="27" spans="1:11" s="51" customFormat="1" ht="26.25" customHeight="1"/>
    <row r="28" spans="1:11" s="52" customFormat="1" ht="19.5" customHeight="1"/>
    <row r="29" spans="1:11" s="51" customFormat="1" ht="19.5" customHeight="1"/>
    <row r="30" spans="1:11" s="52" customFormat="1" ht="19.5" customHeight="1"/>
    <row r="31" spans="1:11" s="51" customFormat="1" ht="19.5" customHeight="1"/>
    <row r="32" spans="1:11" s="52" customFormat="1" ht="19.5" customHeight="1"/>
    <row r="33" spans="1:10" ht="25.5" customHeight="1">
      <c r="A33" s="118"/>
      <c r="B33" s="56"/>
      <c r="C33" s="56"/>
      <c r="D33" s="56"/>
      <c r="E33" s="56"/>
      <c r="F33" s="56"/>
      <c r="G33" s="56"/>
      <c r="H33" s="56"/>
      <c r="I33" s="56"/>
      <c r="J33" s="56"/>
    </row>
    <row r="34" spans="1:10" s="120" customFormat="1" ht="29.25" customHeight="1">
      <c r="A34" s="56"/>
      <c r="B34" s="49"/>
      <c r="C34" s="49"/>
      <c r="D34" s="49"/>
      <c r="E34" s="49"/>
      <c r="F34" s="49"/>
      <c r="G34" s="49"/>
      <c r="H34" s="49"/>
      <c r="I34" s="49"/>
      <c r="J34" s="49"/>
    </row>
  </sheetData>
  <mergeCells count="15">
    <mergeCell ref="J21:K21"/>
    <mergeCell ref="B7:D7"/>
    <mergeCell ref="E7:G7"/>
    <mergeCell ref="H7:J7"/>
    <mergeCell ref="A1:K1"/>
    <mergeCell ref="A2:K2"/>
    <mergeCell ref="A3:K3"/>
    <mergeCell ref="A4:K4"/>
    <mergeCell ref="J5:K5"/>
    <mergeCell ref="A6:A9"/>
    <mergeCell ref="B6:D6"/>
    <mergeCell ref="E6:G6"/>
    <mergeCell ref="H6:J6"/>
    <mergeCell ref="K6:K9"/>
    <mergeCell ref="A21:B21"/>
  </mergeCells>
  <printOptions horizontalCentered="1" verticalCentered="1"/>
  <pageMargins left="0" right="0" top="0" bottom="0" header="0" footer="0"/>
  <pageSetup paperSize="9" scale="9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3"/>
  <sheetViews>
    <sheetView rightToLeft="1" view="pageBreakPreview" zoomScaleNormal="100" zoomScaleSheetLayoutView="100" workbookViewId="0">
      <selection activeCell="E6" sqref="E6"/>
    </sheetView>
  </sheetViews>
  <sheetFormatPr defaultColWidth="9.140625" defaultRowHeight="12.75"/>
  <cols>
    <col min="1" max="1" width="30.5703125" style="63" customWidth="1"/>
    <col min="2" max="2" width="10.28515625" style="586" customWidth="1"/>
    <col min="3" max="3" width="10.28515625" style="584" customWidth="1"/>
    <col min="4" max="4" width="10.28515625" style="63" customWidth="1"/>
    <col min="5" max="5" width="34.140625" style="63" customWidth="1"/>
    <col min="6" max="6" width="26" style="63" customWidth="1"/>
    <col min="7" max="7" width="9.140625" style="63" customWidth="1"/>
    <col min="8" max="12" width="9.140625" style="63"/>
    <col min="13" max="13" width="37.42578125" style="63" customWidth="1"/>
    <col min="14" max="14" width="5" style="64" customWidth="1"/>
    <col min="15" max="16384" width="9.140625" style="63"/>
  </cols>
  <sheetData>
    <row r="1" spans="1:14" ht="18">
      <c r="A1" s="1195" t="s">
        <v>362</v>
      </c>
      <c r="B1" s="1195"/>
      <c r="C1" s="1195"/>
      <c r="D1" s="1195"/>
      <c r="E1" s="1195"/>
    </row>
    <row r="2" spans="1:14" s="67" customFormat="1" ht="18">
      <c r="A2" s="1196" t="s">
        <v>1141</v>
      </c>
      <c r="B2" s="1196"/>
      <c r="C2" s="1196"/>
      <c r="D2" s="1196"/>
      <c r="E2" s="1196"/>
      <c r="N2" s="68"/>
    </row>
    <row r="3" spans="1:14" s="67" customFormat="1" ht="30.75" customHeight="1">
      <c r="A3" s="1237" t="s">
        <v>363</v>
      </c>
      <c r="B3" s="1237"/>
      <c r="C3" s="1237"/>
      <c r="D3" s="1237"/>
      <c r="E3" s="1274"/>
      <c r="N3" s="68"/>
    </row>
    <row r="4" spans="1:14" s="67" customFormat="1" ht="15.75" customHeight="1">
      <c r="A4" s="1198" t="s">
        <v>1141</v>
      </c>
      <c r="B4" s="1198"/>
      <c r="C4" s="1198"/>
      <c r="D4" s="1198"/>
      <c r="E4" s="1198"/>
      <c r="N4" s="68"/>
    </row>
    <row r="5" spans="1:14" ht="15.75" customHeight="1">
      <c r="A5" s="1199" t="s">
        <v>497</v>
      </c>
      <c r="B5" s="1199"/>
      <c r="C5" s="1199"/>
      <c r="D5" s="1199"/>
      <c r="E5" s="87" t="s">
        <v>498</v>
      </c>
    </row>
    <row r="6" spans="1:14" ht="30" customHeight="1">
      <c r="A6" s="590" t="s">
        <v>364</v>
      </c>
      <c r="B6" s="515">
        <v>2019</v>
      </c>
      <c r="C6" s="515">
        <v>2020</v>
      </c>
      <c r="D6" s="515">
        <v>2021</v>
      </c>
      <c r="E6" s="591" t="s">
        <v>1524</v>
      </c>
      <c r="N6" s="63"/>
    </row>
    <row r="7" spans="1:14" ht="24.75" customHeight="1" thickBot="1">
      <c r="A7" s="123" t="s">
        <v>717</v>
      </c>
      <c r="B7" s="416">
        <v>13</v>
      </c>
      <c r="C7" s="660">
        <v>12</v>
      </c>
      <c r="D7" s="660">
        <v>10</v>
      </c>
      <c r="E7" s="398" t="s">
        <v>1415</v>
      </c>
      <c r="N7" s="63"/>
    </row>
    <row r="8" spans="1:14" s="69" customFormat="1" ht="24.75" customHeight="1" thickBot="1">
      <c r="A8" s="124" t="s">
        <v>365</v>
      </c>
      <c r="B8" s="390">
        <v>13</v>
      </c>
      <c r="C8" s="661">
        <v>13</v>
      </c>
      <c r="D8" s="661">
        <v>9</v>
      </c>
      <c r="E8" s="399" t="s">
        <v>366</v>
      </c>
    </row>
    <row r="9" spans="1:14" ht="24.75" customHeight="1" thickBot="1">
      <c r="A9" s="125" t="s">
        <v>776</v>
      </c>
      <c r="B9" s="417">
        <v>2</v>
      </c>
      <c r="C9" s="662">
        <v>6</v>
      </c>
      <c r="D9" s="662">
        <v>3</v>
      </c>
      <c r="E9" s="398" t="s">
        <v>719</v>
      </c>
      <c r="N9" s="63"/>
    </row>
    <row r="10" spans="1:14" s="69" customFormat="1" ht="24.75" customHeight="1" thickBot="1">
      <c r="A10" s="124" t="s">
        <v>777</v>
      </c>
      <c r="B10" s="390">
        <v>8</v>
      </c>
      <c r="C10" s="661">
        <v>13</v>
      </c>
      <c r="D10" s="661">
        <v>6</v>
      </c>
      <c r="E10" s="399" t="s">
        <v>720</v>
      </c>
    </row>
    <row r="11" spans="1:14" s="69" customFormat="1" ht="24.75" customHeight="1" thickBot="1">
      <c r="A11" s="125" t="s">
        <v>367</v>
      </c>
      <c r="B11" s="417">
        <v>22</v>
      </c>
      <c r="C11" s="662">
        <v>22</v>
      </c>
      <c r="D11" s="662">
        <v>16</v>
      </c>
      <c r="E11" s="398" t="s">
        <v>721</v>
      </c>
    </row>
    <row r="12" spans="1:14" ht="24.75" customHeight="1" thickBot="1">
      <c r="A12" s="124" t="s">
        <v>778</v>
      </c>
      <c r="B12" s="390">
        <v>18</v>
      </c>
      <c r="C12" s="661">
        <v>8</v>
      </c>
      <c r="D12" s="661">
        <v>9</v>
      </c>
      <c r="E12" s="399" t="s">
        <v>722</v>
      </c>
      <c r="N12" s="63"/>
    </row>
    <row r="13" spans="1:14" ht="24.75" customHeight="1" thickBot="1">
      <c r="A13" s="125" t="s">
        <v>779</v>
      </c>
      <c r="B13" s="417">
        <v>10</v>
      </c>
      <c r="C13" s="662">
        <v>12</v>
      </c>
      <c r="D13" s="662">
        <v>6</v>
      </c>
      <c r="E13" s="398" t="s">
        <v>723</v>
      </c>
      <c r="N13" s="63"/>
    </row>
    <row r="14" spans="1:14" ht="24.75" customHeight="1" thickBot="1">
      <c r="A14" s="124" t="s">
        <v>780</v>
      </c>
      <c r="B14" s="390">
        <v>19</v>
      </c>
      <c r="C14" s="661">
        <v>10</v>
      </c>
      <c r="D14" s="661">
        <v>3</v>
      </c>
      <c r="E14" s="399" t="s">
        <v>724</v>
      </c>
      <c r="N14" s="63"/>
    </row>
    <row r="15" spans="1:14" ht="24.75" customHeight="1" thickBot="1">
      <c r="A15" s="125" t="s">
        <v>718</v>
      </c>
      <c r="B15" s="417">
        <v>5</v>
      </c>
      <c r="C15" s="662">
        <v>9</v>
      </c>
      <c r="D15" s="662">
        <v>1</v>
      </c>
      <c r="E15" s="398" t="s">
        <v>1416</v>
      </c>
      <c r="N15" s="63"/>
    </row>
    <row r="16" spans="1:14" ht="24.75" customHeight="1" thickBot="1">
      <c r="A16" s="124" t="s">
        <v>368</v>
      </c>
      <c r="B16" s="390">
        <v>8</v>
      </c>
      <c r="C16" s="661">
        <v>7</v>
      </c>
      <c r="D16" s="661">
        <v>3</v>
      </c>
      <c r="E16" s="399" t="s">
        <v>369</v>
      </c>
      <c r="N16" s="63"/>
    </row>
    <row r="17" spans="1:14" ht="24.75" customHeight="1" thickBot="1">
      <c r="A17" s="125" t="s">
        <v>370</v>
      </c>
      <c r="B17" s="417">
        <v>2</v>
      </c>
      <c r="C17" s="662">
        <v>4</v>
      </c>
      <c r="D17" s="662">
        <v>3</v>
      </c>
      <c r="E17" s="398" t="s">
        <v>1417</v>
      </c>
      <c r="N17" s="63"/>
    </row>
    <row r="18" spans="1:14" ht="24.75" customHeight="1" thickBot="1">
      <c r="A18" s="124" t="s">
        <v>781</v>
      </c>
      <c r="B18" s="390">
        <v>11</v>
      </c>
      <c r="C18" s="661">
        <v>10</v>
      </c>
      <c r="D18" s="661">
        <v>5</v>
      </c>
      <c r="E18" s="399" t="s">
        <v>1418</v>
      </c>
      <c r="N18" s="63"/>
    </row>
    <row r="19" spans="1:14" ht="24.75" customHeight="1" thickBot="1">
      <c r="A19" s="125" t="s">
        <v>371</v>
      </c>
      <c r="B19" s="417">
        <v>4</v>
      </c>
      <c r="C19" s="662">
        <v>4</v>
      </c>
      <c r="D19" s="662">
        <v>1</v>
      </c>
      <c r="E19" s="398" t="s">
        <v>725</v>
      </c>
      <c r="N19" s="63"/>
    </row>
    <row r="20" spans="1:14" ht="24.75" customHeight="1" thickBot="1">
      <c r="A20" s="124" t="s">
        <v>372</v>
      </c>
      <c r="B20" s="390">
        <v>2</v>
      </c>
      <c r="C20" s="661">
        <v>4</v>
      </c>
      <c r="D20" s="661">
        <v>3</v>
      </c>
      <c r="E20" s="399" t="s">
        <v>373</v>
      </c>
      <c r="N20" s="63"/>
    </row>
    <row r="21" spans="1:14" ht="24.75" customHeight="1" thickBot="1">
      <c r="A21" s="125" t="s">
        <v>374</v>
      </c>
      <c r="B21" s="417">
        <v>4</v>
      </c>
      <c r="C21" s="662">
        <v>4</v>
      </c>
      <c r="D21" s="662">
        <v>0</v>
      </c>
      <c r="E21" s="398" t="s">
        <v>375</v>
      </c>
      <c r="N21" s="63"/>
    </row>
    <row r="22" spans="1:14" ht="24.75" customHeight="1" thickBot="1">
      <c r="A22" s="124" t="s">
        <v>376</v>
      </c>
      <c r="B22" s="390">
        <v>5</v>
      </c>
      <c r="C22" s="661">
        <v>5</v>
      </c>
      <c r="D22" s="661">
        <v>5</v>
      </c>
      <c r="E22" s="399" t="s">
        <v>726</v>
      </c>
      <c r="N22" s="63"/>
    </row>
    <row r="23" spans="1:14" ht="24.75" customHeight="1" thickBot="1">
      <c r="A23" s="125" t="s">
        <v>377</v>
      </c>
      <c r="B23" s="417">
        <v>1</v>
      </c>
      <c r="C23" s="662">
        <v>0</v>
      </c>
      <c r="D23" s="662">
        <v>0</v>
      </c>
      <c r="E23" s="398" t="s">
        <v>727</v>
      </c>
      <c r="N23" s="63"/>
    </row>
    <row r="24" spans="1:14" ht="24.75" customHeight="1" thickBot="1">
      <c r="A24" s="124" t="s">
        <v>378</v>
      </c>
      <c r="B24" s="390">
        <v>25</v>
      </c>
      <c r="C24" s="661">
        <v>18</v>
      </c>
      <c r="D24" s="661">
        <v>15</v>
      </c>
      <c r="E24" s="399" t="s">
        <v>728</v>
      </c>
      <c r="N24" s="63"/>
    </row>
    <row r="25" spans="1:14" ht="24.75" customHeight="1" thickBot="1">
      <c r="A25" s="125" t="s">
        <v>6</v>
      </c>
      <c r="B25" s="417">
        <v>4</v>
      </c>
      <c r="C25" s="662">
        <v>6</v>
      </c>
      <c r="D25" s="662">
        <v>5</v>
      </c>
      <c r="E25" s="398" t="s">
        <v>7</v>
      </c>
      <c r="N25" s="63"/>
    </row>
    <row r="26" spans="1:14" ht="24.75" customHeight="1">
      <c r="A26" s="126" t="s">
        <v>317</v>
      </c>
      <c r="B26" s="108">
        <v>16</v>
      </c>
      <c r="C26" s="663">
        <v>80</v>
      </c>
      <c r="D26" s="663">
        <v>7</v>
      </c>
      <c r="E26" s="400" t="s">
        <v>318</v>
      </c>
      <c r="N26" s="63"/>
    </row>
    <row r="27" spans="1:14" ht="24.75" customHeight="1">
      <c r="A27" s="127" t="s">
        <v>1</v>
      </c>
      <c r="B27" s="418">
        <f>SUM(B7:B26)</f>
        <v>192</v>
      </c>
      <c r="C27" s="418">
        <f>SUM(C7:C26)</f>
        <v>247</v>
      </c>
      <c r="D27" s="418">
        <f>SUM(D7:D26)</f>
        <v>110</v>
      </c>
      <c r="E27" s="271" t="s">
        <v>2</v>
      </c>
      <c r="N27" s="63"/>
    </row>
    <row r="28" spans="1:14" ht="59.25" customHeight="1">
      <c r="A28" s="1272" t="s">
        <v>1419</v>
      </c>
      <c r="B28" s="1272"/>
      <c r="C28" s="741"/>
      <c r="D28" s="1273" t="s">
        <v>1420</v>
      </c>
      <c r="E28" s="1273"/>
    </row>
    <row r="33" spans="7:14">
      <c r="G33" s="64"/>
      <c r="N33" s="63"/>
    </row>
  </sheetData>
  <mergeCells count="7">
    <mergeCell ref="A28:B28"/>
    <mergeCell ref="D28:E28"/>
    <mergeCell ref="A1:E1"/>
    <mergeCell ref="A2:E2"/>
    <mergeCell ref="A3:E3"/>
    <mergeCell ref="A4:E4"/>
    <mergeCell ref="A5:D5"/>
  </mergeCells>
  <printOptions horizontalCentered="1" verticalCentered="1"/>
  <pageMargins left="0" right="0" top="0" bottom="0" header="0" footer="0"/>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25"/>
  <sheetViews>
    <sheetView rightToLeft="1" view="pageBreakPreview" zoomScaleNormal="100" zoomScaleSheetLayoutView="100" workbookViewId="0">
      <selection activeCell="E22" sqref="E22"/>
    </sheetView>
  </sheetViews>
  <sheetFormatPr defaultColWidth="9.140625" defaultRowHeight="12.75"/>
  <cols>
    <col min="1" max="1" width="21.5703125" style="63" customWidth="1"/>
    <col min="2" max="3" width="15.140625" style="586" customWidth="1"/>
    <col min="4" max="5" width="15.140625" style="584" customWidth="1"/>
    <col min="6" max="7" width="15.140625" style="63" customWidth="1"/>
    <col min="8" max="8" width="23.28515625" style="63" customWidth="1"/>
    <col min="9" max="10" width="9.140625" style="63" customWidth="1"/>
    <col min="11" max="15" width="9.140625" style="63"/>
    <col min="16" max="16" width="37.42578125" style="63" customWidth="1"/>
    <col min="17" max="17" width="5" style="64" customWidth="1"/>
    <col min="18" max="16384" width="9.140625" style="63"/>
  </cols>
  <sheetData>
    <row r="1" spans="1:17" ht="21.75" customHeight="1">
      <c r="A1" s="1195" t="s">
        <v>379</v>
      </c>
      <c r="B1" s="1195"/>
      <c r="C1" s="1195"/>
      <c r="D1" s="1195"/>
      <c r="E1" s="1195"/>
      <c r="F1" s="1195"/>
      <c r="G1" s="1195"/>
      <c r="H1" s="1195"/>
    </row>
    <row r="2" spans="1:17" s="67" customFormat="1" ht="15.6" customHeight="1">
      <c r="A2" s="1196" t="s">
        <v>1141</v>
      </c>
      <c r="B2" s="1196"/>
      <c r="C2" s="1196"/>
      <c r="D2" s="1196"/>
      <c r="E2" s="1196"/>
      <c r="F2" s="1196"/>
      <c r="G2" s="1196"/>
      <c r="H2" s="1196"/>
      <c r="Q2" s="68"/>
    </row>
    <row r="3" spans="1:17" s="67" customFormat="1" ht="31.5" customHeight="1">
      <c r="A3" s="1237" t="s">
        <v>650</v>
      </c>
      <c r="B3" s="1237"/>
      <c r="C3" s="1237"/>
      <c r="D3" s="1237"/>
      <c r="E3" s="1237"/>
      <c r="F3" s="1197"/>
      <c r="G3" s="1197"/>
      <c r="H3" s="1197"/>
      <c r="Q3" s="68"/>
    </row>
    <row r="4" spans="1:17" s="67" customFormat="1" ht="15.75" customHeight="1">
      <c r="A4" s="1198" t="s">
        <v>1141</v>
      </c>
      <c r="B4" s="1198"/>
      <c r="C4" s="1198"/>
      <c r="D4" s="1198"/>
      <c r="E4" s="1198"/>
      <c r="F4" s="1198"/>
      <c r="G4" s="1198"/>
      <c r="H4" s="1198"/>
      <c r="Q4" s="68"/>
    </row>
    <row r="5" spans="1:17" ht="15.75" customHeight="1">
      <c r="A5" s="1199" t="s">
        <v>499</v>
      </c>
      <c r="B5" s="1199"/>
      <c r="C5" s="1199"/>
      <c r="D5" s="1199"/>
      <c r="E5" s="1199"/>
      <c r="F5" s="1199"/>
      <c r="G5" s="1279" t="s">
        <v>500</v>
      </c>
      <c r="H5" s="1279"/>
    </row>
    <row r="6" spans="1:17" ht="25.5" customHeight="1">
      <c r="A6" s="1275" t="s">
        <v>380</v>
      </c>
      <c r="B6" s="1280">
        <v>2019</v>
      </c>
      <c r="C6" s="1281"/>
      <c r="D6" s="1280">
        <v>2020</v>
      </c>
      <c r="E6" s="1281"/>
      <c r="F6" s="1280">
        <v>2021</v>
      </c>
      <c r="G6" s="1281"/>
      <c r="H6" s="1277" t="s">
        <v>383</v>
      </c>
      <c r="N6" s="64"/>
      <c r="Q6" s="63"/>
    </row>
    <row r="7" spans="1:17" s="584" customFormat="1" ht="16.5" customHeight="1">
      <c r="A7" s="1276"/>
      <c r="B7" s="705" t="s">
        <v>381</v>
      </c>
      <c r="C7" s="705" t="s">
        <v>382</v>
      </c>
      <c r="D7" s="705" t="s">
        <v>381</v>
      </c>
      <c r="E7" s="705" t="s">
        <v>382</v>
      </c>
      <c r="F7" s="705" t="s">
        <v>381</v>
      </c>
      <c r="G7" s="705" t="s">
        <v>382</v>
      </c>
      <c r="H7" s="1278"/>
      <c r="N7" s="64"/>
    </row>
    <row r="8" spans="1:17" ht="16.5" customHeight="1">
      <c r="A8" s="1276"/>
      <c r="B8" s="706" t="s">
        <v>384</v>
      </c>
      <c r="C8" s="706" t="s">
        <v>782</v>
      </c>
      <c r="D8" s="706" t="s">
        <v>384</v>
      </c>
      <c r="E8" s="706" t="s">
        <v>782</v>
      </c>
      <c r="F8" s="706" t="s">
        <v>384</v>
      </c>
      <c r="G8" s="706" t="s">
        <v>782</v>
      </c>
      <c r="H8" s="1278"/>
      <c r="N8" s="64"/>
      <c r="Q8" s="63"/>
    </row>
    <row r="9" spans="1:17" ht="24" customHeight="1" thickBot="1">
      <c r="A9" s="283" t="s">
        <v>385</v>
      </c>
      <c r="B9" s="984">
        <v>9</v>
      </c>
      <c r="C9" s="984">
        <v>43</v>
      </c>
      <c r="D9" s="984">
        <v>1</v>
      </c>
      <c r="E9" s="984">
        <v>1</v>
      </c>
      <c r="F9" s="984">
        <v>38</v>
      </c>
      <c r="G9" s="984">
        <v>98</v>
      </c>
      <c r="H9" s="289" t="s">
        <v>65</v>
      </c>
      <c r="J9" s="69"/>
      <c r="K9" s="69"/>
      <c r="L9" s="69"/>
      <c r="M9" s="69"/>
      <c r="N9" s="70"/>
      <c r="Q9" s="63"/>
    </row>
    <row r="10" spans="1:17" s="69" customFormat="1" ht="24" customHeight="1" thickBot="1">
      <c r="A10" s="284" t="s">
        <v>386</v>
      </c>
      <c r="B10" s="983">
        <v>1</v>
      </c>
      <c r="C10" s="983">
        <v>5</v>
      </c>
      <c r="D10" s="983">
        <v>0</v>
      </c>
      <c r="E10" s="983">
        <v>0</v>
      </c>
      <c r="F10" s="983">
        <v>2</v>
      </c>
      <c r="G10" s="983">
        <v>5</v>
      </c>
      <c r="H10" s="290" t="s">
        <v>387</v>
      </c>
      <c r="J10" s="63"/>
      <c r="K10" s="63"/>
      <c r="L10" s="63"/>
      <c r="M10" s="63"/>
      <c r="N10" s="64"/>
    </row>
    <row r="11" spans="1:17" s="128" customFormat="1" ht="24" customHeight="1" thickBot="1">
      <c r="A11" s="285" t="s">
        <v>388</v>
      </c>
      <c r="B11" s="982">
        <v>0</v>
      </c>
      <c r="C11" s="982">
        <v>0</v>
      </c>
      <c r="D11" s="982">
        <v>0</v>
      </c>
      <c r="E11" s="982">
        <v>0</v>
      </c>
      <c r="F11" s="982">
        <v>0</v>
      </c>
      <c r="G11" s="982">
        <v>0</v>
      </c>
      <c r="H11" s="291" t="s">
        <v>389</v>
      </c>
      <c r="J11" s="129"/>
      <c r="K11" s="129"/>
      <c r="L11" s="129"/>
      <c r="M11" s="129"/>
      <c r="N11" s="129"/>
    </row>
    <row r="12" spans="1:17" s="129" customFormat="1" ht="24" customHeight="1" thickBot="1">
      <c r="A12" s="286" t="s">
        <v>390</v>
      </c>
      <c r="B12" s="983">
        <v>0</v>
      </c>
      <c r="C12" s="983">
        <v>0</v>
      </c>
      <c r="D12" s="983">
        <v>0</v>
      </c>
      <c r="E12" s="983">
        <v>0</v>
      </c>
      <c r="F12" s="983">
        <v>6</v>
      </c>
      <c r="G12" s="983">
        <v>42</v>
      </c>
      <c r="H12" s="292" t="s">
        <v>391</v>
      </c>
      <c r="Q12" s="130"/>
    </row>
    <row r="13" spans="1:17" s="69" customFormat="1" ht="24" customHeight="1" thickBot="1">
      <c r="A13" s="287" t="s">
        <v>392</v>
      </c>
      <c r="B13" s="982">
        <v>127</v>
      </c>
      <c r="C13" s="982">
        <v>1328</v>
      </c>
      <c r="D13" s="982">
        <v>2</v>
      </c>
      <c r="E13" s="982">
        <v>2</v>
      </c>
      <c r="F13" s="982">
        <v>92</v>
      </c>
      <c r="G13" s="982">
        <v>768</v>
      </c>
      <c r="H13" s="293" t="s">
        <v>393</v>
      </c>
      <c r="J13" s="63"/>
      <c r="K13" s="63"/>
      <c r="L13" s="63"/>
      <c r="M13" s="63"/>
      <c r="N13" s="63"/>
      <c r="Q13" s="70"/>
    </row>
    <row r="14" spans="1:17" ht="24" customHeight="1" thickBot="1">
      <c r="A14" s="286" t="s">
        <v>394</v>
      </c>
      <c r="B14" s="983">
        <v>13</v>
      </c>
      <c r="C14" s="983">
        <v>327</v>
      </c>
      <c r="D14" s="983">
        <v>0</v>
      </c>
      <c r="E14" s="983">
        <v>0</v>
      </c>
      <c r="F14" s="983">
        <v>53</v>
      </c>
      <c r="G14" s="983">
        <v>185</v>
      </c>
      <c r="H14" s="292" t="s">
        <v>395</v>
      </c>
    </row>
    <row r="15" spans="1:17" ht="24" customHeight="1" thickBot="1">
      <c r="A15" s="287" t="s">
        <v>396</v>
      </c>
      <c r="B15" s="982">
        <v>536</v>
      </c>
      <c r="C15" s="982">
        <v>5388</v>
      </c>
      <c r="D15" s="982">
        <v>8</v>
      </c>
      <c r="E15" s="982">
        <v>16</v>
      </c>
      <c r="F15" s="982">
        <v>693</v>
      </c>
      <c r="G15" s="982">
        <v>1479</v>
      </c>
      <c r="H15" s="293" t="s">
        <v>397</v>
      </c>
    </row>
    <row r="16" spans="1:17" ht="24" customHeight="1" thickBot="1">
      <c r="A16" s="286" t="s">
        <v>398</v>
      </c>
      <c r="B16" s="983">
        <v>39</v>
      </c>
      <c r="C16" s="983">
        <v>394</v>
      </c>
      <c r="D16" s="983">
        <v>0</v>
      </c>
      <c r="E16" s="983">
        <v>0</v>
      </c>
      <c r="F16" s="983">
        <v>56</v>
      </c>
      <c r="G16" s="983">
        <v>241</v>
      </c>
      <c r="H16" s="292" t="s">
        <v>399</v>
      </c>
    </row>
    <row r="17" spans="1:17" ht="24" customHeight="1" thickBot="1">
      <c r="A17" s="287" t="s">
        <v>400</v>
      </c>
      <c r="B17" s="982">
        <v>684</v>
      </c>
      <c r="C17" s="982">
        <v>4149</v>
      </c>
      <c r="D17" s="982">
        <v>0</v>
      </c>
      <c r="E17" s="982">
        <v>0</v>
      </c>
      <c r="F17" s="982">
        <v>748</v>
      </c>
      <c r="G17" s="982">
        <v>2139</v>
      </c>
      <c r="H17" s="293" t="s">
        <v>401</v>
      </c>
    </row>
    <row r="18" spans="1:17" ht="24" customHeight="1">
      <c r="A18" s="288" t="s">
        <v>1058</v>
      </c>
      <c r="B18" s="985">
        <v>194</v>
      </c>
      <c r="C18" s="985">
        <v>1611</v>
      </c>
      <c r="D18" s="985">
        <v>0</v>
      </c>
      <c r="E18" s="985">
        <v>0</v>
      </c>
      <c r="F18" s="985">
        <v>94</v>
      </c>
      <c r="G18" s="985">
        <v>329</v>
      </c>
      <c r="H18" s="292" t="s">
        <v>470</v>
      </c>
      <c r="J18" s="131"/>
    </row>
    <row r="19" spans="1:17" ht="24" customHeight="1">
      <c r="A19" s="451" t="s">
        <v>1</v>
      </c>
      <c r="B19" s="452">
        <f t="shared" ref="B19:E19" si="0">SUM(B9:B18)</f>
        <v>1603</v>
      </c>
      <c r="C19" s="452">
        <f t="shared" si="0"/>
        <v>13245</v>
      </c>
      <c r="D19" s="452">
        <f t="shared" si="0"/>
        <v>11</v>
      </c>
      <c r="E19" s="452">
        <f t="shared" si="0"/>
        <v>19</v>
      </c>
      <c r="F19" s="452">
        <f t="shared" ref="F19:G19" si="1">SUM(F9:F18)</f>
        <v>1782</v>
      </c>
      <c r="G19" s="452">
        <f t="shared" si="1"/>
        <v>5286</v>
      </c>
      <c r="H19" s="453" t="s">
        <v>2</v>
      </c>
    </row>
    <row r="25" spans="1:17" ht="12.75" customHeight="1">
      <c r="J25" s="64"/>
      <c r="Q25" s="63"/>
    </row>
  </sheetData>
  <mergeCells count="11">
    <mergeCell ref="A6:A8"/>
    <mergeCell ref="H6:H8"/>
    <mergeCell ref="A1:H1"/>
    <mergeCell ref="A2:H2"/>
    <mergeCell ref="A3:H3"/>
    <mergeCell ref="A4:H4"/>
    <mergeCell ref="A5:F5"/>
    <mergeCell ref="G5:H5"/>
    <mergeCell ref="F6:G6"/>
    <mergeCell ref="D6:E6"/>
    <mergeCell ref="B6:C6"/>
  </mergeCells>
  <printOptions horizontalCentered="1" verticalCentered="1"/>
  <pageMargins left="0" right="0" top="0" bottom="0" header="0" footer="0"/>
  <pageSetup paperSize="9" scale="9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9"/>
  <sheetViews>
    <sheetView showGridLines="0" rightToLeft="1" view="pageBreakPreview" zoomScaleNormal="100" zoomScaleSheetLayoutView="100" zoomScalePageLayoutView="40" workbookViewId="0">
      <selection activeCell="A34" sqref="A34"/>
    </sheetView>
  </sheetViews>
  <sheetFormatPr defaultRowHeight="12.75"/>
  <cols>
    <col min="1" max="1" width="81.28515625" style="38" customWidth="1"/>
    <col min="2" max="16384" width="9.140625" style="38"/>
  </cols>
  <sheetData>
    <row r="1" spans="1:5" s="307" customFormat="1" ht="97.5" customHeight="1" thickTop="1" thickBot="1">
      <c r="A1" s="377" t="s">
        <v>664</v>
      </c>
      <c r="B1" s="306"/>
      <c r="C1" s="306"/>
      <c r="D1" s="306"/>
      <c r="E1" s="306"/>
    </row>
    <row r="2" spans="1:5" s="39" customFormat="1" ht="23.25" thickTop="1">
      <c r="A2" s="309"/>
    </row>
    <row r="3" spans="1:5" s="39" customFormat="1" ht="18" customHeight="1">
      <c r="A3" s="311"/>
    </row>
    <row r="4" spans="1:5" s="39" customFormat="1" ht="18" customHeight="1">
      <c r="A4" s="311"/>
    </row>
    <row r="5" spans="1:5" s="39" customFormat="1" ht="18" customHeight="1">
      <c r="A5" s="311"/>
    </row>
    <row r="6" spans="1:5" s="39" customFormat="1" ht="18" customHeight="1">
      <c r="A6" s="311"/>
    </row>
    <row r="7" spans="1:5" s="39" customFormat="1" ht="22.5">
      <c r="A7" s="309"/>
    </row>
    <row r="8" spans="1:5" s="39" customFormat="1" ht="22.5">
      <c r="A8" s="309"/>
    </row>
    <row r="9" spans="1:5" s="39" customFormat="1" ht="22.5">
      <c r="A9" s="309"/>
    </row>
  </sheetData>
  <printOptions horizontalCentered="1" verticalCentered="1"/>
  <pageMargins left="0" right="0" top="0" bottom="0" header="0" footer="0"/>
  <pageSetup paperSize="9" scale="9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9"/>
  <sheetViews>
    <sheetView rightToLeft="1" view="pageBreakPreview" topLeftCell="A2" zoomScaleNormal="100" zoomScaleSheetLayoutView="100" workbookViewId="0">
      <selection activeCell="F10" sqref="F10"/>
    </sheetView>
  </sheetViews>
  <sheetFormatPr defaultColWidth="9.140625" defaultRowHeight="14.25"/>
  <cols>
    <col min="1" max="1" width="25.7109375" style="19" customWidth="1"/>
    <col min="2" max="5" width="10.28515625" style="19" customWidth="1"/>
    <col min="6" max="6" width="31.42578125" style="98" customWidth="1"/>
    <col min="7" max="16384" width="9.140625" style="19"/>
  </cols>
  <sheetData>
    <row r="1" spans="1:10" ht="2.25" hidden="1" customHeight="1">
      <c r="A1" s="1284"/>
      <c r="B1" s="1284"/>
      <c r="C1" s="1284"/>
      <c r="D1" s="1284"/>
      <c r="E1" s="1284"/>
      <c r="F1" s="1284"/>
    </row>
    <row r="2" spans="1:10" ht="19.5" customHeight="1">
      <c r="A2" s="1289" t="s">
        <v>402</v>
      </c>
      <c r="B2" s="1289"/>
      <c r="C2" s="1289"/>
      <c r="D2" s="1289"/>
      <c r="E2" s="1289"/>
      <c r="F2" s="1289"/>
    </row>
    <row r="3" spans="1:10" ht="18">
      <c r="A3" s="1285" t="s">
        <v>1145</v>
      </c>
      <c r="B3" s="1285"/>
      <c r="C3" s="1285"/>
      <c r="D3" s="1285"/>
      <c r="E3" s="1285"/>
      <c r="F3" s="1285"/>
    </row>
    <row r="4" spans="1:10" ht="16.5" customHeight="1">
      <c r="A4" s="1286" t="s">
        <v>403</v>
      </c>
      <c r="B4" s="1287"/>
      <c r="C4" s="1287"/>
      <c r="D4" s="1287"/>
      <c r="E4" s="1287"/>
      <c r="F4" s="1287"/>
    </row>
    <row r="5" spans="1:10" ht="15">
      <c r="A5" s="1288" t="s">
        <v>1146</v>
      </c>
      <c r="B5" s="1288"/>
      <c r="C5" s="1288"/>
      <c r="D5" s="1288"/>
      <c r="E5" s="1288"/>
      <c r="F5" s="1288"/>
    </row>
    <row r="6" spans="1:10" ht="15.75" customHeight="1">
      <c r="A6" s="10" t="s">
        <v>501</v>
      </c>
      <c r="B6" s="9"/>
      <c r="C6" s="41"/>
      <c r="D6" s="80"/>
      <c r="E6" s="9"/>
      <c r="F6" s="11" t="s">
        <v>502</v>
      </c>
    </row>
    <row r="7" spans="1:10" ht="43.5" customHeight="1">
      <c r="A7" s="438" t="s">
        <v>783</v>
      </c>
      <c r="B7" s="132" t="s">
        <v>879</v>
      </c>
      <c r="C7" s="132" t="s">
        <v>945</v>
      </c>
      <c r="D7" s="132" t="s">
        <v>1049</v>
      </c>
      <c r="E7" s="132" t="s">
        <v>1144</v>
      </c>
      <c r="F7" s="439" t="s">
        <v>1421</v>
      </c>
      <c r="H7" s="20"/>
      <c r="I7" s="2"/>
      <c r="J7" s="2"/>
    </row>
    <row r="8" spans="1:10" s="21" customFormat="1" ht="36.75" customHeight="1" thickBot="1">
      <c r="A8" s="58" t="s">
        <v>40</v>
      </c>
      <c r="B8" s="133">
        <v>26</v>
      </c>
      <c r="C8" s="133">
        <v>24</v>
      </c>
      <c r="D8" s="133">
        <v>24</v>
      </c>
      <c r="E8" s="133">
        <v>24</v>
      </c>
      <c r="F8" s="267" t="s">
        <v>59</v>
      </c>
      <c r="H8" s="18"/>
    </row>
    <row r="9" spans="1:10" s="21" customFormat="1" ht="36.75" customHeight="1" thickBot="1">
      <c r="A9" s="59" t="s">
        <v>220</v>
      </c>
      <c r="B9" s="37">
        <v>10</v>
      </c>
      <c r="C9" s="37">
        <v>10</v>
      </c>
      <c r="D9" s="37">
        <v>11</v>
      </c>
      <c r="E9" s="37">
        <v>12</v>
      </c>
      <c r="F9" s="268" t="s">
        <v>60</v>
      </c>
    </row>
    <row r="10" spans="1:10" s="21" customFormat="1" ht="36.75" customHeight="1" thickBot="1">
      <c r="A10" s="60" t="s">
        <v>730</v>
      </c>
      <c r="B10" s="134">
        <v>10</v>
      </c>
      <c r="C10" s="134">
        <v>10</v>
      </c>
      <c r="D10" s="134">
        <v>10</v>
      </c>
      <c r="E10" s="134">
        <v>10</v>
      </c>
      <c r="F10" s="269" t="s">
        <v>729</v>
      </c>
    </row>
    <row r="11" spans="1:10" s="21" customFormat="1" ht="36.75" customHeight="1" thickBot="1">
      <c r="A11" s="59" t="s">
        <v>731</v>
      </c>
      <c r="B11" s="37">
        <v>7</v>
      </c>
      <c r="C11" s="37">
        <v>7</v>
      </c>
      <c r="D11" s="37">
        <v>7</v>
      </c>
      <c r="E11" s="37">
        <v>7</v>
      </c>
      <c r="F11" s="268" t="s">
        <v>1422</v>
      </c>
      <c r="G11" s="18"/>
    </row>
    <row r="12" spans="1:10" s="21" customFormat="1" ht="36.75" customHeight="1">
      <c r="A12" s="62" t="s">
        <v>61</v>
      </c>
      <c r="B12" s="135">
        <v>8</v>
      </c>
      <c r="C12" s="135">
        <v>8</v>
      </c>
      <c r="D12" s="135">
        <v>8</v>
      </c>
      <c r="E12" s="135">
        <v>8</v>
      </c>
      <c r="F12" s="270" t="s">
        <v>1423</v>
      </c>
    </row>
    <row r="13" spans="1:10" ht="24" customHeight="1">
      <c r="A13" s="420" t="s">
        <v>1</v>
      </c>
      <c r="B13" s="88">
        <f>SUM(B8:B12)</f>
        <v>61</v>
      </c>
      <c r="C13" s="88">
        <f>SUM(C8:C12)</f>
        <v>59</v>
      </c>
      <c r="D13" s="88">
        <f>SUM(D8:D12)</f>
        <v>60</v>
      </c>
      <c r="E13" s="88">
        <f>SUM(E8:E12)</f>
        <v>61</v>
      </c>
      <c r="F13" s="419" t="s">
        <v>2</v>
      </c>
    </row>
    <row r="14" spans="1:10" ht="64.5" customHeight="1">
      <c r="A14" s="1282"/>
      <c r="B14" s="1282"/>
      <c r="C14" s="1282"/>
      <c r="D14" s="1283"/>
      <c r="E14" s="1283"/>
      <c r="F14" s="1283"/>
    </row>
    <row r="32" spans="2:6" ht="15" thickBot="1">
      <c r="B32" s="61" t="str">
        <f>B7</f>
        <v>2018/2019</v>
      </c>
      <c r="C32" s="61" t="str">
        <f>C7</f>
        <v>2019/2020</v>
      </c>
      <c r="D32" s="61" t="str">
        <f>D7</f>
        <v>2020/2021</v>
      </c>
      <c r="E32" s="61" t="str">
        <f>E7</f>
        <v>2021/2022</v>
      </c>
      <c r="F32" s="19"/>
    </row>
    <row r="33" spans="1:6" ht="43.5" thickBot="1">
      <c r="A33" s="21" t="s">
        <v>67</v>
      </c>
      <c r="B33" s="71">
        <f>B12</f>
        <v>8</v>
      </c>
      <c r="C33" s="71">
        <f>C12</f>
        <v>8</v>
      </c>
      <c r="D33" s="71">
        <f>D12</f>
        <v>8</v>
      </c>
      <c r="E33" s="71">
        <f>E12</f>
        <v>8</v>
      </c>
      <c r="F33" s="19"/>
    </row>
    <row r="34" spans="1:6" ht="57.75" thickBot="1">
      <c r="A34" s="21" t="s">
        <v>733</v>
      </c>
      <c r="B34" s="72">
        <f>B11</f>
        <v>7</v>
      </c>
      <c r="C34" s="72">
        <f>C11</f>
        <v>7</v>
      </c>
      <c r="D34" s="72">
        <f>D11</f>
        <v>7</v>
      </c>
      <c r="E34" s="72">
        <f>E11</f>
        <v>7</v>
      </c>
      <c r="F34" s="19"/>
    </row>
    <row r="35" spans="1:6" ht="57.75" thickBot="1">
      <c r="A35" s="21" t="s">
        <v>734</v>
      </c>
      <c r="B35" s="22">
        <f>B10</f>
        <v>10</v>
      </c>
      <c r="C35" s="22">
        <f>C10</f>
        <v>10</v>
      </c>
      <c r="D35" s="22">
        <f>D10</f>
        <v>10</v>
      </c>
      <c r="E35" s="22">
        <f>E10</f>
        <v>10</v>
      </c>
      <c r="F35" s="19"/>
    </row>
    <row r="36" spans="1:6" ht="57.75" thickBot="1">
      <c r="A36" s="21" t="s">
        <v>89</v>
      </c>
      <c r="B36" s="72">
        <f>B9</f>
        <v>10</v>
      </c>
      <c r="C36" s="72">
        <f>C9</f>
        <v>10</v>
      </c>
      <c r="D36" s="72">
        <f>D9</f>
        <v>11</v>
      </c>
      <c r="E36" s="72">
        <f>E9</f>
        <v>12</v>
      </c>
      <c r="F36" s="19"/>
    </row>
    <row r="37" spans="1:6" ht="29.25" thickBot="1">
      <c r="A37" s="21" t="s">
        <v>90</v>
      </c>
      <c r="B37" s="23">
        <f>B8</f>
        <v>26</v>
      </c>
      <c r="C37" s="23">
        <f>C8</f>
        <v>24</v>
      </c>
      <c r="D37" s="23">
        <f>D8</f>
        <v>24</v>
      </c>
      <c r="E37" s="23">
        <f>E8</f>
        <v>24</v>
      </c>
      <c r="F37" s="19"/>
    </row>
    <row r="38" spans="1:6">
      <c r="E38" s="98"/>
      <c r="F38" s="19"/>
    </row>
    <row r="39" spans="1:6">
      <c r="B39" s="73">
        <f>SUM(B33:B38)</f>
        <v>61</v>
      </c>
      <c r="C39" s="73">
        <f>SUM(C33:C38)</f>
        <v>59</v>
      </c>
      <c r="D39" s="73">
        <f>SUM(D33:D38)</f>
        <v>60</v>
      </c>
      <c r="E39" s="73">
        <f>SUM(E33:E38)</f>
        <v>61</v>
      </c>
      <c r="F39" s="19"/>
    </row>
  </sheetData>
  <mergeCells count="7">
    <mergeCell ref="A14:C14"/>
    <mergeCell ref="D14:F14"/>
    <mergeCell ref="A1:F1"/>
    <mergeCell ref="A3:F3"/>
    <mergeCell ref="A4:F4"/>
    <mergeCell ref="A5:F5"/>
    <mergeCell ref="A2:F2"/>
  </mergeCells>
  <printOptions horizontalCentered="1" verticalCentered="1"/>
  <pageMargins left="0" right="0" top="0" bottom="0" header="0" footer="0"/>
  <pageSetup paperSize="9"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103"/>
  <sheetViews>
    <sheetView rightToLeft="1" view="pageBreakPreview" zoomScaleNormal="100" zoomScaleSheetLayoutView="100" workbookViewId="0">
      <selection activeCell="K8" sqref="K8"/>
    </sheetView>
  </sheetViews>
  <sheetFormatPr defaultColWidth="9.140625" defaultRowHeight="14.25"/>
  <cols>
    <col min="1" max="1" width="4.140625" style="27" customWidth="1"/>
    <col min="2" max="2" width="20.5703125" style="27" customWidth="1"/>
    <col min="3" max="6" width="10.140625" style="27" customWidth="1"/>
    <col min="7" max="7" width="27.7109375" style="97" customWidth="1"/>
    <col min="8" max="8" width="3.85546875" style="27" customWidth="1"/>
    <col min="9" max="16384" width="9.140625" style="27"/>
  </cols>
  <sheetData>
    <row r="1" spans="1:8" ht="20.25" customHeight="1">
      <c r="A1" s="1292" t="s">
        <v>961</v>
      </c>
      <c r="B1" s="1292"/>
      <c r="C1" s="1292"/>
      <c r="D1" s="1292"/>
      <c r="E1" s="1292"/>
      <c r="F1" s="1292"/>
      <c r="G1" s="1292"/>
      <c r="H1" s="1292"/>
    </row>
    <row r="2" spans="1:8" ht="18" customHeight="1">
      <c r="A2" s="1291" t="s">
        <v>1145</v>
      </c>
      <c r="B2" s="1291"/>
      <c r="C2" s="1291"/>
      <c r="D2" s="1291"/>
      <c r="E2" s="1291"/>
      <c r="F2" s="1291"/>
      <c r="G2" s="1291"/>
      <c r="H2" s="1291"/>
    </row>
    <row r="3" spans="1:8" ht="17.25" customHeight="1">
      <c r="A3" s="1290" t="s">
        <v>962</v>
      </c>
      <c r="B3" s="1290"/>
      <c r="C3" s="1290"/>
      <c r="D3" s="1290"/>
      <c r="E3" s="1290"/>
      <c r="F3" s="1290"/>
      <c r="G3" s="1290"/>
      <c r="H3" s="1290"/>
    </row>
    <row r="4" spans="1:8" ht="19.5" customHeight="1">
      <c r="A4" s="1311" t="s">
        <v>1146</v>
      </c>
      <c r="B4" s="1311"/>
      <c r="C4" s="1311"/>
      <c r="D4" s="1311"/>
      <c r="E4" s="1311"/>
      <c r="F4" s="1311"/>
      <c r="G4" s="1311"/>
      <c r="H4" s="1311"/>
    </row>
    <row r="5" spans="1:8" ht="15.75" customHeight="1">
      <c r="A5" s="82" t="s">
        <v>503</v>
      </c>
      <c r="C5" s="1299"/>
      <c r="D5" s="1299"/>
      <c r="E5" s="1299"/>
      <c r="F5" s="1300"/>
      <c r="H5" s="83" t="s">
        <v>504</v>
      </c>
    </row>
    <row r="6" spans="1:8" ht="18.75" customHeight="1" thickBot="1">
      <c r="A6" s="1307" t="s">
        <v>1268</v>
      </c>
      <c r="B6" s="1308"/>
      <c r="C6" s="1301" t="s">
        <v>879</v>
      </c>
      <c r="D6" s="1301" t="s">
        <v>945</v>
      </c>
      <c r="E6" s="1297" t="s">
        <v>1049</v>
      </c>
      <c r="F6" s="1297" t="s">
        <v>1144</v>
      </c>
      <c r="G6" s="1303" t="s">
        <v>1424</v>
      </c>
      <c r="H6" s="1304"/>
    </row>
    <row r="7" spans="1:8" ht="34.5" customHeight="1">
      <c r="A7" s="1309"/>
      <c r="B7" s="1310"/>
      <c r="C7" s="1302"/>
      <c r="D7" s="1302"/>
      <c r="E7" s="1298"/>
      <c r="F7" s="1298"/>
      <c r="G7" s="1305"/>
      <c r="H7" s="1306"/>
    </row>
    <row r="8" spans="1:8" ht="18" customHeight="1" thickBot="1">
      <c r="A8" s="986">
        <v>1</v>
      </c>
      <c r="B8" s="988" t="s">
        <v>214</v>
      </c>
      <c r="C8" s="989">
        <v>10</v>
      </c>
      <c r="D8" s="989">
        <v>10</v>
      </c>
      <c r="E8" s="989">
        <v>10</v>
      </c>
      <c r="F8" s="989">
        <v>10</v>
      </c>
      <c r="G8" s="990" t="s">
        <v>3</v>
      </c>
      <c r="H8" s="27">
        <v>1</v>
      </c>
    </row>
    <row r="9" spans="1:8" s="29" customFormat="1" ht="18" customHeight="1" thickBot="1">
      <c r="A9" s="987">
        <v>2</v>
      </c>
      <c r="B9" s="136" t="s">
        <v>4</v>
      </c>
      <c r="C9" s="137">
        <v>86</v>
      </c>
      <c r="D9" s="137">
        <v>90</v>
      </c>
      <c r="E9" s="137">
        <v>95</v>
      </c>
      <c r="F9" s="137">
        <v>85</v>
      </c>
      <c r="G9" s="262" t="s">
        <v>5</v>
      </c>
      <c r="H9" s="29">
        <v>2</v>
      </c>
    </row>
    <row r="10" spans="1:8" ht="18" customHeight="1" thickBot="1">
      <c r="A10" s="986">
        <v>3</v>
      </c>
      <c r="B10" s="138" t="s">
        <v>6</v>
      </c>
      <c r="C10" s="139">
        <v>20</v>
      </c>
      <c r="D10" s="139">
        <v>20</v>
      </c>
      <c r="E10" s="139">
        <v>20</v>
      </c>
      <c r="F10" s="139">
        <v>19</v>
      </c>
      <c r="G10" s="263" t="s">
        <v>7</v>
      </c>
      <c r="H10" s="27">
        <v>3</v>
      </c>
    </row>
    <row r="11" spans="1:8" s="29" customFormat="1" ht="18" customHeight="1" thickBot="1">
      <c r="A11" s="987">
        <v>4</v>
      </c>
      <c r="B11" s="136" t="s">
        <v>676</v>
      </c>
      <c r="C11" s="137">
        <v>37</v>
      </c>
      <c r="D11" s="137">
        <v>37</v>
      </c>
      <c r="E11" s="137">
        <v>37</v>
      </c>
      <c r="F11" s="137">
        <v>41</v>
      </c>
      <c r="G11" s="262" t="s">
        <v>8</v>
      </c>
      <c r="H11" s="29">
        <v>4</v>
      </c>
    </row>
    <row r="12" spans="1:8" ht="18" customHeight="1" thickBot="1">
      <c r="A12" s="986">
        <v>5</v>
      </c>
      <c r="B12" s="138" t="s">
        <v>9</v>
      </c>
      <c r="C12" s="139">
        <v>15</v>
      </c>
      <c r="D12" s="139">
        <v>18</v>
      </c>
      <c r="E12" s="139">
        <v>19</v>
      </c>
      <c r="F12" s="139">
        <v>15</v>
      </c>
      <c r="G12" s="263" t="s">
        <v>10</v>
      </c>
      <c r="H12" s="27">
        <v>5</v>
      </c>
    </row>
    <row r="13" spans="1:8" s="29" customFormat="1" ht="18" customHeight="1" thickBot="1">
      <c r="A13" s="987">
        <v>6</v>
      </c>
      <c r="B13" s="136" t="s">
        <v>11</v>
      </c>
      <c r="C13" s="137">
        <v>11</v>
      </c>
      <c r="D13" s="137">
        <v>12</v>
      </c>
      <c r="E13" s="137">
        <v>12</v>
      </c>
      <c r="F13" s="137">
        <v>13</v>
      </c>
      <c r="G13" s="262" t="s">
        <v>12</v>
      </c>
      <c r="H13" s="29">
        <v>6</v>
      </c>
    </row>
    <row r="14" spans="1:8" ht="18" customHeight="1" thickBot="1">
      <c r="A14" s="986">
        <v>7</v>
      </c>
      <c r="B14" s="138" t="s">
        <v>13</v>
      </c>
      <c r="C14" s="139">
        <v>9</v>
      </c>
      <c r="D14" s="139">
        <v>8</v>
      </c>
      <c r="E14" s="139">
        <v>8</v>
      </c>
      <c r="F14" s="139">
        <v>10</v>
      </c>
      <c r="G14" s="263" t="s">
        <v>14</v>
      </c>
      <c r="H14" s="27">
        <v>7</v>
      </c>
    </row>
    <row r="15" spans="1:8" s="29" customFormat="1" ht="18" customHeight="1" thickBot="1">
      <c r="A15" s="987">
        <v>8</v>
      </c>
      <c r="B15" s="136" t="s">
        <v>15</v>
      </c>
      <c r="C15" s="137">
        <v>6</v>
      </c>
      <c r="D15" s="137">
        <v>6</v>
      </c>
      <c r="E15" s="137">
        <v>6</v>
      </c>
      <c r="F15" s="137">
        <v>5</v>
      </c>
      <c r="G15" s="262" t="s">
        <v>16</v>
      </c>
      <c r="H15" s="29">
        <v>8</v>
      </c>
    </row>
    <row r="16" spans="1:8" ht="18" customHeight="1" thickBot="1">
      <c r="A16" s="986">
        <v>9</v>
      </c>
      <c r="B16" s="138" t="s">
        <v>17</v>
      </c>
      <c r="C16" s="139">
        <v>0</v>
      </c>
      <c r="D16" s="139">
        <v>0</v>
      </c>
      <c r="E16" s="139">
        <v>0</v>
      </c>
      <c r="F16" s="139">
        <v>0</v>
      </c>
      <c r="G16" s="263" t="s">
        <v>18</v>
      </c>
      <c r="H16" s="27">
        <v>9</v>
      </c>
    </row>
    <row r="17" spans="1:17" s="29" customFormat="1" ht="18" customHeight="1" thickBot="1">
      <c r="A17" s="987">
        <v>10</v>
      </c>
      <c r="B17" s="136" t="s">
        <v>666</v>
      </c>
      <c r="C17" s="137">
        <v>10</v>
      </c>
      <c r="D17" s="137">
        <v>10</v>
      </c>
      <c r="E17" s="137">
        <v>10</v>
      </c>
      <c r="F17" s="137">
        <v>10</v>
      </c>
      <c r="G17" s="262" t="s">
        <v>19</v>
      </c>
      <c r="H17" s="29">
        <v>10</v>
      </c>
    </row>
    <row r="18" spans="1:17" ht="18" customHeight="1" thickBot="1">
      <c r="A18" s="986">
        <v>11</v>
      </c>
      <c r="B18" s="138" t="s">
        <v>20</v>
      </c>
      <c r="C18" s="139">
        <v>6</v>
      </c>
      <c r="D18" s="139">
        <v>6</v>
      </c>
      <c r="E18" s="139">
        <v>6</v>
      </c>
      <c r="F18" s="139">
        <v>6</v>
      </c>
      <c r="G18" s="263" t="s">
        <v>21</v>
      </c>
      <c r="H18" s="27">
        <v>11</v>
      </c>
    </row>
    <row r="19" spans="1:17" s="29" customFormat="1" ht="18" customHeight="1" thickBot="1">
      <c r="A19" s="987">
        <v>12</v>
      </c>
      <c r="B19" s="136" t="s">
        <v>22</v>
      </c>
      <c r="C19" s="137">
        <v>2</v>
      </c>
      <c r="D19" s="137">
        <v>2</v>
      </c>
      <c r="E19" s="137">
        <v>2</v>
      </c>
      <c r="F19" s="137">
        <v>2</v>
      </c>
      <c r="G19" s="262" t="s">
        <v>23</v>
      </c>
      <c r="H19" s="29">
        <v>12</v>
      </c>
    </row>
    <row r="20" spans="1:17" ht="18" customHeight="1" thickBot="1">
      <c r="A20" s="986">
        <v>13</v>
      </c>
      <c r="B20" s="138" t="s">
        <v>24</v>
      </c>
      <c r="C20" s="139">
        <v>5</v>
      </c>
      <c r="D20" s="139">
        <v>5</v>
      </c>
      <c r="E20" s="139">
        <v>4</v>
      </c>
      <c r="F20" s="139">
        <v>5</v>
      </c>
      <c r="G20" s="263" t="s">
        <v>25</v>
      </c>
      <c r="H20" s="27">
        <v>13</v>
      </c>
    </row>
    <row r="21" spans="1:17" s="29" customFormat="1" ht="18" customHeight="1" thickBot="1">
      <c r="A21" s="987">
        <v>14</v>
      </c>
      <c r="B21" s="136" t="s">
        <v>108</v>
      </c>
      <c r="C21" s="137">
        <v>4</v>
      </c>
      <c r="D21" s="137">
        <v>5</v>
      </c>
      <c r="E21" s="137">
        <v>5</v>
      </c>
      <c r="F21" s="137">
        <v>6</v>
      </c>
      <c r="G21" s="262" t="s">
        <v>109</v>
      </c>
      <c r="H21" s="29">
        <v>14</v>
      </c>
    </row>
    <row r="22" spans="1:17" s="42" customFormat="1" ht="18" customHeight="1" thickBot="1">
      <c r="A22" s="986">
        <v>15</v>
      </c>
      <c r="B22" s="140" t="s">
        <v>26</v>
      </c>
      <c r="C22" s="141">
        <v>10</v>
      </c>
      <c r="D22" s="141">
        <v>10</v>
      </c>
      <c r="E22" s="141">
        <v>10</v>
      </c>
      <c r="F22" s="141">
        <v>10</v>
      </c>
      <c r="G22" s="264" t="s">
        <v>27</v>
      </c>
      <c r="H22" s="27">
        <v>15</v>
      </c>
    </row>
    <row r="23" spans="1:17" s="29" customFormat="1" ht="18" customHeight="1" thickBot="1">
      <c r="A23" s="987">
        <v>16</v>
      </c>
      <c r="B23" s="136" t="s">
        <v>28</v>
      </c>
      <c r="C23" s="137">
        <v>6</v>
      </c>
      <c r="D23" s="137">
        <v>6</v>
      </c>
      <c r="E23" s="137">
        <v>6</v>
      </c>
      <c r="F23" s="137">
        <v>7</v>
      </c>
      <c r="G23" s="262" t="s">
        <v>29</v>
      </c>
      <c r="H23" s="29">
        <v>16</v>
      </c>
    </row>
    <row r="24" spans="1:17" s="28" customFormat="1" ht="18" customHeight="1" thickBot="1">
      <c r="A24" s="986">
        <v>17</v>
      </c>
      <c r="B24" s="142" t="s">
        <v>30</v>
      </c>
      <c r="C24" s="143">
        <v>13</v>
      </c>
      <c r="D24" s="143">
        <v>13</v>
      </c>
      <c r="E24" s="143">
        <v>14</v>
      </c>
      <c r="F24" s="143">
        <v>11</v>
      </c>
      <c r="G24" s="265" t="s">
        <v>732</v>
      </c>
      <c r="H24" s="27">
        <v>17</v>
      </c>
    </row>
    <row r="25" spans="1:17" s="29" customFormat="1" ht="18" customHeight="1" thickBot="1">
      <c r="A25" s="987">
        <v>18</v>
      </c>
      <c r="B25" s="136" t="s">
        <v>1062</v>
      </c>
      <c r="C25" s="137">
        <v>19</v>
      </c>
      <c r="D25" s="137">
        <v>19</v>
      </c>
      <c r="E25" s="137">
        <v>21</v>
      </c>
      <c r="F25" s="137">
        <v>19</v>
      </c>
      <c r="G25" s="262" t="s">
        <v>31</v>
      </c>
      <c r="H25" s="29">
        <v>18</v>
      </c>
    </row>
    <row r="26" spans="1:17" s="28" customFormat="1" ht="18" customHeight="1" thickBot="1">
      <c r="A26" s="986">
        <v>19</v>
      </c>
      <c r="B26" s="142" t="s">
        <v>667</v>
      </c>
      <c r="C26" s="143">
        <v>11</v>
      </c>
      <c r="D26" s="143">
        <v>11</v>
      </c>
      <c r="E26" s="143">
        <v>11</v>
      </c>
      <c r="F26" s="143">
        <v>11</v>
      </c>
      <c r="G26" s="265" t="s">
        <v>32</v>
      </c>
      <c r="H26" s="27">
        <v>19</v>
      </c>
    </row>
    <row r="27" spans="1:17" s="29" customFormat="1" ht="18" customHeight="1" thickBot="1">
      <c r="A27" s="987">
        <v>20</v>
      </c>
      <c r="B27" s="136" t="s">
        <v>215</v>
      </c>
      <c r="C27" s="137">
        <v>0</v>
      </c>
      <c r="D27" s="137">
        <v>0</v>
      </c>
      <c r="E27" s="137">
        <v>0</v>
      </c>
      <c r="F27" s="137">
        <v>0</v>
      </c>
      <c r="G27" s="262" t="s">
        <v>33</v>
      </c>
      <c r="H27" s="29">
        <v>20</v>
      </c>
    </row>
    <row r="28" spans="1:17" s="28" customFormat="1" ht="18" customHeight="1" thickBot="1">
      <c r="A28" s="986">
        <v>21</v>
      </c>
      <c r="B28" s="142" t="s">
        <v>216</v>
      </c>
      <c r="C28" s="143">
        <v>1</v>
      </c>
      <c r="D28" s="143">
        <v>2</v>
      </c>
      <c r="E28" s="143">
        <v>3</v>
      </c>
      <c r="F28" s="143">
        <v>2</v>
      </c>
      <c r="G28" s="265" t="s">
        <v>34</v>
      </c>
      <c r="H28" s="27">
        <v>21</v>
      </c>
      <c r="Q28" s="593"/>
    </row>
    <row r="29" spans="1:17" s="29" customFormat="1" ht="18" customHeight="1" thickBot="1">
      <c r="A29" s="987">
        <v>22</v>
      </c>
      <c r="B29" s="136" t="s">
        <v>35</v>
      </c>
      <c r="C29" s="137">
        <v>0</v>
      </c>
      <c r="D29" s="137">
        <v>0</v>
      </c>
      <c r="E29" s="137">
        <v>1</v>
      </c>
      <c r="F29" s="137">
        <v>0</v>
      </c>
      <c r="G29" s="262" t="s">
        <v>36</v>
      </c>
      <c r="H29" s="29">
        <v>22</v>
      </c>
    </row>
    <row r="30" spans="1:17" s="29" customFormat="1" ht="18" customHeight="1">
      <c r="A30" s="986">
        <v>23</v>
      </c>
      <c r="B30" s="144" t="s">
        <v>37</v>
      </c>
      <c r="C30" s="519">
        <v>1</v>
      </c>
      <c r="D30" s="519">
        <v>1</v>
      </c>
      <c r="E30" s="519">
        <v>1</v>
      </c>
      <c r="F30" s="519">
        <v>1</v>
      </c>
      <c r="G30" s="266" t="s">
        <v>38</v>
      </c>
      <c r="H30" s="27">
        <v>23</v>
      </c>
    </row>
    <row r="31" spans="1:17" s="29" customFormat="1" ht="26.1" customHeight="1">
      <c r="A31" s="1293" t="s">
        <v>62</v>
      </c>
      <c r="B31" s="1294"/>
      <c r="C31" s="520">
        <f>SUM(C8:C30)</f>
        <v>282</v>
      </c>
      <c r="D31" s="520">
        <f>SUM(D8:D30)</f>
        <v>291</v>
      </c>
      <c r="E31" s="520">
        <f>SUM(E8:E30)</f>
        <v>301</v>
      </c>
      <c r="F31" s="520">
        <f>SUM(F8:F30)</f>
        <v>288</v>
      </c>
      <c r="G31" s="1295" t="s">
        <v>39</v>
      </c>
      <c r="H31" s="1296"/>
    </row>
    <row r="32" spans="1:17">
      <c r="B32" s="595"/>
      <c r="C32" s="595"/>
    </row>
    <row r="34" spans="2:3" ht="28.5">
      <c r="B34" s="596" t="s">
        <v>255</v>
      </c>
      <c r="C34" s="595">
        <f>F16</f>
        <v>0</v>
      </c>
    </row>
    <row r="35" spans="2:3" ht="28.5">
      <c r="B35" s="596" t="s">
        <v>1269</v>
      </c>
      <c r="C35" s="595">
        <f>F27</f>
        <v>0</v>
      </c>
    </row>
    <row r="36" spans="2:3" ht="28.5">
      <c r="B36" s="596" t="s">
        <v>261</v>
      </c>
      <c r="C36" s="595">
        <f>F29</f>
        <v>0</v>
      </c>
    </row>
    <row r="37" spans="2:3" ht="28.5">
      <c r="B37" s="596" t="s">
        <v>262</v>
      </c>
      <c r="C37" s="595">
        <f>F30</f>
        <v>1</v>
      </c>
    </row>
    <row r="38" spans="2:3" ht="28.5">
      <c r="B38" s="596" t="s">
        <v>260</v>
      </c>
      <c r="C38" s="595">
        <f>F19</f>
        <v>2</v>
      </c>
    </row>
    <row r="39" spans="2:3" ht="28.5">
      <c r="B39" s="596" t="s">
        <v>963</v>
      </c>
      <c r="C39" s="595">
        <f>F28</f>
        <v>2</v>
      </c>
    </row>
    <row r="40" spans="2:3" ht="28.5">
      <c r="B40" s="596" t="s">
        <v>257</v>
      </c>
      <c r="C40" s="595">
        <f>F20</f>
        <v>5</v>
      </c>
    </row>
    <row r="41" spans="2:3" ht="28.5">
      <c r="B41" s="596" t="s">
        <v>258</v>
      </c>
      <c r="C41" s="595">
        <f>F21</f>
        <v>6</v>
      </c>
    </row>
    <row r="42" spans="2:3" ht="28.5">
      <c r="B42" s="596" t="s">
        <v>254</v>
      </c>
      <c r="C42" s="595">
        <f>F15</f>
        <v>5</v>
      </c>
    </row>
    <row r="43" spans="2:3" ht="28.5">
      <c r="B43" s="596" t="s">
        <v>252</v>
      </c>
      <c r="C43" s="595">
        <f>F23</f>
        <v>7</v>
      </c>
    </row>
    <row r="44" spans="2:3" ht="28.5">
      <c r="B44" s="596" t="s">
        <v>259</v>
      </c>
      <c r="C44" s="595">
        <f>F18</f>
        <v>6</v>
      </c>
    </row>
    <row r="45" spans="2:3" ht="28.5">
      <c r="B45" s="596" t="s">
        <v>251</v>
      </c>
      <c r="C45" s="595">
        <f>F14</f>
        <v>10</v>
      </c>
    </row>
    <row r="46" spans="2:3" ht="28.5">
      <c r="B46" s="596" t="s">
        <v>256</v>
      </c>
      <c r="C46" s="595">
        <f>F22</f>
        <v>10</v>
      </c>
    </row>
    <row r="47" spans="2:3" ht="28.5">
      <c r="B47" s="596" t="s">
        <v>668</v>
      </c>
      <c r="C47" s="595">
        <f>F17</f>
        <v>10</v>
      </c>
    </row>
    <row r="48" spans="2:3">
      <c r="B48" s="596" t="s">
        <v>253</v>
      </c>
      <c r="C48" s="595">
        <f>F8</f>
        <v>10</v>
      </c>
    </row>
    <row r="49" spans="2:5" ht="28.5">
      <c r="B49" s="596" t="s">
        <v>669</v>
      </c>
      <c r="C49" s="595">
        <f>F26</f>
        <v>11</v>
      </c>
    </row>
    <row r="50" spans="2:5" ht="28.5">
      <c r="B50" s="596" t="s">
        <v>249</v>
      </c>
      <c r="C50" s="595">
        <f>F13</f>
        <v>13</v>
      </c>
    </row>
    <row r="51" spans="2:5" ht="28.5">
      <c r="B51" s="596" t="s">
        <v>824</v>
      </c>
      <c r="C51" s="595">
        <f>F24</f>
        <v>11</v>
      </c>
    </row>
    <row r="52" spans="2:5" ht="28.5">
      <c r="B52" s="596" t="s">
        <v>248</v>
      </c>
      <c r="C52" s="595">
        <f>F12</f>
        <v>15</v>
      </c>
    </row>
    <row r="53" spans="2:5" ht="28.5">
      <c r="B53" s="596" t="s">
        <v>250</v>
      </c>
      <c r="C53" s="595">
        <f>F10</f>
        <v>19</v>
      </c>
    </row>
    <row r="54" spans="2:5" ht="28.5">
      <c r="B54" s="596" t="s">
        <v>1090</v>
      </c>
      <c r="C54" s="595">
        <f>F25</f>
        <v>19</v>
      </c>
    </row>
    <row r="55" spans="2:5" ht="28.5">
      <c r="B55" s="596" t="s">
        <v>677</v>
      </c>
      <c r="C55" s="595">
        <f>F11</f>
        <v>41</v>
      </c>
    </row>
    <row r="56" spans="2:5">
      <c r="B56" s="596" t="s">
        <v>247</v>
      </c>
      <c r="C56" s="595">
        <f>F9</f>
        <v>85</v>
      </c>
      <c r="D56" s="595"/>
      <c r="E56" s="595"/>
    </row>
    <row r="57" spans="2:5">
      <c r="D57" s="595"/>
      <c r="E57" s="595"/>
    </row>
    <row r="58" spans="2:5">
      <c r="C58" s="27">
        <f>SUM(C35:C56)</f>
        <v>288</v>
      </c>
      <c r="D58" s="595"/>
      <c r="E58" s="595"/>
    </row>
    <row r="77" spans="2:3">
      <c r="B77" s="596"/>
      <c r="C77" s="595"/>
    </row>
    <row r="78" spans="2:3">
      <c r="B78" s="596"/>
      <c r="C78" s="595"/>
    </row>
    <row r="79" spans="2:3">
      <c r="B79" s="596"/>
      <c r="C79" s="595"/>
    </row>
    <row r="80" spans="2:3">
      <c r="B80" s="111"/>
    </row>
    <row r="81" spans="2:2">
      <c r="B81" s="111"/>
    </row>
    <row r="82" spans="2:2">
      <c r="B82" s="111"/>
    </row>
    <row r="83" spans="2:2">
      <c r="B83" s="111"/>
    </row>
    <row r="84" spans="2:2">
      <c r="B84" s="111"/>
    </row>
    <row r="85" spans="2:2">
      <c r="B85" s="111"/>
    </row>
    <row r="86" spans="2:2">
      <c r="B86" s="111"/>
    </row>
    <row r="87" spans="2:2">
      <c r="B87" s="111"/>
    </row>
    <row r="88" spans="2:2">
      <c r="B88" s="111"/>
    </row>
    <row r="89" spans="2:2">
      <c r="B89" s="111"/>
    </row>
    <row r="90" spans="2:2">
      <c r="B90" s="111"/>
    </row>
    <row r="91" spans="2:2">
      <c r="B91" s="111"/>
    </row>
    <row r="92" spans="2:2">
      <c r="B92" s="111"/>
    </row>
    <row r="93" spans="2:2">
      <c r="B93" s="111"/>
    </row>
    <row r="94" spans="2:2">
      <c r="B94" s="111"/>
    </row>
    <row r="95" spans="2:2">
      <c r="B95" s="111"/>
    </row>
    <row r="96" spans="2:2">
      <c r="B96" s="111"/>
    </row>
    <row r="97" spans="2:7">
      <c r="B97" s="111"/>
    </row>
    <row r="98" spans="2:7">
      <c r="B98" s="111"/>
    </row>
    <row r="99" spans="2:7">
      <c r="B99" s="111"/>
    </row>
    <row r="100" spans="2:7">
      <c r="B100" s="111"/>
    </row>
    <row r="101" spans="2:7">
      <c r="B101" s="111"/>
    </row>
    <row r="102" spans="2:7">
      <c r="E102" s="97"/>
      <c r="G102" s="27"/>
    </row>
    <row r="103" spans="2:7">
      <c r="E103" s="97"/>
      <c r="G103" s="27"/>
    </row>
  </sheetData>
  <sortState xmlns:xlrd2="http://schemas.microsoft.com/office/spreadsheetml/2017/richdata2" ref="B59:C81">
    <sortCondition ref="C59"/>
  </sortState>
  <mergeCells count="13">
    <mergeCell ref="A3:H3"/>
    <mergeCell ref="A2:H2"/>
    <mergeCell ref="A1:H1"/>
    <mergeCell ref="A31:B31"/>
    <mergeCell ref="G31:H31"/>
    <mergeCell ref="F6:F7"/>
    <mergeCell ref="C5:F5"/>
    <mergeCell ref="D6:D7"/>
    <mergeCell ref="E6:E7"/>
    <mergeCell ref="C6:C7"/>
    <mergeCell ref="G6:H7"/>
    <mergeCell ref="A6:B7"/>
    <mergeCell ref="A4:H4"/>
  </mergeCells>
  <printOptions horizontalCentered="1" verticalCentered="1"/>
  <pageMargins left="0" right="0" top="0" bottom="0" header="0" footer="0"/>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70"/>
  <sheetViews>
    <sheetView rightToLeft="1" view="pageBreakPreview" zoomScaleNormal="100" zoomScaleSheetLayoutView="100" workbookViewId="0">
      <selection activeCell="A3" sqref="A3:E3"/>
    </sheetView>
  </sheetViews>
  <sheetFormatPr defaultRowHeight="12.75"/>
  <cols>
    <col min="1" max="1" width="27.85546875" style="145" customWidth="1"/>
    <col min="2" max="4" width="10.85546875" style="145" customWidth="1"/>
    <col min="5" max="5" width="29.140625" style="147" customWidth="1"/>
    <col min="6" max="9" width="9.140625" style="145"/>
    <col min="10" max="10" width="37.42578125" style="145" customWidth="1"/>
    <col min="11" max="11" width="5" style="146" customWidth="1"/>
    <col min="12" max="16384" width="9.140625" style="145"/>
  </cols>
  <sheetData>
    <row r="1" spans="1:11" ht="18">
      <c r="A1" s="1312" t="s">
        <v>678</v>
      </c>
      <c r="B1" s="1312"/>
      <c r="C1" s="1312"/>
      <c r="D1" s="1312"/>
      <c r="E1" s="1312"/>
    </row>
    <row r="2" spans="1:11" s="155" customFormat="1" ht="15.75" customHeight="1">
      <c r="A2" s="1313" t="s">
        <v>1141</v>
      </c>
      <c r="B2" s="1313"/>
      <c r="C2" s="1313"/>
      <c r="D2" s="1313"/>
      <c r="E2" s="1313"/>
      <c r="K2" s="156"/>
    </row>
    <row r="3" spans="1:11" s="155" customFormat="1" ht="34.5" customHeight="1">
      <c r="A3" s="1314" t="s">
        <v>1610</v>
      </c>
      <c r="B3" s="1314"/>
      <c r="C3" s="1314"/>
      <c r="D3" s="1315"/>
      <c r="E3" s="1315"/>
      <c r="K3" s="156"/>
    </row>
    <row r="4" spans="1:11" s="155" customFormat="1" ht="15.75">
      <c r="A4" s="1316" t="s">
        <v>1141</v>
      </c>
      <c r="B4" s="1316"/>
      <c r="C4" s="1316"/>
      <c r="D4" s="1316"/>
      <c r="E4" s="1316"/>
      <c r="K4" s="156"/>
    </row>
    <row r="5" spans="1:11" ht="15.75" customHeight="1">
      <c r="A5" s="99" t="s">
        <v>505</v>
      </c>
      <c r="B5" s="558"/>
      <c r="C5" s="154"/>
      <c r="D5" s="154"/>
      <c r="E5" s="100" t="s">
        <v>506</v>
      </c>
    </row>
    <row r="6" spans="1:11" ht="39.75" customHeight="1">
      <c r="A6" s="573" t="s">
        <v>114</v>
      </c>
      <c r="B6" s="631">
        <v>2019</v>
      </c>
      <c r="C6" s="808" t="s">
        <v>1107</v>
      </c>
      <c r="D6" s="808" t="s">
        <v>1147</v>
      </c>
      <c r="E6" s="574" t="s">
        <v>126</v>
      </c>
    </row>
    <row r="7" spans="1:11" ht="22.5" customHeight="1" thickBot="1">
      <c r="A7" s="1054" t="s">
        <v>896</v>
      </c>
      <c r="B7" s="57">
        <v>548</v>
      </c>
      <c r="C7" s="57">
        <v>296</v>
      </c>
      <c r="D7" s="57">
        <v>216</v>
      </c>
      <c r="E7" s="1042" t="s">
        <v>1567</v>
      </c>
    </row>
    <row r="8" spans="1:11" s="152" customFormat="1" ht="22.5" customHeight="1" thickBot="1">
      <c r="A8" s="1055" t="s">
        <v>897</v>
      </c>
      <c r="B8" s="569">
        <v>867</v>
      </c>
      <c r="C8" s="569">
        <v>255</v>
      </c>
      <c r="D8" s="569">
        <v>224</v>
      </c>
      <c r="E8" s="1043" t="s">
        <v>1568</v>
      </c>
      <c r="K8" s="153"/>
    </row>
    <row r="9" spans="1:11" ht="22.5" customHeight="1" thickBot="1">
      <c r="A9" s="1056" t="s">
        <v>115</v>
      </c>
      <c r="B9" s="570">
        <v>1008</v>
      </c>
      <c r="C9" s="570">
        <v>493</v>
      </c>
      <c r="D9" s="570">
        <v>667</v>
      </c>
      <c r="E9" s="1047" t="s">
        <v>1569</v>
      </c>
    </row>
    <row r="10" spans="1:11" s="152" customFormat="1" ht="22.5" customHeight="1" thickBot="1">
      <c r="A10" s="1055" t="s">
        <v>116</v>
      </c>
      <c r="B10" s="569">
        <v>2677</v>
      </c>
      <c r="C10" s="569">
        <v>897</v>
      </c>
      <c r="D10" s="569">
        <v>637</v>
      </c>
      <c r="E10" s="1043" t="s">
        <v>1570</v>
      </c>
      <c r="K10" s="153"/>
    </row>
    <row r="11" spans="1:11" ht="22.5" customHeight="1" thickBot="1">
      <c r="A11" s="1056" t="s">
        <v>117</v>
      </c>
      <c r="B11" s="571">
        <v>725</v>
      </c>
      <c r="C11" s="571">
        <v>380</v>
      </c>
      <c r="D11" s="571">
        <v>379</v>
      </c>
      <c r="E11" s="1047" t="s">
        <v>1571</v>
      </c>
    </row>
    <row r="12" spans="1:11" s="152" customFormat="1" ht="22.5" customHeight="1" thickBot="1">
      <c r="A12" s="1055" t="s">
        <v>118</v>
      </c>
      <c r="B12" s="569">
        <v>1159</v>
      </c>
      <c r="C12" s="569">
        <v>499</v>
      </c>
      <c r="D12" s="569">
        <v>357</v>
      </c>
      <c r="E12" s="1043" t="s">
        <v>1572</v>
      </c>
      <c r="K12" s="153"/>
    </row>
    <row r="13" spans="1:11" ht="22.5" customHeight="1" thickBot="1">
      <c r="A13" s="1056" t="s">
        <v>119</v>
      </c>
      <c r="B13" s="571">
        <v>459</v>
      </c>
      <c r="C13" s="571">
        <v>354</v>
      </c>
      <c r="D13" s="571">
        <v>158</v>
      </c>
      <c r="E13" s="1047" t="s">
        <v>1573</v>
      </c>
    </row>
    <row r="14" spans="1:11" s="152" customFormat="1" ht="22.5" customHeight="1" thickBot="1">
      <c r="A14" s="1055" t="s">
        <v>964</v>
      </c>
      <c r="B14" s="569">
        <v>860</v>
      </c>
      <c r="C14" s="569">
        <v>262</v>
      </c>
      <c r="D14" s="569">
        <v>469</v>
      </c>
      <c r="E14" s="1043" t="s">
        <v>1574</v>
      </c>
      <c r="K14" s="153"/>
    </row>
    <row r="15" spans="1:11" ht="22.5" customHeight="1" thickBot="1">
      <c r="A15" s="1056" t="s">
        <v>120</v>
      </c>
      <c r="B15" s="571">
        <v>582</v>
      </c>
      <c r="C15" s="571">
        <v>260</v>
      </c>
      <c r="D15" s="571">
        <v>169</v>
      </c>
      <c r="E15" s="1047" t="s">
        <v>1575</v>
      </c>
    </row>
    <row r="16" spans="1:11" s="152" customFormat="1" ht="22.5" customHeight="1" thickBot="1">
      <c r="A16" s="1055" t="s">
        <v>121</v>
      </c>
      <c r="B16" s="569">
        <v>185</v>
      </c>
      <c r="C16" s="569">
        <v>107</v>
      </c>
      <c r="D16" s="569">
        <v>159</v>
      </c>
      <c r="E16" s="1043" t="s">
        <v>1576</v>
      </c>
      <c r="K16" s="153"/>
    </row>
    <row r="17" spans="1:11" ht="22.5" customHeight="1" thickBot="1">
      <c r="A17" s="1056" t="s">
        <v>122</v>
      </c>
      <c r="B17" s="571">
        <v>816</v>
      </c>
      <c r="C17" s="571">
        <v>172</v>
      </c>
      <c r="D17" s="571">
        <v>199</v>
      </c>
      <c r="E17" s="1047" t="s">
        <v>1577</v>
      </c>
    </row>
    <row r="18" spans="1:11" s="152" customFormat="1" ht="22.5" customHeight="1" thickBot="1">
      <c r="A18" s="1055" t="s">
        <v>123</v>
      </c>
      <c r="B18" s="569">
        <v>1299</v>
      </c>
      <c r="C18" s="569">
        <v>674</v>
      </c>
      <c r="D18" s="569">
        <v>188</v>
      </c>
      <c r="E18" s="1043" t="s">
        <v>1578</v>
      </c>
      <c r="K18" s="153"/>
    </row>
    <row r="19" spans="1:11" s="152" customFormat="1" ht="22.5" customHeight="1" thickBot="1">
      <c r="A19" s="1057" t="s">
        <v>1052</v>
      </c>
      <c r="B19" s="572">
        <v>0</v>
      </c>
      <c r="C19" s="572">
        <v>271</v>
      </c>
      <c r="D19" s="572">
        <v>230</v>
      </c>
      <c r="E19" s="1048" t="s">
        <v>1579</v>
      </c>
      <c r="K19" s="153"/>
    </row>
    <row r="20" spans="1:11" ht="22.5" customHeight="1" thickBot="1">
      <c r="A20" s="1055" t="s">
        <v>124</v>
      </c>
      <c r="B20" s="569">
        <v>927</v>
      </c>
      <c r="C20" s="569">
        <v>396</v>
      </c>
      <c r="D20" s="569">
        <v>727</v>
      </c>
      <c r="E20" s="1043" t="s">
        <v>1580</v>
      </c>
    </row>
    <row r="21" spans="1:11" s="152" customFormat="1" ht="22.5" customHeight="1" thickBot="1">
      <c r="A21" s="1057" t="s">
        <v>219</v>
      </c>
      <c r="B21" s="572">
        <v>3254</v>
      </c>
      <c r="C21" s="572">
        <v>2278</v>
      </c>
      <c r="D21" s="572">
        <v>160</v>
      </c>
      <c r="E21" s="1053" t="s">
        <v>1581</v>
      </c>
      <c r="K21" s="153"/>
    </row>
    <row r="22" spans="1:11" s="149" customFormat="1" ht="22.5" customHeight="1">
      <c r="A22" s="1058" t="s">
        <v>1035</v>
      </c>
      <c r="B22" s="647">
        <v>4307</v>
      </c>
      <c r="C22" s="647">
        <v>430</v>
      </c>
      <c r="D22" s="647">
        <v>2054</v>
      </c>
      <c r="E22" s="1044" t="s">
        <v>1582</v>
      </c>
      <c r="K22" s="150"/>
    </row>
    <row r="23" spans="1:11" ht="26.25" customHeight="1">
      <c r="A23" s="707" t="s">
        <v>1</v>
      </c>
      <c r="B23" s="708">
        <f>SUM(B7:B22)</f>
        <v>19673</v>
      </c>
      <c r="C23" s="708">
        <f>SUM(C7:C22)</f>
        <v>8024</v>
      </c>
      <c r="D23" s="708">
        <f>SUM(D7:D22)</f>
        <v>6993</v>
      </c>
      <c r="E23" s="738" t="s">
        <v>2</v>
      </c>
    </row>
    <row r="24" spans="1:11" s="709" customFormat="1" ht="24.95" customHeight="1">
      <c r="A24" s="1317" t="s">
        <v>1108</v>
      </c>
      <c r="B24" s="1317"/>
      <c r="C24" s="698"/>
      <c r="D24" s="1318" t="s">
        <v>1109</v>
      </c>
      <c r="E24" s="1318"/>
      <c r="G24" s="179"/>
    </row>
    <row r="25" spans="1:11">
      <c r="C25" s="151"/>
      <c r="D25" s="151"/>
      <c r="G25" s="146"/>
      <c r="K25" s="145"/>
    </row>
    <row r="26" spans="1:11" ht="13.5" customHeight="1">
      <c r="A26" s="147"/>
      <c r="B26" s="147"/>
      <c r="G26" s="146"/>
      <c r="K26" s="145"/>
    </row>
    <row r="27" spans="1:11" ht="12.75" customHeight="1">
      <c r="G27" s="146"/>
      <c r="K27" s="145"/>
    </row>
    <row r="28" spans="1:11">
      <c r="G28" s="146"/>
      <c r="K28" s="145"/>
    </row>
    <row r="29" spans="1:11">
      <c r="G29" s="146"/>
      <c r="K29" s="145"/>
    </row>
    <row r="30" spans="1:11">
      <c r="G30" s="146"/>
      <c r="K30" s="145"/>
    </row>
    <row r="31" spans="1:11">
      <c r="G31" s="146"/>
      <c r="K31" s="145"/>
    </row>
    <row r="32" spans="1:11">
      <c r="G32" s="146"/>
      <c r="K32" s="145"/>
    </row>
    <row r="33" spans="1:11">
      <c r="G33" s="146"/>
      <c r="K33" s="145"/>
    </row>
    <row r="34" spans="1:11">
      <c r="A34" s="145" t="s">
        <v>1095</v>
      </c>
      <c r="B34" s="148">
        <f>D22</f>
        <v>2054</v>
      </c>
      <c r="G34" s="146"/>
      <c r="K34" s="145"/>
    </row>
    <row r="35" spans="1:11">
      <c r="A35" s="603" t="s">
        <v>968</v>
      </c>
      <c r="B35" s="148">
        <f>D20</f>
        <v>727</v>
      </c>
      <c r="G35" s="146"/>
      <c r="K35" s="145"/>
    </row>
    <row r="36" spans="1:11">
      <c r="A36" s="603" t="s">
        <v>967</v>
      </c>
      <c r="B36" s="148">
        <f>D9</f>
        <v>667</v>
      </c>
      <c r="G36" s="146"/>
      <c r="K36" s="145"/>
    </row>
    <row r="37" spans="1:11">
      <c r="A37" s="603" t="s">
        <v>966</v>
      </c>
      <c r="B37" s="148">
        <f>D10</f>
        <v>637</v>
      </c>
      <c r="G37" s="146"/>
      <c r="K37" s="145"/>
    </row>
    <row r="38" spans="1:11">
      <c r="A38" s="145" t="str">
        <f>A14 &amp; E14</f>
        <v xml:space="preserve">فريج أبو هامورFareej Abu Hamour </v>
      </c>
      <c r="B38" s="148">
        <f>D14</f>
        <v>469</v>
      </c>
    </row>
    <row r="39" spans="1:11">
      <c r="A39" s="145" t="str">
        <f>A11 &amp; E11</f>
        <v xml:space="preserve">فريج العزيزيةFareej Al Azizya </v>
      </c>
      <c r="B39" s="148">
        <f>D11</f>
        <v>379</v>
      </c>
      <c r="K39" s="1012"/>
    </row>
    <row r="40" spans="1:11">
      <c r="A40" s="145" t="str">
        <f>A12 &amp; E12</f>
        <v xml:space="preserve">فريج أم صلالFareej Um Salal </v>
      </c>
      <c r="B40" s="148">
        <f>D12</f>
        <v>357</v>
      </c>
    </row>
    <row r="41" spans="1:11">
      <c r="A41" s="145" t="s">
        <v>1094</v>
      </c>
      <c r="B41" s="148">
        <f>D19</f>
        <v>230</v>
      </c>
    </row>
    <row r="42" spans="1:11">
      <c r="A42" s="145" t="str">
        <f>A8 &amp; E8</f>
        <v xml:space="preserve">فريج شمال دحيلFareej North Duhail </v>
      </c>
      <c r="B42" s="148">
        <f>D8</f>
        <v>224</v>
      </c>
    </row>
    <row r="43" spans="1:11">
      <c r="A43" s="145" t="str">
        <f>A7 &amp; E7</f>
        <v xml:space="preserve">فريج جنوب دحيلFareej South Duhail </v>
      </c>
      <c r="B43" s="148">
        <f>D7</f>
        <v>216</v>
      </c>
      <c r="G43" s="146"/>
      <c r="K43" s="145"/>
    </row>
    <row r="44" spans="1:11">
      <c r="A44" s="603" t="s">
        <v>965</v>
      </c>
      <c r="B44" s="148">
        <f>D21</f>
        <v>160</v>
      </c>
    </row>
    <row r="45" spans="1:11">
      <c r="A45" s="145" t="str">
        <f>A13 &amp; E13</f>
        <v xml:space="preserve">فريج جبل الوكرةFareej Jabal Al Wakra </v>
      </c>
      <c r="B45" s="148">
        <f>D13</f>
        <v>158</v>
      </c>
    </row>
    <row r="46" spans="1:11">
      <c r="A46" s="145" t="str">
        <f>A18 &amp; E18</f>
        <v xml:space="preserve">فريج شرق نعيجةFareej East Nuaija </v>
      </c>
      <c r="B46" s="148">
        <f>D18</f>
        <v>188</v>
      </c>
    </row>
    <row r="47" spans="1:11">
      <c r="A47" s="145" t="str">
        <f>A17 &amp; E17</f>
        <v xml:space="preserve">فريج غرب نعيجةFareej West Nuaija </v>
      </c>
      <c r="B47" s="148">
        <f>D17</f>
        <v>199</v>
      </c>
    </row>
    <row r="48" spans="1:11">
      <c r="A48" s="145" t="str">
        <f>A15 &amp; E15</f>
        <v xml:space="preserve">فريج الثمامةFareej Al Thumama </v>
      </c>
      <c r="B48" s="148">
        <f>D15</f>
        <v>169</v>
      </c>
    </row>
    <row r="49" spans="1:11">
      <c r="A49" s="145" t="str">
        <f>A16 &amp; E16</f>
        <v xml:space="preserve">فريج الذخيرةFareej Al Thakira </v>
      </c>
      <c r="B49" s="148">
        <f>D16</f>
        <v>159</v>
      </c>
    </row>
    <row r="52" spans="1:11">
      <c r="B52" s="601">
        <f>SUM(B34:B49)</f>
        <v>6993</v>
      </c>
      <c r="J52" s="146"/>
      <c r="K52" s="145"/>
    </row>
    <row r="53" spans="1:11">
      <c r="C53" s="147"/>
      <c r="D53" s="147"/>
      <c r="E53" s="145"/>
      <c r="J53" s="146"/>
      <c r="K53" s="145"/>
    </row>
    <row r="54" spans="1:11">
      <c r="A54" s="603"/>
      <c r="B54" s="147"/>
      <c r="E54" s="145"/>
      <c r="J54" s="146"/>
      <c r="K54" s="145"/>
    </row>
    <row r="55" spans="1:11">
      <c r="A55" s="603"/>
      <c r="B55" s="147"/>
      <c r="E55" s="145"/>
      <c r="J55" s="146"/>
      <c r="K55" s="145"/>
    </row>
    <row r="56" spans="1:11">
      <c r="A56" s="603"/>
      <c r="B56" s="147"/>
      <c r="E56" s="145"/>
      <c r="J56" s="146"/>
      <c r="K56" s="145"/>
    </row>
    <row r="57" spans="1:11">
      <c r="A57" s="603"/>
      <c r="B57" s="147"/>
      <c r="E57" s="145"/>
      <c r="J57" s="146"/>
      <c r="K57" s="145"/>
    </row>
    <row r="58" spans="1:11">
      <c r="A58" s="603"/>
      <c r="B58" s="147"/>
      <c r="E58" s="145"/>
      <c r="J58" s="146"/>
      <c r="K58" s="145"/>
    </row>
    <row r="59" spans="1:11">
      <c r="A59" s="603"/>
      <c r="B59" s="147"/>
      <c r="E59" s="145"/>
      <c r="J59" s="146"/>
      <c r="K59" s="145"/>
    </row>
    <row r="60" spans="1:11">
      <c r="A60" s="603"/>
      <c r="B60" s="147"/>
      <c r="E60" s="145"/>
      <c r="J60" s="146"/>
      <c r="K60" s="145"/>
    </row>
    <row r="61" spans="1:11">
      <c r="A61" s="603"/>
      <c r="B61" s="148"/>
      <c r="E61" s="145"/>
      <c r="J61" s="146"/>
      <c r="K61" s="145"/>
    </row>
    <row r="62" spans="1:11">
      <c r="A62" s="603"/>
      <c r="B62" s="147"/>
      <c r="E62" s="145"/>
      <c r="J62" s="146"/>
      <c r="K62" s="145"/>
    </row>
    <row r="63" spans="1:11">
      <c r="A63" s="603"/>
      <c r="B63" s="147"/>
      <c r="E63" s="145"/>
      <c r="J63" s="146"/>
      <c r="K63" s="145"/>
    </row>
    <row r="64" spans="1:11">
      <c r="A64" s="603"/>
      <c r="B64" s="147"/>
      <c r="E64" s="145"/>
      <c r="J64" s="146"/>
      <c r="K64" s="145"/>
    </row>
    <row r="65" spans="1:11">
      <c r="A65" s="603"/>
      <c r="B65" s="147"/>
      <c r="E65" s="145"/>
      <c r="J65" s="146"/>
      <c r="K65" s="145"/>
    </row>
    <row r="66" spans="1:11">
      <c r="A66" s="603"/>
      <c r="B66" s="147"/>
      <c r="E66" s="145"/>
      <c r="J66" s="146"/>
      <c r="K66" s="145"/>
    </row>
    <row r="67" spans="1:11">
      <c r="A67" s="603"/>
      <c r="B67" s="147"/>
      <c r="E67" s="145"/>
      <c r="J67" s="146"/>
      <c r="K67" s="145"/>
    </row>
    <row r="68" spans="1:11">
      <c r="A68" s="603"/>
      <c r="C68" s="147"/>
      <c r="D68" s="147"/>
      <c r="E68" s="145"/>
      <c r="J68" s="146"/>
      <c r="K68" s="145"/>
    </row>
    <row r="69" spans="1:11">
      <c r="B69" s="601"/>
      <c r="C69" s="147"/>
      <c r="D69" s="147"/>
      <c r="E69" s="145"/>
      <c r="J69" s="146"/>
      <c r="K69" s="145"/>
    </row>
    <row r="70" spans="1:11">
      <c r="C70" s="147"/>
      <c r="D70" s="147"/>
      <c r="E70" s="145"/>
    </row>
  </sheetData>
  <sortState xmlns:xlrd2="http://schemas.microsoft.com/office/spreadsheetml/2017/richdata2" ref="A41:B55">
    <sortCondition ref="B55"/>
  </sortState>
  <mergeCells count="6">
    <mergeCell ref="A1:E1"/>
    <mergeCell ref="A2:E2"/>
    <mergeCell ref="A3:E3"/>
    <mergeCell ref="A4:E4"/>
    <mergeCell ref="A24:B24"/>
    <mergeCell ref="D24:E24"/>
  </mergeCells>
  <printOptions horizontalCentered="1" verticalCentered="1"/>
  <pageMargins left="0" right="0" top="0" bottom="0" header="0" footer="0"/>
  <pageSetup paperSize="9" scale="95"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32"/>
  <sheetViews>
    <sheetView rightToLeft="1" view="pageBreakPreview" zoomScaleNormal="100" zoomScaleSheetLayoutView="100" workbookViewId="0">
      <selection activeCell="P6" sqref="P6"/>
    </sheetView>
  </sheetViews>
  <sheetFormatPr defaultColWidth="9.140625" defaultRowHeight="14.25"/>
  <cols>
    <col min="1" max="1" width="4.140625" style="49" customWidth="1"/>
    <col min="2" max="2" width="22.85546875" style="49" customWidth="1"/>
    <col min="3" max="3" width="11" style="49" customWidth="1"/>
    <col min="4" max="4" width="10.5703125" style="49" customWidth="1"/>
    <col min="5" max="5" width="11" style="49" customWidth="1"/>
    <col min="6" max="6" width="13.7109375" style="49" customWidth="1"/>
    <col min="7" max="8" width="10.140625" style="49" customWidth="1"/>
    <col min="9" max="9" width="14" style="49" customWidth="1"/>
    <col min="10" max="11" width="8.5703125" style="49" customWidth="1"/>
    <col min="12" max="12" width="9" style="49" customWidth="1"/>
    <col min="13" max="13" width="17.140625" style="49" customWidth="1"/>
    <col min="14" max="14" width="4" style="96" customWidth="1"/>
    <col min="15" max="16384" width="9.140625" style="49"/>
  </cols>
  <sheetData>
    <row r="1" spans="1:28" s="47" customFormat="1" ht="22.5" customHeight="1">
      <c r="A1" s="1322" t="s">
        <v>748</v>
      </c>
      <c r="B1" s="1322"/>
      <c r="C1" s="1322"/>
      <c r="D1" s="1322"/>
      <c r="E1" s="1322"/>
      <c r="F1" s="1322"/>
      <c r="G1" s="1322"/>
      <c r="H1" s="1322"/>
      <c r="I1" s="1322"/>
      <c r="J1" s="1322"/>
      <c r="K1" s="1322"/>
      <c r="L1" s="1322"/>
      <c r="M1" s="1322"/>
      <c r="N1" s="1322"/>
      <c r="O1" s="166"/>
      <c r="P1" s="166"/>
      <c r="Q1" s="166"/>
      <c r="R1" s="166"/>
      <c r="S1" s="166"/>
      <c r="T1" s="166"/>
      <c r="U1" s="166"/>
      <c r="V1" s="166"/>
      <c r="W1" s="166"/>
      <c r="X1" s="166"/>
      <c r="Y1" s="166"/>
      <c r="Z1" s="166"/>
      <c r="AA1" s="166"/>
      <c r="AB1" s="46"/>
    </row>
    <row r="2" spans="1:28" s="47" customFormat="1" ht="16.5" customHeight="1">
      <c r="A2" s="1188" t="s">
        <v>1148</v>
      </c>
      <c r="B2" s="1188"/>
      <c r="C2" s="1188"/>
      <c r="D2" s="1188"/>
      <c r="E2" s="1188"/>
      <c r="F2" s="1188"/>
      <c r="G2" s="1188"/>
      <c r="H2" s="1188"/>
      <c r="I2" s="1188"/>
      <c r="J2" s="1188"/>
      <c r="K2" s="1188"/>
      <c r="L2" s="1188"/>
      <c r="M2" s="1188"/>
      <c r="N2" s="1188"/>
      <c r="O2" s="166"/>
      <c r="P2" s="166"/>
      <c r="Q2" s="166"/>
      <c r="R2" s="166"/>
      <c r="S2" s="166"/>
      <c r="T2" s="166"/>
      <c r="U2" s="166"/>
      <c r="V2" s="166"/>
      <c r="W2" s="166"/>
      <c r="X2" s="166"/>
      <c r="Y2" s="166"/>
      <c r="Z2" s="166"/>
      <c r="AA2" s="166"/>
      <c r="AB2" s="46"/>
    </row>
    <row r="3" spans="1:28" s="47" customFormat="1" ht="18.75">
      <c r="A3" s="1323" t="s">
        <v>405</v>
      </c>
      <c r="B3" s="1323"/>
      <c r="C3" s="1323"/>
      <c r="D3" s="1323"/>
      <c r="E3" s="1323"/>
      <c r="F3" s="1323"/>
      <c r="G3" s="1323"/>
      <c r="H3" s="1323"/>
      <c r="I3" s="1323"/>
      <c r="J3" s="1323"/>
      <c r="K3" s="1323"/>
      <c r="L3" s="1323"/>
      <c r="M3" s="1323"/>
      <c r="N3" s="1323"/>
      <c r="O3" s="166"/>
      <c r="P3" s="166"/>
      <c r="Q3" s="166"/>
      <c r="R3" s="166"/>
      <c r="S3" s="166"/>
      <c r="T3" s="166"/>
      <c r="U3" s="166"/>
      <c r="V3" s="166"/>
      <c r="W3" s="166"/>
      <c r="X3" s="166"/>
      <c r="Y3" s="166"/>
      <c r="Z3" s="166"/>
      <c r="AA3" s="166"/>
      <c r="AB3" s="46"/>
    </row>
    <row r="4" spans="1:28" s="47" customFormat="1" ht="15" customHeight="1">
      <c r="A4" s="1324" t="s">
        <v>1144</v>
      </c>
      <c r="B4" s="1324"/>
      <c r="C4" s="1324"/>
      <c r="D4" s="1324"/>
      <c r="E4" s="1324"/>
      <c r="F4" s="1324"/>
      <c r="G4" s="1324"/>
      <c r="H4" s="1324"/>
      <c r="I4" s="1324"/>
      <c r="J4" s="1324"/>
      <c r="K4" s="1324"/>
      <c r="L4" s="1324"/>
      <c r="M4" s="1324"/>
      <c r="N4" s="1324"/>
      <c r="O4" s="166"/>
      <c r="P4" s="166"/>
      <c r="Q4" s="166"/>
      <c r="R4" s="166"/>
      <c r="S4" s="166"/>
      <c r="T4" s="166"/>
      <c r="U4" s="166"/>
      <c r="V4" s="166"/>
      <c r="W4" s="166"/>
      <c r="X4" s="166"/>
      <c r="Y4" s="166"/>
      <c r="Z4" s="166"/>
      <c r="AA4" s="166"/>
      <c r="AB4" s="46"/>
    </row>
    <row r="5" spans="1:28" ht="14.25" customHeight="1">
      <c r="A5" s="364" t="s">
        <v>507</v>
      </c>
      <c r="B5" s="364"/>
      <c r="C5" s="85"/>
      <c r="D5" s="85"/>
      <c r="E5" s="85"/>
      <c r="F5" s="85"/>
      <c r="G5" s="85"/>
      <c r="H5" s="86"/>
      <c r="I5" s="85"/>
      <c r="J5" s="85"/>
      <c r="K5" s="85"/>
      <c r="L5" s="85"/>
      <c r="M5" s="85"/>
      <c r="N5" s="363" t="s">
        <v>508</v>
      </c>
      <c r="O5" s="147"/>
      <c r="P5" s="147"/>
      <c r="Q5" s="147"/>
      <c r="R5" s="147"/>
      <c r="S5" s="147"/>
      <c r="T5" s="147"/>
      <c r="U5" s="147"/>
      <c r="V5" s="147"/>
      <c r="W5" s="147"/>
      <c r="X5" s="147"/>
      <c r="Y5" s="147"/>
      <c r="Z5" s="147"/>
      <c r="AA5" s="147"/>
      <c r="AB5" s="48"/>
    </row>
    <row r="6" spans="1:28" ht="29.25" customHeight="1">
      <c r="A6" s="1329" t="s">
        <v>859</v>
      </c>
      <c r="B6" s="1330"/>
      <c r="C6" s="1325" t="s">
        <v>106</v>
      </c>
      <c r="D6" s="1325"/>
      <c r="E6" s="1325"/>
      <c r="F6" s="1325"/>
      <c r="G6" s="1325"/>
      <c r="H6" s="1326" t="s">
        <v>107</v>
      </c>
      <c r="I6" s="1326"/>
      <c r="J6" s="1326"/>
      <c r="K6" s="1326"/>
      <c r="L6" s="1327" t="s">
        <v>838</v>
      </c>
      <c r="M6" s="1333" t="s">
        <v>1270</v>
      </c>
      <c r="N6" s="1334"/>
      <c r="O6" s="147"/>
      <c r="P6" s="147"/>
      <c r="Q6" s="147"/>
      <c r="R6" s="147"/>
      <c r="S6" s="147"/>
      <c r="T6" s="147"/>
      <c r="U6" s="147"/>
      <c r="V6" s="147"/>
      <c r="W6" s="147"/>
      <c r="X6" s="147"/>
      <c r="Y6" s="147"/>
      <c r="Z6" s="147"/>
      <c r="AA6" s="147"/>
    </row>
    <row r="7" spans="1:28" ht="58.5" customHeight="1">
      <c r="A7" s="1331"/>
      <c r="B7" s="1332"/>
      <c r="C7" s="991" t="s">
        <v>1023</v>
      </c>
      <c r="D7" s="991" t="s">
        <v>1022</v>
      </c>
      <c r="E7" s="992" t="s">
        <v>1024</v>
      </c>
      <c r="F7" s="992" t="s">
        <v>1025</v>
      </c>
      <c r="G7" s="992" t="s">
        <v>1026</v>
      </c>
      <c r="H7" s="993" t="s">
        <v>1027</v>
      </c>
      <c r="I7" s="993" t="s">
        <v>1028</v>
      </c>
      <c r="J7" s="993" t="s">
        <v>1525</v>
      </c>
      <c r="K7" s="992" t="s">
        <v>1026</v>
      </c>
      <c r="L7" s="1328"/>
      <c r="M7" s="1335"/>
      <c r="N7" s="1336"/>
    </row>
    <row r="8" spans="1:28" s="51" customFormat="1" ht="17.100000000000001" customHeight="1" thickBot="1">
      <c r="A8" s="986">
        <v>1</v>
      </c>
      <c r="B8" s="1059" t="s">
        <v>214</v>
      </c>
      <c r="C8" s="534">
        <v>9</v>
      </c>
      <c r="D8" s="534">
        <v>1</v>
      </c>
      <c r="E8" s="534">
        <v>0</v>
      </c>
      <c r="F8" s="534">
        <v>0</v>
      </c>
      <c r="G8" s="918">
        <f>SUM(C8:F8)</f>
        <v>10</v>
      </c>
      <c r="H8" s="534">
        <v>0</v>
      </c>
      <c r="I8" s="534">
        <v>0</v>
      </c>
      <c r="J8" s="534">
        <v>0</v>
      </c>
      <c r="K8" s="918">
        <f t="shared" ref="K8:K30" si="0">SUM(H8:J8)</f>
        <v>0</v>
      </c>
      <c r="L8" s="162">
        <f t="shared" ref="L8:L30" si="1">G8+K8</f>
        <v>10</v>
      </c>
      <c r="M8" s="1049" t="s">
        <v>3</v>
      </c>
      <c r="N8" s="27">
        <v>1</v>
      </c>
    </row>
    <row r="9" spans="1:28" s="52" customFormat="1" ht="17.100000000000001" customHeight="1" thickBot="1">
      <c r="A9" s="987">
        <v>2</v>
      </c>
      <c r="B9" s="1060" t="s">
        <v>4</v>
      </c>
      <c r="C9" s="535">
        <v>45</v>
      </c>
      <c r="D9" s="535">
        <v>16</v>
      </c>
      <c r="E9" s="535">
        <v>1</v>
      </c>
      <c r="F9" s="535">
        <v>0</v>
      </c>
      <c r="G9" s="919">
        <f t="shared" ref="G9:G28" si="2">SUM(C9:F9)</f>
        <v>62</v>
      </c>
      <c r="H9" s="535">
        <v>1</v>
      </c>
      <c r="I9" s="535">
        <v>4</v>
      </c>
      <c r="J9" s="535">
        <v>18</v>
      </c>
      <c r="K9" s="921">
        <f t="shared" si="0"/>
        <v>23</v>
      </c>
      <c r="L9" s="160">
        <f t="shared" si="1"/>
        <v>85</v>
      </c>
      <c r="M9" s="1050" t="s">
        <v>5</v>
      </c>
      <c r="N9" s="29">
        <v>2</v>
      </c>
    </row>
    <row r="10" spans="1:28" s="51" customFormat="1" ht="17.100000000000001" customHeight="1" thickBot="1">
      <c r="A10" s="986">
        <v>3</v>
      </c>
      <c r="B10" s="1061" t="s">
        <v>6</v>
      </c>
      <c r="C10" s="536">
        <v>9</v>
      </c>
      <c r="D10" s="536">
        <v>1</v>
      </c>
      <c r="E10" s="536">
        <v>3</v>
      </c>
      <c r="F10" s="536">
        <v>1</v>
      </c>
      <c r="G10" s="918">
        <f t="shared" si="2"/>
        <v>14</v>
      </c>
      <c r="H10" s="536">
        <v>0</v>
      </c>
      <c r="I10" s="536">
        <v>5</v>
      </c>
      <c r="J10" s="536">
        <v>0</v>
      </c>
      <c r="K10" s="922">
        <f t="shared" si="0"/>
        <v>5</v>
      </c>
      <c r="L10" s="158">
        <f t="shared" si="1"/>
        <v>19</v>
      </c>
      <c r="M10" s="1051" t="s">
        <v>7</v>
      </c>
      <c r="N10" s="27">
        <v>3</v>
      </c>
    </row>
    <row r="11" spans="1:28" s="52" customFormat="1" ht="17.100000000000001" customHeight="1" thickBot="1">
      <c r="A11" s="987">
        <v>4</v>
      </c>
      <c r="B11" s="1060" t="s">
        <v>679</v>
      </c>
      <c r="C11" s="535">
        <v>13</v>
      </c>
      <c r="D11" s="535">
        <v>8</v>
      </c>
      <c r="E11" s="535">
        <v>8</v>
      </c>
      <c r="F11" s="535">
        <v>3</v>
      </c>
      <c r="G11" s="919">
        <f t="shared" si="2"/>
        <v>32</v>
      </c>
      <c r="H11" s="535">
        <v>2</v>
      </c>
      <c r="I11" s="535">
        <v>7</v>
      </c>
      <c r="J11" s="535">
        <v>0</v>
      </c>
      <c r="K11" s="921">
        <f t="shared" si="0"/>
        <v>9</v>
      </c>
      <c r="L11" s="160">
        <f t="shared" si="1"/>
        <v>41</v>
      </c>
      <c r="M11" s="1050" t="s">
        <v>8</v>
      </c>
      <c r="N11" s="29">
        <v>4</v>
      </c>
    </row>
    <row r="12" spans="1:28" s="51" customFormat="1" ht="17.100000000000001" customHeight="1" thickBot="1">
      <c r="A12" s="986">
        <v>5</v>
      </c>
      <c r="B12" s="1061" t="s">
        <v>9</v>
      </c>
      <c r="C12" s="536">
        <v>6</v>
      </c>
      <c r="D12" s="536">
        <v>2</v>
      </c>
      <c r="E12" s="536">
        <v>0</v>
      </c>
      <c r="F12" s="536">
        <v>3</v>
      </c>
      <c r="G12" s="918">
        <f t="shared" si="2"/>
        <v>11</v>
      </c>
      <c r="H12" s="536">
        <v>1</v>
      </c>
      <c r="I12" s="536">
        <v>0</v>
      </c>
      <c r="J12" s="536">
        <v>3</v>
      </c>
      <c r="K12" s="922">
        <f t="shared" si="0"/>
        <v>4</v>
      </c>
      <c r="L12" s="158">
        <f t="shared" si="1"/>
        <v>15</v>
      </c>
      <c r="M12" s="1051" t="s">
        <v>10</v>
      </c>
      <c r="N12" s="27">
        <v>5</v>
      </c>
    </row>
    <row r="13" spans="1:28" s="52" customFormat="1" ht="17.100000000000001" customHeight="1" thickBot="1">
      <c r="A13" s="987">
        <v>6</v>
      </c>
      <c r="B13" s="1060" t="s">
        <v>11</v>
      </c>
      <c r="C13" s="535">
        <v>3</v>
      </c>
      <c r="D13" s="535">
        <v>2</v>
      </c>
      <c r="E13" s="535">
        <v>0</v>
      </c>
      <c r="F13" s="535">
        <v>3</v>
      </c>
      <c r="G13" s="919">
        <f t="shared" si="2"/>
        <v>8</v>
      </c>
      <c r="H13" s="535">
        <v>1</v>
      </c>
      <c r="I13" s="535">
        <v>2</v>
      </c>
      <c r="J13" s="535">
        <v>2</v>
      </c>
      <c r="K13" s="921">
        <f t="shared" si="0"/>
        <v>5</v>
      </c>
      <c r="L13" s="160">
        <f t="shared" si="1"/>
        <v>13</v>
      </c>
      <c r="M13" s="1050" t="s">
        <v>12</v>
      </c>
      <c r="N13" s="29">
        <v>6</v>
      </c>
    </row>
    <row r="14" spans="1:28" s="51" customFormat="1" ht="17.100000000000001" customHeight="1" thickBot="1">
      <c r="A14" s="986">
        <v>7</v>
      </c>
      <c r="B14" s="1061" t="s">
        <v>13</v>
      </c>
      <c r="C14" s="536">
        <v>2</v>
      </c>
      <c r="D14" s="536">
        <v>1</v>
      </c>
      <c r="E14" s="536">
        <v>0</v>
      </c>
      <c r="F14" s="536">
        <v>3</v>
      </c>
      <c r="G14" s="918">
        <f t="shared" si="2"/>
        <v>6</v>
      </c>
      <c r="H14" s="536">
        <v>1</v>
      </c>
      <c r="I14" s="536">
        <v>1</v>
      </c>
      <c r="J14" s="536">
        <v>2</v>
      </c>
      <c r="K14" s="922">
        <f t="shared" si="0"/>
        <v>4</v>
      </c>
      <c r="L14" s="158">
        <f t="shared" si="1"/>
        <v>10</v>
      </c>
      <c r="M14" s="1051" t="s">
        <v>14</v>
      </c>
      <c r="N14" s="27">
        <v>7</v>
      </c>
    </row>
    <row r="15" spans="1:28" s="52" customFormat="1" ht="17.100000000000001" customHeight="1" thickBot="1">
      <c r="A15" s="987">
        <v>8</v>
      </c>
      <c r="B15" s="1060" t="s">
        <v>15</v>
      </c>
      <c r="C15" s="535">
        <v>0</v>
      </c>
      <c r="D15" s="535">
        <v>2</v>
      </c>
      <c r="E15" s="535">
        <v>0</v>
      </c>
      <c r="F15" s="535">
        <v>0</v>
      </c>
      <c r="G15" s="919">
        <f t="shared" si="2"/>
        <v>2</v>
      </c>
      <c r="H15" s="535">
        <v>0</v>
      </c>
      <c r="I15" s="535">
        <v>3</v>
      </c>
      <c r="J15" s="535">
        <v>0</v>
      </c>
      <c r="K15" s="921">
        <f t="shared" si="0"/>
        <v>3</v>
      </c>
      <c r="L15" s="160">
        <f t="shared" si="1"/>
        <v>5</v>
      </c>
      <c r="M15" s="1050" t="s">
        <v>16</v>
      </c>
      <c r="N15" s="29">
        <v>8</v>
      </c>
    </row>
    <row r="16" spans="1:28" s="51" customFormat="1" ht="17.100000000000001" customHeight="1" thickBot="1">
      <c r="A16" s="986">
        <v>9</v>
      </c>
      <c r="B16" s="1061" t="s">
        <v>17</v>
      </c>
      <c r="C16" s="536">
        <v>0</v>
      </c>
      <c r="D16" s="536">
        <v>0</v>
      </c>
      <c r="E16" s="536">
        <v>0</v>
      </c>
      <c r="F16" s="536">
        <v>0</v>
      </c>
      <c r="G16" s="918">
        <f t="shared" si="2"/>
        <v>0</v>
      </c>
      <c r="H16" s="536">
        <v>0</v>
      </c>
      <c r="I16" s="536">
        <v>0</v>
      </c>
      <c r="J16" s="536">
        <v>0</v>
      </c>
      <c r="K16" s="922">
        <f t="shared" si="0"/>
        <v>0</v>
      </c>
      <c r="L16" s="158">
        <f t="shared" si="1"/>
        <v>0</v>
      </c>
      <c r="M16" s="1051" t="s">
        <v>18</v>
      </c>
      <c r="N16" s="27">
        <v>9</v>
      </c>
    </row>
    <row r="17" spans="1:14" s="52" customFormat="1" ht="17.100000000000001" customHeight="1" thickBot="1">
      <c r="A17" s="987">
        <v>10</v>
      </c>
      <c r="B17" s="1060" t="s">
        <v>1267</v>
      </c>
      <c r="C17" s="535">
        <v>8</v>
      </c>
      <c r="D17" s="535">
        <v>1</v>
      </c>
      <c r="E17" s="535">
        <v>1</v>
      </c>
      <c r="F17" s="535">
        <v>0</v>
      </c>
      <c r="G17" s="919">
        <f t="shared" si="2"/>
        <v>10</v>
      </c>
      <c r="H17" s="535">
        <v>0</v>
      </c>
      <c r="I17" s="535">
        <v>0</v>
      </c>
      <c r="J17" s="535">
        <v>0</v>
      </c>
      <c r="K17" s="921">
        <f t="shared" si="0"/>
        <v>0</v>
      </c>
      <c r="L17" s="160">
        <f t="shared" si="1"/>
        <v>10</v>
      </c>
      <c r="M17" s="1050" t="s">
        <v>1527</v>
      </c>
      <c r="N17" s="29">
        <v>10</v>
      </c>
    </row>
    <row r="18" spans="1:14" s="51" customFormat="1" ht="17.100000000000001" customHeight="1" thickBot="1">
      <c r="A18" s="986">
        <v>11</v>
      </c>
      <c r="B18" s="1061" t="s">
        <v>20</v>
      </c>
      <c r="C18" s="536">
        <v>0</v>
      </c>
      <c r="D18" s="536">
        <v>0</v>
      </c>
      <c r="E18" s="536">
        <v>6</v>
      </c>
      <c r="F18" s="536">
        <v>0</v>
      </c>
      <c r="G18" s="918">
        <f t="shared" si="2"/>
        <v>6</v>
      </c>
      <c r="H18" s="536">
        <v>0</v>
      </c>
      <c r="I18" s="536">
        <v>0</v>
      </c>
      <c r="J18" s="536">
        <v>0</v>
      </c>
      <c r="K18" s="922">
        <f t="shared" si="0"/>
        <v>0</v>
      </c>
      <c r="L18" s="158">
        <f t="shared" si="1"/>
        <v>6</v>
      </c>
      <c r="M18" s="1051" t="s">
        <v>21</v>
      </c>
      <c r="N18" s="27">
        <v>11</v>
      </c>
    </row>
    <row r="19" spans="1:14" s="52" customFormat="1" ht="17.100000000000001" customHeight="1" thickBot="1">
      <c r="A19" s="987">
        <v>12</v>
      </c>
      <c r="B19" s="1060" t="s">
        <v>22</v>
      </c>
      <c r="C19" s="535">
        <v>0</v>
      </c>
      <c r="D19" s="535">
        <v>0</v>
      </c>
      <c r="E19" s="535">
        <v>2</v>
      </c>
      <c r="F19" s="535">
        <v>0</v>
      </c>
      <c r="G19" s="919">
        <f t="shared" si="2"/>
        <v>2</v>
      </c>
      <c r="H19" s="535">
        <v>0</v>
      </c>
      <c r="I19" s="535">
        <v>0</v>
      </c>
      <c r="J19" s="535">
        <v>0</v>
      </c>
      <c r="K19" s="921">
        <f t="shared" si="0"/>
        <v>0</v>
      </c>
      <c r="L19" s="160">
        <f t="shared" si="1"/>
        <v>2</v>
      </c>
      <c r="M19" s="1050" t="s">
        <v>23</v>
      </c>
      <c r="N19" s="29">
        <v>12</v>
      </c>
    </row>
    <row r="20" spans="1:14" s="51" customFormat="1" ht="17.100000000000001" customHeight="1" thickBot="1">
      <c r="A20" s="986">
        <v>13</v>
      </c>
      <c r="B20" s="1061" t="s">
        <v>24</v>
      </c>
      <c r="C20" s="536">
        <v>0</v>
      </c>
      <c r="D20" s="536">
        <v>0</v>
      </c>
      <c r="E20" s="536">
        <v>5</v>
      </c>
      <c r="F20" s="536">
        <v>0</v>
      </c>
      <c r="G20" s="918">
        <f t="shared" si="2"/>
        <v>5</v>
      </c>
      <c r="H20" s="536">
        <v>0</v>
      </c>
      <c r="I20" s="536">
        <v>0</v>
      </c>
      <c r="J20" s="536">
        <v>0</v>
      </c>
      <c r="K20" s="922">
        <f t="shared" si="0"/>
        <v>0</v>
      </c>
      <c r="L20" s="158">
        <f t="shared" si="1"/>
        <v>5</v>
      </c>
      <c r="M20" s="1051" t="s">
        <v>25</v>
      </c>
      <c r="N20" s="27">
        <v>13</v>
      </c>
    </row>
    <row r="21" spans="1:14" s="52" customFormat="1" ht="17.100000000000001" customHeight="1" thickBot="1">
      <c r="A21" s="987">
        <v>14</v>
      </c>
      <c r="B21" s="1060" t="s">
        <v>108</v>
      </c>
      <c r="C21" s="535">
        <v>4</v>
      </c>
      <c r="D21" s="535">
        <v>0</v>
      </c>
      <c r="E21" s="535">
        <v>0</v>
      </c>
      <c r="F21" s="535">
        <v>0</v>
      </c>
      <c r="G21" s="919">
        <f t="shared" si="2"/>
        <v>4</v>
      </c>
      <c r="H21" s="535">
        <v>0</v>
      </c>
      <c r="I21" s="535">
        <v>0</v>
      </c>
      <c r="J21" s="535">
        <v>2</v>
      </c>
      <c r="K21" s="921">
        <f t="shared" si="0"/>
        <v>2</v>
      </c>
      <c r="L21" s="160">
        <f t="shared" si="1"/>
        <v>6</v>
      </c>
      <c r="M21" s="1050" t="s">
        <v>1526</v>
      </c>
      <c r="N21" s="29">
        <v>14</v>
      </c>
    </row>
    <row r="22" spans="1:14" s="51" customFormat="1" ht="17.100000000000001" customHeight="1" thickBot="1">
      <c r="A22" s="986">
        <v>15</v>
      </c>
      <c r="B22" s="1061" t="s">
        <v>26</v>
      </c>
      <c r="C22" s="536">
        <v>0</v>
      </c>
      <c r="D22" s="536">
        <v>0</v>
      </c>
      <c r="E22" s="536">
        <v>10</v>
      </c>
      <c r="F22" s="536">
        <v>0</v>
      </c>
      <c r="G22" s="918">
        <f t="shared" si="2"/>
        <v>10</v>
      </c>
      <c r="H22" s="536">
        <v>0</v>
      </c>
      <c r="I22" s="536">
        <v>0</v>
      </c>
      <c r="J22" s="536">
        <v>0</v>
      </c>
      <c r="K22" s="922">
        <f t="shared" si="0"/>
        <v>0</v>
      </c>
      <c r="L22" s="158">
        <f t="shared" si="1"/>
        <v>10</v>
      </c>
      <c r="M22" s="1051" t="s">
        <v>27</v>
      </c>
      <c r="N22" s="27">
        <v>15</v>
      </c>
    </row>
    <row r="23" spans="1:14" s="52" customFormat="1" ht="17.100000000000001" customHeight="1" thickBot="1">
      <c r="A23" s="987">
        <v>16</v>
      </c>
      <c r="B23" s="1060" t="s">
        <v>28</v>
      </c>
      <c r="C23" s="535">
        <v>0</v>
      </c>
      <c r="D23" s="535">
        <v>0</v>
      </c>
      <c r="E23" s="535">
        <v>6</v>
      </c>
      <c r="F23" s="535">
        <v>0</v>
      </c>
      <c r="G23" s="919">
        <f t="shared" si="2"/>
        <v>6</v>
      </c>
      <c r="H23" s="535">
        <v>0</v>
      </c>
      <c r="I23" s="535">
        <v>0</v>
      </c>
      <c r="J23" s="535">
        <v>1</v>
      </c>
      <c r="K23" s="921">
        <f t="shared" si="0"/>
        <v>1</v>
      </c>
      <c r="L23" s="160">
        <f t="shared" si="1"/>
        <v>7</v>
      </c>
      <c r="M23" s="1050" t="s">
        <v>29</v>
      </c>
      <c r="N23" s="29">
        <v>16</v>
      </c>
    </row>
    <row r="24" spans="1:14" s="51" customFormat="1" ht="17.100000000000001" customHeight="1" thickBot="1">
      <c r="A24" s="986">
        <v>17</v>
      </c>
      <c r="B24" s="1061" t="s">
        <v>30</v>
      </c>
      <c r="C24" s="536">
        <v>5</v>
      </c>
      <c r="D24" s="536">
        <v>2</v>
      </c>
      <c r="E24" s="536">
        <v>2</v>
      </c>
      <c r="F24" s="536">
        <v>0</v>
      </c>
      <c r="G24" s="918">
        <f t="shared" si="2"/>
        <v>9</v>
      </c>
      <c r="H24" s="536">
        <v>0</v>
      </c>
      <c r="I24" s="536">
        <v>2</v>
      </c>
      <c r="J24" s="536">
        <v>0</v>
      </c>
      <c r="K24" s="922">
        <f t="shared" si="0"/>
        <v>2</v>
      </c>
      <c r="L24" s="158">
        <f t="shared" si="1"/>
        <v>11</v>
      </c>
      <c r="M24" s="1051" t="s">
        <v>732</v>
      </c>
      <c r="N24" s="27">
        <v>17</v>
      </c>
    </row>
    <row r="25" spans="1:14" s="52" customFormat="1" ht="17.100000000000001" customHeight="1" thickBot="1">
      <c r="A25" s="987">
        <v>18</v>
      </c>
      <c r="B25" s="1060" t="s">
        <v>1062</v>
      </c>
      <c r="C25" s="535">
        <v>0</v>
      </c>
      <c r="D25" s="535">
        <v>2</v>
      </c>
      <c r="E25" s="535">
        <v>17</v>
      </c>
      <c r="F25" s="535">
        <v>0</v>
      </c>
      <c r="G25" s="919">
        <f t="shared" si="2"/>
        <v>19</v>
      </c>
      <c r="H25" s="535">
        <v>0</v>
      </c>
      <c r="I25" s="535">
        <v>0</v>
      </c>
      <c r="J25" s="535">
        <v>0</v>
      </c>
      <c r="K25" s="921">
        <f t="shared" si="0"/>
        <v>0</v>
      </c>
      <c r="L25" s="160">
        <f t="shared" si="1"/>
        <v>19</v>
      </c>
      <c r="M25" s="1050" t="s">
        <v>31</v>
      </c>
      <c r="N25" s="29">
        <v>18</v>
      </c>
    </row>
    <row r="26" spans="1:14" s="51" customFormat="1" ht="17.100000000000001" customHeight="1" thickBot="1">
      <c r="A26" s="986">
        <v>19</v>
      </c>
      <c r="B26" s="1061" t="s">
        <v>404</v>
      </c>
      <c r="C26" s="536">
        <v>2</v>
      </c>
      <c r="D26" s="536">
        <v>0</v>
      </c>
      <c r="E26" s="536">
        <v>9</v>
      </c>
      <c r="F26" s="536">
        <v>0</v>
      </c>
      <c r="G26" s="918">
        <f t="shared" si="2"/>
        <v>11</v>
      </c>
      <c r="H26" s="536">
        <v>0</v>
      </c>
      <c r="I26" s="536">
        <v>0</v>
      </c>
      <c r="J26" s="536">
        <v>0</v>
      </c>
      <c r="K26" s="922">
        <f t="shared" si="0"/>
        <v>0</v>
      </c>
      <c r="L26" s="158">
        <f t="shared" si="1"/>
        <v>11</v>
      </c>
      <c r="M26" s="1051" t="s">
        <v>32</v>
      </c>
      <c r="N26" s="27">
        <v>19</v>
      </c>
    </row>
    <row r="27" spans="1:14" s="52" customFormat="1" ht="17.100000000000001" customHeight="1" thickBot="1">
      <c r="A27" s="987">
        <v>20</v>
      </c>
      <c r="B27" s="1060" t="s">
        <v>215</v>
      </c>
      <c r="C27" s="535">
        <v>0</v>
      </c>
      <c r="D27" s="535">
        <v>0</v>
      </c>
      <c r="E27" s="535">
        <v>0</v>
      </c>
      <c r="F27" s="535">
        <v>0</v>
      </c>
      <c r="G27" s="919">
        <f t="shared" si="2"/>
        <v>0</v>
      </c>
      <c r="H27" s="535">
        <v>0</v>
      </c>
      <c r="I27" s="535">
        <v>0</v>
      </c>
      <c r="J27" s="535">
        <v>0</v>
      </c>
      <c r="K27" s="921">
        <f t="shared" si="0"/>
        <v>0</v>
      </c>
      <c r="L27" s="160">
        <f t="shared" si="1"/>
        <v>0</v>
      </c>
      <c r="M27" s="1050" t="s">
        <v>33</v>
      </c>
      <c r="N27" s="29">
        <v>20</v>
      </c>
    </row>
    <row r="28" spans="1:14" s="51" customFormat="1" ht="17.100000000000001" customHeight="1" thickBot="1">
      <c r="A28" s="986">
        <v>21</v>
      </c>
      <c r="B28" s="1061" t="s">
        <v>216</v>
      </c>
      <c r="C28" s="536">
        <v>1</v>
      </c>
      <c r="D28" s="536">
        <v>0</v>
      </c>
      <c r="E28" s="536">
        <v>1</v>
      </c>
      <c r="F28" s="536">
        <v>0</v>
      </c>
      <c r="G28" s="918">
        <f t="shared" si="2"/>
        <v>2</v>
      </c>
      <c r="H28" s="536">
        <v>0</v>
      </c>
      <c r="I28" s="536">
        <v>0</v>
      </c>
      <c r="J28" s="536">
        <v>0</v>
      </c>
      <c r="K28" s="922">
        <f t="shared" si="0"/>
        <v>0</v>
      </c>
      <c r="L28" s="158">
        <f t="shared" si="1"/>
        <v>2</v>
      </c>
      <c r="M28" s="1051" t="s">
        <v>34</v>
      </c>
      <c r="N28" s="27">
        <v>21</v>
      </c>
    </row>
    <row r="29" spans="1:14" s="52" customFormat="1" ht="17.100000000000001" customHeight="1" thickBot="1">
      <c r="A29" s="987">
        <v>22</v>
      </c>
      <c r="B29" s="1060" t="s">
        <v>35</v>
      </c>
      <c r="C29" s="535">
        <v>0</v>
      </c>
      <c r="D29" s="535">
        <v>0</v>
      </c>
      <c r="E29" s="535">
        <v>0</v>
      </c>
      <c r="F29" s="535">
        <v>0</v>
      </c>
      <c r="G29" s="919">
        <f>SUM(C29:F29)</f>
        <v>0</v>
      </c>
      <c r="H29" s="535">
        <v>0</v>
      </c>
      <c r="I29" s="535">
        <v>0</v>
      </c>
      <c r="J29" s="535">
        <v>0</v>
      </c>
      <c r="K29" s="921">
        <f t="shared" si="0"/>
        <v>0</v>
      </c>
      <c r="L29" s="160">
        <f t="shared" si="1"/>
        <v>0</v>
      </c>
      <c r="M29" s="1050" t="s">
        <v>36</v>
      </c>
      <c r="N29" s="29">
        <v>22</v>
      </c>
    </row>
    <row r="30" spans="1:14" s="51" customFormat="1" ht="17.100000000000001" customHeight="1">
      <c r="A30" s="986">
        <v>23</v>
      </c>
      <c r="B30" s="1062" t="s">
        <v>37</v>
      </c>
      <c r="C30" s="537">
        <v>0</v>
      </c>
      <c r="D30" s="537">
        <v>0</v>
      </c>
      <c r="E30" s="537">
        <v>1</v>
      </c>
      <c r="F30" s="537">
        <v>0</v>
      </c>
      <c r="G30" s="920">
        <f>SUM(C30:F30)</f>
        <v>1</v>
      </c>
      <c r="H30" s="537">
        <v>0</v>
      </c>
      <c r="I30" s="537">
        <v>0</v>
      </c>
      <c r="J30" s="537">
        <v>0</v>
      </c>
      <c r="K30" s="923">
        <f t="shared" si="0"/>
        <v>0</v>
      </c>
      <c r="L30" s="522">
        <f t="shared" si="1"/>
        <v>1</v>
      </c>
      <c r="M30" s="1052" t="s">
        <v>38</v>
      </c>
      <c r="N30" s="27">
        <v>23</v>
      </c>
    </row>
    <row r="31" spans="1:14" ht="20.100000000000001" customHeight="1">
      <c r="A31" s="1337" t="s">
        <v>62</v>
      </c>
      <c r="B31" s="1338"/>
      <c r="C31" s="521">
        <f t="shared" ref="C31:K31" si="3">SUM(C8:C30)</f>
        <v>107</v>
      </c>
      <c r="D31" s="521">
        <f t="shared" si="3"/>
        <v>38</v>
      </c>
      <c r="E31" s="521">
        <f t="shared" si="3"/>
        <v>72</v>
      </c>
      <c r="F31" s="521">
        <f t="shared" si="3"/>
        <v>13</v>
      </c>
      <c r="G31" s="521">
        <f t="shared" si="3"/>
        <v>230</v>
      </c>
      <c r="H31" s="521">
        <f t="shared" si="3"/>
        <v>6</v>
      </c>
      <c r="I31" s="521">
        <f t="shared" si="3"/>
        <v>24</v>
      </c>
      <c r="J31" s="521">
        <f t="shared" si="3"/>
        <v>28</v>
      </c>
      <c r="K31" s="521">
        <f t="shared" si="3"/>
        <v>58</v>
      </c>
      <c r="L31" s="521">
        <f>G31+K31</f>
        <v>288</v>
      </c>
      <c r="M31" s="1339" t="s">
        <v>39</v>
      </c>
      <c r="N31" s="1340"/>
    </row>
    <row r="32" spans="1:14" ht="15" customHeight="1">
      <c r="A32" s="1319" t="s">
        <v>1255</v>
      </c>
      <c r="B32" s="1319"/>
      <c r="C32" s="1320"/>
      <c r="D32" s="1320"/>
      <c r="E32" s="1320"/>
      <c r="F32" s="604"/>
      <c r="G32" s="157"/>
      <c r="H32" s="157"/>
      <c r="I32" s="157"/>
      <c r="J32" s="157"/>
      <c r="K32" s="1321" t="s">
        <v>1254</v>
      </c>
      <c r="L32" s="1321"/>
      <c r="M32" s="1321"/>
      <c r="N32" s="1321"/>
    </row>
  </sheetData>
  <mergeCells count="13">
    <mergeCell ref="A32:E32"/>
    <mergeCell ref="K32:N32"/>
    <mergeCell ref="A1:N1"/>
    <mergeCell ref="A2:N2"/>
    <mergeCell ref="A3:N3"/>
    <mergeCell ref="A4:N4"/>
    <mergeCell ref="C6:G6"/>
    <mergeCell ref="H6:K6"/>
    <mergeCell ref="L6:L7"/>
    <mergeCell ref="A6:B7"/>
    <mergeCell ref="M6:N7"/>
    <mergeCell ref="A31:B31"/>
    <mergeCell ref="M31:N31"/>
  </mergeCells>
  <printOptions horizontalCentered="1" verticalCentered="1"/>
  <pageMargins left="0" right="0" top="0" bottom="0" header="0" footer="0"/>
  <pageSetup paperSize="9" scale="9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A15"/>
  <sheetViews>
    <sheetView rightToLeft="1" view="pageBreakPreview" zoomScaleNormal="100" zoomScaleSheetLayoutView="100" workbookViewId="0">
      <selection activeCell="N8" sqref="N8"/>
    </sheetView>
  </sheetViews>
  <sheetFormatPr defaultColWidth="9.140625" defaultRowHeight="14.25"/>
  <cols>
    <col min="1" max="1" width="15.7109375" style="49" customWidth="1"/>
    <col min="2" max="3" width="10.7109375" style="49" customWidth="1"/>
    <col min="4" max="4" width="11" style="49" customWidth="1"/>
    <col min="5" max="5" width="14" style="49" customWidth="1"/>
    <col min="6" max="6" width="10.7109375" style="49" customWidth="1"/>
    <col min="7" max="7" width="9.28515625" style="49" customWidth="1"/>
    <col min="8" max="8" width="9.7109375" style="49" customWidth="1"/>
    <col min="9" max="10" width="8.7109375" style="49" customWidth="1"/>
    <col min="11" max="11" width="9.85546875" style="49" customWidth="1"/>
    <col min="12" max="12" width="15.5703125" style="96" customWidth="1"/>
    <col min="13" max="16384" width="9.140625" style="49"/>
  </cols>
  <sheetData>
    <row r="1" spans="1:27" s="47" customFormat="1" ht="19.5" customHeight="1">
      <c r="A1" s="1345" t="s">
        <v>1063</v>
      </c>
      <c r="B1" s="1345"/>
      <c r="C1" s="1345"/>
      <c r="D1" s="1345"/>
      <c r="E1" s="1345"/>
      <c r="F1" s="1345"/>
      <c r="G1" s="1345"/>
      <c r="H1" s="1345"/>
      <c r="I1" s="1345"/>
      <c r="J1" s="1345"/>
      <c r="K1" s="1345"/>
      <c r="L1" s="1345"/>
      <c r="M1" s="30"/>
      <c r="N1" s="30"/>
      <c r="O1" s="30"/>
      <c r="P1" s="30"/>
      <c r="Q1" s="30"/>
      <c r="R1" s="30"/>
      <c r="S1" s="30"/>
      <c r="T1" s="30"/>
      <c r="U1" s="30"/>
      <c r="V1" s="30"/>
      <c r="W1" s="30"/>
      <c r="X1" s="30"/>
      <c r="Y1" s="30"/>
      <c r="Z1" s="30"/>
      <c r="AA1" s="46"/>
    </row>
    <row r="2" spans="1:27" s="47" customFormat="1" ht="18">
      <c r="A2" s="1207" t="s">
        <v>1150</v>
      </c>
      <c r="B2" s="1207"/>
      <c r="C2" s="1207"/>
      <c r="D2" s="1207"/>
      <c r="E2" s="1207"/>
      <c r="F2" s="1207"/>
      <c r="G2" s="1207"/>
      <c r="H2" s="1207"/>
      <c r="I2" s="1207"/>
      <c r="J2" s="1207"/>
      <c r="K2" s="1207"/>
      <c r="L2" s="1207"/>
      <c r="M2" s="30"/>
      <c r="N2" s="30"/>
      <c r="O2" s="30"/>
      <c r="P2" s="30"/>
      <c r="Q2" s="30"/>
      <c r="R2" s="30"/>
      <c r="S2" s="30"/>
      <c r="T2" s="30"/>
      <c r="U2" s="30"/>
      <c r="V2" s="30"/>
      <c r="W2" s="30"/>
      <c r="X2" s="30"/>
      <c r="Y2" s="30"/>
      <c r="Z2" s="30"/>
      <c r="AA2" s="46"/>
    </row>
    <row r="3" spans="1:27" s="47" customFormat="1" ht="18" customHeight="1">
      <c r="A3" s="1206" t="s">
        <v>1064</v>
      </c>
      <c r="B3" s="1206"/>
      <c r="C3" s="1206"/>
      <c r="D3" s="1206"/>
      <c r="E3" s="1206"/>
      <c r="F3" s="1206"/>
      <c r="G3" s="1206"/>
      <c r="H3" s="1206"/>
      <c r="I3" s="1206"/>
      <c r="J3" s="1206"/>
      <c r="K3" s="1206"/>
      <c r="L3" s="1206"/>
      <c r="M3" s="30"/>
      <c r="N3" s="30"/>
      <c r="O3" s="30"/>
      <c r="P3" s="30"/>
      <c r="Q3" s="30"/>
      <c r="R3" s="30"/>
      <c r="S3" s="30"/>
      <c r="T3" s="30"/>
      <c r="U3" s="30"/>
      <c r="V3" s="30"/>
      <c r="W3" s="30"/>
      <c r="X3" s="30"/>
      <c r="Y3" s="30"/>
      <c r="Z3" s="30"/>
      <c r="AA3" s="46"/>
    </row>
    <row r="4" spans="1:27" s="47" customFormat="1" ht="15.75">
      <c r="A4" s="1346" t="s">
        <v>1151</v>
      </c>
      <c r="B4" s="1346"/>
      <c r="C4" s="1346"/>
      <c r="D4" s="1346"/>
      <c r="E4" s="1346"/>
      <c r="F4" s="1346"/>
      <c r="G4" s="1346"/>
      <c r="H4" s="1346"/>
      <c r="I4" s="1346"/>
      <c r="J4" s="1346"/>
      <c r="K4" s="1346"/>
      <c r="L4" s="1346"/>
      <c r="M4" s="30"/>
      <c r="N4" s="30"/>
      <c r="O4" s="30"/>
      <c r="P4" s="30"/>
      <c r="Q4" s="30"/>
      <c r="R4" s="30"/>
      <c r="S4" s="30"/>
      <c r="T4" s="30"/>
      <c r="U4" s="30"/>
      <c r="V4" s="30"/>
      <c r="W4" s="30"/>
      <c r="X4" s="30"/>
      <c r="Y4" s="30"/>
      <c r="Z4" s="30"/>
      <c r="AA4" s="46"/>
    </row>
    <row r="5" spans="1:27" ht="15" customHeight="1">
      <c r="A5" s="84" t="s">
        <v>509</v>
      </c>
      <c r="B5" s="85"/>
      <c r="C5" s="85"/>
      <c r="D5" s="85"/>
      <c r="E5" s="85"/>
      <c r="F5" s="85"/>
      <c r="G5" s="86"/>
      <c r="H5" s="85"/>
      <c r="I5" s="85"/>
      <c r="J5" s="85"/>
      <c r="K5" s="85"/>
      <c r="L5" s="87" t="s">
        <v>510</v>
      </c>
      <c r="M5" s="2"/>
      <c r="N5" s="2"/>
      <c r="O5" s="2"/>
      <c r="P5" s="2"/>
      <c r="Q5" s="2"/>
      <c r="R5" s="2"/>
      <c r="S5" s="2"/>
      <c r="T5" s="2"/>
      <c r="U5" s="2"/>
      <c r="V5" s="2"/>
      <c r="W5" s="2"/>
      <c r="X5" s="2"/>
      <c r="Y5" s="2"/>
      <c r="Z5" s="2"/>
      <c r="AA5" s="48"/>
    </row>
    <row r="6" spans="1:27" ht="29.25" customHeight="1">
      <c r="A6" s="1329" t="s">
        <v>969</v>
      </c>
      <c r="B6" s="1348" t="s">
        <v>106</v>
      </c>
      <c r="C6" s="1348"/>
      <c r="D6" s="1348"/>
      <c r="E6" s="1348"/>
      <c r="F6" s="1349"/>
      <c r="G6" s="1350" t="s">
        <v>107</v>
      </c>
      <c r="H6" s="1351"/>
      <c r="I6" s="1351"/>
      <c r="J6" s="1352"/>
      <c r="K6" s="1353" t="s">
        <v>846</v>
      </c>
      <c r="L6" s="1334" t="s">
        <v>751</v>
      </c>
      <c r="M6" s="2"/>
      <c r="N6" s="2"/>
      <c r="O6" s="2"/>
      <c r="P6" s="2"/>
      <c r="Q6" s="2"/>
      <c r="R6" s="2"/>
      <c r="S6" s="2"/>
      <c r="T6" s="2"/>
      <c r="U6" s="2"/>
      <c r="V6" s="2"/>
      <c r="W6" s="2"/>
      <c r="X6" s="2"/>
      <c r="Y6" s="2"/>
      <c r="Z6" s="2"/>
    </row>
    <row r="7" spans="1:27" ht="35.25" customHeight="1">
      <c r="A7" s="1347"/>
      <c r="B7" s="379" t="s">
        <v>110</v>
      </c>
      <c r="C7" s="380" t="s">
        <v>54</v>
      </c>
      <c r="D7" s="380" t="s">
        <v>213</v>
      </c>
      <c r="E7" s="380" t="s">
        <v>858</v>
      </c>
      <c r="F7" s="380" t="s">
        <v>1</v>
      </c>
      <c r="G7" s="381" t="s">
        <v>52</v>
      </c>
      <c r="H7" s="381" t="s">
        <v>749</v>
      </c>
      <c r="I7" s="381" t="s">
        <v>53</v>
      </c>
      <c r="J7" s="380" t="s">
        <v>1</v>
      </c>
      <c r="K7" s="1354"/>
      <c r="L7" s="1355"/>
    </row>
    <row r="8" spans="1:27" s="50" customFormat="1" ht="27" customHeight="1">
      <c r="A8" s="1347"/>
      <c r="B8" s="550" t="s">
        <v>56</v>
      </c>
      <c r="C8" s="551" t="s">
        <v>57</v>
      </c>
      <c r="D8" s="552" t="s">
        <v>58</v>
      </c>
      <c r="E8" s="553" t="s">
        <v>865</v>
      </c>
      <c r="F8" s="551" t="s">
        <v>2</v>
      </c>
      <c r="G8" s="554" t="s">
        <v>55</v>
      </c>
      <c r="H8" s="555" t="s">
        <v>750</v>
      </c>
      <c r="I8" s="554" t="s">
        <v>1528</v>
      </c>
      <c r="J8" s="551" t="s">
        <v>2</v>
      </c>
      <c r="K8" s="1354"/>
      <c r="L8" s="1355"/>
    </row>
    <row r="9" spans="1:27" s="52" customFormat="1" ht="24.75" customHeight="1" thickBot="1">
      <c r="A9" s="994" t="s">
        <v>681</v>
      </c>
      <c r="B9" s="995">
        <v>119</v>
      </c>
      <c r="C9" s="995">
        <v>42</v>
      </c>
      <c r="D9" s="995">
        <v>20</v>
      </c>
      <c r="E9" s="996">
        <v>82</v>
      </c>
      <c r="F9" s="997">
        <f>SUM(B9:E9)</f>
        <v>263</v>
      </c>
      <c r="G9" s="995">
        <v>10</v>
      </c>
      <c r="H9" s="995">
        <v>23</v>
      </c>
      <c r="I9" s="995">
        <v>24</v>
      </c>
      <c r="J9" s="997">
        <f t="shared" ref="J9" si="0">G9+H9+I9</f>
        <v>57</v>
      </c>
      <c r="K9" s="997">
        <f>J9+F9</f>
        <v>320</v>
      </c>
      <c r="L9" s="998" t="s">
        <v>681</v>
      </c>
    </row>
    <row r="10" spans="1:27" s="51" customFormat="1" ht="24.75" customHeight="1" thickBot="1">
      <c r="A10" s="529" t="s">
        <v>880</v>
      </c>
      <c r="B10" s="641">
        <v>99</v>
      </c>
      <c r="C10" s="641">
        <v>42</v>
      </c>
      <c r="D10" s="641">
        <v>69</v>
      </c>
      <c r="E10" s="643">
        <v>13</v>
      </c>
      <c r="F10" s="532">
        <f>SUM(B10:E10)</f>
        <v>223</v>
      </c>
      <c r="G10" s="641">
        <v>10</v>
      </c>
      <c r="H10" s="641">
        <v>25</v>
      </c>
      <c r="I10" s="641">
        <v>24</v>
      </c>
      <c r="J10" s="532">
        <f>G10+H10+I10</f>
        <v>59</v>
      </c>
      <c r="K10" s="532">
        <f>J10+F10</f>
        <v>282</v>
      </c>
      <c r="L10" s="868" t="s">
        <v>880</v>
      </c>
    </row>
    <row r="11" spans="1:27" s="52" customFormat="1" ht="24.75" customHeight="1" thickBot="1">
      <c r="A11" s="710" t="s">
        <v>946</v>
      </c>
      <c r="B11" s="711">
        <v>102</v>
      </c>
      <c r="C11" s="711">
        <v>42</v>
      </c>
      <c r="D11" s="711">
        <v>70</v>
      </c>
      <c r="E11" s="714">
        <v>13</v>
      </c>
      <c r="F11" s="712">
        <f>SUM(B11:E11)</f>
        <v>227</v>
      </c>
      <c r="G11" s="711">
        <v>10</v>
      </c>
      <c r="H11" s="711">
        <v>30</v>
      </c>
      <c r="I11" s="711">
        <v>24</v>
      </c>
      <c r="J11" s="712">
        <f>G11+H11+I11</f>
        <v>64</v>
      </c>
      <c r="K11" s="712">
        <f>J11+F11</f>
        <v>291</v>
      </c>
      <c r="L11" s="732" t="s">
        <v>946</v>
      </c>
    </row>
    <row r="12" spans="1:27" s="51" customFormat="1" ht="24.75" customHeight="1" thickBot="1">
      <c r="A12" s="529" t="s">
        <v>1050</v>
      </c>
      <c r="B12" s="641">
        <v>110</v>
      </c>
      <c r="C12" s="641">
        <v>43</v>
      </c>
      <c r="D12" s="641">
        <v>69</v>
      </c>
      <c r="E12" s="643">
        <v>15</v>
      </c>
      <c r="F12" s="532">
        <f>B12+C12+D12+E12</f>
        <v>237</v>
      </c>
      <c r="G12" s="641">
        <v>10</v>
      </c>
      <c r="H12" s="641">
        <v>30</v>
      </c>
      <c r="I12" s="641">
        <v>24</v>
      </c>
      <c r="J12" s="532">
        <f>G12+H12+I12</f>
        <v>64</v>
      </c>
      <c r="K12" s="532">
        <f>J12+F12</f>
        <v>301</v>
      </c>
      <c r="L12" s="868" t="s">
        <v>1050</v>
      </c>
    </row>
    <row r="13" spans="1:27" s="52" customFormat="1" ht="24.75" customHeight="1">
      <c r="A13" s="710" t="s">
        <v>1149</v>
      </c>
      <c r="B13" s="711">
        <v>107</v>
      </c>
      <c r="C13" s="711">
        <v>38</v>
      </c>
      <c r="D13" s="711">
        <v>72</v>
      </c>
      <c r="E13" s="714">
        <v>13</v>
      </c>
      <c r="F13" s="712">
        <f>B13+C13+D13+E13</f>
        <v>230</v>
      </c>
      <c r="G13" s="711">
        <v>6</v>
      </c>
      <c r="H13" s="711">
        <v>24</v>
      </c>
      <c r="I13" s="711">
        <v>28</v>
      </c>
      <c r="J13" s="712">
        <f>G13+H13+I13</f>
        <v>58</v>
      </c>
      <c r="K13" s="712">
        <f>J13+F13</f>
        <v>288</v>
      </c>
      <c r="L13" s="732" t="s">
        <v>1149</v>
      </c>
    </row>
    <row r="14" spans="1:27" s="47" customFormat="1" ht="15" customHeight="1">
      <c r="A14" s="735"/>
      <c r="K14" s="1343"/>
      <c r="L14" s="1344"/>
    </row>
    <row r="15" spans="1:27" ht="25.5" customHeight="1">
      <c r="A15" s="1341"/>
      <c r="B15" s="1341"/>
      <c r="C15" s="1341"/>
      <c r="D15" s="1341"/>
      <c r="E15" s="1341"/>
      <c r="F15" s="1342"/>
      <c r="G15" s="1342"/>
      <c r="H15" s="1342"/>
      <c r="I15" s="1342"/>
      <c r="J15" s="1342"/>
      <c r="K15" s="1342"/>
      <c r="L15" s="1342"/>
    </row>
  </sheetData>
  <mergeCells count="12">
    <mergeCell ref="A15:E15"/>
    <mergeCell ref="F15:L15"/>
    <mergeCell ref="K14:L14"/>
    <mergeCell ref="A1:L1"/>
    <mergeCell ref="A2:L2"/>
    <mergeCell ref="A3:L3"/>
    <mergeCell ref="A4:L4"/>
    <mergeCell ref="A6:A8"/>
    <mergeCell ref="B6:F6"/>
    <mergeCell ref="G6:J6"/>
    <mergeCell ref="K6:K8"/>
    <mergeCell ref="L6:L8"/>
  </mergeCells>
  <printOptions horizontalCentered="1" verticalCentered="1"/>
  <pageMargins left="0" right="0" top="0" bottom="0" header="0" footer="0"/>
  <pageSetup paperSize="9" scale="9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V54"/>
  <sheetViews>
    <sheetView rightToLeft="1" view="pageBreakPreview" zoomScaleNormal="100" zoomScaleSheetLayoutView="100" workbookViewId="0">
      <selection activeCell="I4" sqref="I4"/>
    </sheetView>
  </sheetViews>
  <sheetFormatPr defaultRowHeight="12.75"/>
  <cols>
    <col min="1" max="1" width="27.85546875" style="145" customWidth="1"/>
    <col min="2" max="6" width="8.85546875" style="145" customWidth="1"/>
    <col min="7" max="7" width="29.85546875" style="147" customWidth="1"/>
    <col min="8" max="8" width="9.140625" style="145" customWidth="1"/>
    <col min="9" max="12" width="9.140625" style="145"/>
    <col min="13" max="13" width="48" style="145" customWidth="1"/>
    <col min="14" max="15" width="9.140625" style="145" customWidth="1"/>
    <col min="16" max="20" width="9.140625" style="145"/>
    <col min="21" max="21" width="37.42578125" style="145" customWidth="1"/>
    <col min="22" max="22" width="5" style="146" customWidth="1"/>
    <col min="23" max="16384" width="9.140625" style="145"/>
  </cols>
  <sheetData>
    <row r="1" spans="1:22" ht="36.75" customHeight="1">
      <c r="A1" s="1360" t="s">
        <v>662</v>
      </c>
      <c r="B1" s="1361"/>
      <c r="C1" s="1361"/>
      <c r="D1" s="1361"/>
      <c r="E1" s="1361"/>
      <c r="F1" s="1361"/>
      <c r="G1" s="1361"/>
    </row>
    <row r="2" spans="1:22" ht="18">
      <c r="A2" s="1188" t="s">
        <v>1148</v>
      </c>
      <c r="B2" s="1188"/>
      <c r="C2" s="1188"/>
      <c r="D2" s="1188"/>
      <c r="E2" s="1188"/>
      <c r="F2" s="1188"/>
      <c r="G2" s="1188"/>
    </row>
    <row r="3" spans="1:22" s="172" customFormat="1" ht="31.5" customHeight="1">
      <c r="A3" s="1362" t="s">
        <v>1425</v>
      </c>
      <c r="B3" s="1362"/>
      <c r="C3" s="1362"/>
      <c r="D3" s="1362"/>
      <c r="E3" s="1362"/>
      <c r="F3" s="1362"/>
      <c r="G3" s="1362"/>
      <c r="P3" s="1356"/>
      <c r="Q3" s="1357"/>
      <c r="R3" s="1357"/>
      <c r="S3" s="1357"/>
    </row>
    <row r="4" spans="1:22" s="172" customFormat="1" ht="15.75">
      <c r="A4" s="1323" t="s">
        <v>1144</v>
      </c>
      <c r="B4" s="1323"/>
      <c r="C4" s="1323"/>
      <c r="D4" s="1323"/>
      <c r="E4" s="1323"/>
      <c r="F4" s="1323"/>
      <c r="G4" s="1323"/>
      <c r="P4" s="174"/>
      <c r="Q4" s="173"/>
      <c r="R4" s="173"/>
      <c r="S4" s="173"/>
    </row>
    <row r="5" spans="1:22" s="172" customFormat="1" ht="15.75" customHeight="1">
      <c r="A5" s="177" t="s">
        <v>512</v>
      </c>
      <c r="B5" s="176"/>
      <c r="C5" s="176"/>
      <c r="D5" s="176"/>
      <c r="E5" s="176"/>
      <c r="F5" s="176"/>
      <c r="G5" s="175" t="s">
        <v>511</v>
      </c>
      <c r="P5" s="174"/>
      <c r="Q5" s="173"/>
      <c r="R5" s="173"/>
      <c r="S5" s="173"/>
    </row>
    <row r="6" spans="1:22" ht="23.25" customHeight="1">
      <c r="A6" s="1363" t="s">
        <v>752</v>
      </c>
      <c r="B6" s="196" t="s">
        <v>41</v>
      </c>
      <c r="C6" s="196" t="s">
        <v>42</v>
      </c>
      <c r="D6" s="196" t="s">
        <v>43</v>
      </c>
      <c r="E6" s="196" t="s">
        <v>44</v>
      </c>
      <c r="F6" s="196" t="s">
        <v>1</v>
      </c>
      <c r="G6" s="1365" t="s">
        <v>970</v>
      </c>
    </row>
    <row r="7" spans="1:22" s="147" customFormat="1" ht="23.25" customHeight="1">
      <c r="A7" s="1364"/>
      <c r="B7" s="370" t="s">
        <v>46</v>
      </c>
      <c r="C7" s="370" t="s">
        <v>47</v>
      </c>
      <c r="D7" s="370" t="s">
        <v>48</v>
      </c>
      <c r="E7" s="370" t="s">
        <v>63</v>
      </c>
      <c r="F7" s="370" t="s">
        <v>2</v>
      </c>
      <c r="G7" s="1366"/>
      <c r="M7" s="171"/>
      <c r="V7" s="170"/>
    </row>
    <row r="8" spans="1:22" ht="23.25" thickBot="1">
      <c r="A8" s="1063" t="s">
        <v>1271</v>
      </c>
      <c r="B8" s="689">
        <v>0</v>
      </c>
      <c r="C8" s="689">
        <v>0</v>
      </c>
      <c r="D8" s="689">
        <v>0</v>
      </c>
      <c r="E8" s="689">
        <v>0</v>
      </c>
      <c r="F8" s="178">
        <f t="shared" ref="F8:F49" si="0">B8+C8+D8+E8</f>
        <v>0</v>
      </c>
      <c r="G8" s="1042" t="s">
        <v>1437</v>
      </c>
    </row>
    <row r="9" spans="1:22" s="152" customFormat="1" ht="14.25" thickBot="1">
      <c r="A9" s="1064" t="s">
        <v>444</v>
      </c>
      <c r="B9" s="687">
        <v>4</v>
      </c>
      <c r="C9" s="687">
        <v>5</v>
      </c>
      <c r="D9" s="687">
        <v>1</v>
      </c>
      <c r="E9" s="687">
        <v>1</v>
      </c>
      <c r="F9" s="999">
        <f t="shared" si="0"/>
        <v>11</v>
      </c>
      <c r="G9" s="1043" t="s">
        <v>443</v>
      </c>
      <c r="V9" s="153"/>
    </row>
    <row r="10" spans="1:22" ht="14.25" thickBot="1">
      <c r="A10" s="1065" t="s">
        <v>442</v>
      </c>
      <c r="B10" s="688">
        <v>0</v>
      </c>
      <c r="C10" s="688">
        <v>1</v>
      </c>
      <c r="D10" s="688">
        <v>1</v>
      </c>
      <c r="E10" s="688">
        <v>1</v>
      </c>
      <c r="F10" s="230">
        <f t="shared" si="0"/>
        <v>3</v>
      </c>
      <c r="G10" s="1047" t="s">
        <v>1272</v>
      </c>
    </row>
    <row r="11" spans="1:22" s="152" customFormat="1" ht="14.25" thickBot="1">
      <c r="A11" s="1064" t="s">
        <v>441</v>
      </c>
      <c r="B11" s="687">
        <v>1</v>
      </c>
      <c r="C11" s="687">
        <v>0</v>
      </c>
      <c r="D11" s="687">
        <v>0</v>
      </c>
      <c r="E11" s="687">
        <v>0</v>
      </c>
      <c r="F11" s="999">
        <f t="shared" si="0"/>
        <v>1</v>
      </c>
      <c r="G11" s="1043" t="s">
        <v>1273</v>
      </c>
      <c r="V11" s="153"/>
    </row>
    <row r="12" spans="1:22" ht="14.25" thickBot="1">
      <c r="A12" s="1065" t="s">
        <v>440</v>
      </c>
      <c r="B12" s="688">
        <v>1</v>
      </c>
      <c r="C12" s="688">
        <v>3</v>
      </c>
      <c r="D12" s="688">
        <v>0</v>
      </c>
      <c r="E12" s="688">
        <v>0</v>
      </c>
      <c r="F12" s="230">
        <f t="shared" si="0"/>
        <v>4</v>
      </c>
      <c r="G12" s="1047" t="s">
        <v>1274</v>
      </c>
    </row>
    <row r="13" spans="1:22" s="152" customFormat="1" ht="14.25" thickBot="1">
      <c r="A13" s="1064" t="s">
        <v>439</v>
      </c>
      <c r="B13" s="687">
        <v>9</v>
      </c>
      <c r="C13" s="687">
        <v>2</v>
      </c>
      <c r="D13" s="687">
        <v>2</v>
      </c>
      <c r="E13" s="687">
        <v>0</v>
      </c>
      <c r="F13" s="999">
        <f t="shared" si="0"/>
        <v>13</v>
      </c>
      <c r="G13" s="1043" t="s">
        <v>1275</v>
      </c>
      <c r="V13" s="153"/>
    </row>
    <row r="14" spans="1:22" ht="14.25" thickBot="1">
      <c r="A14" s="1065" t="s">
        <v>437</v>
      </c>
      <c r="B14" s="688">
        <v>1</v>
      </c>
      <c r="C14" s="688">
        <v>1</v>
      </c>
      <c r="D14" s="688">
        <v>1</v>
      </c>
      <c r="E14" s="688">
        <v>1</v>
      </c>
      <c r="F14" s="230">
        <f t="shared" si="0"/>
        <v>4</v>
      </c>
      <c r="G14" s="1047" t="s">
        <v>1276</v>
      </c>
    </row>
    <row r="15" spans="1:22" s="152" customFormat="1" ht="14.25" thickBot="1">
      <c r="A15" s="1064" t="s">
        <v>1385</v>
      </c>
      <c r="B15" s="687">
        <v>3</v>
      </c>
      <c r="C15" s="687">
        <v>2</v>
      </c>
      <c r="D15" s="687">
        <v>0</v>
      </c>
      <c r="E15" s="687">
        <v>0</v>
      </c>
      <c r="F15" s="999">
        <f t="shared" si="0"/>
        <v>5</v>
      </c>
      <c r="G15" s="1043" t="s">
        <v>1426</v>
      </c>
      <c r="V15" s="153"/>
    </row>
    <row r="16" spans="1:22" s="152" customFormat="1" ht="14.25" thickBot="1">
      <c r="A16" s="1065" t="s">
        <v>1387</v>
      </c>
      <c r="B16" s="688">
        <v>0</v>
      </c>
      <c r="C16" s="688">
        <v>0</v>
      </c>
      <c r="D16" s="688">
        <v>0</v>
      </c>
      <c r="E16" s="688">
        <v>0</v>
      </c>
      <c r="F16" s="230">
        <f t="shared" si="0"/>
        <v>0</v>
      </c>
      <c r="G16" s="1047" t="s">
        <v>890</v>
      </c>
      <c r="V16" s="153"/>
    </row>
    <row r="17" spans="1:22" ht="14.25" thickBot="1">
      <c r="A17" s="1064" t="s">
        <v>435</v>
      </c>
      <c r="B17" s="687">
        <v>1</v>
      </c>
      <c r="C17" s="687">
        <v>1</v>
      </c>
      <c r="D17" s="687">
        <v>0</v>
      </c>
      <c r="E17" s="687">
        <v>0</v>
      </c>
      <c r="F17" s="999">
        <f t="shared" si="0"/>
        <v>2</v>
      </c>
      <c r="G17" s="1043" t="s">
        <v>1436</v>
      </c>
    </row>
    <row r="18" spans="1:22" s="152" customFormat="1" ht="14.25" thickBot="1">
      <c r="A18" s="1066" t="s">
        <v>1277</v>
      </c>
      <c r="B18" s="948">
        <v>1</v>
      </c>
      <c r="C18" s="948">
        <v>1</v>
      </c>
      <c r="D18" s="948">
        <v>1</v>
      </c>
      <c r="E18" s="948">
        <v>1</v>
      </c>
      <c r="F18" s="1000">
        <f t="shared" si="0"/>
        <v>4</v>
      </c>
      <c r="G18" s="1048" t="s">
        <v>1258</v>
      </c>
      <c r="V18" s="153"/>
    </row>
    <row r="19" spans="1:22" ht="14.25" thickBot="1">
      <c r="A19" s="1064" t="s">
        <v>433</v>
      </c>
      <c r="B19" s="946">
        <v>2</v>
      </c>
      <c r="C19" s="946">
        <v>0</v>
      </c>
      <c r="D19" s="946">
        <v>0</v>
      </c>
      <c r="E19" s="946">
        <v>0</v>
      </c>
      <c r="F19" s="947">
        <f t="shared" si="0"/>
        <v>2</v>
      </c>
      <c r="G19" s="1043" t="s">
        <v>1434</v>
      </c>
    </row>
    <row r="20" spans="1:22" s="152" customFormat="1" ht="14.25" thickBot="1">
      <c r="A20" s="1066" t="s">
        <v>1278</v>
      </c>
      <c r="B20" s="948">
        <v>2</v>
      </c>
      <c r="C20" s="948">
        <v>2</v>
      </c>
      <c r="D20" s="948">
        <v>1</v>
      </c>
      <c r="E20" s="948">
        <v>1</v>
      </c>
      <c r="F20" s="1000">
        <f t="shared" si="0"/>
        <v>6</v>
      </c>
      <c r="G20" s="1048" t="s">
        <v>1435</v>
      </c>
      <c r="V20" s="153"/>
    </row>
    <row r="21" spans="1:22" ht="27.75" thickBot="1">
      <c r="A21" s="1064" t="s">
        <v>1279</v>
      </c>
      <c r="B21" s="946">
        <v>3</v>
      </c>
      <c r="C21" s="946">
        <v>0</v>
      </c>
      <c r="D21" s="946">
        <v>0</v>
      </c>
      <c r="E21" s="946">
        <v>0</v>
      </c>
      <c r="F21" s="947">
        <f t="shared" si="0"/>
        <v>3</v>
      </c>
      <c r="G21" s="1043" t="s">
        <v>1433</v>
      </c>
    </row>
    <row r="22" spans="1:22" s="152" customFormat="1" ht="14.25" thickBot="1">
      <c r="A22" s="1066" t="s">
        <v>431</v>
      </c>
      <c r="B22" s="948">
        <v>1</v>
      </c>
      <c r="C22" s="948">
        <v>1</v>
      </c>
      <c r="D22" s="948">
        <v>1</v>
      </c>
      <c r="E22" s="948">
        <v>1</v>
      </c>
      <c r="F22" s="1000">
        <f t="shared" si="0"/>
        <v>4</v>
      </c>
      <c r="G22" s="1048" t="s">
        <v>1280</v>
      </c>
      <c r="V22" s="153"/>
    </row>
    <row r="23" spans="1:22" ht="14.25" thickBot="1">
      <c r="A23" s="1064" t="s">
        <v>429</v>
      </c>
      <c r="B23" s="946">
        <v>1</v>
      </c>
      <c r="C23" s="946">
        <v>1</v>
      </c>
      <c r="D23" s="946">
        <v>0</v>
      </c>
      <c r="E23" s="946">
        <v>1</v>
      </c>
      <c r="F23" s="947">
        <f t="shared" si="0"/>
        <v>3</v>
      </c>
      <c r="G23" s="1043" t="s">
        <v>1281</v>
      </c>
    </row>
    <row r="24" spans="1:22" s="152" customFormat="1" ht="14.25" thickBot="1">
      <c r="A24" s="1066" t="s">
        <v>427</v>
      </c>
      <c r="B24" s="948">
        <v>2</v>
      </c>
      <c r="C24" s="948">
        <v>2</v>
      </c>
      <c r="D24" s="948">
        <v>2</v>
      </c>
      <c r="E24" s="948">
        <v>1</v>
      </c>
      <c r="F24" s="1000">
        <f t="shared" si="0"/>
        <v>7</v>
      </c>
      <c r="G24" s="1048" t="s">
        <v>1282</v>
      </c>
      <c r="V24" s="153"/>
    </row>
    <row r="25" spans="1:22" ht="14.25" thickBot="1">
      <c r="A25" s="1064" t="s">
        <v>426</v>
      </c>
      <c r="B25" s="946">
        <v>1</v>
      </c>
      <c r="C25" s="946">
        <v>1</v>
      </c>
      <c r="D25" s="946">
        <v>1</v>
      </c>
      <c r="E25" s="946">
        <v>0</v>
      </c>
      <c r="F25" s="947">
        <f t="shared" si="0"/>
        <v>3</v>
      </c>
      <c r="G25" s="1043" t="s">
        <v>1283</v>
      </c>
    </row>
    <row r="26" spans="1:22" s="152" customFormat="1" ht="14.25" thickBot="1">
      <c r="A26" s="1066" t="s">
        <v>424</v>
      </c>
      <c r="B26" s="948">
        <v>1</v>
      </c>
      <c r="C26" s="948">
        <v>1</v>
      </c>
      <c r="D26" s="948">
        <v>1</v>
      </c>
      <c r="E26" s="948">
        <v>0</v>
      </c>
      <c r="F26" s="1000">
        <f t="shared" si="0"/>
        <v>3</v>
      </c>
      <c r="G26" s="1048" t="s">
        <v>1284</v>
      </c>
      <c r="V26" s="153"/>
    </row>
    <row r="27" spans="1:22" ht="14.25" thickBot="1">
      <c r="A27" s="1064" t="s">
        <v>422</v>
      </c>
      <c r="B27" s="946">
        <v>2</v>
      </c>
      <c r="C27" s="946">
        <v>1</v>
      </c>
      <c r="D27" s="946">
        <v>0</v>
      </c>
      <c r="E27" s="946">
        <v>0</v>
      </c>
      <c r="F27" s="947">
        <f t="shared" si="0"/>
        <v>3</v>
      </c>
      <c r="G27" s="1043" t="s">
        <v>1285</v>
      </c>
    </row>
    <row r="28" spans="1:22" s="152" customFormat="1" ht="14.25" thickBot="1">
      <c r="A28" s="1066" t="s">
        <v>420</v>
      </c>
      <c r="B28" s="948">
        <v>0</v>
      </c>
      <c r="C28" s="948">
        <v>0</v>
      </c>
      <c r="D28" s="948">
        <v>0</v>
      </c>
      <c r="E28" s="948">
        <v>0</v>
      </c>
      <c r="F28" s="1000">
        <f t="shared" si="0"/>
        <v>0</v>
      </c>
      <c r="G28" s="1048" t="s">
        <v>450</v>
      </c>
      <c r="V28" s="153"/>
    </row>
    <row r="29" spans="1:22" ht="14.25" thickBot="1">
      <c r="A29" s="1064" t="s">
        <v>418</v>
      </c>
      <c r="B29" s="946">
        <v>1</v>
      </c>
      <c r="C29" s="946">
        <v>1</v>
      </c>
      <c r="D29" s="946">
        <v>1</v>
      </c>
      <c r="E29" s="946">
        <v>1</v>
      </c>
      <c r="F29" s="947">
        <f t="shared" si="0"/>
        <v>4</v>
      </c>
      <c r="G29" s="1043" t="s">
        <v>417</v>
      </c>
    </row>
    <row r="30" spans="1:22" s="152" customFormat="1" ht="14.25" thickBot="1">
      <c r="A30" s="1066" t="s">
        <v>1286</v>
      </c>
      <c r="B30" s="948">
        <v>5</v>
      </c>
      <c r="C30" s="948">
        <v>2</v>
      </c>
      <c r="D30" s="948">
        <v>2</v>
      </c>
      <c r="E30" s="948">
        <v>0</v>
      </c>
      <c r="F30" s="1000">
        <f t="shared" si="0"/>
        <v>9</v>
      </c>
      <c r="G30" s="1048" t="s">
        <v>1529</v>
      </c>
      <c r="V30" s="153"/>
    </row>
    <row r="31" spans="1:22" ht="14.25" thickBot="1">
      <c r="A31" s="1064" t="s">
        <v>1287</v>
      </c>
      <c r="B31" s="946">
        <v>0</v>
      </c>
      <c r="C31" s="946">
        <v>0</v>
      </c>
      <c r="D31" s="946">
        <v>0</v>
      </c>
      <c r="E31" s="946">
        <v>0</v>
      </c>
      <c r="F31" s="947">
        <f t="shared" si="0"/>
        <v>0</v>
      </c>
      <c r="G31" s="1043" t="s">
        <v>1288</v>
      </c>
    </row>
    <row r="32" spans="1:22" s="152" customFormat="1" ht="14.25" thickBot="1">
      <c r="A32" s="1066" t="s">
        <v>1531</v>
      </c>
      <c r="B32" s="948">
        <v>2</v>
      </c>
      <c r="C32" s="948">
        <v>2</v>
      </c>
      <c r="D32" s="948">
        <v>1</v>
      </c>
      <c r="E32" s="948">
        <v>2</v>
      </c>
      <c r="F32" s="1000">
        <f t="shared" si="0"/>
        <v>7</v>
      </c>
      <c r="G32" s="1048" t="s">
        <v>1530</v>
      </c>
      <c r="V32" s="153"/>
    </row>
    <row r="33" spans="1:22" ht="14.25" thickBot="1">
      <c r="A33" s="1064" t="s">
        <v>1259</v>
      </c>
      <c r="B33" s="946">
        <v>8</v>
      </c>
      <c r="C33" s="946">
        <v>1</v>
      </c>
      <c r="D33" s="946">
        <v>0</v>
      </c>
      <c r="E33" s="946">
        <v>0</v>
      </c>
      <c r="F33" s="947">
        <f t="shared" si="0"/>
        <v>9</v>
      </c>
      <c r="G33" s="1043" t="s">
        <v>449</v>
      </c>
    </row>
    <row r="34" spans="1:22" ht="14.25" thickBot="1">
      <c r="A34" s="1066" t="s">
        <v>413</v>
      </c>
      <c r="B34" s="948">
        <v>2</v>
      </c>
      <c r="C34" s="948">
        <v>1</v>
      </c>
      <c r="D34" s="948">
        <v>1</v>
      </c>
      <c r="E34" s="948">
        <v>1</v>
      </c>
      <c r="F34" s="1000">
        <f t="shared" si="0"/>
        <v>5</v>
      </c>
      <c r="G34" s="1048" t="s">
        <v>448</v>
      </c>
    </row>
    <row r="35" spans="1:22" ht="14.25" thickBot="1">
      <c r="A35" s="1064" t="s">
        <v>1290</v>
      </c>
      <c r="B35" s="946">
        <v>0</v>
      </c>
      <c r="C35" s="946">
        <v>0</v>
      </c>
      <c r="D35" s="946">
        <v>0</v>
      </c>
      <c r="E35" s="946">
        <v>0</v>
      </c>
      <c r="F35" s="947">
        <f t="shared" si="0"/>
        <v>0</v>
      </c>
      <c r="G35" s="1043" t="s">
        <v>1427</v>
      </c>
    </row>
    <row r="36" spans="1:22" ht="14.25" thickBot="1">
      <c r="A36" s="1066" t="s">
        <v>410</v>
      </c>
      <c r="B36" s="948">
        <v>1</v>
      </c>
      <c r="C36" s="948">
        <v>1</v>
      </c>
      <c r="D36" s="948">
        <v>1</v>
      </c>
      <c r="E36" s="948">
        <v>0</v>
      </c>
      <c r="F36" s="1000">
        <f t="shared" si="0"/>
        <v>3</v>
      </c>
      <c r="G36" s="1048" t="s">
        <v>447</v>
      </c>
      <c r="V36" s="974"/>
    </row>
    <row r="37" spans="1:22" ht="14.25" thickBot="1">
      <c r="A37" s="1064" t="s">
        <v>1291</v>
      </c>
      <c r="B37" s="946">
        <v>0</v>
      </c>
      <c r="C37" s="946">
        <v>4</v>
      </c>
      <c r="D37" s="946">
        <v>0</v>
      </c>
      <c r="E37" s="946">
        <v>0</v>
      </c>
      <c r="F37" s="947">
        <f t="shared" si="0"/>
        <v>4</v>
      </c>
      <c r="G37" s="1043" t="s">
        <v>1431</v>
      </c>
      <c r="V37" s="974"/>
    </row>
    <row r="38" spans="1:22" ht="14.25" thickBot="1">
      <c r="A38" s="1066" t="s">
        <v>1292</v>
      </c>
      <c r="B38" s="948">
        <v>0</v>
      </c>
      <c r="C38" s="948">
        <v>0</v>
      </c>
      <c r="D38" s="948">
        <v>0</v>
      </c>
      <c r="E38" s="948">
        <v>2</v>
      </c>
      <c r="F38" s="1000">
        <f t="shared" si="0"/>
        <v>2</v>
      </c>
      <c r="G38" s="1048" t="s">
        <v>1293</v>
      </c>
      <c r="V38" s="974"/>
    </row>
    <row r="39" spans="1:22" ht="14.25" thickBot="1">
      <c r="A39" s="1064" t="s">
        <v>1294</v>
      </c>
      <c r="B39" s="946">
        <v>0</v>
      </c>
      <c r="C39" s="946">
        <v>0</v>
      </c>
      <c r="D39" s="946">
        <v>0</v>
      </c>
      <c r="E39" s="946">
        <v>0</v>
      </c>
      <c r="F39" s="947">
        <f t="shared" si="0"/>
        <v>0</v>
      </c>
      <c r="G39" s="1043" t="s">
        <v>784</v>
      </c>
      <c r="V39" s="974"/>
    </row>
    <row r="40" spans="1:22" ht="14.25" thickBot="1">
      <c r="A40" s="1066" t="s">
        <v>406</v>
      </c>
      <c r="B40" s="948">
        <v>2</v>
      </c>
      <c r="C40" s="948">
        <v>0</v>
      </c>
      <c r="D40" s="948">
        <v>0</v>
      </c>
      <c r="E40" s="948">
        <v>0</v>
      </c>
      <c r="F40" s="1000">
        <f t="shared" si="0"/>
        <v>2</v>
      </c>
      <c r="G40" s="1048" t="s">
        <v>1428</v>
      </c>
      <c r="V40" s="974"/>
    </row>
    <row r="41" spans="1:22" ht="17.25" customHeight="1" thickBot="1">
      <c r="A41" s="1064" t="s">
        <v>1265</v>
      </c>
      <c r="B41" s="946">
        <v>0</v>
      </c>
      <c r="C41" s="946">
        <v>0</v>
      </c>
      <c r="D41" s="946">
        <v>0</v>
      </c>
      <c r="E41" s="946">
        <v>0</v>
      </c>
      <c r="F41" s="947">
        <f t="shared" si="0"/>
        <v>0</v>
      </c>
      <c r="G41" s="1043" t="s">
        <v>1296</v>
      </c>
      <c r="V41" s="974"/>
    </row>
    <row r="42" spans="1:22" ht="14.25" thickBot="1">
      <c r="A42" s="1066" t="s">
        <v>1297</v>
      </c>
      <c r="B42" s="950">
        <v>0</v>
      </c>
      <c r="C42" s="950">
        <v>0</v>
      </c>
      <c r="D42" s="950">
        <v>0</v>
      </c>
      <c r="E42" s="950">
        <v>0</v>
      </c>
      <c r="F42" s="951">
        <f t="shared" si="0"/>
        <v>0</v>
      </c>
      <c r="G42" s="1048" t="s">
        <v>1298</v>
      </c>
      <c r="H42" s="393"/>
      <c r="M42" s="542"/>
      <c r="V42" s="145"/>
    </row>
    <row r="43" spans="1:22" ht="14.25" thickBot="1">
      <c r="A43" s="1064" t="s">
        <v>654</v>
      </c>
      <c r="B43" s="687">
        <v>3</v>
      </c>
      <c r="C43" s="687">
        <v>0</v>
      </c>
      <c r="D43" s="687">
        <v>0</v>
      </c>
      <c r="E43" s="687">
        <v>0</v>
      </c>
      <c r="F43" s="999">
        <f t="shared" si="0"/>
        <v>3</v>
      </c>
      <c r="G43" s="1043" t="s">
        <v>661</v>
      </c>
      <c r="H43" s="258"/>
      <c r="M43" s="542"/>
      <c r="V43" s="145"/>
    </row>
    <row r="44" spans="1:22" ht="14.25" thickBot="1">
      <c r="A44" s="1066" t="s">
        <v>1299</v>
      </c>
      <c r="B44" s="950">
        <v>0</v>
      </c>
      <c r="C44" s="950">
        <v>0</v>
      </c>
      <c r="D44" s="950">
        <v>0</v>
      </c>
      <c r="E44" s="950">
        <v>0</v>
      </c>
      <c r="F44" s="951">
        <f t="shared" si="0"/>
        <v>0</v>
      </c>
      <c r="G44" s="1048" t="s">
        <v>1532</v>
      </c>
      <c r="H44" s="393"/>
      <c r="M44" s="974"/>
      <c r="V44" s="145"/>
    </row>
    <row r="45" spans="1:22" ht="27.75" thickBot="1">
      <c r="A45" s="1064" t="s">
        <v>1320</v>
      </c>
      <c r="B45" s="687">
        <v>0</v>
      </c>
      <c r="C45" s="687">
        <v>0</v>
      </c>
      <c r="D45" s="687">
        <v>0</v>
      </c>
      <c r="E45" s="687">
        <v>0</v>
      </c>
      <c r="F45" s="999">
        <f t="shared" si="0"/>
        <v>0</v>
      </c>
      <c r="G45" s="1043" t="s">
        <v>1547</v>
      </c>
      <c r="H45" s="258"/>
      <c r="M45" s="974"/>
      <c r="V45" s="145"/>
    </row>
    <row r="46" spans="1:22" ht="27.75" thickBot="1">
      <c r="A46" s="1066" t="s">
        <v>1321</v>
      </c>
      <c r="B46" s="950">
        <v>0</v>
      </c>
      <c r="C46" s="950">
        <v>0</v>
      </c>
      <c r="D46" s="950">
        <v>0</v>
      </c>
      <c r="E46" s="950">
        <v>0</v>
      </c>
      <c r="F46" s="951">
        <f t="shared" si="0"/>
        <v>0</v>
      </c>
      <c r="G46" s="1048" t="s">
        <v>1548</v>
      </c>
      <c r="H46" s="393"/>
      <c r="M46" s="974"/>
      <c r="V46" s="145"/>
    </row>
    <row r="47" spans="1:22" ht="14.25" thickBot="1">
      <c r="A47" s="1064" t="s">
        <v>1256</v>
      </c>
      <c r="B47" s="687">
        <v>0</v>
      </c>
      <c r="C47" s="687">
        <v>0</v>
      </c>
      <c r="D47" s="687">
        <v>1</v>
      </c>
      <c r="E47" s="687">
        <v>1</v>
      </c>
      <c r="F47" s="999">
        <f t="shared" si="0"/>
        <v>2</v>
      </c>
      <c r="G47" s="1043" t="s">
        <v>1533</v>
      </c>
      <c r="H47" s="258"/>
      <c r="M47" s="974"/>
      <c r="V47" s="145"/>
    </row>
    <row r="48" spans="1:22" ht="14.25" thickBot="1">
      <c r="A48" s="1066" t="s">
        <v>1386</v>
      </c>
      <c r="B48" s="950">
        <v>0</v>
      </c>
      <c r="C48" s="950">
        <v>0</v>
      </c>
      <c r="D48" s="950">
        <v>0</v>
      </c>
      <c r="E48" s="950">
        <v>0</v>
      </c>
      <c r="F48" s="951">
        <f t="shared" si="0"/>
        <v>0</v>
      </c>
      <c r="G48" s="1048" t="s">
        <v>1429</v>
      </c>
      <c r="H48" s="393"/>
      <c r="M48" s="974"/>
      <c r="V48" s="145"/>
    </row>
    <row r="49" spans="1:22" ht="13.5">
      <c r="A49" s="1067" t="s">
        <v>460</v>
      </c>
      <c r="B49" s="1003">
        <v>0</v>
      </c>
      <c r="C49" s="1003">
        <v>0</v>
      </c>
      <c r="D49" s="1003">
        <v>0</v>
      </c>
      <c r="E49" s="1003">
        <v>3</v>
      </c>
      <c r="F49" s="1004">
        <f t="shared" si="0"/>
        <v>3</v>
      </c>
      <c r="G49" s="1044" t="s">
        <v>849</v>
      </c>
      <c r="H49" s="258"/>
      <c r="M49" s="974"/>
      <c r="V49" s="145"/>
    </row>
    <row r="50" spans="1:22" ht="15">
      <c r="A50" s="547" t="s">
        <v>62</v>
      </c>
      <c r="B50" s="686">
        <f>SUM(B8:B49)</f>
        <v>60</v>
      </c>
      <c r="C50" s="686">
        <f>SUM(C8:C49)</f>
        <v>37</v>
      </c>
      <c r="D50" s="686">
        <f>SUM(D8:D49)</f>
        <v>19</v>
      </c>
      <c r="E50" s="686">
        <f>SUM(E8:E49)</f>
        <v>18</v>
      </c>
      <c r="F50" s="686">
        <f>SUM(F8:F49)</f>
        <v>134</v>
      </c>
      <c r="G50" s="548" t="s">
        <v>2</v>
      </c>
    </row>
    <row r="51" spans="1:22">
      <c r="A51" s="1359" t="s">
        <v>737</v>
      </c>
      <c r="B51" s="1359"/>
      <c r="C51" s="1359"/>
      <c r="D51" s="1359"/>
      <c r="E51" s="1358" t="s">
        <v>1065</v>
      </c>
      <c r="F51" s="1358"/>
      <c r="G51" s="1358"/>
    </row>
    <row r="53" spans="1:22">
      <c r="A53" s="147"/>
    </row>
    <row r="54" spans="1:22">
      <c r="B54" s="167"/>
    </row>
  </sheetData>
  <mergeCells count="9">
    <mergeCell ref="P3:S3"/>
    <mergeCell ref="E51:G51"/>
    <mergeCell ref="A51:D51"/>
    <mergeCell ref="A1:G1"/>
    <mergeCell ref="A2:G2"/>
    <mergeCell ref="A3:G3"/>
    <mergeCell ref="A4:G4"/>
    <mergeCell ref="A6:A7"/>
    <mergeCell ref="G6:G7"/>
  </mergeCells>
  <printOptions horizontalCentered="1" verticalCentered="1"/>
  <pageMargins left="0" right="0" top="0" bottom="0" header="0" footer="0"/>
  <pageSetup paperSize="9" scale="9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U43"/>
  <sheetViews>
    <sheetView rightToLeft="1" view="pageBreakPreview" zoomScaleNormal="100" zoomScaleSheetLayoutView="100" workbookViewId="0">
      <selection activeCell="H7" sqref="H7:J7"/>
    </sheetView>
  </sheetViews>
  <sheetFormatPr defaultColWidth="9.140625" defaultRowHeight="12.75"/>
  <cols>
    <col min="1" max="1" width="20.5703125" style="45" customWidth="1"/>
    <col min="2" max="6" width="10.85546875" style="45" customWidth="1"/>
    <col min="7" max="7" width="20.5703125" style="2" customWidth="1"/>
    <col min="8" max="11" width="9.140625" style="45"/>
    <col min="12" max="12" width="20" style="45" customWidth="1"/>
    <col min="13" max="14" width="9.140625" style="45" customWidth="1"/>
    <col min="15" max="19" width="9.140625" style="45"/>
    <col min="20" max="20" width="37.42578125" style="45" customWidth="1"/>
    <col min="21" max="21" width="5" style="76" customWidth="1"/>
    <col min="22" max="16384" width="9.140625" style="45"/>
  </cols>
  <sheetData>
    <row r="1" spans="1:21" ht="18">
      <c r="A1" s="1195" t="s">
        <v>621</v>
      </c>
      <c r="B1" s="1195"/>
      <c r="C1" s="1195"/>
      <c r="D1" s="1195"/>
      <c r="E1" s="1195"/>
      <c r="F1" s="1195"/>
      <c r="G1" s="1195"/>
    </row>
    <row r="2" spans="1:21" ht="16.5" customHeight="1">
      <c r="A2" s="1374" t="s">
        <v>1150</v>
      </c>
      <c r="B2" s="1374"/>
      <c r="C2" s="1374"/>
      <c r="D2" s="1374"/>
      <c r="E2" s="1374"/>
      <c r="F2" s="1374"/>
      <c r="G2" s="1374"/>
    </row>
    <row r="3" spans="1:21" s="8" customFormat="1" ht="30" customHeight="1">
      <c r="A3" s="1375" t="s">
        <v>735</v>
      </c>
      <c r="B3" s="1375"/>
      <c r="C3" s="1375"/>
      <c r="D3" s="1375"/>
      <c r="E3" s="1375"/>
      <c r="F3" s="1375"/>
      <c r="G3" s="1375"/>
      <c r="O3" s="1372"/>
      <c r="P3" s="1373"/>
      <c r="Q3" s="1373"/>
      <c r="R3" s="1373"/>
    </row>
    <row r="4" spans="1:21" s="8" customFormat="1" ht="15.75" customHeight="1">
      <c r="A4" s="1376" t="s">
        <v>1151</v>
      </c>
      <c r="B4" s="1376"/>
      <c r="C4" s="1376"/>
      <c r="D4" s="1376"/>
      <c r="E4" s="1376"/>
      <c r="F4" s="1376"/>
      <c r="G4" s="1376"/>
      <c r="O4" s="74"/>
      <c r="P4" s="75"/>
      <c r="Q4" s="75"/>
      <c r="R4" s="75"/>
    </row>
    <row r="5" spans="1:21" s="8" customFormat="1" ht="15.75" customHeight="1">
      <c r="A5" s="82" t="s">
        <v>514</v>
      </c>
      <c r="B5" s="95"/>
      <c r="C5" s="95"/>
      <c r="D5" s="95"/>
      <c r="E5" s="95"/>
      <c r="F5" s="95"/>
      <c r="G5" s="83" t="s">
        <v>513</v>
      </c>
      <c r="O5" s="74"/>
      <c r="P5" s="75"/>
      <c r="Q5" s="75"/>
      <c r="R5" s="75"/>
    </row>
    <row r="6" spans="1:21" ht="32.25" customHeight="1">
      <c r="A6" s="1368" t="s">
        <v>972</v>
      </c>
      <c r="B6" s="35" t="s">
        <v>41</v>
      </c>
      <c r="C6" s="35" t="s">
        <v>42</v>
      </c>
      <c r="D6" s="35" t="s">
        <v>43</v>
      </c>
      <c r="E6" s="35" t="s">
        <v>44</v>
      </c>
      <c r="F6" s="35" t="s">
        <v>1</v>
      </c>
      <c r="G6" s="1370" t="s">
        <v>971</v>
      </c>
    </row>
    <row r="7" spans="1:21" s="2" customFormat="1" ht="32.25" customHeight="1">
      <c r="A7" s="1369"/>
      <c r="B7" s="378" t="s">
        <v>46</v>
      </c>
      <c r="C7" s="378" t="s">
        <v>47</v>
      </c>
      <c r="D7" s="378" t="s">
        <v>48</v>
      </c>
      <c r="E7" s="378" t="s">
        <v>63</v>
      </c>
      <c r="F7" s="378" t="s">
        <v>2</v>
      </c>
      <c r="G7" s="1371"/>
      <c r="H7" s="1367"/>
      <c r="I7" s="1367"/>
      <c r="J7" s="1367"/>
      <c r="L7" s="13"/>
      <c r="U7" s="14"/>
    </row>
    <row r="8" spans="1:21" s="15" customFormat="1" ht="24.75" customHeight="1" thickBot="1">
      <c r="A8" s="994" t="s">
        <v>681</v>
      </c>
      <c r="B8" s="1001">
        <v>54</v>
      </c>
      <c r="C8" s="1001">
        <v>52</v>
      </c>
      <c r="D8" s="1001">
        <v>27</v>
      </c>
      <c r="E8" s="1001">
        <v>20</v>
      </c>
      <c r="F8" s="997">
        <f>SUM(B8:E8)</f>
        <v>153</v>
      </c>
      <c r="G8" s="1002" t="s">
        <v>681</v>
      </c>
      <c r="U8" s="16"/>
    </row>
    <row r="9" spans="1:21" s="715" customFormat="1" ht="24.75" customHeight="1" thickBot="1">
      <c r="A9" s="529" t="s">
        <v>880</v>
      </c>
      <c r="B9" s="533">
        <v>68</v>
      </c>
      <c r="C9" s="533">
        <v>61</v>
      </c>
      <c r="D9" s="533">
        <v>23</v>
      </c>
      <c r="E9" s="533">
        <v>9</v>
      </c>
      <c r="F9" s="532">
        <f>SUM(B9:E9)</f>
        <v>161</v>
      </c>
      <c r="G9" s="528" t="s">
        <v>880</v>
      </c>
      <c r="U9" s="716"/>
    </row>
    <row r="10" spans="1:21" s="15" customFormat="1" ht="24.75" customHeight="1" thickBot="1">
      <c r="A10" s="710" t="s">
        <v>946</v>
      </c>
      <c r="B10" s="717">
        <v>48</v>
      </c>
      <c r="C10" s="717">
        <v>25</v>
      </c>
      <c r="D10" s="717">
        <v>11</v>
      </c>
      <c r="E10" s="717">
        <v>13</v>
      </c>
      <c r="F10" s="712">
        <f>SUM(B10:E10)</f>
        <v>97</v>
      </c>
      <c r="G10" s="713" t="s">
        <v>946</v>
      </c>
      <c r="U10" s="16"/>
    </row>
    <row r="11" spans="1:21" s="715" customFormat="1" ht="24.75" customHeight="1" thickBot="1">
      <c r="A11" s="529" t="s">
        <v>1050</v>
      </c>
      <c r="B11" s="533">
        <v>58</v>
      </c>
      <c r="C11" s="533">
        <v>29</v>
      </c>
      <c r="D11" s="533">
        <v>14</v>
      </c>
      <c r="E11" s="533">
        <v>11</v>
      </c>
      <c r="F11" s="532">
        <f>SUM(B11:E11)</f>
        <v>112</v>
      </c>
      <c r="G11" s="528" t="s">
        <v>1050</v>
      </c>
      <c r="U11" s="716"/>
    </row>
    <row r="12" spans="1:21" s="15" customFormat="1" ht="24.75" customHeight="1">
      <c r="A12" s="710" t="s">
        <v>1149</v>
      </c>
      <c r="B12" s="717">
        <v>60</v>
      </c>
      <c r="C12" s="717">
        <v>37</v>
      </c>
      <c r="D12" s="717">
        <v>19</v>
      </c>
      <c r="E12" s="717">
        <v>18</v>
      </c>
      <c r="F12" s="712">
        <f>SUM(B12:E12)</f>
        <v>134</v>
      </c>
      <c r="G12" s="713" t="s">
        <v>1149</v>
      </c>
      <c r="U12" s="16"/>
    </row>
    <row r="13" spans="1:21" s="15" customFormat="1" ht="16.5" customHeight="1">
      <c r="A13" s="45"/>
      <c r="B13" s="45"/>
      <c r="C13" s="45"/>
      <c r="D13" s="45"/>
      <c r="E13" s="45"/>
      <c r="F13" s="45"/>
      <c r="G13" s="45"/>
      <c r="N13" s="16"/>
    </row>
    <row r="14" spans="1:21" ht="16.5" customHeight="1">
      <c r="A14" s="15"/>
      <c r="B14" s="15"/>
      <c r="C14" s="15"/>
      <c r="D14" s="15"/>
      <c r="E14" s="15"/>
      <c r="F14" s="15"/>
      <c r="G14" s="15"/>
      <c r="N14" s="76"/>
      <c r="U14" s="45"/>
    </row>
    <row r="15" spans="1:21" s="15" customFormat="1" ht="16.5" customHeight="1">
      <c r="A15" s="45"/>
      <c r="B15" s="45"/>
      <c r="C15" s="45"/>
      <c r="D15" s="45"/>
      <c r="E15" s="45"/>
      <c r="F15" s="45"/>
      <c r="G15" s="45"/>
      <c r="N15" s="16"/>
    </row>
    <row r="16" spans="1:21" ht="16.5" customHeight="1">
      <c r="A16" s="15"/>
      <c r="B16" s="15"/>
      <c r="C16" s="15"/>
      <c r="D16" s="15"/>
      <c r="E16" s="15"/>
      <c r="F16" s="15"/>
      <c r="G16" s="15"/>
      <c r="N16" s="76"/>
      <c r="U16" s="45"/>
    </row>
    <row r="17" spans="1:21" s="15" customFormat="1" ht="16.5" customHeight="1">
      <c r="A17" s="45"/>
      <c r="B17" s="45"/>
      <c r="C17" s="45"/>
      <c r="D17" s="45"/>
      <c r="E17" s="45"/>
      <c r="F17" s="45"/>
      <c r="G17" s="45"/>
      <c r="N17" s="16"/>
    </row>
    <row r="18" spans="1:21" ht="16.5" customHeight="1">
      <c r="A18" s="15"/>
      <c r="B18" s="15"/>
      <c r="C18" s="15"/>
      <c r="D18" s="15"/>
      <c r="E18" s="15"/>
      <c r="F18" s="15"/>
      <c r="G18" s="15"/>
      <c r="N18" s="76"/>
      <c r="U18" s="45"/>
    </row>
    <row r="19" spans="1:21" s="15" customFormat="1" ht="16.5" customHeight="1">
      <c r="A19" s="45"/>
      <c r="B19" s="45"/>
      <c r="C19" s="45"/>
      <c r="D19" s="45"/>
      <c r="E19" s="45"/>
      <c r="F19" s="45"/>
      <c r="G19" s="45"/>
      <c r="N19" s="16"/>
    </row>
    <row r="20" spans="1:21" ht="16.5" customHeight="1">
      <c r="A20" s="15"/>
      <c r="B20" s="15"/>
      <c r="C20" s="15"/>
      <c r="D20" s="15"/>
      <c r="E20" s="15"/>
      <c r="F20" s="15"/>
      <c r="G20" s="15"/>
      <c r="N20" s="76"/>
      <c r="U20" s="45"/>
    </row>
    <row r="21" spans="1:21" s="15" customFormat="1" ht="16.5" customHeight="1">
      <c r="A21" s="45"/>
      <c r="B21" s="45"/>
      <c r="C21" s="45"/>
      <c r="D21" s="45"/>
      <c r="E21" s="45"/>
      <c r="F21" s="45"/>
      <c r="G21" s="45"/>
      <c r="N21" s="16"/>
    </row>
    <row r="22" spans="1:21" ht="16.5" customHeight="1">
      <c r="A22" s="15"/>
      <c r="B22" s="15"/>
      <c r="C22" s="15"/>
      <c r="D22" s="15"/>
      <c r="E22" s="15"/>
      <c r="F22" s="15"/>
      <c r="G22" s="15"/>
      <c r="N22" s="76"/>
      <c r="U22" s="45"/>
    </row>
    <row r="23" spans="1:21" s="15" customFormat="1" ht="16.5" customHeight="1">
      <c r="A23" s="45"/>
      <c r="B23" s="45"/>
      <c r="C23" s="45"/>
      <c r="D23" s="45"/>
      <c r="E23" s="45"/>
      <c r="F23" s="45"/>
      <c r="G23" s="45"/>
      <c r="N23" s="16"/>
    </row>
    <row r="24" spans="1:21" ht="16.5" customHeight="1">
      <c r="A24" s="15"/>
      <c r="B24" s="15"/>
      <c r="C24" s="15"/>
      <c r="D24" s="15"/>
      <c r="E24" s="15"/>
      <c r="F24" s="15"/>
      <c r="G24" s="15"/>
      <c r="N24" s="76"/>
      <c r="U24" s="45"/>
    </row>
    <row r="25" spans="1:21" s="15" customFormat="1" ht="16.5" customHeight="1">
      <c r="A25" s="45"/>
      <c r="B25" s="45"/>
      <c r="C25" s="45"/>
      <c r="D25" s="45"/>
      <c r="E25" s="45"/>
      <c r="F25" s="45"/>
      <c r="G25" s="45"/>
      <c r="N25" s="16"/>
    </row>
    <row r="26" spans="1:21" ht="16.5" customHeight="1">
      <c r="A26" s="15"/>
      <c r="B26" s="15"/>
      <c r="C26" s="15"/>
      <c r="D26" s="15"/>
      <c r="E26" s="15"/>
      <c r="F26" s="15"/>
      <c r="G26" s="15"/>
      <c r="N26" s="76"/>
      <c r="U26" s="45"/>
    </row>
    <row r="27" spans="1:21" s="15" customFormat="1" ht="16.5" customHeight="1">
      <c r="A27" s="45"/>
      <c r="B27" s="45"/>
      <c r="C27" s="45"/>
      <c r="D27" s="45"/>
      <c r="E27" s="45"/>
      <c r="F27" s="45"/>
      <c r="G27" s="45"/>
      <c r="N27" s="16"/>
    </row>
    <row r="28" spans="1:21" ht="16.5" customHeight="1">
      <c r="A28" s="15"/>
      <c r="B28" s="15"/>
      <c r="C28" s="15"/>
      <c r="D28" s="15"/>
      <c r="E28" s="15"/>
      <c r="F28" s="15"/>
      <c r="G28" s="15"/>
      <c r="N28" s="76"/>
      <c r="U28" s="45"/>
    </row>
    <row r="29" spans="1:21" s="15" customFormat="1" ht="16.5" customHeight="1">
      <c r="A29" s="45"/>
      <c r="B29" s="45"/>
      <c r="C29" s="45"/>
      <c r="D29" s="45"/>
      <c r="E29" s="45"/>
      <c r="F29" s="45"/>
      <c r="G29" s="45"/>
      <c r="N29" s="16"/>
    </row>
    <row r="30" spans="1:21" ht="16.5" customHeight="1">
      <c r="A30" s="15"/>
      <c r="B30" s="15"/>
      <c r="C30" s="15"/>
      <c r="D30" s="15"/>
      <c r="E30" s="15"/>
      <c r="F30" s="15"/>
      <c r="G30" s="15"/>
      <c r="N30" s="76"/>
      <c r="U30" s="45"/>
    </row>
    <row r="31" spans="1:21" s="15" customFormat="1" ht="16.5" customHeight="1">
      <c r="A31" s="45"/>
      <c r="B31" s="45"/>
      <c r="C31" s="45"/>
      <c r="D31" s="45"/>
      <c r="E31" s="45"/>
      <c r="F31" s="45"/>
      <c r="G31" s="45"/>
      <c r="N31" s="16"/>
    </row>
    <row r="32" spans="1:21" ht="16.5" customHeight="1">
      <c r="G32" s="45"/>
      <c r="N32" s="76"/>
      <c r="U32" s="45"/>
    </row>
    <row r="33" spans="1:21" ht="16.5" customHeight="1">
      <c r="G33" s="45"/>
      <c r="N33" s="76"/>
      <c r="U33" s="45"/>
    </row>
    <row r="34" spans="1:21" ht="16.5" customHeight="1">
      <c r="G34" s="45"/>
      <c r="N34" s="76"/>
      <c r="U34" s="45"/>
    </row>
    <row r="35" spans="1:21" ht="16.5" customHeight="1">
      <c r="G35" s="45"/>
      <c r="N35" s="109"/>
      <c r="U35" s="45"/>
    </row>
    <row r="36" spans="1:21" ht="16.5" customHeight="1">
      <c r="G36" s="45"/>
      <c r="N36" s="109"/>
      <c r="U36" s="45"/>
    </row>
    <row r="37" spans="1:21" ht="18" customHeight="1">
      <c r="A37" s="63"/>
      <c r="B37" s="63"/>
      <c r="C37" s="63"/>
      <c r="D37" s="63"/>
      <c r="E37" s="63"/>
      <c r="F37" s="63"/>
      <c r="G37" s="63"/>
      <c r="N37" s="76"/>
      <c r="U37" s="45"/>
    </row>
    <row r="38" spans="1:21" s="63" customFormat="1" ht="28.5" customHeight="1">
      <c r="A38" s="45"/>
      <c r="B38" s="45"/>
      <c r="C38" s="45"/>
      <c r="D38" s="45"/>
      <c r="E38" s="45"/>
      <c r="F38" s="45"/>
      <c r="G38" s="45"/>
      <c r="N38" s="64"/>
    </row>
    <row r="39" spans="1:21" ht="17.25" customHeight="1">
      <c r="G39" s="45"/>
      <c r="N39" s="76"/>
      <c r="U39" s="45"/>
    </row>
    <row r="40" spans="1:21" ht="17.25" customHeight="1">
      <c r="A40" s="106"/>
      <c r="G40" s="45"/>
      <c r="N40" s="76"/>
      <c r="U40" s="45"/>
    </row>
    <row r="41" spans="1:21" ht="34.5" customHeight="1">
      <c r="N41" s="76"/>
      <c r="U41" s="45"/>
    </row>
    <row r="42" spans="1:21">
      <c r="A42" s="2"/>
    </row>
    <row r="43" spans="1:21">
      <c r="B43" s="36"/>
    </row>
  </sheetData>
  <mergeCells count="8">
    <mergeCell ref="H7:J7"/>
    <mergeCell ref="A6:A7"/>
    <mergeCell ref="G6:G7"/>
    <mergeCell ref="O3:R3"/>
    <mergeCell ref="A1:G1"/>
    <mergeCell ref="A2:G2"/>
    <mergeCell ref="A3:G3"/>
    <mergeCell ref="A4:G4"/>
  </mergeCells>
  <printOptions horizontalCentered="1" verticalCentered="1"/>
  <pageMargins left="0" right="0" top="0" bottom="0" header="0" footer="0"/>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55"/>
  <sheetViews>
    <sheetView rightToLeft="1" view="pageBreakPreview" zoomScaleNormal="100" zoomScaleSheetLayoutView="100" workbookViewId="0">
      <selection activeCell="K7" sqref="K7"/>
    </sheetView>
  </sheetViews>
  <sheetFormatPr defaultRowHeight="12.75"/>
  <cols>
    <col min="1" max="1" width="27.42578125" style="145" customWidth="1"/>
    <col min="2" max="2" width="9.42578125" style="145" customWidth="1"/>
    <col min="3" max="7" width="8.85546875" style="145" customWidth="1"/>
    <col min="8" max="8" width="29.28515625" style="147" customWidth="1"/>
    <col min="9" max="13" width="9.140625" style="145"/>
    <col min="14" max="15" width="9.140625" style="145" customWidth="1"/>
    <col min="16" max="20" width="9.140625" style="145"/>
    <col min="21" max="21" width="37.42578125" style="145" customWidth="1"/>
    <col min="22" max="22" width="5" style="146" customWidth="1"/>
    <col min="23" max="16384" width="9.140625" style="145"/>
  </cols>
  <sheetData>
    <row r="1" spans="1:22" ht="18">
      <c r="A1" s="1360" t="s">
        <v>452</v>
      </c>
      <c r="B1" s="1360"/>
      <c r="C1" s="1360"/>
      <c r="D1" s="1360"/>
      <c r="E1" s="1360"/>
      <c r="F1" s="1360"/>
      <c r="G1" s="1360"/>
      <c r="H1" s="1360"/>
      <c r="I1" s="179"/>
      <c r="J1" s="1379"/>
      <c r="K1" s="1379"/>
      <c r="L1" s="1379"/>
      <c r="M1" s="1379"/>
      <c r="N1" s="1379"/>
      <c r="O1" s="1379"/>
      <c r="P1" s="1379"/>
      <c r="Q1" s="1379"/>
      <c r="R1" s="1379"/>
      <c r="S1" s="1379"/>
      <c r="T1" s="1379"/>
    </row>
    <row r="2" spans="1:22" ht="18">
      <c r="A2" s="1383" t="s">
        <v>1148</v>
      </c>
      <c r="B2" s="1383"/>
      <c r="C2" s="1383"/>
      <c r="D2" s="1383"/>
      <c r="E2" s="1383"/>
      <c r="F2" s="1383"/>
      <c r="G2" s="1383"/>
      <c r="H2" s="1383"/>
      <c r="I2" s="179"/>
      <c r="J2" s="146"/>
      <c r="K2" s="146"/>
      <c r="L2" s="146"/>
      <c r="M2" s="146"/>
      <c r="N2" s="146"/>
      <c r="O2" s="146"/>
      <c r="P2" s="146"/>
      <c r="Q2" s="146"/>
      <c r="R2" s="146"/>
      <c r="S2" s="146"/>
      <c r="T2" s="146"/>
    </row>
    <row r="3" spans="1:22" ht="30" customHeight="1">
      <c r="A3" s="1384" t="s">
        <v>1430</v>
      </c>
      <c r="B3" s="1384"/>
      <c r="C3" s="1384"/>
      <c r="D3" s="1384"/>
      <c r="E3" s="1384"/>
      <c r="F3" s="1384"/>
      <c r="G3" s="1384"/>
      <c r="H3" s="1384"/>
      <c r="I3" s="179"/>
      <c r="J3" s="146"/>
      <c r="K3" s="146"/>
      <c r="L3" s="146"/>
      <c r="M3" s="146"/>
      <c r="N3" s="146"/>
      <c r="O3" s="146"/>
      <c r="P3" s="146"/>
      <c r="Q3" s="146"/>
      <c r="R3" s="146"/>
      <c r="S3" s="146"/>
      <c r="T3" s="146"/>
    </row>
    <row r="4" spans="1:22" ht="15.75">
      <c r="A4" s="1385" t="s">
        <v>1144</v>
      </c>
      <c r="B4" s="1385"/>
      <c r="C4" s="1385"/>
      <c r="D4" s="1385"/>
      <c r="E4" s="1385"/>
      <c r="F4" s="1385"/>
      <c r="G4" s="1385"/>
      <c r="H4" s="1385"/>
      <c r="I4" s="179"/>
      <c r="J4" s="146"/>
      <c r="K4" s="146"/>
      <c r="L4" s="146"/>
      <c r="M4" s="146"/>
      <c r="N4" s="146"/>
      <c r="O4" s="146"/>
      <c r="P4" s="146"/>
      <c r="Q4" s="146"/>
      <c r="R4" s="146"/>
      <c r="S4" s="146"/>
      <c r="T4" s="146"/>
    </row>
    <row r="5" spans="1:22" ht="15.75">
      <c r="A5" s="165" t="s">
        <v>515</v>
      </c>
      <c r="B5" s="1380"/>
      <c r="C5" s="1380"/>
      <c r="D5" s="1380"/>
      <c r="E5" s="1380"/>
      <c r="F5" s="1380"/>
      <c r="G5" s="1380"/>
      <c r="H5" s="164" t="s">
        <v>516</v>
      </c>
      <c r="I5" s="179"/>
      <c r="J5" s="146"/>
      <c r="K5" s="146"/>
      <c r="L5" s="146"/>
      <c r="M5" s="146"/>
      <c r="N5" s="146"/>
      <c r="O5" s="146"/>
      <c r="P5" s="146"/>
      <c r="Q5" s="146"/>
      <c r="R5" s="146"/>
      <c r="S5" s="146"/>
      <c r="T5" s="146"/>
    </row>
    <row r="6" spans="1:22" ht="27" customHeight="1">
      <c r="A6" s="1381" t="s">
        <v>1306</v>
      </c>
      <c r="B6" s="196" t="s">
        <v>45</v>
      </c>
      <c r="C6" s="196" t="s">
        <v>41</v>
      </c>
      <c r="D6" s="196" t="s">
        <v>42</v>
      </c>
      <c r="E6" s="196" t="s">
        <v>43</v>
      </c>
      <c r="F6" s="196" t="s">
        <v>44</v>
      </c>
      <c r="G6" s="196" t="s">
        <v>1</v>
      </c>
      <c r="H6" s="1365" t="s">
        <v>1307</v>
      </c>
    </row>
    <row r="7" spans="1:22" ht="27" customHeight="1">
      <c r="A7" s="1382"/>
      <c r="B7" s="370" t="s">
        <v>73</v>
      </c>
      <c r="C7" s="370" t="s">
        <v>46</v>
      </c>
      <c r="D7" s="370" t="s">
        <v>47</v>
      </c>
      <c r="E7" s="370" t="s">
        <v>48</v>
      </c>
      <c r="F7" s="370" t="s">
        <v>49</v>
      </c>
      <c r="G7" s="370" t="s">
        <v>2</v>
      </c>
      <c r="H7" s="1366"/>
    </row>
    <row r="8" spans="1:22" ht="23.25" thickBot="1">
      <c r="A8" s="1063" t="s">
        <v>1271</v>
      </c>
      <c r="B8" s="689">
        <v>8</v>
      </c>
      <c r="C8" s="689">
        <v>10</v>
      </c>
      <c r="D8" s="689">
        <v>0</v>
      </c>
      <c r="E8" s="689">
        <v>1</v>
      </c>
      <c r="F8" s="178">
        <v>2</v>
      </c>
      <c r="G8" s="247">
        <f>SUM(B8:F8)</f>
        <v>21</v>
      </c>
      <c r="H8" s="1042" t="s">
        <v>1437</v>
      </c>
      <c r="V8" s="974"/>
    </row>
    <row r="9" spans="1:22" s="152" customFormat="1" ht="14.25" thickBot="1">
      <c r="A9" s="1064" t="s">
        <v>444</v>
      </c>
      <c r="B9" s="687">
        <v>0</v>
      </c>
      <c r="C9" s="687">
        <v>39</v>
      </c>
      <c r="D9" s="687">
        <v>0</v>
      </c>
      <c r="E9" s="687">
        <v>0</v>
      </c>
      <c r="F9" s="999">
        <v>0</v>
      </c>
      <c r="G9" s="248">
        <f t="shared" ref="G9:G47" si="0">SUM(B9:F9)</f>
        <v>39</v>
      </c>
      <c r="H9" s="1046" t="s">
        <v>451</v>
      </c>
      <c r="V9" s="153"/>
    </row>
    <row r="10" spans="1:22" ht="14.25" thickBot="1">
      <c r="A10" s="1063" t="s">
        <v>442</v>
      </c>
      <c r="B10" s="689">
        <v>0</v>
      </c>
      <c r="C10" s="689">
        <v>0</v>
      </c>
      <c r="D10" s="689">
        <v>1</v>
      </c>
      <c r="E10" s="689">
        <v>1</v>
      </c>
      <c r="F10" s="178">
        <v>1</v>
      </c>
      <c r="G10" s="247">
        <f t="shared" si="0"/>
        <v>3</v>
      </c>
      <c r="H10" s="1045" t="s">
        <v>71</v>
      </c>
      <c r="V10" s="974"/>
    </row>
    <row r="11" spans="1:22" s="152" customFormat="1" ht="14.25" thickBot="1">
      <c r="A11" s="1064" t="s">
        <v>441</v>
      </c>
      <c r="B11" s="687">
        <v>0</v>
      </c>
      <c r="C11" s="687">
        <v>0</v>
      </c>
      <c r="D11" s="687">
        <v>0</v>
      </c>
      <c r="E11" s="687">
        <v>0</v>
      </c>
      <c r="F11" s="999">
        <v>0</v>
      </c>
      <c r="G11" s="248">
        <f t="shared" si="0"/>
        <v>0</v>
      </c>
      <c r="H11" s="1046" t="s">
        <v>70</v>
      </c>
      <c r="V11" s="153"/>
    </row>
    <row r="12" spans="1:22" ht="14.25" thickBot="1">
      <c r="A12" s="1063" t="s">
        <v>440</v>
      </c>
      <c r="B12" s="689">
        <v>0</v>
      </c>
      <c r="C12" s="689">
        <v>3</v>
      </c>
      <c r="D12" s="689">
        <v>0</v>
      </c>
      <c r="E12" s="689">
        <v>0</v>
      </c>
      <c r="F12" s="178">
        <v>0</v>
      </c>
      <c r="G12" s="247">
        <f t="shared" si="0"/>
        <v>3</v>
      </c>
      <c r="H12" s="1045" t="s">
        <v>69</v>
      </c>
      <c r="V12" s="974"/>
    </row>
    <row r="13" spans="1:22" s="152" customFormat="1" ht="14.25" thickBot="1">
      <c r="A13" s="1064" t="s">
        <v>439</v>
      </c>
      <c r="B13" s="687">
        <v>2</v>
      </c>
      <c r="C13" s="687">
        <v>1</v>
      </c>
      <c r="D13" s="687">
        <v>1</v>
      </c>
      <c r="E13" s="687">
        <v>1</v>
      </c>
      <c r="F13" s="999">
        <v>0</v>
      </c>
      <c r="G13" s="248">
        <f t="shared" si="0"/>
        <v>5</v>
      </c>
      <c r="H13" s="1046" t="s">
        <v>438</v>
      </c>
      <c r="V13" s="153"/>
    </row>
    <row r="14" spans="1:22" ht="14.25" thickBot="1">
      <c r="A14" s="1063" t="s">
        <v>437</v>
      </c>
      <c r="B14" s="689">
        <v>2</v>
      </c>
      <c r="C14" s="689">
        <v>0</v>
      </c>
      <c r="D14" s="689">
        <v>0</v>
      </c>
      <c r="E14" s="689">
        <v>0</v>
      </c>
      <c r="F14" s="178">
        <v>0</v>
      </c>
      <c r="G14" s="247">
        <f t="shared" si="0"/>
        <v>2</v>
      </c>
      <c r="H14" s="1045" t="s">
        <v>436</v>
      </c>
      <c r="V14" s="974"/>
    </row>
    <row r="15" spans="1:22" s="152" customFormat="1" ht="14.25" thickBot="1">
      <c r="A15" s="1064" t="s">
        <v>1385</v>
      </c>
      <c r="B15" s="687">
        <v>0</v>
      </c>
      <c r="C15" s="687">
        <v>2</v>
      </c>
      <c r="D15" s="687">
        <v>0</v>
      </c>
      <c r="E15" s="687">
        <v>0</v>
      </c>
      <c r="F15" s="999">
        <v>0</v>
      </c>
      <c r="G15" s="248">
        <f t="shared" si="0"/>
        <v>2</v>
      </c>
      <c r="H15" s="1043" t="s">
        <v>1432</v>
      </c>
      <c r="V15" s="153"/>
    </row>
    <row r="16" spans="1:22" ht="14.25" thickBot="1">
      <c r="A16" s="1065" t="s">
        <v>1387</v>
      </c>
      <c r="B16" s="689">
        <v>0</v>
      </c>
      <c r="C16" s="689">
        <v>0</v>
      </c>
      <c r="D16" s="689">
        <v>0</v>
      </c>
      <c r="E16" s="689">
        <v>0</v>
      </c>
      <c r="F16" s="178">
        <v>0</v>
      </c>
      <c r="G16" s="247">
        <f t="shared" si="0"/>
        <v>0</v>
      </c>
      <c r="H16" s="1047" t="s">
        <v>890</v>
      </c>
      <c r="V16" s="974"/>
    </row>
    <row r="17" spans="1:22" s="152" customFormat="1" ht="14.25" thickBot="1">
      <c r="A17" s="1064" t="s">
        <v>1277</v>
      </c>
      <c r="B17" s="687">
        <v>0</v>
      </c>
      <c r="C17" s="687">
        <v>0</v>
      </c>
      <c r="D17" s="687">
        <v>0</v>
      </c>
      <c r="E17" s="687">
        <v>0</v>
      </c>
      <c r="F17" s="999">
        <v>0</v>
      </c>
      <c r="G17" s="248">
        <v>0</v>
      </c>
      <c r="H17" s="1149" t="s">
        <v>1258</v>
      </c>
      <c r="V17" s="153"/>
    </row>
    <row r="18" spans="1:22" ht="14.25" thickBot="1">
      <c r="A18" s="1063" t="s">
        <v>435</v>
      </c>
      <c r="B18" s="689">
        <v>1</v>
      </c>
      <c r="C18" s="689">
        <v>0</v>
      </c>
      <c r="D18" s="689">
        <v>0</v>
      </c>
      <c r="E18" s="689">
        <v>0</v>
      </c>
      <c r="F18" s="178">
        <v>0</v>
      </c>
      <c r="G18" s="247">
        <f t="shared" si="0"/>
        <v>1</v>
      </c>
      <c r="H18" s="1045" t="s">
        <v>434</v>
      </c>
      <c r="V18" s="974"/>
    </row>
    <row r="19" spans="1:22" s="152" customFormat="1" ht="14.25" thickBot="1">
      <c r="A19" s="1064" t="s">
        <v>433</v>
      </c>
      <c r="B19" s="687">
        <v>0</v>
      </c>
      <c r="C19" s="687">
        <v>0</v>
      </c>
      <c r="D19" s="687">
        <v>0</v>
      </c>
      <c r="E19" s="687">
        <v>0</v>
      </c>
      <c r="F19" s="999">
        <v>0</v>
      </c>
      <c r="G19" s="248">
        <f t="shared" si="0"/>
        <v>0</v>
      </c>
      <c r="H19" s="1046" t="s">
        <v>432</v>
      </c>
      <c r="V19" s="153"/>
    </row>
    <row r="20" spans="1:22" ht="14.25" thickBot="1">
      <c r="A20" s="1063" t="s">
        <v>1278</v>
      </c>
      <c r="B20" s="689">
        <v>0</v>
      </c>
      <c r="C20" s="689">
        <v>6</v>
      </c>
      <c r="D20" s="689">
        <v>0</v>
      </c>
      <c r="E20" s="689">
        <v>0</v>
      </c>
      <c r="F20" s="178">
        <v>0</v>
      </c>
      <c r="G20" s="247">
        <f t="shared" si="0"/>
        <v>6</v>
      </c>
      <c r="H20" s="1045" t="s">
        <v>1303</v>
      </c>
      <c r="V20" s="974"/>
    </row>
    <row r="21" spans="1:22" s="152" customFormat="1" ht="27.75" thickBot="1">
      <c r="A21" s="1064" t="s">
        <v>1279</v>
      </c>
      <c r="B21" s="687">
        <v>0</v>
      </c>
      <c r="C21" s="687">
        <v>0</v>
      </c>
      <c r="D21" s="687">
        <v>0</v>
      </c>
      <c r="E21" s="687">
        <v>0</v>
      </c>
      <c r="F21" s="999">
        <v>0</v>
      </c>
      <c r="G21" s="248">
        <f t="shared" si="0"/>
        <v>0</v>
      </c>
      <c r="H21" s="1043" t="s">
        <v>1433</v>
      </c>
      <c r="V21" s="153"/>
    </row>
    <row r="22" spans="1:22" ht="14.25" thickBot="1">
      <c r="A22" s="1063" t="s">
        <v>431</v>
      </c>
      <c r="B22" s="689">
        <v>2</v>
      </c>
      <c r="C22" s="689">
        <v>0</v>
      </c>
      <c r="D22" s="689">
        <v>0</v>
      </c>
      <c r="E22" s="689">
        <v>0</v>
      </c>
      <c r="F22" s="178">
        <v>0</v>
      </c>
      <c r="G22" s="247">
        <f t="shared" si="0"/>
        <v>2</v>
      </c>
      <c r="H22" s="1045" t="s">
        <v>430</v>
      </c>
      <c r="V22" s="974"/>
    </row>
    <row r="23" spans="1:22" s="152" customFormat="1" ht="14.25" thickBot="1">
      <c r="A23" s="1064" t="s">
        <v>429</v>
      </c>
      <c r="B23" s="687">
        <v>1</v>
      </c>
      <c r="C23" s="687">
        <v>0</v>
      </c>
      <c r="D23" s="687">
        <v>0</v>
      </c>
      <c r="E23" s="687">
        <v>0</v>
      </c>
      <c r="F23" s="999">
        <v>1</v>
      </c>
      <c r="G23" s="248">
        <f t="shared" si="0"/>
        <v>2</v>
      </c>
      <c r="H23" s="1046" t="s">
        <v>428</v>
      </c>
      <c r="V23" s="153"/>
    </row>
    <row r="24" spans="1:22" ht="14.25" thickBot="1">
      <c r="A24" s="1063" t="s">
        <v>427</v>
      </c>
      <c r="B24" s="689">
        <v>3</v>
      </c>
      <c r="C24" s="689">
        <v>7</v>
      </c>
      <c r="D24" s="689">
        <v>2</v>
      </c>
      <c r="E24" s="689">
        <v>1</v>
      </c>
      <c r="F24" s="178">
        <v>0</v>
      </c>
      <c r="G24" s="247">
        <f t="shared" si="0"/>
        <v>13</v>
      </c>
      <c r="H24" s="1045" t="s">
        <v>1304</v>
      </c>
      <c r="V24" s="974"/>
    </row>
    <row r="25" spans="1:22" s="152" customFormat="1" ht="14.25" thickBot="1">
      <c r="A25" s="1064" t="s">
        <v>426</v>
      </c>
      <c r="B25" s="687">
        <v>1</v>
      </c>
      <c r="C25" s="687">
        <v>2</v>
      </c>
      <c r="D25" s="687">
        <v>1</v>
      </c>
      <c r="E25" s="687">
        <v>1</v>
      </c>
      <c r="F25" s="999"/>
      <c r="G25" s="248">
        <f t="shared" si="0"/>
        <v>5</v>
      </c>
      <c r="H25" s="1046" t="s">
        <v>425</v>
      </c>
      <c r="V25" s="153"/>
    </row>
    <row r="26" spans="1:22" ht="14.25" thickBot="1">
      <c r="A26" s="1063" t="s">
        <v>424</v>
      </c>
      <c r="B26" s="689">
        <v>0</v>
      </c>
      <c r="C26" s="689">
        <v>2</v>
      </c>
      <c r="D26" s="689">
        <v>0</v>
      </c>
      <c r="E26" s="689">
        <v>0</v>
      </c>
      <c r="F26" s="178">
        <v>0</v>
      </c>
      <c r="G26" s="247">
        <f t="shared" si="0"/>
        <v>2</v>
      </c>
      <c r="H26" s="1045" t="s">
        <v>423</v>
      </c>
      <c r="V26" s="974"/>
    </row>
    <row r="27" spans="1:22" s="152" customFormat="1" ht="14.25" thickBot="1">
      <c r="A27" s="1064" t="s">
        <v>422</v>
      </c>
      <c r="B27" s="687">
        <v>1</v>
      </c>
      <c r="C27" s="687">
        <v>1</v>
      </c>
      <c r="D27" s="687">
        <v>0</v>
      </c>
      <c r="E27" s="687">
        <v>0</v>
      </c>
      <c r="F27" s="999">
        <v>0</v>
      </c>
      <c r="G27" s="248">
        <f t="shared" si="0"/>
        <v>2</v>
      </c>
      <c r="H27" s="1046" t="s">
        <v>421</v>
      </c>
      <c r="V27" s="153"/>
    </row>
    <row r="28" spans="1:22" ht="14.25" thickBot="1">
      <c r="A28" s="1063" t="s">
        <v>420</v>
      </c>
      <c r="B28" s="689">
        <v>0</v>
      </c>
      <c r="C28" s="689">
        <v>0</v>
      </c>
      <c r="D28" s="689">
        <v>0</v>
      </c>
      <c r="E28" s="689">
        <v>0</v>
      </c>
      <c r="F28" s="178">
        <v>0</v>
      </c>
      <c r="G28" s="247">
        <f t="shared" si="0"/>
        <v>0</v>
      </c>
      <c r="H28" s="1045" t="s">
        <v>419</v>
      </c>
      <c r="V28" s="974"/>
    </row>
    <row r="29" spans="1:22" s="152" customFormat="1" ht="14.25" thickBot="1">
      <c r="A29" s="1064" t="s">
        <v>418</v>
      </c>
      <c r="B29" s="687">
        <v>0</v>
      </c>
      <c r="C29" s="687">
        <v>0</v>
      </c>
      <c r="D29" s="687">
        <v>0</v>
      </c>
      <c r="E29" s="687">
        <v>0</v>
      </c>
      <c r="F29" s="999">
        <v>0</v>
      </c>
      <c r="G29" s="248">
        <f t="shared" si="0"/>
        <v>0</v>
      </c>
      <c r="H29" s="1046" t="s">
        <v>453</v>
      </c>
      <c r="V29" s="153"/>
    </row>
    <row r="30" spans="1:22" ht="14.25" thickBot="1">
      <c r="A30" s="1063" t="s">
        <v>1286</v>
      </c>
      <c r="B30" s="689">
        <v>1</v>
      </c>
      <c r="C30" s="689">
        <v>3</v>
      </c>
      <c r="D30" s="689">
        <v>1</v>
      </c>
      <c r="E30" s="689">
        <v>0</v>
      </c>
      <c r="F30" s="178">
        <v>0</v>
      </c>
      <c r="G30" s="247">
        <f t="shared" si="0"/>
        <v>5</v>
      </c>
      <c r="H30" s="1045" t="s">
        <v>416</v>
      </c>
      <c r="V30" s="974"/>
    </row>
    <row r="31" spans="1:22" s="152" customFormat="1" ht="14.25" thickBot="1">
      <c r="A31" s="1064" t="s">
        <v>1287</v>
      </c>
      <c r="B31" s="687">
        <v>2</v>
      </c>
      <c r="C31" s="687">
        <v>2</v>
      </c>
      <c r="D31" s="687">
        <v>0</v>
      </c>
      <c r="E31" s="687">
        <v>0</v>
      </c>
      <c r="F31" s="999">
        <v>0</v>
      </c>
      <c r="G31" s="248">
        <f t="shared" si="0"/>
        <v>4</v>
      </c>
      <c r="H31" s="1046" t="s">
        <v>1305</v>
      </c>
      <c r="V31" s="153"/>
    </row>
    <row r="32" spans="1:22" ht="14.25" thickBot="1">
      <c r="A32" s="1063" t="s">
        <v>1289</v>
      </c>
      <c r="B32" s="689">
        <v>1</v>
      </c>
      <c r="C32" s="689">
        <v>2</v>
      </c>
      <c r="D32" s="689">
        <v>1</v>
      </c>
      <c r="E32" s="689">
        <v>0</v>
      </c>
      <c r="F32" s="178">
        <v>0</v>
      </c>
      <c r="G32" s="247">
        <f t="shared" si="0"/>
        <v>4</v>
      </c>
      <c r="H32" s="1045" t="s">
        <v>415</v>
      </c>
      <c r="V32" s="974"/>
    </row>
    <row r="33" spans="1:22" s="152" customFormat="1" ht="14.25" thickBot="1">
      <c r="A33" s="1064" t="s">
        <v>1259</v>
      </c>
      <c r="B33" s="687">
        <v>0</v>
      </c>
      <c r="C33" s="687">
        <v>1</v>
      </c>
      <c r="D33" s="687">
        <v>0</v>
      </c>
      <c r="E33" s="687">
        <v>0</v>
      </c>
      <c r="F33" s="999">
        <v>0</v>
      </c>
      <c r="G33" s="248">
        <f t="shared" si="0"/>
        <v>1</v>
      </c>
      <c r="H33" s="1046" t="s">
        <v>414</v>
      </c>
      <c r="V33" s="153"/>
    </row>
    <row r="34" spans="1:22" ht="14.25" thickBot="1">
      <c r="A34" s="1063" t="s">
        <v>413</v>
      </c>
      <c r="B34" s="689">
        <v>0</v>
      </c>
      <c r="C34" s="689">
        <v>0</v>
      </c>
      <c r="D34" s="689">
        <v>0</v>
      </c>
      <c r="E34" s="689">
        <v>1</v>
      </c>
      <c r="F34" s="178">
        <v>0</v>
      </c>
      <c r="G34" s="247">
        <f t="shared" si="0"/>
        <v>1</v>
      </c>
      <c r="H34" s="1045" t="s">
        <v>412</v>
      </c>
      <c r="V34" s="974"/>
    </row>
    <row r="35" spans="1:22" s="152" customFormat="1" ht="14.25" thickBot="1">
      <c r="A35" s="1064" t="s">
        <v>1290</v>
      </c>
      <c r="B35" s="687">
        <v>0</v>
      </c>
      <c r="C35" s="687">
        <v>0</v>
      </c>
      <c r="D35" s="687">
        <v>0</v>
      </c>
      <c r="E35" s="687">
        <v>0</v>
      </c>
      <c r="F35" s="999">
        <v>0</v>
      </c>
      <c r="G35" s="248">
        <f t="shared" si="0"/>
        <v>0</v>
      </c>
      <c r="H35" s="1046" t="s">
        <v>411</v>
      </c>
      <c r="V35" s="153"/>
    </row>
    <row r="36" spans="1:22" ht="14.25" thickBot="1">
      <c r="A36" s="1063" t="s">
        <v>410</v>
      </c>
      <c r="B36" s="689">
        <v>0</v>
      </c>
      <c r="C36" s="689">
        <v>0</v>
      </c>
      <c r="D36" s="689">
        <v>0</v>
      </c>
      <c r="E36" s="689">
        <v>0</v>
      </c>
      <c r="F36" s="178">
        <v>0</v>
      </c>
      <c r="G36" s="247">
        <f t="shared" si="0"/>
        <v>0</v>
      </c>
      <c r="H36" s="1045" t="s">
        <v>409</v>
      </c>
      <c r="V36" s="974"/>
    </row>
    <row r="37" spans="1:22" s="152" customFormat="1" ht="14.25" thickBot="1">
      <c r="A37" s="1064" t="s">
        <v>1291</v>
      </c>
      <c r="B37" s="687">
        <v>2</v>
      </c>
      <c r="C37" s="687">
        <v>3</v>
      </c>
      <c r="D37" s="687">
        <v>0</v>
      </c>
      <c r="E37" s="687">
        <v>0</v>
      </c>
      <c r="F37" s="999">
        <v>0</v>
      </c>
      <c r="G37" s="248">
        <f t="shared" si="0"/>
        <v>5</v>
      </c>
      <c r="H37" s="1046" t="s">
        <v>1431</v>
      </c>
      <c r="V37" s="153"/>
    </row>
    <row r="38" spans="1:22" ht="14.25" thickBot="1">
      <c r="A38" s="1063" t="s">
        <v>1292</v>
      </c>
      <c r="B38" s="689">
        <v>0</v>
      </c>
      <c r="C38" s="689">
        <v>0</v>
      </c>
      <c r="D38" s="689">
        <v>0</v>
      </c>
      <c r="E38" s="689">
        <v>0</v>
      </c>
      <c r="F38" s="178">
        <v>0</v>
      </c>
      <c r="G38" s="247">
        <f t="shared" si="0"/>
        <v>0</v>
      </c>
      <c r="H38" s="1045" t="s">
        <v>408</v>
      </c>
      <c r="V38" s="974"/>
    </row>
    <row r="39" spans="1:22" s="152" customFormat="1" ht="14.25" thickBot="1">
      <c r="A39" s="1064" t="s">
        <v>1583</v>
      </c>
      <c r="B39" s="687">
        <v>4</v>
      </c>
      <c r="C39" s="687">
        <v>59</v>
      </c>
      <c r="D39" s="687">
        <v>0</v>
      </c>
      <c r="E39" s="687">
        <v>7</v>
      </c>
      <c r="F39" s="999">
        <v>0</v>
      </c>
      <c r="G39" s="248">
        <v>70</v>
      </c>
      <c r="H39" s="1046" t="s">
        <v>1584</v>
      </c>
      <c r="V39" s="153"/>
    </row>
    <row r="40" spans="1:22" ht="14.25" thickBot="1">
      <c r="A40" s="1063" t="s">
        <v>1294</v>
      </c>
      <c r="B40" s="689">
        <v>0</v>
      </c>
      <c r="C40" s="689">
        <v>0</v>
      </c>
      <c r="D40" s="689">
        <v>0</v>
      </c>
      <c r="E40" s="689">
        <v>0</v>
      </c>
      <c r="F40" s="178">
        <v>0</v>
      </c>
      <c r="G40" s="247">
        <f t="shared" si="0"/>
        <v>0</v>
      </c>
      <c r="H40" s="1045" t="s">
        <v>784</v>
      </c>
      <c r="V40" s="974"/>
    </row>
    <row r="41" spans="1:22" s="152" customFormat="1" ht="14.25" thickBot="1">
      <c r="A41" s="1064" t="s">
        <v>654</v>
      </c>
      <c r="B41" s="687">
        <v>2</v>
      </c>
      <c r="C41" s="687">
        <v>0</v>
      </c>
      <c r="D41" s="687">
        <v>0</v>
      </c>
      <c r="E41" s="687">
        <v>0</v>
      </c>
      <c r="F41" s="999">
        <v>0</v>
      </c>
      <c r="G41" s="248">
        <f t="shared" si="0"/>
        <v>2</v>
      </c>
      <c r="H41" s="1046" t="s">
        <v>661</v>
      </c>
      <c r="V41" s="153"/>
    </row>
    <row r="42" spans="1:22" ht="14.25" thickBot="1">
      <c r="A42" s="1063" t="s">
        <v>1262</v>
      </c>
      <c r="B42" s="689">
        <v>12</v>
      </c>
      <c r="C42" s="689">
        <v>0</v>
      </c>
      <c r="D42" s="689">
        <v>0</v>
      </c>
      <c r="E42" s="689">
        <v>0</v>
      </c>
      <c r="F42" s="178">
        <v>0</v>
      </c>
      <c r="G42" s="247">
        <f t="shared" si="0"/>
        <v>12</v>
      </c>
      <c r="H42" s="1045" t="s">
        <v>1441</v>
      </c>
      <c r="V42" s="974"/>
    </row>
    <row r="43" spans="1:22" s="152" customFormat="1" ht="14.25" thickBot="1">
      <c r="A43" s="1064" t="s">
        <v>1299</v>
      </c>
      <c r="B43" s="687">
        <v>0</v>
      </c>
      <c r="C43" s="687">
        <v>0</v>
      </c>
      <c r="D43" s="687">
        <v>0</v>
      </c>
      <c r="E43" s="687">
        <v>0</v>
      </c>
      <c r="F43" s="999">
        <v>0</v>
      </c>
      <c r="G43" s="248">
        <f t="shared" si="0"/>
        <v>0</v>
      </c>
      <c r="H43" s="1043" t="s">
        <v>1532</v>
      </c>
      <c r="V43" s="153"/>
    </row>
    <row r="44" spans="1:22" ht="14.25" thickBot="1">
      <c r="A44" s="1063" t="s">
        <v>1302</v>
      </c>
      <c r="B44" s="689">
        <v>0</v>
      </c>
      <c r="C44" s="689">
        <v>0</v>
      </c>
      <c r="D44" s="689">
        <v>0</v>
      </c>
      <c r="E44" s="689">
        <v>0</v>
      </c>
      <c r="F44" s="178">
        <v>0</v>
      </c>
      <c r="G44" s="247">
        <f t="shared" si="0"/>
        <v>0</v>
      </c>
      <c r="H44" s="1045" t="s">
        <v>1533</v>
      </c>
      <c r="V44" s="974"/>
    </row>
    <row r="45" spans="1:22" s="152" customFormat="1" ht="27.75" thickBot="1">
      <c r="A45" s="1064" t="s">
        <v>1320</v>
      </c>
      <c r="B45" s="687">
        <v>0</v>
      </c>
      <c r="C45" s="687">
        <v>0</v>
      </c>
      <c r="D45" s="687">
        <v>0</v>
      </c>
      <c r="E45" s="687">
        <v>0</v>
      </c>
      <c r="F45" s="999">
        <v>0</v>
      </c>
      <c r="G45" s="248">
        <f t="shared" si="0"/>
        <v>0</v>
      </c>
      <c r="H45" s="1043" t="s">
        <v>1547</v>
      </c>
      <c r="V45" s="153"/>
    </row>
    <row r="46" spans="1:22" ht="27.75" thickBot="1">
      <c r="A46" s="1063" t="s">
        <v>1321</v>
      </c>
      <c r="B46" s="689">
        <v>0</v>
      </c>
      <c r="C46" s="689">
        <v>0</v>
      </c>
      <c r="D46" s="689">
        <v>0</v>
      </c>
      <c r="E46" s="689">
        <v>0</v>
      </c>
      <c r="F46" s="178">
        <v>0</v>
      </c>
      <c r="G46" s="247">
        <f t="shared" si="0"/>
        <v>0</v>
      </c>
      <c r="H46" s="1048" t="s">
        <v>1548</v>
      </c>
      <c r="V46" s="974"/>
    </row>
    <row r="47" spans="1:22" s="152" customFormat="1" ht="13.5">
      <c r="A47" s="1067" t="s">
        <v>1388</v>
      </c>
      <c r="B47" s="1003">
        <v>0</v>
      </c>
      <c r="C47" s="1003">
        <v>0</v>
      </c>
      <c r="D47" s="1003">
        <v>0</v>
      </c>
      <c r="E47" s="1003">
        <v>0</v>
      </c>
      <c r="F47" s="1004">
        <v>0</v>
      </c>
      <c r="G47" s="249">
        <f t="shared" si="0"/>
        <v>0</v>
      </c>
      <c r="H47" s="1046" t="s">
        <v>1429</v>
      </c>
      <c r="V47" s="153"/>
    </row>
    <row r="48" spans="1:22" ht="20.25" customHeight="1">
      <c r="A48" s="580" t="s">
        <v>1</v>
      </c>
      <c r="B48" s="686">
        <f>SUM(B8:B47)</f>
        <v>45</v>
      </c>
      <c r="C48" s="686">
        <f t="shared" ref="C48:G48" si="1">SUM(C8:C47)</f>
        <v>143</v>
      </c>
      <c r="D48" s="686">
        <f t="shared" si="1"/>
        <v>7</v>
      </c>
      <c r="E48" s="686">
        <f t="shared" si="1"/>
        <v>13</v>
      </c>
      <c r="F48" s="686">
        <f t="shared" si="1"/>
        <v>4</v>
      </c>
      <c r="G48" s="548">
        <f t="shared" si="1"/>
        <v>212</v>
      </c>
      <c r="H48" s="1005" t="s">
        <v>446</v>
      </c>
      <c r="V48" s="974"/>
    </row>
    <row r="49" spans="1:22">
      <c r="A49" s="1377" t="s">
        <v>737</v>
      </c>
      <c r="B49" s="1377"/>
      <c r="C49" s="1377"/>
      <c r="D49" s="1377"/>
      <c r="E49" s="1378" t="s">
        <v>445</v>
      </c>
      <c r="F49" s="1378"/>
      <c r="G49" s="1378"/>
      <c r="H49" s="1378"/>
    </row>
    <row r="51" spans="1:22">
      <c r="H51" s="145"/>
      <c r="V51" s="145"/>
    </row>
    <row r="52" spans="1:22">
      <c r="A52" s="147"/>
      <c r="H52" s="145"/>
      <c r="V52" s="145"/>
    </row>
    <row r="54" spans="1:22">
      <c r="H54" s="145"/>
      <c r="V54" s="145"/>
    </row>
    <row r="55" spans="1:22">
      <c r="H55" s="145"/>
      <c r="V55" s="145"/>
    </row>
  </sheetData>
  <mergeCells count="10">
    <mergeCell ref="A49:D49"/>
    <mergeCell ref="E49:H49"/>
    <mergeCell ref="J1:T1"/>
    <mergeCell ref="B5:G5"/>
    <mergeCell ref="A1:H1"/>
    <mergeCell ref="A6:A7"/>
    <mergeCell ref="H6:H7"/>
    <mergeCell ref="A2:H2"/>
    <mergeCell ref="A3:H3"/>
    <mergeCell ref="A4:H4"/>
  </mergeCells>
  <printOptions horizontalCentered="1" verticalCentered="1"/>
  <pageMargins left="0" right="0" top="0" bottom="0" header="0" footer="0"/>
  <pageSetup paperSize="9" scale="90" orientation="portrait" r:id="rId1"/>
  <headerFooter alignWithMargins="0"/>
  <colBreaks count="1" manualBreakCount="1">
    <brk id="8"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V43"/>
  <sheetViews>
    <sheetView rightToLeft="1" view="pageBreakPreview" zoomScaleNormal="100" zoomScaleSheetLayoutView="100" workbookViewId="0">
      <selection activeCell="F15" sqref="F15"/>
    </sheetView>
  </sheetViews>
  <sheetFormatPr defaultColWidth="9.140625" defaultRowHeight="12.75"/>
  <cols>
    <col min="1" max="1" width="20.5703125" style="45" customWidth="1"/>
    <col min="2" max="6" width="9.85546875" style="45" customWidth="1"/>
    <col min="7" max="7" width="10.85546875" style="45" customWidth="1"/>
    <col min="8" max="8" width="20.5703125" style="2" customWidth="1"/>
    <col min="9" max="12" width="9.140625" style="45"/>
    <col min="13" max="13" width="20" style="45" customWidth="1"/>
    <col min="14" max="15" width="9.140625" style="45" customWidth="1"/>
    <col min="16" max="20" width="9.140625" style="45"/>
    <col min="21" max="21" width="37.42578125" style="45" customWidth="1"/>
    <col min="22" max="22" width="5" style="975" customWidth="1"/>
    <col min="23" max="16384" width="9.140625" style="45"/>
  </cols>
  <sheetData>
    <row r="1" spans="1:22" ht="18">
      <c r="A1" s="1195" t="s">
        <v>622</v>
      </c>
      <c r="B1" s="1195"/>
      <c r="C1" s="1195"/>
      <c r="D1" s="1195"/>
      <c r="E1" s="1195"/>
      <c r="F1" s="1195"/>
      <c r="G1" s="1195"/>
      <c r="H1" s="1195"/>
    </row>
    <row r="2" spans="1:22" ht="16.5" customHeight="1">
      <c r="A2" s="1374" t="s">
        <v>1150</v>
      </c>
      <c r="B2" s="1374"/>
      <c r="C2" s="1374"/>
      <c r="D2" s="1374"/>
      <c r="E2" s="1374"/>
      <c r="F2" s="1374"/>
      <c r="G2" s="1374"/>
      <c r="H2" s="1374"/>
    </row>
    <row r="3" spans="1:22" s="8" customFormat="1" ht="30" customHeight="1">
      <c r="A3" s="1375" t="s">
        <v>652</v>
      </c>
      <c r="B3" s="1375"/>
      <c r="C3" s="1375"/>
      <c r="D3" s="1375"/>
      <c r="E3" s="1375"/>
      <c r="F3" s="1375"/>
      <c r="G3" s="1375"/>
      <c r="H3" s="1375"/>
      <c r="P3" s="1372"/>
      <c r="Q3" s="1373"/>
      <c r="R3" s="1373"/>
      <c r="S3" s="1373"/>
    </row>
    <row r="4" spans="1:22" s="8" customFormat="1" ht="15.75" customHeight="1">
      <c r="A4" s="1376" t="s">
        <v>1151</v>
      </c>
      <c r="B4" s="1376"/>
      <c r="C4" s="1376"/>
      <c r="D4" s="1376"/>
      <c r="E4" s="1376"/>
      <c r="F4" s="1376"/>
      <c r="G4" s="1376"/>
      <c r="H4" s="1376"/>
      <c r="P4" s="972"/>
      <c r="Q4" s="973"/>
      <c r="R4" s="973"/>
      <c r="S4" s="973"/>
    </row>
    <row r="5" spans="1:22" s="8" customFormat="1" ht="15.75" customHeight="1">
      <c r="A5" s="82" t="s">
        <v>517</v>
      </c>
      <c r="B5" s="976"/>
      <c r="C5" s="976"/>
      <c r="D5" s="976"/>
      <c r="E5" s="976"/>
      <c r="F5" s="976"/>
      <c r="G5" s="976"/>
      <c r="H5" s="83" t="s">
        <v>518</v>
      </c>
      <c r="P5" s="972"/>
      <c r="Q5" s="973"/>
      <c r="R5" s="973"/>
      <c r="S5" s="973"/>
    </row>
    <row r="6" spans="1:22" ht="32.25" customHeight="1">
      <c r="A6" s="1368" t="s">
        <v>1311</v>
      </c>
      <c r="B6" s="35" t="s">
        <v>45</v>
      </c>
      <c r="C6" s="35" t="s">
        <v>41</v>
      </c>
      <c r="D6" s="35" t="s">
        <v>42</v>
      </c>
      <c r="E6" s="35" t="s">
        <v>43</v>
      </c>
      <c r="F6" s="35" t="s">
        <v>44</v>
      </c>
      <c r="G6" s="35" t="s">
        <v>1</v>
      </c>
      <c r="H6" s="1370" t="s">
        <v>1312</v>
      </c>
    </row>
    <row r="7" spans="1:22" s="2" customFormat="1" ht="32.25" customHeight="1">
      <c r="A7" s="1369"/>
      <c r="B7" s="378" t="s">
        <v>73</v>
      </c>
      <c r="C7" s="378" t="s">
        <v>46</v>
      </c>
      <c r="D7" s="378" t="s">
        <v>47</v>
      </c>
      <c r="E7" s="378" t="s">
        <v>48</v>
      </c>
      <c r="F7" s="378" t="s">
        <v>49</v>
      </c>
      <c r="G7" s="378" t="s">
        <v>2</v>
      </c>
      <c r="H7" s="1371"/>
      <c r="I7" s="1367"/>
      <c r="J7" s="1367"/>
      <c r="K7" s="1367"/>
      <c r="M7" s="13"/>
      <c r="V7" s="971"/>
    </row>
    <row r="8" spans="1:22" s="15" customFormat="1" ht="24.75" customHeight="1" thickBot="1">
      <c r="A8" s="994" t="s">
        <v>681</v>
      </c>
      <c r="B8" s="1001">
        <v>98</v>
      </c>
      <c r="C8" s="1001">
        <v>111</v>
      </c>
      <c r="D8" s="1001">
        <v>34</v>
      </c>
      <c r="E8" s="1001">
        <v>13</v>
      </c>
      <c r="F8" s="1001">
        <v>5</v>
      </c>
      <c r="G8" s="997">
        <f>SUM(B8:F8)</f>
        <v>261</v>
      </c>
      <c r="H8" s="1002" t="s">
        <v>681</v>
      </c>
      <c r="V8" s="16"/>
    </row>
    <row r="9" spans="1:22" s="715" customFormat="1" ht="24.75" customHeight="1" thickBot="1">
      <c r="A9" s="529" t="s">
        <v>880</v>
      </c>
      <c r="B9" s="533">
        <v>64</v>
      </c>
      <c r="C9" s="533">
        <v>104</v>
      </c>
      <c r="D9" s="533">
        <v>18</v>
      </c>
      <c r="E9" s="533">
        <v>15</v>
      </c>
      <c r="F9" s="533">
        <v>4</v>
      </c>
      <c r="G9" s="532">
        <f>SUM(B9:F9)</f>
        <v>205</v>
      </c>
      <c r="H9" s="528" t="s">
        <v>880</v>
      </c>
      <c r="V9" s="716"/>
    </row>
    <row r="10" spans="1:22" s="15" customFormat="1" ht="24.75" customHeight="1" thickBot="1">
      <c r="A10" s="710" t="s">
        <v>946</v>
      </c>
      <c r="B10" s="717">
        <v>36</v>
      </c>
      <c r="C10" s="717">
        <v>94</v>
      </c>
      <c r="D10" s="717">
        <v>16</v>
      </c>
      <c r="E10" s="717">
        <v>6</v>
      </c>
      <c r="F10" s="717">
        <v>0</v>
      </c>
      <c r="G10" s="712">
        <f>SUM(B10:F10)</f>
        <v>152</v>
      </c>
      <c r="H10" s="713" t="s">
        <v>946</v>
      </c>
      <c r="V10" s="16"/>
    </row>
    <row r="11" spans="1:22" s="715" customFormat="1" ht="24.75" customHeight="1" thickBot="1">
      <c r="A11" s="529" t="s">
        <v>1050</v>
      </c>
      <c r="B11" s="533">
        <v>71</v>
      </c>
      <c r="C11" s="533">
        <v>46</v>
      </c>
      <c r="D11" s="533">
        <v>7</v>
      </c>
      <c r="E11" s="533">
        <v>9</v>
      </c>
      <c r="F11" s="533">
        <v>0</v>
      </c>
      <c r="G11" s="532">
        <f>SUM(B11:F11)</f>
        <v>133</v>
      </c>
      <c r="H11" s="528" t="s">
        <v>1050</v>
      </c>
      <c r="V11" s="716"/>
    </row>
    <row r="12" spans="1:22" s="15" customFormat="1" ht="24.75" customHeight="1">
      <c r="A12" s="710" t="s">
        <v>1149</v>
      </c>
      <c r="B12" s="717">
        <v>45</v>
      </c>
      <c r="C12" s="717">
        <v>143</v>
      </c>
      <c r="D12" s="717">
        <v>7</v>
      </c>
      <c r="E12" s="717">
        <v>13</v>
      </c>
      <c r="F12" s="717">
        <v>4</v>
      </c>
      <c r="G12" s="712">
        <f>SUM(B12:F12)</f>
        <v>212</v>
      </c>
      <c r="H12" s="713" t="s">
        <v>1149</v>
      </c>
      <c r="V12" s="16"/>
    </row>
    <row r="13" spans="1:22" s="15" customFormat="1" ht="16.5" customHeight="1">
      <c r="A13" s="45"/>
      <c r="B13" s="45"/>
      <c r="C13" s="45"/>
      <c r="D13" s="45"/>
      <c r="E13" s="45"/>
      <c r="F13" s="45"/>
      <c r="G13" s="45"/>
      <c r="H13" s="45"/>
      <c r="O13" s="16"/>
    </row>
    <row r="14" spans="1:22" ht="16.5" customHeight="1">
      <c r="A14" s="15"/>
      <c r="B14" s="15"/>
      <c r="C14" s="15"/>
      <c r="D14" s="15"/>
      <c r="E14" s="15"/>
      <c r="F14" s="15"/>
      <c r="G14" s="15"/>
      <c r="H14" s="15"/>
      <c r="O14" s="975"/>
      <c r="V14" s="45"/>
    </row>
    <row r="15" spans="1:22" s="15" customFormat="1" ht="16.5" customHeight="1">
      <c r="A15" s="45"/>
      <c r="B15" s="45"/>
      <c r="C15" s="45"/>
      <c r="D15" s="45"/>
      <c r="E15" s="45"/>
      <c r="F15" s="45"/>
      <c r="G15" s="45"/>
      <c r="H15" s="45"/>
      <c r="O15" s="16"/>
    </row>
    <row r="16" spans="1:22" ht="16.5" customHeight="1">
      <c r="A16" s="15"/>
      <c r="B16" s="15"/>
      <c r="C16" s="15"/>
      <c r="D16" s="15"/>
      <c r="E16" s="15"/>
      <c r="F16" s="15"/>
      <c r="G16" s="15"/>
      <c r="H16" s="15"/>
      <c r="O16" s="975"/>
      <c r="V16" s="45"/>
    </row>
    <row r="17" spans="1:22" s="15" customFormat="1" ht="16.5" customHeight="1">
      <c r="A17" s="45"/>
      <c r="B17" s="45"/>
      <c r="C17" s="45"/>
      <c r="D17" s="45"/>
      <c r="E17" s="45"/>
      <c r="F17" s="45"/>
      <c r="G17" s="45"/>
      <c r="H17" s="45"/>
      <c r="O17" s="16"/>
    </row>
    <row r="18" spans="1:22" ht="16.5" customHeight="1">
      <c r="A18" s="15"/>
      <c r="B18" s="15"/>
      <c r="C18" s="15"/>
      <c r="D18" s="15"/>
      <c r="E18" s="15"/>
      <c r="F18" s="15"/>
      <c r="G18" s="15"/>
      <c r="H18" s="15"/>
      <c r="O18" s="975"/>
      <c r="V18" s="45"/>
    </row>
    <row r="19" spans="1:22" s="15" customFormat="1" ht="16.5" customHeight="1">
      <c r="A19" s="45"/>
      <c r="B19" s="45"/>
      <c r="C19" s="45"/>
      <c r="D19" s="45"/>
      <c r="E19" s="45"/>
      <c r="F19" s="45"/>
      <c r="G19" s="45"/>
      <c r="H19" s="45"/>
      <c r="O19" s="16"/>
    </row>
    <row r="20" spans="1:22" ht="16.5" customHeight="1">
      <c r="A20" s="15"/>
      <c r="B20" s="15"/>
      <c r="C20" s="15"/>
      <c r="D20" s="15"/>
      <c r="E20" s="15"/>
      <c r="F20" s="15"/>
      <c r="G20" s="15"/>
      <c r="H20" s="15"/>
      <c r="O20" s="975"/>
      <c r="V20" s="45"/>
    </row>
    <row r="21" spans="1:22" s="15" customFormat="1" ht="16.5" customHeight="1">
      <c r="A21" s="45"/>
      <c r="B21" s="45"/>
      <c r="C21" s="45"/>
      <c r="D21" s="45"/>
      <c r="E21" s="45"/>
      <c r="F21" s="45"/>
      <c r="G21" s="45"/>
      <c r="H21" s="45"/>
      <c r="O21" s="16"/>
    </row>
    <row r="22" spans="1:22" ht="16.5" customHeight="1">
      <c r="A22" s="15"/>
      <c r="B22" s="15"/>
      <c r="C22" s="15"/>
      <c r="D22" s="15"/>
      <c r="E22" s="15"/>
      <c r="F22" s="15"/>
      <c r="G22" s="15"/>
      <c r="H22" s="15"/>
      <c r="O22" s="975"/>
      <c r="V22" s="45"/>
    </row>
    <row r="23" spans="1:22" s="15" customFormat="1" ht="16.5" customHeight="1">
      <c r="A23" s="45"/>
      <c r="B23" s="45"/>
      <c r="C23" s="45"/>
      <c r="D23" s="45"/>
      <c r="E23" s="45"/>
      <c r="F23" s="45"/>
      <c r="G23" s="45"/>
      <c r="H23" s="45"/>
      <c r="O23" s="16"/>
    </row>
    <row r="24" spans="1:22" ht="16.5" customHeight="1">
      <c r="A24" s="15"/>
      <c r="B24" s="15"/>
      <c r="C24" s="15"/>
      <c r="D24" s="15"/>
      <c r="E24" s="15"/>
      <c r="F24" s="15"/>
      <c r="G24" s="15"/>
      <c r="H24" s="15"/>
      <c r="O24" s="975"/>
      <c r="V24" s="45"/>
    </row>
    <row r="25" spans="1:22" s="15" customFormat="1" ht="16.5" customHeight="1">
      <c r="A25" s="45"/>
      <c r="B25" s="45"/>
      <c r="C25" s="45"/>
      <c r="D25" s="45"/>
      <c r="E25" s="45"/>
      <c r="F25" s="45"/>
      <c r="G25" s="45"/>
      <c r="H25" s="45"/>
      <c r="O25" s="16"/>
    </row>
    <row r="26" spans="1:22" ht="16.5" customHeight="1">
      <c r="A26" s="15"/>
      <c r="B26" s="15"/>
      <c r="C26" s="15"/>
      <c r="D26" s="15"/>
      <c r="E26" s="15"/>
      <c r="F26" s="15"/>
      <c r="G26" s="15"/>
      <c r="H26" s="15"/>
      <c r="O26" s="975"/>
      <c r="V26" s="45"/>
    </row>
    <row r="27" spans="1:22" s="15" customFormat="1" ht="16.5" customHeight="1">
      <c r="A27" s="45"/>
      <c r="B27" s="45"/>
      <c r="C27" s="45"/>
      <c r="D27" s="45"/>
      <c r="E27" s="45"/>
      <c r="F27" s="45"/>
      <c r="G27" s="45"/>
      <c r="H27" s="45"/>
      <c r="O27" s="16"/>
    </row>
    <row r="28" spans="1:22" ht="16.5" customHeight="1">
      <c r="A28" s="15"/>
      <c r="B28" s="15"/>
      <c r="C28" s="15"/>
      <c r="D28" s="15"/>
      <c r="E28" s="15"/>
      <c r="F28" s="15"/>
      <c r="G28" s="15"/>
      <c r="H28" s="15"/>
      <c r="O28" s="975"/>
      <c r="V28" s="45"/>
    </row>
    <row r="29" spans="1:22" s="15" customFormat="1" ht="16.5" customHeight="1">
      <c r="A29" s="45"/>
      <c r="B29" s="45"/>
      <c r="C29" s="45"/>
      <c r="D29" s="45"/>
      <c r="E29" s="45"/>
      <c r="F29" s="45"/>
      <c r="G29" s="45"/>
      <c r="H29" s="45"/>
      <c r="O29" s="16"/>
    </row>
    <row r="30" spans="1:22" ht="16.5" customHeight="1">
      <c r="A30" s="15"/>
      <c r="B30" s="15"/>
      <c r="C30" s="15"/>
      <c r="D30" s="15"/>
      <c r="E30" s="15"/>
      <c r="F30" s="15"/>
      <c r="G30" s="15"/>
      <c r="H30" s="15"/>
      <c r="O30" s="975"/>
      <c r="V30" s="45"/>
    </row>
    <row r="31" spans="1:22" s="15" customFormat="1" ht="16.5" customHeight="1">
      <c r="A31" s="45"/>
      <c r="B31" s="45"/>
      <c r="C31" s="45"/>
      <c r="D31" s="45"/>
      <c r="E31" s="45"/>
      <c r="F31" s="45"/>
      <c r="G31" s="45"/>
      <c r="H31" s="45"/>
      <c r="O31" s="16"/>
    </row>
    <row r="32" spans="1:22" ht="16.5" customHeight="1">
      <c r="H32" s="45"/>
      <c r="O32" s="975"/>
      <c r="V32" s="45"/>
    </row>
    <row r="33" spans="1:22" ht="16.5" customHeight="1">
      <c r="H33" s="45"/>
      <c r="O33" s="975"/>
      <c r="V33" s="45"/>
    </row>
    <row r="34" spans="1:22" ht="16.5" customHeight="1">
      <c r="H34" s="45"/>
      <c r="O34" s="975"/>
      <c r="V34" s="45"/>
    </row>
    <row r="35" spans="1:22" ht="16.5" customHeight="1">
      <c r="H35" s="45"/>
      <c r="O35" s="975"/>
      <c r="V35" s="45"/>
    </row>
    <row r="36" spans="1:22" ht="16.5" customHeight="1">
      <c r="H36" s="45"/>
      <c r="O36" s="975"/>
      <c r="V36" s="45"/>
    </row>
    <row r="37" spans="1:22" ht="18" customHeight="1">
      <c r="A37" s="970"/>
      <c r="B37" s="970"/>
      <c r="C37" s="970"/>
      <c r="D37" s="970"/>
      <c r="E37" s="970"/>
      <c r="F37" s="970"/>
      <c r="G37" s="970"/>
      <c r="H37" s="970"/>
      <c r="O37" s="975"/>
      <c r="V37" s="45"/>
    </row>
    <row r="38" spans="1:22" s="970" customFormat="1" ht="28.5" customHeight="1">
      <c r="A38" s="45"/>
      <c r="B38" s="45"/>
      <c r="C38" s="45"/>
      <c r="D38" s="45"/>
      <c r="E38" s="45"/>
      <c r="F38" s="45"/>
      <c r="G38" s="45"/>
      <c r="H38" s="45"/>
      <c r="O38" s="64"/>
    </row>
    <row r="39" spans="1:22" ht="17.25" customHeight="1">
      <c r="H39" s="45"/>
      <c r="O39" s="975"/>
      <c r="V39" s="45"/>
    </row>
    <row r="40" spans="1:22" ht="17.25" customHeight="1">
      <c r="A40" s="106"/>
      <c r="H40" s="45"/>
      <c r="O40" s="975"/>
      <c r="V40" s="45"/>
    </row>
    <row r="41" spans="1:22" ht="34.5" customHeight="1">
      <c r="O41" s="975"/>
      <c r="V41" s="45"/>
    </row>
    <row r="42" spans="1:22">
      <c r="A42" s="2"/>
    </row>
    <row r="43" spans="1:22">
      <c r="B43" s="36"/>
    </row>
  </sheetData>
  <mergeCells count="8">
    <mergeCell ref="P3:S3"/>
    <mergeCell ref="I7:K7"/>
    <mergeCell ref="A1:H1"/>
    <mergeCell ref="A6:A7"/>
    <mergeCell ref="H6:H7"/>
    <mergeCell ref="A2:H2"/>
    <mergeCell ref="A3:H3"/>
    <mergeCell ref="A4:H4"/>
  </mergeCells>
  <printOptions horizontalCentered="1" verticalCentered="1"/>
  <pageMargins left="0" right="0" top="0" bottom="0" header="0" footer="0"/>
  <pageSetup paperSize="9" orientation="portrait" r:id="rId1"/>
  <colBreaks count="1" manualBreakCount="1">
    <brk id="8"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X53"/>
  <sheetViews>
    <sheetView rightToLeft="1" view="pageBreakPreview" zoomScaleNormal="100" zoomScaleSheetLayoutView="100" workbookViewId="0">
      <selection activeCell="A3" sqref="A3:K3"/>
    </sheetView>
  </sheetViews>
  <sheetFormatPr defaultRowHeight="12.75"/>
  <cols>
    <col min="1" max="1" width="25.42578125" style="145" customWidth="1"/>
    <col min="2" max="2" width="7.85546875" style="145" customWidth="1"/>
    <col min="3" max="3" width="8.140625" style="145" customWidth="1"/>
    <col min="4" max="5" width="7.85546875" style="145" customWidth="1"/>
    <col min="6" max="6" width="8.85546875" style="145" customWidth="1"/>
    <col min="7" max="8" width="7.85546875" style="145" customWidth="1"/>
    <col min="9" max="9" width="8.5703125" style="145" customWidth="1"/>
    <col min="10" max="10" width="7.85546875" style="145" customWidth="1"/>
    <col min="11" max="11" width="21.7109375" style="147" customWidth="1"/>
    <col min="12" max="16384" width="9.140625" style="145"/>
  </cols>
  <sheetData>
    <row r="1" spans="1:24" ht="36" customHeight="1">
      <c r="A1" s="1386" t="s">
        <v>608</v>
      </c>
      <c r="B1" s="1386"/>
      <c r="C1" s="1386"/>
      <c r="D1" s="1386"/>
      <c r="E1" s="1386"/>
      <c r="F1" s="1386"/>
      <c r="G1" s="1386"/>
      <c r="H1" s="1386"/>
      <c r="I1" s="1386"/>
      <c r="J1" s="1386"/>
      <c r="K1" s="1387"/>
      <c r="L1" s="1379"/>
      <c r="M1" s="1379"/>
      <c r="N1" s="1379"/>
      <c r="O1" s="1379"/>
      <c r="P1" s="1379"/>
      <c r="Q1" s="1379"/>
      <c r="R1" s="1379"/>
      <c r="S1" s="1379"/>
      <c r="T1" s="1379"/>
      <c r="U1" s="1379"/>
      <c r="V1" s="1379"/>
      <c r="W1" s="1379"/>
      <c r="X1" s="1379"/>
    </row>
    <row r="2" spans="1:24" ht="18">
      <c r="A2" s="1313" t="s">
        <v>1148</v>
      </c>
      <c r="B2" s="1313"/>
      <c r="C2" s="1313"/>
      <c r="D2" s="1313"/>
      <c r="E2" s="1313"/>
      <c r="F2" s="1313"/>
      <c r="G2" s="1313"/>
      <c r="H2" s="1313"/>
      <c r="I2" s="1313"/>
      <c r="J2" s="1313"/>
      <c r="K2" s="1313"/>
      <c r="L2" s="146"/>
      <c r="M2" s="146"/>
      <c r="N2" s="146"/>
      <c r="O2" s="146"/>
      <c r="P2" s="146"/>
      <c r="Q2" s="146"/>
      <c r="R2" s="146"/>
      <c r="S2" s="146"/>
      <c r="T2" s="146"/>
      <c r="U2" s="146"/>
      <c r="V2" s="146"/>
      <c r="W2" s="146"/>
      <c r="X2" s="146"/>
    </row>
    <row r="3" spans="1:24" ht="32.25" customHeight="1">
      <c r="A3" s="1391" t="s">
        <v>787</v>
      </c>
      <c r="B3" s="1392"/>
      <c r="C3" s="1392"/>
      <c r="D3" s="1392"/>
      <c r="E3" s="1392"/>
      <c r="F3" s="1392"/>
      <c r="G3" s="1392"/>
      <c r="H3" s="1392"/>
      <c r="I3" s="1392"/>
      <c r="J3" s="1392"/>
      <c r="K3" s="1392"/>
      <c r="L3" s="146"/>
      <c r="M3" s="146"/>
      <c r="N3" s="146"/>
      <c r="O3" s="146"/>
      <c r="P3" s="146"/>
      <c r="Q3" s="146"/>
      <c r="R3" s="146"/>
      <c r="S3" s="146"/>
      <c r="T3" s="146"/>
      <c r="U3" s="146"/>
      <c r="V3" s="146"/>
      <c r="W3" s="146"/>
      <c r="X3" s="146"/>
    </row>
    <row r="4" spans="1:24" ht="15.75" customHeight="1">
      <c r="A4" s="1393" t="s">
        <v>1144</v>
      </c>
      <c r="B4" s="1393"/>
      <c r="C4" s="1393"/>
      <c r="D4" s="1393"/>
      <c r="E4" s="1393"/>
      <c r="F4" s="1393"/>
      <c r="G4" s="1393"/>
      <c r="H4" s="1393"/>
      <c r="I4" s="1393"/>
      <c r="J4" s="1393"/>
      <c r="K4" s="1393"/>
      <c r="L4" s="146"/>
      <c r="M4" s="146"/>
      <c r="N4" s="146"/>
      <c r="O4" s="146"/>
      <c r="P4" s="146"/>
      <c r="Q4" s="146"/>
      <c r="R4" s="146"/>
      <c r="S4" s="146"/>
      <c r="T4" s="146"/>
      <c r="U4" s="146"/>
      <c r="V4" s="146"/>
      <c r="W4" s="146"/>
      <c r="X4" s="146"/>
    </row>
    <row r="5" spans="1:24" ht="16.5" customHeight="1">
      <c r="A5" s="165" t="s">
        <v>519</v>
      </c>
      <c r="B5" s="182"/>
      <c r="C5" s="182"/>
      <c r="D5" s="182"/>
      <c r="E5" s="182"/>
      <c r="F5" s="182"/>
      <c r="G5" s="182"/>
      <c r="H5" s="182"/>
      <c r="I5" s="182"/>
      <c r="J5" s="181"/>
      <c r="K5" s="164" t="s">
        <v>520</v>
      </c>
      <c r="L5" s="146"/>
      <c r="M5" s="146"/>
      <c r="N5" s="146"/>
      <c r="O5" s="146"/>
      <c r="P5" s="146"/>
      <c r="Q5" s="146"/>
      <c r="R5" s="146"/>
      <c r="S5" s="146"/>
      <c r="T5" s="146"/>
      <c r="U5" s="146"/>
      <c r="V5" s="146"/>
      <c r="W5" s="146"/>
      <c r="X5" s="146"/>
    </row>
    <row r="6" spans="1:24" ht="24.75" customHeight="1">
      <c r="A6" s="1394" t="s">
        <v>1047</v>
      </c>
      <c r="B6" s="1389" t="s">
        <v>0</v>
      </c>
      <c r="C6" s="1389"/>
      <c r="D6" s="1390"/>
      <c r="E6" s="1389" t="s">
        <v>64</v>
      </c>
      <c r="F6" s="1389"/>
      <c r="G6" s="1390"/>
      <c r="H6" s="1389" t="s">
        <v>1</v>
      </c>
      <c r="I6" s="1390"/>
      <c r="J6" s="1390"/>
      <c r="K6" s="1397" t="s">
        <v>1327</v>
      </c>
    </row>
    <row r="7" spans="1:24" ht="21.75" customHeight="1">
      <c r="A7" s="1395"/>
      <c r="B7" s="1400" t="s">
        <v>217</v>
      </c>
      <c r="C7" s="1401"/>
      <c r="D7" s="1402"/>
      <c r="E7" s="1388" t="s">
        <v>682</v>
      </c>
      <c r="F7" s="1388"/>
      <c r="G7" s="1388"/>
      <c r="H7" s="1388" t="s">
        <v>2</v>
      </c>
      <c r="I7" s="1388"/>
      <c r="J7" s="1388"/>
      <c r="K7" s="1398"/>
    </row>
    <row r="8" spans="1:24" ht="19.5" customHeight="1">
      <c r="A8" s="1395"/>
      <c r="B8" s="428" t="s">
        <v>385</v>
      </c>
      <c r="C8" s="428" t="s">
        <v>847</v>
      </c>
      <c r="D8" s="428" t="s">
        <v>1</v>
      </c>
      <c r="E8" s="428" t="s">
        <v>385</v>
      </c>
      <c r="F8" s="428" t="s">
        <v>847</v>
      </c>
      <c r="G8" s="428" t="s">
        <v>1</v>
      </c>
      <c r="H8" s="428" t="s">
        <v>385</v>
      </c>
      <c r="I8" s="428" t="s">
        <v>847</v>
      </c>
      <c r="J8" s="428" t="s">
        <v>1</v>
      </c>
      <c r="K8" s="1398"/>
    </row>
    <row r="9" spans="1:24" ht="24.75" customHeight="1">
      <c r="A9" s="1396"/>
      <c r="B9" s="199" t="s">
        <v>65</v>
      </c>
      <c r="C9" s="199" t="s">
        <v>284</v>
      </c>
      <c r="D9" s="199" t="s">
        <v>2</v>
      </c>
      <c r="E9" s="199" t="s">
        <v>65</v>
      </c>
      <c r="F9" s="199" t="s">
        <v>284</v>
      </c>
      <c r="G9" s="199" t="s">
        <v>2</v>
      </c>
      <c r="H9" s="199" t="s">
        <v>65</v>
      </c>
      <c r="I9" s="199" t="s">
        <v>284</v>
      </c>
      <c r="J9" s="199" t="s">
        <v>2</v>
      </c>
      <c r="K9" s="1399"/>
    </row>
    <row r="10" spans="1:24" ht="23.25" thickBot="1">
      <c r="A10" s="1063" t="s">
        <v>1271</v>
      </c>
      <c r="B10" s="689">
        <v>12</v>
      </c>
      <c r="C10" s="689">
        <v>2</v>
      </c>
      <c r="D10" s="178">
        <f t="shared" ref="D10:D17" si="0">B10+C10</f>
        <v>14</v>
      </c>
      <c r="E10" s="689">
        <v>0</v>
      </c>
      <c r="F10" s="689">
        <v>0</v>
      </c>
      <c r="G10" s="178">
        <f t="shared" ref="G10:G45" si="1">E10+F10</f>
        <v>0</v>
      </c>
      <c r="H10" s="178">
        <f>B10+E10</f>
        <v>12</v>
      </c>
      <c r="I10" s="178">
        <f>C10+F10</f>
        <v>2</v>
      </c>
      <c r="J10" s="178">
        <f t="shared" ref="J10:J17" si="2">D10+G10</f>
        <v>14</v>
      </c>
      <c r="K10" s="1042" t="s">
        <v>1437</v>
      </c>
    </row>
    <row r="11" spans="1:24" s="152" customFormat="1" ht="14.25" thickBot="1">
      <c r="A11" s="1064" t="s">
        <v>444</v>
      </c>
      <c r="B11" s="687">
        <v>0</v>
      </c>
      <c r="C11" s="687">
        <v>0</v>
      </c>
      <c r="D11" s="180">
        <f t="shared" si="0"/>
        <v>0</v>
      </c>
      <c r="E11" s="687">
        <v>0</v>
      </c>
      <c r="F11" s="687">
        <v>0</v>
      </c>
      <c r="G11" s="180">
        <f t="shared" si="1"/>
        <v>0</v>
      </c>
      <c r="H11" s="180">
        <f t="shared" ref="H11:H45" si="3">B11+E11</f>
        <v>0</v>
      </c>
      <c r="I11" s="180">
        <f t="shared" ref="I11:I45" si="4">C11+F11</f>
        <v>0</v>
      </c>
      <c r="J11" s="180">
        <f t="shared" si="2"/>
        <v>0</v>
      </c>
      <c r="K11" s="1043" t="s">
        <v>443</v>
      </c>
    </row>
    <row r="12" spans="1:24" ht="14.25" thickBot="1">
      <c r="A12" s="1063" t="s">
        <v>442</v>
      </c>
      <c r="B12" s="689">
        <v>2</v>
      </c>
      <c r="C12" s="689">
        <v>1</v>
      </c>
      <c r="D12" s="178">
        <f t="shared" si="0"/>
        <v>3</v>
      </c>
      <c r="E12" s="689">
        <v>1</v>
      </c>
      <c r="F12" s="689">
        <v>19</v>
      </c>
      <c r="G12" s="178">
        <f t="shared" si="1"/>
        <v>20</v>
      </c>
      <c r="H12" s="178">
        <f t="shared" si="3"/>
        <v>3</v>
      </c>
      <c r="I12" s="178">
        <f t="shared" si="4"/>
        <v>20</v>
      </c>
      <c r="J12" s="178">
        <f t="shared" si="2"/>
        <v>23</v>
      </c>
      <c r="K12" s="1042" t="s">
        <v>71</v>
      </c>
    </row>
    <row r="13" spans="1:24" s="152" customFormat="1" ht="14.25" thickBot="1">
      <c r="A13" s="1064" t="s">
        <v>441</v>
      </c>
      <c r="B13" s="687">
        <v>0</v>
      </c>
      <c r="C13" s="687">
        <v>0</v>
      </c>
      <c r="D13" s="180">
        <f t="shared" si="0"/>
        <v>0</v>
      </c>
      <c r="E13" s="687">
        <v>14</v>
      </c>
      <c r="F13" s="687">
        <v>21</v>
      </c>
      <c r="G13" s="180">
        <f t="shared" si="1"/>
        <v>35</v>
      </c>
      <c r="H13" s="180">
        <f t="shared" si="3"/>
        <v>14</v>
      </c>
      <c r="I13" s="180">
        <f t="shared" si="4"/>
        <v>21</v>
      </c>
      <c r="J13" s="180">
        <f t="shared" si="2"/>
        <v>35</v>
      </c>
      <c r="K13" s="1043" t="s">
        <v>70</v>
      </c>
    </row>
    <row r="14" spans="1:24" ht="14.25" thickBot="1">
      <c r="A14" s="1063" t="s">
        <v>440</v>
      </c>
      <c r="B14" s="689">
        <v>5</v>
      </c>
      <c r="C14" s="689">
        <v>0</v>
      </c>
      <c r="D14" s="178">
        <f t="shared" si="0"/>
        <v>5</v>
      </c>
      <c r="E14" s="689">
        <v>19</v>
      </c>
      <c r="F14" s="689">
        <v>12</v>
      </c>
      <c r="G14" s="178">
        <f t="shared" si="1"/>
        <v>31</v>
      </c>
      <c r="H14" s="178">
        <f t="shared" si="3"/>
        <v>24</v>
      </c>
      <c r="I14" s="178">
        <f t="shared" si="4"/>
        <v>12</v>
      </c>
      <c r="J14" s="178">
        <f t="shared" si="2"/>
        <v>36</v>
      </c>
      <c r="K14" s="1042" t="s">
        <v>69</v>
      </c>
    </row>
    <row r="15" spans="1:24" s="152" customFormat="1" ht="14.25" thickBot="1">
      <c r="A15" s="1064" t="s">
        <v>439</v>
      </c>
      <c r="B15" s="687">
        <v>3</v>
      </c>
      <c r="C15" s="687">
        <v>0</v>
      </c>
      <c r="D15" s="180">
        <f t="shared" si="0"/>
        <v>3</v>
      </c>
      <c r="E15" s="687">
        <v>11</v>
      </c>
      <c r="F15" s="687">
        <v>15</v>
      </c>
      <c r="G15" s="180">
        <f t="shared" si="1"/>
        <v>26</v>
      </c>
      <c r="H15" s="180">
        <f t="shared" si="3"/>
        <v>14</v>
      </c>
      <c r="I15" s="180">
        <f t="shared" si="4"/>
        <v>15</v>
      </c>
      <c r="J15" s="180">
        <f t="shared" si="2"/>
        <v>29</v>
      </c>
      <c r="K15" s="1043" t="s">
        <v>438</v>
      </c>
    </row>
    <row r="16" spans="1:24" ht="14.25" thickBot="1">
      <c r="A16" s="1063" t="s">
        <v>437</v>
      </c>
      <c r="B16" s="689">
        <v>3</v>
      </c>
      <c r="C16" s="689">
        <v>1</v>
      </c>
      <c r="D16" s="178">
        <f t="shared" si="0"/>
        <v>4</v>
      </c>
      <c r="E16" s="689">
        <v>0</v>
      </c>
      <c r="F16" s="689">
        <v>0</v>
      </c>
      <c r="G16" s="178">
        <f t="shared" si="1"/>
        <v>0</v>
      </c>
      <c r="H16" s="178">
        <f t="shared" si="3"/>
        <v>3</v>
      </c>
      <c r="I16" s="178">
        <f t="shared" si="4"/>
        <v>1</v>
      </c>
      <c r="J16" s="178">
        <f t="shared" si="2"/>
        <v>4</v>
      </c>
      <c r="K16" s="1042" t="s">
        <v>436</v>
      </c>
    </row>
    <row r="17" spans="1:11" s="152" customFormat="1" ht="14.25" thickBot="1">
      <c r="A17" s="1064" t="s">
        <v>1385</v>
      </c>
      <c r="B17" s="687">
        <v>3</v>
      </c>
      <c r="C17" s="687">
        <v>2</v>
      </c>
      <c r="D17" s="180">
        <f t="shared" si="0"/>
        <v>5</v>
      </c>
      <c r="E17" s="687">
        <v>0</v>
      </c>
      <c r="F17" s="687">
        <v>0</v>
      </c>
      <c r="G17" s="180">
        <f t="shared" si="1"/>
        <v>0</v>
      </c>
      <c r="H17" s="180">
        <f t="shared" si="3"/>
        <v>3</v>
      </c>
      <c r="I17" s="180">
        <f t="shared" si="4"/>
        <v>2</v>
      </c>
      <c r="J17" s="180">
        <f t="shared" si="2"/>
        <v>5</v>
      </c>
      <c r="K17" s="1043" t="s">
        <v>1432</v>
      </c>
    </row>
    <row r="18" spans="1:11" s="152" customFormat="1" ht="23.25" thickBot="1">
      <c r="A18" s="1063" t="s">
        <v>1277</v>
      </c>
      <c r="B18" s="689">
        <v>0</v>
      </c>
      <c r="C18" s="689">
        <v>0</v>
      </c>
      <c r="D18" s="178">
        <v>0</v>
      </c>
      <c r="E18" s="689">
        <v>0</v>
      </c>
      <c r="F18" s="689">
        <v>0</v>
      </c>
      <c r="G18" s="178">
        <f t="shared" si="1"/>
        <v>0</v>
      </c>
      <c r="H18" s="178">
        <f t="shared" si="3"/>
        <v>0</v>
      </c>
      <c r="I18" s="178">
        <f t="shared" si="4"/>
        <v>0</v>
      </c>
      <c r="J18" s="178">
        <v>0</v>
      </c>
      <c r="K18" s="1048" t="s">
        <v>1258</v>
      </c>
    </row>
    <row r="19" spans="1:11" ht="14.25" thickBot="1">
      <c r="A19" s="1064" t="s">
        <v>1387</v>
      </c>
      <c r="B19" s="687">
        <v>0</v>
      </c>
      <c r="C19" s="687">
        <v>0</v>
      </c>
      <c r="D19" s="180">
        <f t="shared" ref="D19:D45" si="5">B19+C19</f>
        <v>0</v>
      </c>
      <c r="E19" s="687">
        <v>0</v>
      </c>
      <c r="F19" s="687">
        <v>0</v>
      </c>
      <c r="G19" s="180">
        <f t="shared" si="1"/>
        <v>0</v>
      </c>
      <c r="H19" s="180">
        <f t="shared" si="3"/>
        <v>0</v>
      </c>
      <c r="I19" s="180">
        <f t="shared" si="4"/>
        <v>0</v>
      </c>
      <c r="J19" s="180">
        <f t="shared" ref="J19:J45" si="6">D19+G19</f>
        <v>0</v>
      </c>
      <c r="K19" s="1043" t="s">
        <v>890</v>
      </c>
    </row>
    <row r="20" spans="1:11" s="152" customFormat="1" ht="14.25" thickBot="1">
      <c r="A20" s="1063" t="s">
        <v>435</v>
      </c>
      <c r="B20" s="689">
        <v>6</v>
      </c>
      <c r="C20" s="689">
        <v>0</v>
      </c>
      <c r="D20" s="178">
        <f t="shared" si="5"/>
        <v>6</v>
      </c>
      <c r="E20" s="689">
        <v>0</v>
      </c>
      <c r="F20" s="689">
        <v>0</v>
      </c>
      <c r="G20" s="178">
        <f t="shared" si="1"/>
        <v>0</v>
      </c>
      <c r="H20" s="178">
        <f t="shared" si="3"/>
        <v>6</v>
      </c>
      <c r="I20" s="178">
        <f t="shared" si="4"/>
        <v>0</v>
      </c>
      <c r="J20" s="178">
        <f t="shared" si="6"/>
        <v>6</v>
      </c>
      <c r="K20" s="1042" t="s">
        <v>434</v>
      </c>
    </row>
    <row r="21" spans="1:11" ht="14.25" thickBot="1">
      <c r="A21" s="1064" t="s">
        <v>433</v>
      </c>
      <c r="B21" s="687">
        <v>0</v>
      </c>
      <c r="C21" s="687">
        <v>3</v>
      </c>
      <c r="D21" s="180">
        <f t="shared" si="5"/>
        <v>3</v>
      </c>
      <c r="E21" s="687">
        <v>0</v>
      </c>
      <c r="F21" s="687">
        <v>0</v>
      </c>
      <c r="G21" s="180">
        <f t="shared" si="1"/>
        <v>0</v>
      </c>
      <c r="H21" s="180">
        <f t="shared" si="3"/>
        <v>0</v>
      </c>
      <c r="I21" s="180">
        <f t="shared" si="4"/>
        <v>3</v>
      </c>
      <c r="J21" s="180">
        <f t="shared" si="6"/>
        <v>3</v>
      </c>
      <c r="K21" s="1043" t="s">
        <v>432</v>
      </c>
    </row>
    <row r="22" spans="1:11" s="152" customFormat="1" ht="14.25" thickBot="1">
      <c r="A22" s="1063" t="s">
        <v>1278</v>
      </c>
      <c r="B22" s="689">
        <v>4</v>
      </c>
      <c r="C22" s="689">
        <v>0</v>
      </c>
      <c r="D22" s="178">
        <f t="shared" si="5"/>
        <v>4</v>
      </c>
      <c r="E22" s="689">
        <v>0</v>
      </c>
      <c r="F22" s="689">
        <v>0</v>
      </c>
      <c r="G22" s="178">
        <f t="shared" si="1"/>
        <v>0</v>
      </c>
      <c r="H22" s="178">
        <f t="shared" si="3"/>
        <v>4</v>
      </c>
      <c r="I22" s="178">
        <f t="shared" si="4"/>
        <v>0</v>
      </c>
      <c r="J22" s="178">
        <f t="shared" si="6"/>
        <v>4</v>
      </c>
      <c r="K22" s="1042" t="s">
        <v>1303</v>
      </c>
    </row>
    <row r="23" spans="1:11" ht="34.5" thickBot="1">
      <c r="A23" s="1064" t="s">
        <v>1279</v>
      </c>
      <c r="B23" s="687">
        <v>0</v>
      </c>
      <c r="C23" s="687">
        <v>0</v>
      </c>
      <c r="D23" s="180">
        <f t="shared" si="5"/>
        <v>0</v>
      </c>
      <c r="E23" s="687">
        <v>0</v>
      </c>
      <c r="F23" s="687">
        <v>0</v>
      </c>
      <c r="G23" s="180">
        <f t="shared" si="1"/>
        <v>0</v>
      </c>
      <c r="H23" s="180">
        <f t="shared" si="3"/>
        <v>0</v>
      </c>
      <c r="I23" s="180">
        <f t="shared" si="4"/>
        <v>0</v>
      </c>
      <c r="J23" s="180">
        <f t="shared" si="6"/>
        <v>0</v>
      </c>
      <c r="K23" s="1043" t="s">
        <v>1433</v>
      </c>
    </row>
    <row r="24" spans="1:11" s="152" customFormat="1" ht="14.25" thickBot="1">
      <c r="A24" s="1063" t="s">
        <v>431</v>
      </c>
      <c r="B24" s="689">
        <v>0</v>
      </c>
      <c r="C24" s="689">
        <v>0</v>
      </c>
      <c r="D24" s="178">
        <f t="shared" si="5"/>
        <v>0</v>
      </c>
      <c r="E24" s="689">
        <v>0</v>
      </c>
      <c r="F24" s="689">
        <v>0</v>
      </c>
      <c r="G24" s="178">
        <f t="shared" si="1"/>
        <v>0</v>
      </c>
      <c r="H24" s="178">
        <f t="shared" si="3"/>
        <v>0</v>
      </c>
      <c r="I24" s="178">
        <f t="shared" si="4"/>
        <v>0</v>
      </c>
      <c r="J24" s="178">
        <f t="shared" si="6"/>
        <v>0</v>
      </c>
      <c r="K24" s="1042" t="s">
        <v>430</v>
      </c>
    </row>
    <row r="25" spans="1:11" ht="14.25" thickBot="1">
      <c r="A25" s="1064" t="s">
        <v>429</v>
      </c>
      <c r="B25" s="687">
        <v>1</v>
      </c>
      <c r="C25" s="687">
        <v>2</v>
      </c>
      <c r="D25" s="180">
        <f t="shared" si="5"/>
        <v>3</v>
      </c>
      <c r="E25" s="687">
        <v>0</v>
      </c>
      <c r="F25" s="687">
        <v>0</v>
      </c>
      <c r="G25" s="180">
        <f t="shared" si="1"/>
        <v>0</v>
      </c>
      <c r="H25" s="180">
        <f t="shared" si="3"/>
        <v>1</v>
      </c>
      <c r="I25" s="180">
        <f t="shared" si="4"/>
        <v>2</v>
      </c>
      <c r="J25" s="180">
        <f t="shared" si="6"/>
        <v>3</v>
      </c>
      <c r="K25" s="1043" t="s">
        <v>428</v>
      </c>
    </row>
    <row r="26" spans="1:11" s="152" customFormat="1" ht="14.25" thickBot="1">
      <c r="A26" s="1063" t="s">
        <v>427</v>
      </c>
      <c r="B26" s="689">
        <v>6</v>
      </c>
      <c r="C26" s="689">
        <v>0</v>
      </c>
      <c r="D26" s="178">
        <f t="shared" si="5"/>
        <v>6</v>
      </c>
      <c r="E26" s="689">
        <v>0</v>
      </c>
      <c r="F26" s="689">
        <v>0</v>
      </c>
      <c r="G26" s="178">
        <f t="shared" si="1"/>
        <v>0</v>
      </c>
      <c r="H26" s="178">
        <f t="shared" si="3"/>
        <v>6</v>
      </c>
      <c r="I26" s="178">
        <f t="shared" si="4"/>
        <v>0</v>
      </c>
      <c r="J26" s="178">
        <f t="shared" si="6"/>
        <v>6</v>
      </c>
      <c r="K26" s="1042" t="s">
        <v>1308</v>
      </c>
    </row>
    <row r="27" spans="1:11" ht="14.25" thickBot="1">
      <c r="A27" s="1064" t="s">
        <v>426</v>
      </c>
      <c r="B27" s="687">
        <v>5</v>
      </c>
      <c r="C27" s="687">
        <v>0</v>
      </c>
      <c r="D27" s="180">
        <f t="shared" si="5"/>
        <v>5</v>
      </c>
      <c r="E27" s="687">
        <v>0</v>
      </c>
      <c r="F27" s="687">
        <v>0</v>
      </c>
      <c r="G27" s="180">
        <f t="shared" si="1"/>
        <v>0</v>
      </c>
      <c r="H27" s="180">
        <f t="shared" si="3"/>
        <v>5</v>
      </c>
      <c r="I27" s="180">
        <f t="shared" si="4"/>
        <v>0</v>
      </c>
      <c r="J27" s="180">
        <f t="shared" si="6"/>
        <v>5</v>
      </c>
      <c r="K27" s="1043" t="s">
        <v>425</v>
      </c>
    </row>
    <row r="28" spans="1:11" s="152" customFormat="1" ht="14.25" thickBot="1">
      <c r="A28" s="1063" t="s">
        <v>424</v>
      </c>
      <c r="B28" s="689">
        <v>2</v>
      </c>
      <c r="C28" s="689">
        <v>0</v>
      </c>
      <c r="D28" s="178">
        <f t="shared" si="5"/>
        <v>2</v>
      </c>
      <c r="E28" s="689">
        <v>0</v>
      </c>
      <c r="F28" s="689">
        <v>0</v>
      </c>
      <c r="G28" s="178">
        <f t="shared" si="1"/>
        <v>0</v>
      </c>
      <c r="H28" s="178">
        <f t="shared" si="3"/>
        <v>2</v>
      </c>
      <c r="I28" s="178">
        <f t="shared" si="4"/>
        <v>0</v>
      </c>
      <c r="J28" s="178">
        <f t="shared" si="6"/>
        <v>2</v>
      </c>
      <c r="K28" s="1042" t="s">
        <v>423</v>
      </c>
    </row>
    <row r="29" spans="1:11" ht="14.25" thickBot="1">
      <c r="A29" s="1064" t="s">
        <v>422</v>
      </c>
      <c r="B29" s="687">
        <v>2</v>
      </c>
      <c r="C29" s="687">
        <v>3</v>
      </c>
      <c r="D29" s="180">
        <f t="shared" si="5"/>
        <v>5</v>
      </c>
      <c r="E29" s="687">
        <v>0</v>
      </c>
      <c r="F29" s="687">
        <v>0</v>
      </c>
      <c r="G29" s="180">
        <f t="shared" si="1"/>
        <v>0</v>
      </c>
      <c r="H29" s="180">
        <f t="shared" si="3"/>
        <v>2</v>
      </c>
      <c r="I29" s="180">
        <f t="shared" si="4"/>
        <v>3</v>
      </c>
      <c r="J29" s="180">
        <f t="shared" si="6"/>
        <v>5</v>
      </c>
      <c r="K29" s="1043" t="s">
        <v>421</v>
      </c>
    </row>
    <row r="30" spans="1:11" s="152" customFormat="1" ht="14.25" thickBot="1">
      <c r="A30" s="1063" t="s">
        <v>420</v>
      </c>
      <c r="B30" s="689">
        <v>0</v>
      </c>
      <c r="C30" s="689">
        <v>0</v>
      </c>
      <c r="D30" s="178">
        <f t="shared" si="5"/>
        <v>0</v>
      </c>
      <c r="E30" s="689">
        <v>0</v>
      </c>
      <c r="F30" s="689">
        <v>0</v>
      </c>
      <c r="G30" s="178">
        <f t="shared" si="1"/>
        <v>0</v>
      </c>
      <c r="H30" s="178">
        <f t="shared" si="3"/>
        <v>0</v>
      </c>
      <c r="I30" s="178">
        <f t="shared" si="4"/>
        <v>0</v>
      </c>
      <c r="J30" s="178">
        <f t="shared" si="6"/>
        <v>0</v>
      </c>
      <c r="K30" s="1042" t="s">
        <v>419</v>
      </c>
    </row>
    <row r="31" spans="1:11" ht="14.25" thickBot="1">
      <c r="A31" s="1064" t="s">
        <v>418</v>
      </c>
      <c r="B31" s="687">
        <v>1</v>
      </c>
      <c r="C31" s="687">
        <v>0</v>
      </c>
      <c r="D31" s="180">
        <f t="shared" si="5"/>
        <v>1</v>
      </c>
      <c r="E31" s="687">
        <v>0</v>
      </c>
      <c r="F31" s="687">
        <v>0</v>
      </c>
      <c r="G31" s="180">
        <f t="shared" si="1"/>
        <v>0</v>
      </c>
      <c r="H31" s="180">
        <f t="shared" si="3"/>
        <v>1</v>
      </c>
      <c r="I31" s="180">
        <f t="shared" si="4"/>
        <v>0</v>
      </c>
      <c r="J31" s="180">
        <f t="shared" si="6"/>
        <v>1</v>
      </c>
      <c r="K31" s="1043" t="s">
        <v>453</v>
      </c>
    </row>
    <row r="32" spans="1:11" s="152" customFormat="1" ht="14.25" thickBot="1">
      <c r="A32" s="1063" t="s">
        <v>1286</v>
      </c>
      <c r="B32" s="689">
        <v>4</v>
      </c>
      <c r="C32" s="689">
        <v>0</v>
      </c>
      <c r="D32" s="178">
        <f t="shared" si="5"/>
        <v>4</v>
      </c>
      <c r="E32" s="689">
        <v>0</v>
      </c>
      <c r="F32" s="689">
        <v>0</v>
      </c>
      <c r="G32" s="178">
        <f t="shared" si="1"/>
        <v>0</v>
      </c>
      <c r="H32" s="178">
        <f t="shared" si="3"/>
        <v>4</v>
      </c>
      <c r="I32" s="178">
        <f t="shared" si="4"/>
        <v>0</v>
      </c>
      <c r="J32" s="178">
        <f t="shared" si="6"/>
        <v>4</v>
      </c>
      <c r="K32" s="1042" t="s">
        <v>1534</v>
      </c>
    </row>
    <row r="33" spans="1:12" ht="14.25" thickBot="1">
      <c r="A33" s="1064" t="s">
        <v>1287</v>
      </c>
      <c r="B33" s="687">
        <v>4</v>
      </c>
      <c r="C33" s="687">
        <v>0</v>
      </c>
      <c r="D33" s="180">
        <f t="shared" si="5"/>
        <v>4</v>
      </c>
      <c r="E33" s="687">
        <v>0</v>
      </c>
      <c r="F33" s="687">
        <v>0</v>
      </c>
      <c r="G33" s="180">
        <f t="shared" si="1"/>
        <v>0</v>
      </c>
      <c r="H33" s="180">
        <f t="shared" si="3"/>
        <v>4</v>
      </c>
      <c r="I33" s="180">
        <f t="shared" si="4"/>
        <v>0</v>
      </c>
      <c r="J33" s="180">
        <f t="shared" si="6"/>
        <v>4</v>
      </c>
      <c r="K33" s="1043" t="s">
        <v>1309</v>
      </c>
    </row>
    <row r="34" spans="1:12" s="152" customFormat="1" ht="14.25" thickBot="1">
      <c r="A34" s="1063" t="s">
        <v>1535</v>
      </c>
      <c r="B34" s="689">
        <v>1</v>
      </c>
      <c r="C34" s="689">
        <v>1</v>
      </c>
      <c r="D34" s="178">
        <f t="shared" si="5"/>
        <v>2</v>
      </c>
      <c r="E34" s="689">
        <v>1</v>
      </c>
      <c r="F34" s="689">
        <v>0</v>
      </c>
      <c r="G34" s="178">
        <f t="shared" si="1"/>
        <v>1</v>
      </c>
      <c r="H34" s="178">
        <f t="shared" si="3"/>
        <v>2</v>
      </c>
      <c r="I34" s="178">
        <f t="shared" si="4"/>
        <v>1</v>
      </c>
      <c r="J34" s="178">
        <f t="shared" si="6"/>
        <v>3</v>
      </c>
      <c r="K34" s="1042" t="s">
        <v>1536</v>
      </c>
    </row>
    <row r="35" spans="1:12" ht="14.25" thickBot="1">
      <c r="A35" s="1064" t="s">
        <v>1259</v>
      </c>
      <c r="B35" s="687">
        <v>0</v>
      </c>
      <c r="C35" s="687">
        <v>0</v>
      </c>
      <c r="D35" s="180">
        <f t="shared" si="5"/>
        <v>0</v>
      </c>
      <c r="E35" s="687">
        <v>0</v>
      </c>
      <c r="F35" s="687">
        <v>0</v>
      </c>
      <c r="G35" s="180">
        <f t="shared" si="1"/>
        <v>0</v>
      </c>
      <c r="H35" s="180">
        <f t="shared" si="3"/>
        <v>0</v>
      </c>
      <c r="I35" s="180">
        <f t="shared" si="4"/>
        <v>0</v>
      </c>
      <c r="J35" s="180">
        <f t="shared" si="6"/>
        <v>0</v>
      </c>
      <c r="K35" s="1043" t="s">
        <v>414</v>
      </c>
    </row>
    <row r="36" spans="1:12" ht="14.25" thickBot="1">
      <c r="A36" s="1063" t="s">
        <v>413</v>
      </c>
      <c r="B36" s="689">
        <v>0</v>
      </c>
      <c r="C36" s="689">
        <v>0</v>
      </c>
      <c r="D36" s="178">
        <f t="shared" si="5"/>
        <v>0</v>
      </c>
      <c r="E36" s="689">
        <v>0</v>
      </c>
      <c r="F36" s="689">
        <v>0</v>
      </c>
      <c r="G36" s="178">
        <f t="shared" si="1"/>
        <v>0</v>
      </c>
      <c r="H36" s="178">
        <f t="shared" si="3"/>
        <v>0</v>
      </c>
      <c r="I36" s="178">
        <f t="shared" si="4"/>
        <v>0</v>
      </c>
      <c r="J36" s="178">
        <f t="shared" si="6"/>
        <v>0</v>
      </c>
      <c r="K36" s="1042" t="s">
        <v>412</v>
      </c>
    </row>
    <row r="37" spans="1:12" ht="14.25" thickBot="1">
      <c r="A37" s="1064" t="s">
        <v>1290</v>
      </c>
      <c r="B37" s="687">
        <v>0</v>
      </c>
      <c r="C37" s="687">
        <v>0</v>
      </c>
      <c r="D37" s="180">
        <f t="shared" si="5"/>
        <v>0</v>
      </c>
      <c r="E37" s="687">
        <v>0</v>
      </c>
      <c r="F37" s="687">
        <v>0</v>
      </c>
      <c r="G37" s="180">
        <f t="shared" si="1"/>
        <v>0</v>
      </c>
      <c r="H37" s="180">
        <f t="shared" si="3"/>
        <v>0</v>
      </c>
      <c r="I37" s="180">
        <f t="shared" si="4"/>
        <v>0</v>
      </c>
      <c r="J37" s="180">
        <f t="shared" si="6"/>
        <v>0</v>
      </c>
      <c r="K37" s="1043" t="s">
        <v>1537</v>
      </c>
    </row>
    <row r="38" spans="1:12" ht="14.25" thickBot="1">
      <c r="A38" s="1063" t="s">
        <v>410</v>
      </c>
      <c r="B38" s="689">
        <v>2</v>
      </c>
      <c r="C38" s="689">
        <v>1</v>
      </c>
      <c r="D38" s="178">
        <f t="shared" si="5"/>
        <v>3</v>
      </c>
      <c r="E38" s="689">
        <v>0</v>
      </c>
      <c r="F38" s="689">
        <v>0</v>
      </c>
      <c r="G38" s="178">
        <f t="shared" si="1"/>
        <v>0</v>
      </c>
      <c r="H38" s="178">
        <f t="shared" si="3"/>
        <v>2</v>
      </c>
      <c r="I38" s="178">
        <f t="shared" si="4"/>
        <v>1</v>
      </c>
      <c r="J38" s="178">
        <f t="shared" si="6"/>
        <v>3</v>
      </c>
      <c r="K38" s="1042" t="s">
        <v>409</v>
      </c>
    </row>
    <row r="39" spans="1:12" ht="14.25" thickBot="1">
      <c r="A39" s="1064" t="s">
        <v>1291</v>
      </c>
      <c r="B39" s="687">
        <v>8</v>
      </c>
      <c r="C39" s="687">
        <v>5</v>
      </c>
      <c r="D39" s="180">
        <f t="shared" si="5"/>
        <v>13</v>
      </c>
      <c r="E39" s="687">
        <v>0</v>
      </c>
      <c r="F39" s="687">
        <v>0</v>
      </c>
      <c r="G39" s="180">
        <f t="shared" si="1"/>
        <v>0</v>
      </c>
      <c r="H39" s="180">
        <f t="shared" si="3"/>
        <v>8</v>
      </c>
      <c r="I39" s="180">
        <f t="shared" si="4"/>
        <v>5</v>
      </c>
      <c r="J39" s="180">
        <f t="shared" si="6"/>
        <v>13</v>
      </c>
      <c r="K39" s="1043" t="s">
        <v>1431</v>
      </c>
    </row>
    <row r="40" spans="1:12" ht="27.75" thickBot="1">
      <c r="A40" s="1063" t="s">
        <v>1263</v>
      </c>
      <c r="B40" s="689">
        <v>0</v>
      </c>
      <c r="C40" s="689">
        <v>0</v>
      </c>
      <c r="D40" s="178">
        <f t="shared" si="5"/>
        <v>0</v>
      </c>
      <c r="E40" s="689">
        <v>0</v>
      </c>
      <c r="F40" s="689">
        <v>0</v>
      </c>
      <c r="G40" s="178">
        <f t="shared" si="1"/>
        <v>0</v>
      </c>
      <c r="H40" s="178">
        <f t="shared" si="3"/>
        <v>0</v>
      </c>
      <c r="I40" s="178">
        <f t="shared" si="4"/>
        <v>0</v>
      </c>
      <c r="J40" s="178">
        <f t="shared" si="6"/>
        <v>0</v>
      </c>
      <c r="K40" s="1042" t="s">
        <v>1260</v>
      </c>
    </row>
    <row r="41" spans="1:12" ht="14.25" thickBot="1">
      <c r="A41" s="1064" t="s">
        <v>1292</v>
      </c>
      <c r="B41" s="687">
        <v>0</v>
      </c>
      <c r="C41" s="687">
        <v>0</v>
      </c>
      <c r="D41" s="180">
        <f t="shared" si="5"/>
        <v>0</v>
      </c>
      <c r="E41" s="687">
        <v>0</v>
      </c>
      <c r="F41" s="687">
        <v>0</v>
      </c>
      <c r="G41" s="180">
        <f t="shared" si="1"/>
        <v>0</v>
      </c>
      <c r="H41" s="180">
        <f t="shared" si="3"/>
        <v>0</v>
      </c>
      <c r="I41" s="180">
        <f t="shared" si="4"/>
        <v>0</v>
      </c>
      <c r="J41" s="180">
        <f t="shared" si="6"/>
        <v>0</v>
      </c>
      <c r="K41" s="1043" t="s">
        <v>408</v>
      </c>
    </row>
    <row r="42" spans="1:12" ht="14.25" thickBot="1">
      <c r="A42" s="1063" t="s">
        <v>1294</v>
      </c>
      <c r="B42" s="689">
        <v>0</v>
      </c>
      <c r="C42" s="689">
        <v>0</v>
      </c>
      <c r="D42" s="178">
        <f t="shared" si="5"/>
        <v>0</v>
      </c>
      <c r="E42" s="689">
        <v>0</v>
      </c>
      <c r="F42" s="689">
        <v>0</v>
      </c>
      <c r="G42" s="178">
        <f t="shared" si="1"/>
        <v>0</v>
      </c>
      <c r="H42" s="178">
        <f t="shared" si="3"/>
        <v>0</v>
      </c>
      <c r="I42" s="178">
        <f t="shared" si="4"/>
        <v>0</v>
      </c>
      <c r="J42" s="178">
        <f t="shared" si="6"/>
        <v>0</v>
      </c>
      <c r="K42" s="1045" t="s">
        <v>784</v>
      </c>
    </row>
    <row r="43" spans="1:12" s="152" customFormat="1" ht="14.25" thickBot="1">
      <c r="A43" s="1064" t="s">
        <v>406</v>
      </c>
      <c r="B43" s="687">
        <v>0</v>
      </c>
      <c r="C43" s="687">
        <v>0</v>
      </c>
      <c r="D43" s="180">
        <f t="shared" si="5"/>
        <v>0</v>
      </c>
      <c r="E43" s="687">
        <v>0</v>
      </c>
      <c r="F43" s="687">
        <v>2</v>
      </c>
      <c r="G43" s="180">
        <f t="shared" si="1"/>
        <v>2</v>
      </c>
      <c r="H43" s="180">
        <f t="shared" si="3"/>
        <v>0</v>
      </c>
      <c r="I43" s="180">
        <f t="shared" si="4"/>
        <v>2</v>
      </c>
      <c r="J43" s="180">
        <f t="shared" si="6"/>
        <v>2</v>
      </c>
      <c r="K43" s="1043" t="s">
        <v>1310</v>
      </c>
    </row>
    <row r="44" spans="1:12" s="152" customFormat="1" ht="23.25" thickBot="1">
      <c r="A44" s="1063" t="s">
        <v>654</v>
      </c>
      <c r="B44" s="689">
        <v>1</v>
      </c>
      <c r="C44" s="689">
        <v>1</v>
      </c>
      <c r="D44" s="178">
        <f t="shared" si="5"/>
        <v>2</v>
      </c>
      <c r="E44" s="689">
        <v>0</v>
      </c>
      <c r="F44" s="689">
        <v>0</v>
      </c>
      <c r="G44" s="178">
        <f t="shared" si="1"/>
        <v>0</v>
      </c>
      <c r="H44" s="178">
        <f t="shared" si="3"/>
        <v>1</v>
      </c>
      <c r="I44" s="178">
        <f t="shared" si="4"/>
        <v>1</v>
      </c>
      <c r="J44" s="178">
        <f t="shared" si="6"/>
        <v>2</v>
      </c>
      <c r="K44" s="1042" t="s">
        <v>661</v>
      </c>
    </row>
    <row r="45" spans="1:12" s="152" customFormat="1" ht="23.25" thickBot="1">
      <c r="A45" s="1064" t="s">
        <v>1299</v>
      </c>
      <c r="B45" s="687">
        <v>0</v>
      </c>
      <c r="C45" s="687">
        <v>0</v>
      </c>
      <c r="D45" s="180">
        <f t="shared" si="5"/>
        <v>0</v>
      </c>
      <c r="E45" s="687">
        <v>4</v>
      </c>
      <c r="F45" s="687">
        <v>0</v>
      </c>
      <c r="G45" s="180">
        <f t="shared" si="1"/>
        <v>4</v>
      </c>
      <c r="H45" s="180">
        <f t="shared" si="3"/>
        <v>4</v>
      </c>
      <c r="I45" s="180">
        <f t="shared" si="4"/>
        <v>0</v>
      </c>
      <c r="J45" s="180">
        <f t="shared" si="6"/>
        <v>4</v>
      </c>
      <c r="K45" s="1043" t="s">
        <v>1532</v>
      </c>
    </row>
    <row r="46" spans="1:12" s="152" customFormat="1" ht="23.25" thickBot="1">
      <c r="A46" s="1063" t="s">
        <v>1302</v>
      </c>
      <c r="B46" s="689">
        <v>0</v>
      </c>
      <c r="C46" s="689">
        <v>0</v>
      </c>
      <c r="D46" s="178">
        <v>0</v>
      </c>
      <c r="E46" s="689">
        <v>0</v>
      </c>
      <c r="F46" s="689">
        <v>0</v>
      </c>
      <c r="G46" s="178">
        <v>0</v>
      </c>
      <c r="H46" s="178">
        <v>0</v>
      </c>
      <c r="I46" s="178">
        <v>0</v>
      </c>
      <c r="J46" s="178">
        <v>0</v>
      </c>
      <c r="K46" s="1048" t="s">
        <v>1533</v>
      </c>
    </row>
    <row r="47" spans="1:12" ht="34.5" thickBot="1">
      <c r="A47" s="1064" t="s">
        <v>1320</v>
      </c>
      <c r="B47" s="687">
        <v>0</v>
      </c>
      <c r="C47" s="687">
        <v>0</v>
      </c>
      <c r="D47" s="180">
        <f t="shared" ref="D47:D51" si="7">B47+C47</f>
        <v>0</v>
      </c>
      <c r="E47" s="687">
        <v>0</v>
      </c>
      <c r="F47" s="687">
        <v>0</v>
      </c>
      <c r="G47" s="180">
        <f t="shared" ref="G47:G51" si="8">E47+F47</f>
        <v>0</v>
      </c>
      <c r="H47" s="180">
        <f t="shared" ref="H47:H51" si="9">B47+E47</f>
        <v>0</v>
      </c>
      <c r="I47" s="180">
        <f t="shared" ref="I47:I51" si="10">C47+F47</f>
        <v>0</v>
      </c>
      <c r="J47" s="180">
        <f t="shared" ref="J47:J51" si="11">D47+G47</f>
        <v>0</v>
      </c>
      <c r="K47" s="1043" t="s">
        <v>1547</v>
      </c>
      <c r="L47" s="167"/>
    </row>
    <row r="48" spans="1:12" s="709" customFormat="1" ht="34.5" thickBot="1">
      <c r="A48" s="1063" t="s">
        <v>1321</v>
      </c>
      <c r="B48" s="689">
        <v>0</v>
      </c>
      <c r="C48" s="689">
        <v>0</v>
      </c>
      <c r="D48" s="178">
        <f t="shared" si="7"/>
        <v>0</v>
      </c>
      <c r="E48" s="689">
        <v>0</v>
      </c>
      <c r="F48" s="689">
        <v>0</v>
      </c>
      <c r="G48" s="178">
        <f t="shared" si="8"/>
        <v>0</v>
      </c>
      <c r="H48" s="178">
        <f t="shared" si="9"/>
        <v>0</v>
      </c>
      <c r="I48" s="178">
        <f t="shared" si="10"/>
        <v>0</v>
      </c>
      <c r="J48" s="178">
        <f t="shared" si="11"/>
        <v>0</v>
      </c>
      <c r="K48" s="1048" t="s">
        <v>1548</v>
      </c>
    </row>
    <row r="49" spans="1:11" ht="23.25" thickBot="1">
      <c r="A49" s="1064" t="s">
        <v>1261</v>
      </c>
      <c r="B49" s="687">
        <v>0</v>
      </c>
      <c r="C49" s="687">
        <v>0</v>
      </c>
      <c r="D49" s="180">
        <f t="shared" si="7"/>
        <v>0</v>
      </c>
      <c r="E49" s="687">
        <v>9</v>
      </c>
      <c r="F49" s="687">
        <v>4</v>
      </c>
      <c r="G49" s="180">
        <f t="shared" si="8"/>
        <v>13</v>
      </c>
      <c r="H49" s="180">
        <f t="shared" si="9"/>
        <v>9</v>
      </c>
      <c r="I49" s="180">
        <f t="shared" si="10"/>
        <v>4</v>
      </c>
      <c r="J49" s="180">
        <f t="shared" si="11"/>
        <v>13</v>
      </c>
      <c r="K49" s="1043" t="s">
        <v>1441</v>
      </c>
    </row>
    <row r="50" spans="1:11" ht="14.25" thickBot="1">
      <c r="A50" s="1063" t="s">
        <v>1388</v>
      </c>
      <c r="B50" s="689">
        <v>0</v>
      </c>
      <c r="C50" s="689">
        <v>0</v>
      </c>
      <c r="D50" s="178">
        <f t="shared" si="7"/>
        <v>0</v>
      </c>
      <c r="E50" s="689">
        <v>0</v>
      </c>
      <c r="F50" s="689">
        <v>0</v>
      </c>
      <c r="G50" s="178">
        <f t="shared" si="8"/>
        <v>0</v>
      </c>
      <c r="H50" s="178">
        <f t="shared" si="9"/>
        <v>0</v>
      </c>
      <c r="I50" s="178">
        <f t="shared" si="10"/>
        <v>0</v>
      </c>
      <c r="J50" s="178">
        <f t="shared" si="11"/>
        <v>0</v>
      </c>
      <c r="K50" s="1042" t="s">
        <v>1429</v>
      </c>
    </row>
    <row r="51" spans="1:11" ht="13.5">
      <c r="A51" s="1067" t="s">
        <v>1583</v>
      </c>
      <c r="B51" s="1003">
        <v>14</v>
      </c>
      <c r="C51" s="1003">
        <v>12</v>
      </c>
      <c r="D51" s="592">
        <f t="shared" si="7"/>
        <v>26</v>
      </c>
      <c r="E51" s="1003">
        <v>0</v>
      </c>
      <c r="F51" s="1003">
        <v>0</v>
      </c>
      <c r="G51" s="592">
        <f t="shared" si="8"/>
        <v>0</v>
      </c>
      <c r="H51" s="592">
        <f t="shared" si="9"/>
        <v>14</v>
      </c>
      <c r="I51" s="592">
        <f t="shared" si="10"/>
        <v>12</v>
      </c>
      <c r="J51" s="592">
        <f t="shared" si="11"/>
        <v>26</v>
      </c>
      <c r="K51" s="1044" t="s">
        <v>1584</v>
      </c>
    </row>
    <row r="52" spans="1:11" ht="15">
      <c r="A52" s="1006" t="s">
        <v>1</v>
      </c>
      <c r="B52" s="1007">
        <f>SUM(B10:B51)</f>
        <v>89</v>
      </c>
      <c r="C52" s="1007">
        <f t="shared" ref="C52:J52" si="12">SUM(C10:C51)</f>
        <v>34</v>
      </c>
      <c r="D52" s="1007">
        <f t="shared" si="12"/>
        <v>123</v>
      </c>
      <c r="E52" s="1007">
        <f t="shared" si="12"/>
        <v>59</v>
      </c>
      <c r="F52" s="1007">
        <f t="shared" si="12"/>
        <v>73</v>
      </c>
      <c r="G52" s="1007">
        <f t="shared" si="12"/>
        <v>132</v>
      </c>
      <c r="H52" s="1007">
        <f t="shared" si="12"/>
        <v>148</v>
      </c>
      <c r="I52" s="1007">
        <f t="shared" si="12"/>
        <v>107</v>
      </c>
      <c r="J52" s="1007">
        <f t="shared" si="12"/>
        <v>255</v>
      </c>
      <c r="K52" s="1008" t="s">
        <v>2</v>
      </c>
    </row>
    <row r="53" spans="1:11">
      <c r="A53" s="1377" t="s">
        <v>762</v>
      </c>
      <c r="B53" s="1377"/>
      <c r="C53" s="1377"/>
      <c r="D53" s="1377"/>
      <c r="E53" s="1377"/>
      <c r="F53" s="1378" t="s">
        <v>445</v>
      </c>
      <c r="G53" s="1378"/>
      <c r="H53" s="1378"/>
      <c r="I53" s="1378"/>
      <c r="J53" s="1378"/>
      <c r="K53" s="1378"/>
    </row>
  </sheetData>
  <mergeCells count="15">
    <mergeCell ref="F53:K53"/>
    <mergeCell ref="A53:E53"/>
    <mergeCell ref="A1:K1"/>
    <mergeCell ref="L1:X1"/>
    <mergeCell ref="E7:G7"/>
    <mergeCell ref="H7:J7"/>
    <mergeCell ref="B6:D6"/>
    <mergeCell ref="E6:G6"/>
    <mergeCell ref="H6:J6"/>
    <mergeCell ref="A2:K2"/>
    <mergeCell ref="A3:K3"/>
    <mergeCell ref="A4:K4"/>
    <mergeCell ref="A6:A9"/>
    <mergeCell ref="K6:K9"/>
    <mergeCell ref="B7:D7"/>
  </mergeCells>
  <printOptions horizontalCentered="1" verticalCentered="1"/>
  <pageMargins left="0" right="0" top="0" bottom="0" header="0" footer="0"/>
  <pageSetup paperSize="9" scale="8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U42"/>
  <sheetViews>
    <sheetView rightToLeft="1" view="pageBreakPreview" zoomScaleNormal="100" zoomScaleSheetLayoutView="100" workbookViewId="0">
      <selection activeCell="A3" sqref="A3:K3"/>
    </sheetView>
  </sheetViews>
  <sheetFormatPr defaultRowHeight="12.75"/>
  <cols>
    <col min="1" max="1" width="22.85546875" customWidth="1"/>
    <col min="2" max="2" width="10" customWidth="1"/>
    <col min="3" max="3" width="10.42578125" customWidth="1"/>
    <col min="4" max="5" width="10" customWidth="1"/>
    <col min="6" max="6" width="10.42578125" customWidth="1"/>
    <col min="7" max="8" width="10" customWidth="1"/>
    <col min="9" max="9" width="10.42578125" customWidth="1"/>
    <col min="10" max="10" width="10" customWidth="1"/>
    <col min="11" max="11" width="24.28515625" style="2" customWidth="1"/>
  </cols>
  <sheetData>
    <row r="1" spans="1:21" ht="20.25" customHeight="1">
      <c r="A1" s="1403" t="s">
        <v>623</v>
      </c>
      <c r="B1" s="1403"/>
      <c r="C1" s="1403"/>
      <c r="D1" s="1403"/>
      <c r="E1" s="1403"/>
      <c r="F1" s="1403"/>
      <c r="G1" s="1403"/>
      <c r="H1" s="1403"/>
      <c r="I1" s="1403"/>
      <c r="J1" s="1403"/>
      <c r="K1" s="1404"/>
      <c r="L1" s="1405"/>
      <c r="M1" s="1405"/>
      <c r="N1" s="1405"/>
      <c r="O1" s="1405"/>
      <c r="P1" s="1405"/>
      <c r="Q1" s="1405"/>
      <c r="R1" s="1405"/>
      <c r="S1" s="1405"/>
      <c r="T1" s="1405"/>
      <c r="U1" s="1405"/>
    </row>
    <row r="2" spans="1:21" ht="19.5" customHeight="1">
      <c r="A2" s="1409" t="s">
        <v>1150</v>
      </c>
      <c r="B2" s="1409"/>
      <c r="C2" s="1409"/>
      <c r="D2" s="1409"/>
      <c r="E2" s="1409"/>
      <c r="F2" s="1409"/>
      <c r="G2" s="1409"/>
      <c r="H2" s="1409"/>
      <c r="I2" s="1409"/>
      <c r="J2" s="1409"/>
      <c r="K2" s="1409"/>
      <c r="L2" s="24"/>
      <c r="M2" s="24"/>
      <c r="N2" s="24"/>
      <c r="O2" s="24"/>
      <c r="P2" s="24"/>
      <c r="Q2" s="24"/>
      <c r="R2" s="24"/>
      <c r="S2" s="24"/>
      <c r="T2" s="24"/>
      <c r="U2" s="24"/>
    </row>
    <row r="3" spans="1:21" ht="32.25" customHeight="1">
      <c r="A3" s="1410" t="s">
        <v>1438</v>
      </c>
      <c r="B3" s="1411"/>
      <c r="C3" s="1411"/>
      <c r="D3" s="1411"/>
      <c r="E3" s="1411"/>
      <c r="F3" s="1411"/>
      <c r="G3" s="1411"/>
      <c r="H3" s="1411"/>
      <c r="I3" s="1411"/>
      <c r="J3" s="1411"/>
      <c r="K3" s="1411"/>
      <c r="L3" s="24"/>
      <c r="M3" s="24"/>
      <c r="N3" s="24"/>
      <c r="O3" s="24"/>
      <c r="P3" s="24"/>
      <c r="Q3" s="24"/>
      <c r="R3" s="24"/>
      <c r="S3" s="24"/>
      <c r="T3" s="24"/>
      <c r="U3" s="24"/>
    </row>
    <row r="4" spans="1:21" ht="19.5" customHeight="1">
      <c r="A4" s="1412" t="s">
        <v>1152</v>
      </c>
      <c r="B4" s="1412"/>
      <c r="C4" s="1412"/>
      <c r="D4" s="1412"/>
      <c r="E4" s="1412"/>
      <c r="F4" s="1412"/>
      <c r="G4" s="1412"/>
      <c r="H4" s="1412"/>
      <c r="I4" s="1412"/>
      <c r="J4" s="1412"/>
      <c r="K4" s="1412"/>
      <c r="L4" s="24"/>
      <c r="M4" s="24"/>
      <c r="N4" s="24"/>
      <c r="O4" s="24"/>
      <c r="P4" s="24"/>
      <c r="Q4" s="24"/>
      <c r="R4" s="24"/>
      <c r="S4" s="24"/>
      <c r="T4" s="24"/>
      <c r="U4" s="24"/>
    </row>
    <row r="5" spans="1:21" ht="16.5" customHeight="1">
      <c r="A5" s="84" t="s">
        <v>521</v>
      </c>
      <c r="B5" s="93"/>
      <c r="C5" s="93"/>
      <c r="D5" s="93"/>
      <c r="E5" s="93"/>
      <c r="F5" s="93"/>
      <c r="G5" s="93"/>
      <c r="H5" s="93"/>
      <c r="I5" s="93"/>
      <c r="J5" s="94"/>
      <c r="K5" s="87" t="s">
        <v>522</v>
      </c>
      <c r="L5" s="3"/>
      <c r="M5" s="3"/>
      <c r="N5" s="3"/>
      <c r="O5" s="3"/>
      <c r="P5" s="3"/>
      <c r="Q5" s="3"/>
      <c r="R5" s="3"/>
      <c r="S5" s="3"/>
      <c r="T5" s="3"/>
      <c r="U5" s="3"/>
    </row>
    <row r="6" spans="1:21" ht="18.75" customHeight="1">
      <c r="A6" s="1263" t="s">
        <v>973</v>
      </c>
      <c r="B6" s="1407" t="s">
        <v>0</v>
      </c>
      <c r="C6" s="1407"/>
      <c r="D6" s="1408"/>
      <c r="E6" s="1407" t="s">
        <v>64</v>
      </c>
      <c r="F6" s="1407"/>
      <c r="G6" s="1408"/>
      <c r="H6" s="1407" t="s">
        <v>1</v>
      </c>
      <c r="I6" s="1408"/>
      <c r="J6" s="1408"/>
      <c r="K6" s="1413" t="s">
        <v>1106</v>
      </c>
    </row>
    <row r="7" spans="1:21" ht="18.75" customHeight="1">
      <c r="A7" s="1264"/>
      <c r="B7" s="1415" t="s">
        <v>217</v>
      </c>
      <c r="C7" s="1416"/>
      <c r="D7" s="1417"/>
      <c r="E7" s="1406" t="s">
        <v>682</v>
      </c>
      <c r="F7" s="1406"/>
      <c r="G7" s="1406"/>
      <c r="H7" s="1406" t="s">
        <v>2</v>
      </c>
      <c r="I7" s="1406"/>
      <c r="J7" s="1406"/>
      <c r="K7" s="1414"/>
    </row>
    <row r="8" spans="1:21" ht="18.75" customHeight="1">
      <c r="A8" s="1264"/>
      <c r="B8" s="428" t="s">
        <v>385</v>
      </c>
      <c r="C8" s="428" t="s">
        <v>847</v>
      </c>
      <c r="D8" s="429" t="s">
        <v>1</v>
      </c>
      <c r="E8" s="428" t="s">
        <v>385</v>
      </c>
      <c r="F8" s="428" t="s">
        <v>847</v>
      </c>
      <c r="G8" s="429" t="s">
        <v>1</v>
      </c>
      <c r="H8" s="428" t="s">
        <v>385</v>
      </c>
      <c r="I8" s="428" t="s">
        <v>847</v>
      </c>
      <c r="J8" s="429" t="s">
        <v>1</v>
      </c>
      <c r="K8" s="1414"/>
    </row>
    <row r="9" spans="1:21" ht="18.75" customHeight="1">
      <c r="A9" s="1264"/>
      <c r="B9" s="54" t="s">
        <v>65</v>
      </c>
      <c r="C9" s="54" t="s">
        <v>66</v>
      </c>
      <c r="D9" s="54" t="s">
        <v>2</v>
      </c>
      <c r="E9" s="54" t="s">
        <v>65</v>
      </c>
      <c r="F9" s="54" t="s">
        <v>66</v>
      </c>
      <c r="G9" s="54" t="s">
        <v>2</v>
      </c>
      <c r="H9" s="54" t="s">
        <v>65</v>
      </c>
      <c r="I9" s="54" t="s">
        <v>66</v>
      </c>
      <c r="J9" s="54" t="s">
        <v>2</v>
      </c>
      <c r="K9" s="1414"/>
    </row>
    <row r="10" spans="1:21" s="52" customFormat="1" ht="24.75" customHeight="1" thickBot="1">
      <c r="A10" s="994" t="s">
        <v>681</v>
      </c>
      <c r="B10" s="995">
        <v>81</v>
      </c>
      <c r="C10" s="995">
        <v>22</v>
      </c>
      <c r="D10" s="1009">
        <f>B10+C10</f>
        <v>103</v>
      </c>
      <c r="E10" s="996">
        <v>156</v>
      </c>
      <c r="F10" s="1001">
        <v>345</v>
      </c>
      <c r="G10" s="1009">
        <f>E10+F10</f>
        <v>501</v>
      </c>
      <c r="H10" s="1010">
        <f t="shared" ref="H10:H13" si="0">B10+E10</f>
        <v>237</v>
      </c>
      <c r="I10" s="997">
        <f t="shared" ref="I10:I13" si="1">C10+F10</f>
        <v>367</v>
      </c>
      <c r="J10" s="1009">
        <f>H10+I10</f>
        <v>604</v>
      </c>
      <c r="K10" s="1002" t="s">
        <v>681</v>
      </c>
    </row>
    <row r="11" spans="1:21" s="51" customFormat="1" ht="24.75" customHeight="1" thickBot="1">
      <c r="A11" s="529" t="s">
        <v>880</v>
      </c>
      <c r="B11" s="641">
        <v>77</v>
      </c>
      <c r="C11" s="641">
        <v>40</v>
      </c>
      <c r="D11" s="642">
        <f>B11+C11</f>
        <v>117</v>
      </c>
      <c r="E11" s="643">
        <v>178</v>
      </c>
      <c r="F11" s="533">
        <v>351</v>
      </c>
      <c r="G11" s="642">
        <f>E11+F11</f>
        <v>529</v>
      </c>
      <c r="H11" s="644">
        <f t="shared" si="0"/>
        <v>255</v>
      </c>
      <c r="I11" s="532">
        <f t="shared" si="1"/>
        <v>391</v>
      </c>
      <c r="J11" s="642">
        <f>H11+I11</f>
        <v>646</v>
      </c>
      <c r="K11" s="528" t="s">
        <v>880</v>
      </c>
    </row>
    <row r="12" spans="1:21" s="52" customFormat="1" ht="24.75" customHeight="1" thickBot="1">
      <c r="A12" s="710" t="s">
        <v>946</v>
      </c>
      <c r="B12" s="711">
        <v>76</v>
      </c>
      <c r="C12" s="711">
        <v>17</v>
      </c>
      <c r="D12" s="719">
        <f>B12+C12</f>
        <v>93</v>
      </c>
      <c r="E12" s="714">
        <v>91</v>
      </c>
      <c r="F12" s="717">
        <v>300</v>
      </c>
      <c r="G12" s="719">
        <f>E12+F12</f>
        <v>391</v>
      </c>
      <c r="H12" s="720">
        <f t="shared" si="0"/>
        <v>167</v>
      </c>
      <c r="I12" s="712">
        <f t="shared" si="1"/>
        <v>317</v>
      </c>
      <c r="J12" s="719">
        <f>H12+I12</f>
        <v>484</v>
      </c>
      <c r="K12" s="713" t="s">
        <v>946</v>
      </c>
    </row>
    <row r="13" spans="1:21" s="51" customFormat="1" ht="24.75" customHeight="1" thickBot="1">
      <c r="A13" s="529" t="s">
        <v>1050</v>
      </c>
      <c r="B13" s="641">
        <v>68</v>
      </c>
      <c r="C13" s="641">
        <v>106</v>
      </c>
      <c r="D13" s="642">
        <f>B13+C13</f>
        <v>174</v>
      </c>
      <c r="E13" s="643">
        <v>155</v>
      </c>
      <c r="F13" s="533">
        <v>389</v>
      </c>
      <c r="G13" s="642">
        <f>E13+F13</f>
        <v>544</v>
      </c>
      <c r="H13" s="644">
        <f t="shared" si="0"/>
        <v>223</v>
      </c>
      <c r="I13" s="532">
        <f t="shared" si="1"/>
        <v>495</v>
      </c>
      <c r="J13" s="642">
        <f>H13+I13</f>
        <v>718</v>
      </c>
      <c r="K13" s="528" t="s">
        <v>1050</v>
      </c>
    </row>
    <row r="14" spans="1:21" s="52" customFormat="1" ht="24.75" customHeight="1">
      <c r="A14" s="710" t="s">
        <v>1149</v>
      </c>
      <c r="B14" s="711">
        <v>89</v>
      </c>
      <c r="C14" s="711">
        <v>34</v>
      </c>
      <c r="D14" s="719">
        <f>B14+C14</f>
        <v>123</v>
      </c>
      <c r="E14" s="714">
        <v>59</v>
      </c>
      <c r="F14" s="717">
        <v>73</v>
      </c>
      <c r="G14" s="719">
        <f>E14+F14</f>
        <v>132</v>
      </c>
      <c r="H14" s="720">
        <f t="shared" ref="H14:I14" si="2">B14+E14</f>
        <v>148</v>
      </c>
      <c r="I14" s="712">
        <f t="shared" si="2"/>
        <v>107</v>
      </c>
      <c r="J14" s="719">
        <f>H14+I14</f>
        <v>255</v>
      </c>
      <c r="K14" s="713" t="s">
        <v>1149</v>
      </c>
    </row>
    <row r="15" spans="1:21" s="15" customFormat="1" ht="18" customHeight="1">
      <c r="A15" s="371"/>
    </row>
    <row r="16" spans="1:21" ht="18" customHeight="1">
      <c r="K16"/>
    </row>
    <row r="17" spans="11:11" s="15" customFormat="1" ht="18" customHeight="1"/>
    <row r="18" spans="11:11" ht="18" customHeight="1">
      <c r="K18"/>
    </row>
    <row r="19" spans="11:11" s="15" customFormat="1" ht="18" customHeight="1"/>
    <row r="20" spans="11:11" ht="18" customHeight="1">
      <c r="K20"/>
    </row>
    <row r="21" spans="11:11" s="15" customFormat="1" ht="18" customHeight="1"/>
    <row r="22" spans="11:11" ht="18" customHeight="1">
      <c r="K22"/>
    </row>
    <row r="23" spans="11:11" s="15" customFormat="1" ht="18" customHeight="1"/>
    <row r="24" spans="11:11" ht="18" customHeight="1">
      <c r="K24"/>
    </row>
    <row r="25" spans="11:11" s="15" customFormat="1" ht="18" customHeight="1"/>
    <row r="26" spans="11:11" ht="18" customHeight="1">
      <c r="K26"/>
    </row>
    <row r="27" spans="11:11" s="15" customFormat="1" ht="18" customHeight="1"/>
    <row r="28" spans="11:11" ht="18" customHeight="1">
      <c r="K28"/>
    </row>
    <row r="29" spans="11:11" s="15" customFormat="1" ht="18" customHeight="1"/>
    <row r="30" spans="11:11" ht="23.25" customHeight="1">
      <c r="K30"/>
    </row>
    <row r="31" spans="11:11" s="15" customFormat="1" ht="18" customHeight="1"/>
    <row r="32" spans="11:11" ht="18" customHeight="1">
      <c r="K32"/>
    </row>
    <row r="33" spans="1:11" s="15" customFormat="1" ht="18" customHeight="1"/>
    <row r="34" spans="1:11" ht="18" customHeight="1">
      <c r="K34"/>
    </row>
    <row r="35" spans="1:11" s="45" customFormat="1" ht="18" customHeight="1"/>
    <row r="36" spans="1:11" ht="18" customHeight="1">
      <c r="K36"/>
    </row>
    <row r="37" spans="1:11" s="45" customFormat="1" ht="18" customHeight="1"/>
    <row r="38" spans="1:11" s="45" customFormat="1" ht="18" customHeight="1"/>
    <row r="39" spans="1:11" s="15" customFormat="1" ht="18" customHeight="1"/>
    <row r="40" spans="1:11" ht="19.5" customHeight="1">
      <c r="A40" s="36"/>
      <c r="K40"/>
    </row>
    <row r="41" spans="1:11" ht="22.5" customHeight="1">
      <c r="K41"/>
    </row>
    <row r="42" spans="1:11">
      <c r="K42"/>
    </row>
  </sheetData>
  <mergeCells count="13">
    <mergeCell ref="A1:K1"/>
    <mergeCell ref="L1:U1"/>
    <mergeCell ref="E7:G7"/>
    <mergeCell ref="H7:J7"/>
    <mergeCell ref="B6:D6"/>
    <mergeCell ref="E6:G6"/>
    <mergeCell ref="H6:J6"/>
    <mergeCell ref="A2:K2"/>
    <mergeCell ref="A3:K3"/>
    <mergeCell ref="A4:K4"/>
    <mergeCell ref="A6:A9"/>
    <mergeCell ref="K6:K9"/>
    <mergeCell ref="B7:D7"/>
  </mergeCells>
  <printOptions horizontalCentered="1" verticalCentered="1"/>
  <pageMargins left="0" right="0" top="0" bottom="0" header="0" footer="0"/>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X51"/>
  <sheetViews>
    <sheetView rightToLeft="1" view="pageBreakPreview" zoomScaleNormal="100" zoomScaleSheetLayoutView="100" workbookViewId="0">
      <selection activeCell="L42" sqref="L42"/>
    </sheetView>
  </sheetViews>
  <sheetFormatPr defaultRowHeight="15.75" customHeight="1"/>
  <cols>
    <col min="1" max="1" width="22.7109375" style="145" customWidth="1"/>
    <col min="2" max="10" width="8.140625" style="145" customWidth="1"/>
    <col min="11" max="11" width="23" style="147" customWidth="1"/>
    <col min="12" max="16384" width="9.140625" style="145"/>
  </cols>
  <sheetData>
    <row r="1" spans="1:24" ht="38.25" customHeight="1">
      <c r="A1" s="1386" t="s">
        <v>624</v>
      </c>
      <c r="B1" s="1386"/>
      <c r="C1" s="1386"/>
      <c r="D1" s="1386"/>
      <c r="E1" s="1386"/>
      <c r="F1" s="1386"/>
      <c r="G1" s="1386"/>
      <c r="H1" s="1386"/>
      <c r="I1" s="1386"/>
      <c r="J1" s="1386"/>
      <c r="K1" s="1387"/>
      <c r="L1" s="1379"/>
      <c r="M1" s="1379"/>
      <c r="N1" s="1379"/>
      <c r="O1" s="1379"/>
      <c r="P1" s="1379"/>
      <c r="Q1" s="1379"/>
      <c r="R1" s="1379"/>
      <c r="S1" s="1379"/>
      <c r="T1" s="1379"/>
      <c r="U1" s="1379"/>
      <c r="V1" s="1379"/>
      <c r="W1" s="1379"/>
      <c r="X1" s="1379"/>
    </row>
    <row r="2" spans="1:24" ht="15.75" customHeight="1">
      <c r="A2" s="1313" t="s">
        <v>1148</v>
      </c>
      <c r="B2" s="1313"/>
      <c r="C2" s="1313"/>
      <c r="D2" s="1313"/>
      <c r="E2" s="1313"/>
      <c r="F2" s="1313"/>
      <c r="G2" s="1313"/>
      <c r="H2" s="1313"/>
      <c r="I2" s="1313"/>
      <c r="J2" s="1313"/>
      <c r="K2" s="1313"/>
      <c r="L2" s="146"/>
      <c r="M2" s="146"/>
      <c r="N2" s="146"/>
      <c r="O2" s="146"/>
      <c r="P2" s="146"/>
      <c r="Q2" s="146"/>
      <c r="R2" s="146"/>
      <c r="S2" s="146"/>
      <c r="T2" s="146"/>
      <c r="U2" s="146"/>
      <c r="V2" s="146"/>
      <c r="W2" s="146"/>
      <c r="X2" s="146"/>
    </row>
    <row r="3" spans="1:24" ht="33" customHeight="1">
      <c r="A3" s="1391" t="s">
        <v>1538</v>
      </c>
      <c r="B3" s="1392"/>
      <c r="C3" s="1392"/>
      <c r="D3" s="1392"/>
      <c r="E3" s="1392"/>
      <c r="F3" s="1392"/>
      <c r="G3" s="1392"/>
      <c r="H3" s="1392"/>
      <c r="I3" s="1392"/>
      <c r="J3" s="1392"/>
      <c r="K3" s="1392"/>
      <c r="L3" s="146"/>
      <c r="M3" s="146"/>
      <c r="N3" s="146"/>
      <c r="O3" s="146"/>
      <c r="P3" s="146"/>
      <c r="Q3" s="146"/>
      <c r="R3" s="146"/>
      <c r="S3" s="146"/>
      <c r="T3" s="146"/>
      <c r="U3" s="146"/>
      <c r="V3" s="146"/>
      <c r="W3" s="146"/>
      <c r="X3" s="146"/>
    </row>
    <row r="4" spans="1:24" ht="15.75" customHeight="1">
      <c r="A4" s="1393" t="s">
        <v>1144</v>
      </c>
      <c r="B4" s="1393"/>
      <c r="C4" s="1393"/>
      <c r="D4" s="1393"/>
      <c r="E4" s="1393"/>
      <c r="F4" s="1393"/>
      <c r="G4" s="1393"/>
      <c r="H4" s="1393"/>
      <c r="I4" s="1393"/>
      <c r="J4" s="1393"/>
      <c r="K4" s="1393"/>
      <c r="L4" s="146"/>
      <c r="M4" s="146"/>
      <c r="N4" s="146"/>
      <c r="O4" s="146"/>
      <c r="P4" s="146"/>
      <c r="Q4" s="146"/>
      <c r="R4" s="146"/>
      <c r="S4" s="146"/>
      <c r="T4" s="146"/>
      <c r="U4" s="146"/>
      <c r="V4" s="146"/>
      <c r="W4" s="146"/>
      <c r="X4" s="146"/>
    </row>
    <row r="5" spans="1:24" ht="15.75" customHeight="1">
      <c r="A5" s="165" t="s">
        <v>523</v>
      </c>
      <c r="B5" s="182"/>
      <c r="C5" s="182"/>
      <c r="D5" s="182"/>
      <c r="E5" s="182"/>
      <c r="F5" s="182"/>
      <c r="G5" s="182"/>
      <c r="H5" s="182"/>
      <c r="I5" s="182"/>
      <c r="J5" s="181"/>
      <c r="K5" s="164" t="s">
        <v>524</v>
      </c>
      <c r="L5" s="146"/>
      <c r="M5" s="146"/>
      <c r="N5" s="146"/>
      <c r="O5" s="146"/>
      <c r="P5" s="146"/>
      <c r="Q5" s="146"/>
      <c r="R5" s="146"/>
      <c r="S5" s="146"/>
      <c r="T5" s="146"/>
      <c r="U5" s="146"/>
      <c r="V5" s="146"/>
      <c r="W5" s="146"/>
      <c r="X5" s="146"/>
    </row>
    <row r="6" spans="1:24" ht="15.75" customHeight="1">
      <c r="A6" s="1418" t="s">
        <v>1316</v>
      </c>
      <c r="B6" s="1389" t="s">
        <v>0</v>
      </c>
      <c r="C6" s="1389"/>
      <c r="D6" s="1390"/>
      <c r="E6" s="1389" t="s">
        <v>64</v>
      </c>
      <c r="F6" s="1389"/>
      <c r="G6" s="1390"/>
      <c r="H6" s="1389" t="s">
        <v>1</v>
      </c>
      <c r="I6" s="1390"/>
      <c r="J6" s="1390"/>
      <c r="K6" s="1420" t="s">
        <v>1539</v>
      </c>
    </row>
    <row r="7" spans="1:24" ht="15.75" customHeight="1">
      <c r="A7" s="1419"/>
      <c r="B7" s="1400" t="s">
        <v>217</v>
      </c>
      <c r="C7" s="1401"/>
      <c r="D7" s="1402"/>
      <c r="E7" s="1388" t="s">
        <v>682</v>
      </c>
      <c r="F7" s="1388"/>
      <c r="G7" s="1388"/>
      <c r="H7" s="1388" t="s">
        <v>2</v>
      </c>
      <c r="I7" s="1388"/>
      <c r="J7" s="1388"/>
      <c r="K7" s="1421"/>
    </row>
    <row r="8" spans="1:24" ht="16.5" customHeight="1">
      <c r="A8" s="1419"/>
      <c r="B8" s="428" t="s">
        <v>385</v>
      </c>
      <c r="C8" s="428" t="s">
        <v>847</v>
      </c>
      <c r="D8" s="428" t="s">
        <v>1</v>
      </c>
      <c r="E8" s="428" t="s">
        <v>385</v>
      </c>
      <c r="F8" s="428" t="s">
        <v>847</v>
      </c>
      <c r="G8" s="428" t="s">
        <v>1</v>
      </c>
      <c r="H8" s="428" t="s">
        <v>385</v>
      </c>
      <c r="I8" s="428" t="s">
        <v>847</v>
      </c>
      <c r="J8" s="428" t="s">
        <v>1</v>
      </c>
      <c r="K8" s="1421"/>
    </row>
    <row r="9" spans="1:24" ht="24.75" customHeight="1">
      <c r="A9" s="1419"/>
      <c r="B9" s="199" t="s">
        <v>65</v>
      </c>
      <c r="C9" s="199" t="s">
        <v>284</v>
      </c>
      <c r="D9" s="199" t="s">
        <v>2</v>
      </c>
      <c r="E9" s="199" t="s">
        <v>65</v>
      </c>
      <c r="F9" s="199" t="s">
        <v>284</v>
      </c>
      <c r="G9" s="199" t="s">
        <v>2</v>
      </c>
      <c r="H9" s="199" t="s">
        <v>65</v>
      </c>
      <c r="I9" s="199" t="s">
        <v>66</v>
      </c>
      <c r="J9" s="199" t="s">
        <v>2</v>
      </c>
      <c r="K9" s="1421"/>
    </row>
    <row r="10" spans="1:24" ht="27.75" thickBot="1">
      <c r="A10" s="1039" t="s">
        <v>1271</v>
      </c>
      <c r="B10" s="1017">
        <v>0</v>
      </c>
      <c r="C10" s="1017">
        <v>11</v>
      </c>
      <c r="D10" s="1018">
        <f>SUM(B10:C10)</f>
        <v>11</v>
      </c>
      <c r="E10" s="1017">
        <v>0</v>
      </c>
      <c r="F10" s="1017">
        <v>0</v>
      </c>
      <c r="G10" s="1018">
        <f t="shared" ref="G10:G17" si="0">SUM(E10:F10)</f>
        <v>0</v>
      </c>
      <c r="H10" s="1018">
        <f t="shared" ref="H10:I14" si="1">B10+E10</f>
        <v>0</v>
      </c>
      <c r="I10" s="1018">
        <f t="shared" si="1"/>
        <v>11</v>
      </c>
      <c r="J10" s="1018">
        <f>H10+I10</f>
        <v>11</v>
      </c>
      <c r="K10" s="1042" t="s">
        <v>1437</v>
      </c>
    </row>
    <row r="11" spans="1:24" s="152" customFormat="1" ht="14.25" thickBot="1">
      <c r="A11" s="1026" t="s">
        <v>444</v>
      </c>
      <c r="B11" s="952">
        <v>0</v>
      </c>
      <c r="C11" s="952">
        <v>7</v>
      </c>
      <c r="D11" s="180">
        <f t="shared" ref="D11:D49" si="2">SUM(B11:C11)</f>
        <v>7</v>
      </c>
      <c r="E11" s="952">
        <v>0</v>
      </c>
      <c r="F11" s="952">
        <v>0</v>
      </c>
      <c r="G11" s="180">
        <f t="shared" si="0"/>
        <v>0</v>
      </c>
      <c r="H11" s="180">
        <f t="shared" si="1"/>
        <v>0</v>
      </c>
      <c r="I11" s="180">
        <f t="shared" si="1"/>
        <v>7</v>
      </c>
      <c r="J11" s="180">
        <f t="shared" ref="J11:J49" si="3">H11+I11</f>
        <v>7</v>
      </c>
      <c r="K11" s="1032" t="s">
        <v>443</v>
      </c>
    </row>
    <row r="12" spans="1:24" ht="14.25" thickBot="1">
      <c r="A12" s="1040" t="s">
        <v>442</v>
      </c>
      <c r="B12" s="948">
        <v>0</v>
      </c>
      <c r="C12" s="948">
        <v>3</v>
      </c>
      <c r="D12" s="949">
        <f t="shared" si="2"/>
        <v>3</v>
      </c>
      <c r="E12" s="948">
        <v>0</v>
      </c>
      <c r="F12" s="948">
        <v>9</v>
      </c>
      <c r="G12" s="949">
        <f t="shared" si="0"/>
        <v>9</v>
      </c>
      <c r="H12" s="949">
        <f t="shared" si="1"/>
        <v>0</v>
      </c>
      <c r="I12" s="949">
        <f t="shared" si="1"/>
        <v>12</v>
      </c>
      <c r="J12" s="949">
        <f t="shared" si="3"/>
        <v>12</v>
      </c>
      <c r="K12" s="1034" t="s">
        <v>71</v>
      </c>
    </row>
    <row r="13" spans="1:24" s="152" customFormat="1" ht="14.25" thickBot="1">
      <c r="A13" s="1026" t="s">
        <v>441</v>
      </c>
      <c r="B13" s="952">
        <v>0</v>
      </c>
      <c r="C13" s="952">
        <v>0</v>
      </c>
      <c r="D13" s="180">
        <f t="shared" si="2"/>
        <v>0</v>
      </c>
      <c r="E13" s="952">
        <v>0</v>
      </c>
      <c r="F13" s="952">
        <v>10</v>
      </c>
      <c r="G13" s="180">
        <f t="shared" si="0"/>
        <v>10</v>
      </c>
      <c r="H13" s="180">
        <f t="shared" si="1"/>
        <v>0</v>
      </c>
      <c r="I13" s="180">
        <f t="shared" si="1"/>
        <v>10</v>
      </c>
      <c r="J13" s="180">
        <f t="shared" si="3"/>
        <v>10</v>
      </c>
      <c r="K13" s="1032" t="s">
        <v>70</v>
      </c>
    </row>
    <row r="14" spans="1:24" ht="14.25" thickBot="1">
      <c r="A14" s="1040" t="s">
        <v>440</v>
      </c>
      <c r="B14" s="948">
        <v>0</v>
      </c>
      <c r="C14" s="948">
        <v>4</v>
      </c>
      <c r="D14" s="949">
        <f t="shared" si="2"/>
        <v>4</v>
      </c>
      <c r="E14" s="948">
        <v>0</v>
      </c>
      <c r="F14" s="948">
        <v>12</v>
      </c>
      <c r="G14" s="949">
        <f t="shared" si="0"/>
        <v>12</v>
      </c>
      <c r="H14" s="949">
        <f t="shared" si="1"/>
        <v>0</v>
      </c>
      <c r="I14" s="949">
        <f t="shared" si="1"/>
        <v>16</v>
      </c>
      <c r="J14" s="949">
        <f t="shared" si="3"/>
        <v>16</v>
      </c>
      <c r="K14" s="1034" t="s">
        <v>69</v>
      </c>
    </row>
    <row r="15" spans="1:24" s="152" customFormat="1" ht="14.25" thickBot="1">
      <c r="A15" s="1026" t="s">
        <v>439</v>
      </c>
      <c r="B15" s="952">
        <v>0</v>
      </c>
      <c r="C15" s="952">
        <v>1</v>
      </c>
      <c r="D15" s="180">
        <f t="shared" si="2"/>
        <v>1</v>
      </c>
      <c r="E15" s="952">
        <v>0</v>
      </c>
      <c r="F15" s="952">
        <v>0</v>
      </c>
      <c r="G15" s="180">
        <f t="shared" si="0"/>
        <v>0</v>
      </c>
      <c r="H15" s="180">
        <f>B15+E15</f>
        <v>0</v>
      </c>
      <c r="I15" s="180">
        <f>C15+F15</f>
        <v>1</v>
      </c>
      <c r="J15" s="180">
        <f t="shared" si="3"/>
        <v>1</v>
      </c>
      <c r="K15" s="1032" t="s">
        <v>438</v>
      </c>
    </row>
    <row r="16" spans="1:24" ht="14.25" thickBot="1">
      <c r="A16" s="1040" t="s">
        <v>437</v>
      </c>
      <c r="B16" s="948">
        <v>0</v>
      </c>
      <c r="C16" s="948">
        <v>1</v>
      </c>
      <c r="D16" s="949">
        <f t="shared" si="2"/>
        <v>1</v>
      </c>
      <c r="E16" s="948">
        <v>0</v>
      </c>
      <c r="F16" s="948">
        <v>0</v>
      </c>
      <c r="G16" s="949">
        <f t="shared" si="0"/>
        <v>0</v>
      </c>
      <c r="H16" s="949">
        <f t="shared" ref="H16:I45" si="4">B16+E16</f>
        <v>0</v>
      </c>
      <c r="I16" s="949">
        <f t="shared" si="4"/>
        <v>1</v>
      </c>
      <c r="J16" s="949">
        <f t="shared" si="3"/>
        <v>1</v>
      </c>
      <c r="K16" s="1034" t="s">
        <v>436</v>
      </c>
    </row>
    <row r="17" spans="1:11" s="152" customFormat="1" ht="14.25" thickBot="1">
      <c r="A17" s="1026" t="s">
        <v>1385</v>
      </c>
      <c r="B17" s="952">
        <v>0</v>
      </c>
      <c r="C17" s="952">
        <v>2</v>
      </c>
      <c r="D17" s="180">
        <f t="shared" si="2"/>
        <v>2</v>
      </c>
      <c r="E17" s="952">
        <v>0</v>
      </c>
      <c r="F17" s="952">
        <v>0</v>
      </c>
      <c r="G17" s="180">
        <f t="shared" si="0"/>
        <v>0</v>
      </c>
      <c r="H17" s="180">
        <f t="shared" si="4"/>
        <v>0</v>
      </c>
      <c r="I17" s="180">
        <f t="shared" si="4"/>
        <v>2</v>
      </c>
      <c r="J17" s="180">
        <f t="shared" si="3"/>
        <v>2</v>
      </c>
      <c r="K17" s="1032" t="s">
        <v>1432</v>
      </c>
    </row>
    <row r="18" spans="1:11" ht="14.25" thickBot="1">
      <c r="A18" s="1040" t="s">
        <v>435</v>
      </c>
      <c r="B18" s="948">
        <v>0</v>
      </c>
      <c r="C18" s="948">
        <v>0</v>
      </c>
      <c r="D18" s="949">
        <f t="shared" si="2"/>
        <v>0</v>
      </c>
      <c r="E18" s="948">
        <v>0</v>
      </c>
      <c r="F18" s="948">
        <v>0</v>
      </c>
      <c r="G18" s="949">
        <f t="shared" ref="G18:G42" si="5">E18+F18</f>
        <v>0</v>
      </c>
      <c r="H18" s="949">
        <f t="shared" si="4"/>
        <v>0</v>
      </c>
      <c r="I18" s="949">
        <f t="shared" si="4"/>
        <v>0</v>
      </c>
      <c r="J18" s="949">
        <f t="shared" si="3"/>
        <v>0</v>
      </c>
      <c r="K18" s="1034" t="s">
        <v>434</v>
      </c>
    </row>
    <row r="19" spans="1:11" s="152" customFormat="1" ht="23.25" thickBot="1">
      <c r="A19" s="1026" t="s">
        <v>1277</v>
      </c>
      <c r="B19" s="952">
        <v>0</v>
      </c>
      <c r="C19" s="952">
        <v>0</v>
      </c>
      <c r="D19" s="180">
        <v>0</v>
      </c>
      <c r="E19" s="952">
        <v>0</v>
      </c>
      <c r="F19" s="952">
        <v>0</v>
      </c>
      <c r="G19" s="180">
        <v>0</v>
      </c>
      <c r="H19" s="180">
        <v>0</v>
      </c>
      <c r="I19" s="180">
        <v>0</v>
      </c>
      <c r="J19" s="180">
        <v>0</v>
      </c>
      <c r="K19" s="1032" t="s">
        <v>1258</v>
      </c>
    </row>
    <row r="20" spans="1:11" ht="14.25" thickBot="1">
      <c r="A20" s="1040" t="s">
        <v>433</v>
      </c>
      <c r="B20" s="948">
        <v>0</v>
      </c>
      <c r="C20" s="948">
        <v>0</v>
      </c>
      <c r="D20" s="949">
        <f t="shared" si="2"/>
        <v>0</v>
      </c>
      <c r="E20" s="948">
        <v>0</v>
      </c>
      <c r="F20" s="948">
        <v>0</v>
      </c>
      <c r="G20" s="949">
        <f t="shared" si="5"/>
        <v>0</v>
      </c>
      <c r="H20" s="949">
        <f t="shared" si="4"/>
        <v>0</v>
      </c>
      <c r="I20" s="949">
        <f t="shared" si="4"/>
        <v>0</v>
      </c>
      <c r="J20" s="949">
        <f t="shared" si="3"/>
        <v>0</v>
      </c>
      <c r="K20" s="1034" t="s">
        <v>432</v>
      </c>
    </row>
    <row r="21" spans="1:11" s="152" customFormat="1" ht="14.25" thickBot="1">
      <c r="A21" s="1026" t="s">
        <v>1278</v>
      </c>
      <c r="B21" s="952">
        <v>0</v>
      </c>
      <c r="C21" s="952">
        <v>3</v>
      </c>
      <c r="D21" s="180">
        <f t="shared" si="2"/>
        <v>3</v>
      </c>
      <c r="E21" s="952">
        <v>0</v>
      </c>
      <c r="F21" s="952">
        <v>0</v>
      </c>
      <c r="G21" s="180">
        <f t="shared" si="5"/>
        <v>0</v>
      </c>
      <c r="H21" s="180">
        <f t="shared" si="4"/>
        <v>0</v>
      </c>
      <c r="I21" s="180">
        <f t="shared" si="4"/>
        <v>3</v>
      </c>
      <c r="J21" s="180">
        <f t="shared" si="3"/>
        <v>3</v>
      </c>
      <c r="K21" s="1032" t="s">
        <v>1303</v>
      </c>
    </row>
    <row r="22" spans="1:11" ht="34.5" thickBot="1">
      <c r="A22" s="1040" t="s">
        <v>1279</v>
      </c>
      <c r="B22" s="948">
        <v>0</v>
      </c>
      <c r="C22" s="948">
        <v>0</v>
      </c>
      <c r="D22" s="949">
        <f t="shared" si="2"/>
        <v>0</v>
      </c>
      <c r="E22" s="948">
        <v>0</v>
      </c>
      <c r="F22" s="948">
        <v>0</v>
      </c>
      <c r="G22" s="949">
        <f t="shared" ref="G22" si="6">SUM(E22:F22)</f>
        <v>0</v>
      </c>
      <c r="H22" s="949">
        <f t="shared" si="4"/>
        <v>0</v>
      </c>
      <c r="I22" s="949">
        <f t="shared" si="4"/>
        <v>0</v>
      </c>
      <c r="J22" s="949">
        <f t="shared" si="3"/>
        <v>0</v>
      </c>
      <c r="K22" s="1034" t="s">
        <v>1433</v>
      </c>
    </row>
    <row r="23" spans="1:11" s="152" customFormat="1" ht="14.25" thickBot="1">
      <c r="A23" s="1026" t="s">
        <v>431</v>
      </c>
      <c r="B23" s="952">
        <v>0</v>
      </c>
      <c r="C23" s="952">
        <v>0</v>
      </c>
      <c r="D23" s="180">
        <f t="shared" si="2"/>
        <v>0</v>
      </c>
      <c r="E23" s="952">
        <v>0</v>
      </c>
      <c r="F23" s="952">
        <v>0</v>
      </c>
      <c r="G23" s="180">
        <f t="shared" si="5"/>
        <v>0</v>
      </c>
      <c r="H23" s="180">
        <f t="shared" si="4"/>
        <v>0</v>
      </c>
      <c r="I23" s="180">
        <f t="shared" si="4"/>
        <v>0</v>
      </c>
      <c r="J23" s="180">
        <f t="shared" si="3"/>
        <v>0</v>
      </c>
      <c r="K23" s="1032" t="s">
        <v>430</v>
      </c>
    </row>
    <row r="24" spans="1:11" ht="27.75" thickBot="1">
      <c r="A24" s="1040" t="s">
        <v>1263</v>
      </c>
      <c r="B24" s="948">
        <v>0</v>
      </c>
      <c r="C24" s="948">
        <v>0</v>
      </c>
      <c r="D24" s="949">
        <f t="shared" si="2"/>
        <v>0</v>
      </c>
      <c r="E24" s="948">
        <v>0</v>
      </c>
      <c r="F24" s="948">
        <v>0</v>
      </c>
      <c r="G24" s="949">
        <v>0</v>
      </c>
      <c r="H24" s="949">
        <v>0</v>
      </c>
      <c r="I24" s="949">
        <v>0</v>
      </c>
      <c r="J24" s="949">
        <f t="shared" si="3"/>
        <v>0</v>
      </c>
      <c r="K24" s="1034" t="s">
        <v>1313</v>
      </c>
    </row>
    <row r="25" spans="1:11" s="152" customFormat="1" ht="14.25" thickBot="1">
      <c r="A25" s="1026" t="s">
        <v>429</v>
      </c>
      <c r="B25" s="952">
        <v>0</v>
      </c>
      <c r="C25" s="952">
        <v>3</v>
      </c>
      <c r="D25" s="180">
        <f t="shared" si="2"/>
        <v>3</v>
      </c>
      <c r="E25" s="952">
        <v>0</v>
      </c>
      <c r="F25" s="952">
        <v>0</v>
      </c>
      <c r="G25" s="180">
        <f t="shared" ref="G25:G28" si="7">SUM(E25:F25)</f>
        <v>0</v>
      </c>
      <c r="H25" s="180">
        <f t="shared" si="4"/>
        <v>0</v>
      </c>
      <c r="I25" s="180">
        <f t="shared" si="4"/>
        <v>3</v>
      </c>
      <c r="J25" s="180">
        <f t="shared" si="3"/>
        <v>3</v>
      </c>
      <c r="K25" s="1032" t="s">
        <v>428</v>
      </c>
    </row>
    <row r="26" spans="1:11" ht="14.25" thickBot="1">
      <c r="A26" s="1040" t="s">
        <v>427</v>
      </c>
      <c r="B26" s="948">
        <v>0</v>
      </c>
      <c r="C26" s="948">
        <v>2</v>
      </c>
      <c r="D26" s="949">
        <f t="shared" si="2"/>
        <v>2</v>
      </c>
      <c r="E26" s="948">
        <v>0</v>
      </c>
      <c r="F26" s="948">
        <v>0</v>
      </c>
      <c r="G26" s="949">
        <f t="shared" si="7"/>
        <v>0</v>
      </c>
      <c r="H26" s="949">
        <f t="shared" si="4"/>
        <v>0</v>
      </c>
      <c r="I26" s="949">
        <f t="shared" si="4"/>
        <v>2</v>
      </c>
      <c r="J26" s="949">
        <f t="shared" si="3"/>
        <v>2</v>
      </c>
      <c r="K26" s="1034" t="s">
        <v>1308</v>
      </c>
    </row>
    <row r="27" spans="1:11" s="152" customFormat="1" ht="14.25" thickBot="1">
      <c r="A27" s="1026" t="s">
        <v>426</v>
      </c>
      <c r="B27" s="952">
        <v>0</v>
      </c>
      <c r="C27" s="952">
        <v>1</v>
      </c>
      <c r="D27" s="180">
        <f t="shared" si="2"/>
        <v>1</v>
      </c>
      <c r="E27" s="952">
        <v>0</v>
      </c>
      <c r="F27" s="952">
        <v>0</v>
      </c>
      <c r="G27" s="180">
        <f t="shared" si="7"/>
        <v>0</v>
      </c>
      <c r="H27" s="180">
        <f t="shared" si="4"/>
        <v>0</v>
      </c>
      <c r="I27" s="180">
        <f t="shared" si="4"/>
        <v>1</v>
      </c>
      <c r="J27" s="180">
        <f t="shared" si="3"/>
        <v>1</v>
      </c>
      <c r="K27" s="1032" t="s">
        <v>425</v>
      </c>
    </row>
    <row r="28" spans="1:11" ht="14.25" thickBot="1">
      <c r="A28" s="1040" t="s">
        <v>424</v>
      </c>
      <c r="B28" s="948">
        <v>0</v>
      </c>
      <c r="C28" s="948">
        <v>1</v>
      </c>
      <c r="D28" s="949">
        <f t="shared" si="2"/>
        <v>1</v>
      </c>
      <c r="E28" s="948">
        <v>0</v>
      </c>
      <c r="F28" s="948">
        <v>0</v>
      </c>
      <c r="G28" s="949">
        <f t="shared" si="7"/>
        <v>0</v>
      </c>
      <c r="H28" s="949">
        <f t="shared" si="4"/>
        <v>0</v>
      </c>
      <c r="I28" s="949">
        <f t="shared" si="4"/>
        <v>1</v>
      </c>
      <c r="J28" s="949">
        <f t="shared" si="3"/>
        <v>1</v>
      </c>
      <c r="K28" s="1034" t="s">
        <v>423</v>
      </c>
    </row>
    <row r="29" spans="1:11" s="152" customFormat="1" ht="14.25" thickBot="1">
      <c r="A29" s="1026" t="s">
        <v>422</v>
      </c>
      <c r="B29" s="952">
        <v>0</v>
      </c>
      <c r="C29" s="952">
        <v>3</v>
      </c>
      <c r="D29" s="180">
        <f t="shared" si="2"/>
        <v>3</v>
      </c>
      <c r="E29" s="952">
        <v>0</v>
      </c>
      <c r="F29" s="952">
        <v>0</v>
      </c>
      <c r="G29" s="180">
        <f t="shared" si="5"/>
        <v>0</v>
      </c>
      <c r="H29" s="180">
        <f t="shared" si="4"/>
        <v>0</v>
      </c>
      <c r="I29" s="180">
        <f t="shared" si="4"/>
        <v>3</v>
      </c>
      <c r="J29" s="180">
        <f t="shared" si="3"/>
        <v>3</v>
      </c>
      <c r="K29" s="1032" t="s">
        <v>421</v>
      </c>
    </row>
    <row r="30" spans="1:11" ht="14.25" thickBot="1">
      <c r="A30" s="1040" t="s">
        <v>420</v>
      </c>
      <c r="B30" s="948">
        <v>0</v>
      </c>
      <c r="C30" s="948">
        <v>0</v>
      </c>
      <c r="D30" s="949">
        <f t="shared" si="2"/>
        <v>0</v>
      </c>
      <c r="E30" s="948">
        <v>0</v>
      </c>
      <c r="F30" s="948">
        <v>0</v>
      </c>
      <c r="G30" s="949">
        <f t="shared" si="5"/>
        <v>0</v>
      </c>
      <c r="H30" s="949">
        <f t="shared" si="4"/>
        <v>0</v>
      </c>
      <c r="I30" s="949">
        <f t="shared" si="4"/>
        <v>0</v>
      </c>
      <c r="J30" s="949">
        <f t="shared" si="3"/>
        <v>0</v>
      </c>
      <c r="K30" s="1034" t="s">
        <v>419</v>
      </c>
    </row>
    <row r="31" spans="1:11" s="152" customFormat="1" ht="14.25" thickBot="1">
      <c r="A31" s="1026" t="s">
        <v>418</v>
      </c>
      <c r="B31" s="952">
        <v>0</v>
      </c>
      <c r="C31" s="952">
        <v>1</v>
      </c>
      <c r="D31" s="180">
        <f t="shared" si="2"/>
        <v>1</v>
      </c>
      <c r="E31" s="952">
        <v>0</v>
      </c>
      <c r="F31" s="952">
        <v>0</v>
      </c>
      <c r="G31" s="180">
        <f>SUM(E31:F31)</f>
        <v>0</v>
      </c>
      <c r="H31" s="180">
        <f>B31+E31</f>
        <v>0</v>
      </c>
      <c r="I31" s="180">
        <f>C31+F31</f>
        <v>1</v>
      </c>
      <c r="J31" s="180">
        <f t="shared" si="3"/>
        <v>1</v>
      </c>
      <c r="K31" s="1032" t="s">
        <v>453</v>
      </c>
    </row>
    <row r="32" spans="1:11" ht="14.25" thickBot="1">
      <c r="A32" s="1040" t="s">
        <v>1286</v>
      </c>
      <c r="B32" s="948">
        <v>0</v>
      </c>
      <c r="C32" s="948">
        <v>1</v>
      </c>
      <c r="D32" s="949">
        <f t="shared" si="2"/>
        <v>1</v>
      </c>
      <c r="E32" s="948">
        <v>0</v>
      </c>
      <c r="F32" s="948">
        <v>0</v>
      </c>
      <c r="G32" s="949">
        <f t="shared" si="5"/>
        <v>0</v>
      </c>
      <c r="H32" s="949">
        <f t="shared" si="4"/>
        <v>0</v>
      </c>
      <c r="I32" s="949">
        <f t="shared" si="4"/>
        <v>1</v>
      </c>
      <c r="J32" s="949">
        <f t="shared" si="3"/>
        <v>1</v>
      </c>
      <c r="K32" s="1034" t="s">
        <v>1534</v>
      </c>
    </row>
    <row r="33" spans="1:11" s="152" customFormat="1" ht="14.25" thickBot="1">
      <c r="A33" s="1026" t="s">
        <v>1287</v>
      </c>
      <c r="B33" s="952">
        <v>0</v>
      </c>
      <c r="C33" s="952">
        <v>3</v>
      </c>
      <c r="D33" s="180">
        <f t="shared" si="2"/>
        <v>3</v>
      </c>
      <c r="E33" s="952">
        <v>0</v>
      </c>
      <c r="F33" s="952">
        <v>0</v>
      </c>
      <c r="G33" s="180">
        <f t="shared" si="5"/>
        <v>0</v>
      </c>
      <c r="H33" s="180">
        <f t="shared" si="4"/>
        <v>0</v>
      </c>
      <c r="I33" s="180">
        <f t="shared" si="4"/>
        <v>3</v>
      </c>
      <c r="J33" s="180">
        <f t="shared" si="3"/>
        <v>3</v>
      </c>
      <c r="K33" s="1032" t="s">
        <v>1309</v>
      </c>
    </row>
    <row r="34" spans="1:11" ht="14.25" thickBot="1">
      <c r="A34" s="1040" t="s">
        <v>1535</v>
      </c>
      <c r="B34" s="948">
        <v>0</v>
      </c>
      <c r="C34" s="948">
        <v>2</v>
      </c>
      <c r="D34" s="949">
        <f t="shared" si="2"/>
        <v>2</v>
      </c>
      <c r="E34" s="948">
        <v>0</v>
      </c>
      <c r="F34" s="948">
        <v>0</v>
      </c>
      <c r="G34" s="949">
        <f t="shared" ref="G34" si="8">SUM(E34:F34)</f>
        <v>0</v>
      </c>
      <c r="H34" s="949">
        <f t="shared" si="4"/>
        <v>0</v>
      </c>
      <c r="I34" s="949">
        <f t="shared" si="4"/>
        <v>2</v>
      </c>
      <c r="J34" s="949">
        <f t="shared" si="3"/>
        <v>2</v>
      </c>
      <c r="K34" s="1034" t="s">
        <v>1536</v>
      </c>
    </row>
    <row r="35" spans="1:11" s="152" customFormat="1" ht="14.25" thickBot="1">
      <c r="A35" s="1026" t="s">
        <v>1259</v>
      </c>
      <c r="B35" s="952">
        <v>0</v>
      </c>
      <c r="C35" s="952">
        <v>0</v>
      </c>
      <c r="D35" s="180">
        <f t="shared" si="2"/>
        <v>0</v>
      </c>
      <c r="E35" s="952">
        <v>0</v>
      </c>
      <c r="F35" s="952">
        <v>0</v>
      </c>
      <c r="G35" s="180">
        <f t="shared" si="5"/>
        <v>0</v>
      </c>
      <c r="H35" s="180">
        <f t="shared" si="4"/>
        <v>0</v>
      </c>
      <c r="I35" s="180">
        <f t="shared" si="4"/>
        <v>0</v>
      </c>
      <c r="J35" s="180">
        <f t="shared" si="3"/>
        <v>0</v>
      </c>
      <c r="K35" s="1032" t="s">
        <v>414</v>
      </c>
    </row>
    <row r="36" spans="1:11" ht="14.25" thickBot="1">
      <c r="A36" s="1040" t="s">
        <v>413</v>
      </c>
      <c r="B36" s="948">
        <v>0</v>
      </c>
      <c r="C36" s="948">
        <v>1</v>
      </c>
      <c r="D36" s="949">
        <f t="shared" si="2"/>
        <v>1</v>
      </c>
      <c r="E36" s="948">
        <v>0</v>
      </c>
      <c r="F36" s="948">
        <v>0</v>
      </c>
      <c r="G36" s="949">
        <f t="shared" ref="G36" si="9">SUM(E36:F36)</f>
        <v>0</v>
      </c>
      <c r="H36" s="949">
        <f t="shared" si="4"/>
        <v>0</v>
      </c>
      <c r="I36" s="949">
        <f t="shared" si="4"/>
        <v>1</v>
      </c>
      <c r="J36" s="949">
        <f t="shared" si="3"/>
        <v>1</v>
      </c>
      <c r="K36" s="1034" t="s">
        <v>412</v>
      </c>
    </row>
    <row r="37" spans="1:11" s="152" customFormat="1" ht="14.25" thickBot="1">
      <c r="A37" s="1026" t="s">
        <v>1290</v>
      </c>
      <c r="B37" s="952">
        <v>0</v>
      </c>
      <c r="C37" s="952">
        <v>0</v>
      </c>
      <c r="D37" s="180">
        <f t="shared" si="2"/>
        <v>0</v>
      </c>
      <c r="E37" s="952">
        <v>0</v>
      </c>
      <c r="F37" s="952">
        <v>0</v>
      </c>
      <c r="G37" s="180">
        <f t="shared" si="5"/>
        <v>0</v>
      </c>
      <c r="H37" s="180">
        <f t="shared" si="4"/>
        <v>0</v>
      </c>
      <c r="I37" s="180">
        <f t="shared" si="4"/>
        <v>0</v>
      </c>
      <c r="J37" s="180">
        <f t="shared" si="3"/>
        <v>0</v>
      </c>
      <c r="K37" s="1032" t="s">
        <v>1537</v>
      </c>
    </row>
    <row r="38" spans="1:11" ht="14.25" thickBot="1">
      <c r="A38" s="1040" t="s">
        <v>1314</v>
      </c>
      <c r="B38" s="948">
        <v>0</v>
      </c>
      <c r="C38" s="948">
        <v>8</v>
      </c>
      <c r="D38" s="949">
        <f t="shared" si="2"/>
        <v>8</v>
      </c>
      <c r="E38" s="948">
        <v>0</v>
      </c>
      <c r="F38" s="948">
        <v>0</v>
      </c>
      <c r="G38" s="949">
        <f t="shared" ref="G38" si="10">SUM(E38:F38)</f>
        <v>0</v>
      </c>
      <c r="H38" s="949">
        <f t="shared" si="4"/>
        <v>0</v>
      </c>
      <c r="I38" s="949">
        <f t="shared" si="4"/>
        <v>8</v>
      </c>
      <c r="J38" s="949">
        <f t="shared" si="3"/>
        <v>8</v>
      </c>
      <c r="K38" s="1034" t="s">
        <v>1431</v>
      </c>
    </row>
    <row r="39" spans="1:11" s="152" customFormat="1" ht="14.25" thickBot="1">
      <c r="A39" s="1026" t="s">
        <v>410</v>
      </c>
      <c r="B39" s="952">
        <v>0</v>
      </c>
      <c r="C39" s="952">
        <v>0</v>
      </c>
      <c r="D39" s="180">
        <f t="shared" si="2"/>
        <v>0</v>
      </c>
      <c r="E39" s="952">
        <v>0</v>
      </c>
      <c r="F39" s="952">
        <v>0</v>
      </c>
      <c r="G39" s="180">
        <f t="shared" si="5"/>
        <v>0</v>
      </c>
      <c r="H39" s="180">
        <f t="shared" si="4"/>
        <v>0</v>
      </c>
      <c r="I39" s="180">
        <f t="shared" si="4"/>
        <v>0</v>
      </c>
      <c r="J39" s="180">
        <f t="shared" si="3"/>
        <v>0</v>
      </c>
      <c r="K39" s="1032" t="s">
        <v>409</v>
      </c>
    </row>
    <row r="40" spans="1:11" ht="14.25" thickBot="1">
      <c r="A40" s="1040" t="s">
        <v>1292</v>
      </c>
      <c r="B40" s="948">
        <v>0</v>
      </c>
      <c r="C40" s="948">
        <v>0</v>
      </c>
      <c r="D40" s="949">
        <f t="shared" si="2"/>
        <v>0</v>
      </c>
      <c r="E40" s="948">
        <v>0</v>
      </c>
      <c r="F40" s="948">
        <v>0</v>
      </c>
      <c r="G40" s="949">
        <f t="shared" si="5"/>
        <v>0</v>
      </c>
      <c r="H40" s="949">
        <f t="shared" si="4"/>
        <v>0</v>
      </c>
      <c r="I40" s="949">
        <f t="shared" si="4"/>
        <v>0</v>
      </c>
      <c r="J40" s="949">
        <f t="shared" si="3"/>
        <v>0</v>
      </c>
      <c r="K40" s="1034" t="s">
        <v>454</v>
      </c>
    </row>
    <row r="41" spans="1:11" s="152" customFormat="1" ht="14.25" thickBot="1">
      <c r="A41" s="1026" t="s">
        <v>1294</v>
      </c>
      <c r="B41" s="952">
        <v>0</v>
      </c>
      <c r="C41" s="952">
        <v>0</v>
      </c>
      <c r="D41" s="180">
        <f t="shared" si="2"/>
        <v>0</v>
      </c>
      <c r="E41" s="952">
        <v>0</v>
      </c>
      <c r="F41" s="952">
        <v>0</v>
      </c>
      <c r="G41" s="180">
        <f t="shared" si="5"/>
        <v>0</v>
      </c>
      <c r="H41" s="180">
        <f t="shared" si="4"/>
        <v>0</v>
      </c>
      <c r="I41" s="180">
        <f t="shared" si="4"/>
        <v>0</v>
      </c>
      <c r="J41" s="180">
        <f t="shared" si="3"/>
        <v>0</v>
      </c>
      <c r="K41" s="1032" t="s">
        <v>784</v>
      </c>
    </row>
    <row r="42" spans="1:11" ht="14.25" thickBot="1">
      <c r="A42" s="1040" t="s">
        <v>406</v>
      </c>
      <c r="B42" s="948">
        <v>0</v>
      </c>
      <c r="C42" s="948">
        <v>0</v>
      </c>
      <c r="D42" s="949">
        <f t="shared" si="2"/>
        <v>0</v>
      </c>
      <c r="E42" s="948">
        <v>0</v>
      </c>
      <c r="F42" s="948">
        <v>0</v>
      </c>
      <c r="G42" s="949">
        <f t="shared" si="5"/>
        <v>0</v>
      </c>
      <c r="H42" s="949">
        <f t="shared" si="4"/>
        <v>0</v>
      </c>
      <c r="I42" s="949">
        <f t="shared" si="4"/>
        <v>0</v>
      </c>
      <c r="J42" s="949">
        <f t="shared" si="3"/>
        <v>0</v>
      </c>
      <c r="K42" s="1034" t="s">
        <v>1428</v>
      </c>
    </row>
    <row r="43" spans="1:11" s="152" customFormat="1" ht="14.25" thickBot="1">
      <c r="A43" s="1026" t="s">
        <v>1315</v>
      </c>
      <c r="B43" s="952">
        <v>0</v>
      </c>
      <c r="C43" s="952">
        <v>1</v>
      </c>
      <c r="D43" s="180">
        <f t="shared" si="2"/>
        <v>1</v>
      </c>
      <c r="E43" s="952">
        <v>0</v>
      </c>
      <c r="F43" s="952">
        <v>0</v>
      </c>
      <c r="G43" s="180">
        <f>E43+F43</f>
        <v>0</v>
      </c>
      <c r="H43" s="180">
        <f t="shared" si="4"/>
        <v>0</v>
      </c>
      <c r="I43" s="180">
        <f t="shared" si="4"/>
        <v>1</v>
      </c>
      <c r="J43" s="180">
        <f t="shared" si="3"/>
        <v>1</v>
      </c>
      <c r="K43" s="1032" t="s">
        <v>1439</v>
      </c>
    </row>
    <row r="44" spans="1:11" ht="14.25" thickBot="1">
      <c r="A44" s="1040" t="s">
        <v>894</v>
      </c>
      <c r="B44" s="948">
        <v>0</v>
      </c>
      <c r="C44" s="948">
        <v>0</v>
      </c>
      <c r="D44" s="949">
        <v>0</v>
      </c>
      <c r="E44" s="948">
        <v>0</v>
      </c>
      <c r="F44" s="948">
        <v>0</v>
      </c>
      <c r="G44" s="949">
        <v>0</v>
      </c>
      <c r="H44" s="949">
        <f t="shared" si="4"/>
        <v>0</v>
      </c>
      <c r="I44" s="949">
        <f t="shared" si="4"/>
        <v>0</v>
      </c>
      <c r="J44" s="949">
        <f t="shared" si="3"/>
        <v>0</v>
      </c>
      <c r="K44" s="1034" t="s">
        <v>1440</v>
      </c>
    </row>
    <row r="45" spans="1:11" s="152" customFormat="1" ht="23.25" thickBot="1">
      <c r="A45" s="1026" t="s">
        <v>1261</v>
      </c>
      <c r="B45" s="952">
        <v>0</v>
      </c>
      <c r="C45" s="952">
        <v>0</v>
      </c>
      <c r="D45" s="180">
        <f t="shared" si="2"/>
        <v>0</v>
      </c>
      <c r="E45" s="952">
        <v>0</v>
      </c>
      <c r="F45" s="952">
        <v>0</v>
      </c>
      <c r="G45" s="180">
        <f t="shared" ref="G45:G49" si="11">E45+F45</f>
        <v>0</v>
      </c>
      <c r="H45" s="180">
        <f t="shared" si="4"/>
        <v>0</v>
      </c>
      <c r="I45" s="180">
        <f t="shared" si="4"/>
        <v>0</v>
      </c>
      <c r="J45" s="180">
        <f t="shared" si="3"/>
        <v>0</v>
      </c>
      <c r="K45" s="1032" t="s">
        <v>1441</v>
      </c>
    </row>
    <row r="46" spans="1:11" ht="27.75" thickBot="1">
      <c r="A46" s="1040" t="s">
        <v>1299</v>
      </c>
      <c r="B46" s="948">
        <v>0</v>
      </c>
      <c r="C46" s="948">
        <v>0</v>
      </c>
      <c r="D46" s="949">
        <f t="shared" si="2"/>
        <v>0</v>
      </c>
      <c r="E46" s="948">
        <v>0</v>
      </c>
      <c r="F46" s="948">
        <v>0</v>
      </c>
      <c r="G46" s="949">
        <f t="shared" si="11"/>
        <v>0</v>
      </c>
      <c r="H46" s="949">
        <f t="shared" ref="H46:I49" si="12">B46+E46</f>
        <v>0</v>
      </c>
      <c r="I46" s="949">
        <f t="shared" si="12"/>
        <v>0</v>
      </c>
      <c r="J46" s="949">
        <f t="shared" si="3"/>
        <v>0</v>
      </c>
      <c r="K46" s="1034" t="s">
        <v>1442</v>
      </c>
    </row>
    <row r="47" spans="1:11" s="152" customFormat="1" ht="34.5" thickBot="1">
      <c r="A47" s="1026" t="s">
        <v>1320</v>
      </c>
      <c r="B47" s="952">
        <v>0</v>
      </c>
      <c r="C47" s="952">
        <v>0</v>
      </c>
      <c r="D47" s="180">
        <f t="shared" si="2"/>
        <v>0</v>
      </c>
      <c r="E47" s="952">
        <v>0</v>
      </c>
      <c r="F47" s="952">
        <v>0</v>
      </c>
      <c r="G47" s="180">
        <f t="shared" si="11"/>
        <v>0</v>
      </c>
      <c r="H47" s="180">
        <f t="shared" si="12"/>
        <v>0</v>
      </c>
      <c r="I47" s="180">
        <f t="shared" si="12"/>
        <v>0</v>
      </c>
      <c r="J47" s="180">
        <f t="shared" si="3"/>
        <v>0</v>
      </c>
      <c r="K47" s="1043" t="s">
        <v>1547</v>
      </c>
    </row>
    <row r="48" spans="1:11" ht="34.5" thickBot="1">
      <c r="A48" s="1040" t="s">
        <v>1321</v>
      </c>
      <c r="B48" s="948">
        <v>0</v>
      </c>
      <c r="C48" s="948">
        <v>0</v>
      </c>
      <c r="D48" s="949">
        <f t="shared" si="2"/>
        <v>0</v>
      </c>
      <c r="E48" s="948">
        <v>0</v>
      </c>
      <c r="F48" s="948">
        <v>0</v>
      </c>
      <c r="G48" s="949">
        <f t="shared" si="11"/>
        <v>0</v>
      </c>
      <c r="H48" s="949">
        <f t="shared" si="12"/>
        <v>0</v>
      </c>
      <c r="I48" s="949">
        <f t="shared" si="12"/>
        <v>0</v>
      </c>
      <c r="J48" s="949">
        <f t="shared" si="3"/>
        <v>0</v>
      </c>
      <c r="K48" s="1048" t="s">
        <v>1548</v>
      </c>
    </row>
    <row r="49" spans="1:11" s="152" customFormat="1" ht="13.5">
      <c r="A49" s="1041" t="s">
        <v>1388</v>
      </c>
      <c r="B49" s="1019">
        <v>0</v>
      </c>
      <c r="C49" s="1019">
        <v>0</v>
      </c>
      <c r="D49" s="1020">
        <f t="shared" si="2"/>
        <v>0</v>
      </c>
      <c r="E49" s="1019">
        <v>0</v>
      </c>
      <c r="F49" s="1019">
        <v>0</v>
      </c>
      <c r="G49" s="1020">
        <f t="shared" si="11"/>
        <v>0</v>
      </c>
      <c r="H49" s="1020">
        <f t="shared" si="12"/>
        <v>0</v>
      </c>
      <c r="I49" s="1020">
        <f t="shared" si="12"/>
        <v>0</v>
      </c>
      <c r="J49" s="1020">
        <f t="shared" si="3"/>
        <v>0</v>
      </c>
      <c r="K49" s="1035" t="s">
        <v>1429</v>
      </c>
    </row>
    <row r="50" spans="1:11" ht="15">
      <c r="A50" s="1014" t="s">
        <v>1</v>
      </c>
      <c r="B50" s="1015">
        <f>SUM(B10:B49)</f>
        <v>0</v>
      </c>
      <c r="C50" s="1015">
        <f t="shared" ref="C50:J50" si="13">SUM(C10:C49)</f>
        <v>59</v>
      </c>
      <c r="D50" s="1015">
        <f>SUM(D10:D49)</f>
        <v>59</v>
      </c>
      <c r="E50" s="1015">
        <f t="shared" si="13"/>
        <v>0</v>
      </c>
      <c r="F50" s="1015">
        <f t="shared" si="13"/>
        <v>31</v>
      </c>
      <c r="G50" s="1015">
        <f t="shared" si="13"/>
        <v>31</v>
      </c>
      <c r="H50" s="1015">
        <f t="shared" si="13"/>
        <v>0</v>
      </c>
      <c r="I50" s="1015">
        <f>SUM(I10:I49)</f>
        <v>90</v>
      </c>
      <c r="J50" s="1015">
        <f t="shared" si="13"/>
        <v>90</v>
      </c>
      <c r="K50" s="1016" t="s">
        <v>2</v>
      </c>
    </row>
    <row r="51" spans="1:11" ht="15.75" customHeight="1">
      <c r="A51" s="1377" t="s">
        <v>761</v>
      </c>
      <c r="B51" s="1377"/>
      <c r="C51" s="1377"/>
      <c r="D51" s="1377"/>
      <c r="E51" s="1377"/>
      <c r="F51" s="1378" t="s">
        <v>445</v>
      </c>
      <c r="G51" s="1378"/>
      <c r="H51" s="1378"/>
      <c r="I51" s="1378"/>
      <c r="J51" s="1378"/>
      <c r="K51" s="1378"/>
    </row>
  </sheetData>
  <mergeCells count="15">
    <mergeCell ref="A51:E51"/>
    <mergeCell ref="F51:K51"/>
    <mergeCell ref="L1:X1"/>
    <mergeCell ref="A2:K2"/>
    <mergeCell ref="A3:K3"/>
    <mergeCell ref="A4:K4"/>
    <mergeCell ref="A6:A9"/>
    <mergeCell ref="B6:D6"/>
    <mergeCell ref="E6:G6"/>
    <mergeCell ref="H6:J6"/>
    <mergeCell ref="K6:K9"/>
    <mergeCell ref="E7:G7"/>
    <mergeCell ref="H7:J7"/>
    <mergeCell ref="A1:K1"/>
    <mergeCell ref="B7:D7"/>
  </mergeCells>
  <printOptions horizontalCentered="1" verticalCentered="1"/>
  <pageMargins left="0" right="0" top="0" bottom="0" header="0" footer="0"/>
  <pageSetup paperSize="9" scale="8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U42"/>
  <sheetViews>
    <sheetView rightToLeft="1" view="pageBreakPreview" zoomScaleNormal="100" zoomScaleSheetLayoutView="100" workbookViewId="0">
      <selection activeCell="A3" sqref="A3:K3"/>
    </sheetView>
  </sheetViews>
  <sheetFormatPr defaultRowHeight="12.75"/>
  <cols>
    <col min="1" max="1" width="22.85546875" style="45" customWidth="1"/>
    <col min="2" max="2" width="10" style="45" customWidth="1"/>
    <col min="3" max="3" width="10.42578125" style="45" customWidth="1"/>
    <col min="4" max="5" width="10" style="45" customWidth="1"/>
    <col min="6" max="6" width="10.42578125" style="45" customWidth="1"/>
    <col min="7" max="8" width="10" style="45" customWidth="1"/>
    <col min="9" max="9" width="10.42578125" style="45" customWidth="1"/>
    <col min="10" max="10" width="10" style="45" customWidth="1"/>
    <col min="11" max="11" width="24.28515625" style="2" customWidth="1"/>
    <col min="12" max="16384" width="9.140625" style="45"/>
  </cols>
  <sheetData>
    <row r="1" spans="1:21" ht="20.25" customHeight="1">
      <c r="A1" s="1403" t="s">
        <v>625</v>
      </c>
      <c r="B1" s="1403"/>
      <c r="C1" s="1403"/>
      <c r="D1" s="1403"/>
      <c r="E1" s="1403"/>
      <c r="F1" s="1403"/>
      <c r="G1" s="1403"/>
      <c r="H1" s="1403"/>
      <c r="I1" s="1403"/>
      <c r="J1" s="1403"/>
      <c r="K1" s="1404"/>
      <c r="L1" s="1405"/>
      <c r="M1" s="1405"/>
      <c r="N1" s="1405"/>
      <c r="O1" s="1405"/>
      <c r="P1" s="1405"/>
      <c r="Q1" s="1405"/>
      <c r="R1" s="1405"/>
      <c r="S1" s="1405"/>
      <c r="T1" s="1405"/>
      <c r="U1" s="1405"/>
    </row>
    <row r="2" spans="1:21" ht="19.5" customHeight="1">
      <c r="A2" s="1409" t="s">
        <v>1150</v>
      </c>
      <c r="B2" s="1409"/>
      <c r="C2" s="1409"/>
      <c r="D2" s="1409"/>
      <c r="E2" s="1409"/>
      <c r="F2" s="1409"/>
      <c r="G2" s="1409"/>
      <c r="H2" s="1409"/>
      <c r="I2" s="1409"/>
      <c r="J2" s="1409"/>
      <c r="K2" s="1409"/>
      <c r="L2" s="980"/>
      <c r="M2" s="980"/>
      <c r="N2" s="980"/>
      <c r="O2" s="980"/>
      <c r="P2" s="980"/>
      <c r="Q2" s="980"/>
      <c r="R2" s="980"/>
      <c r="S2" s="980"/>
      <c r="T2" s="980"/>
      <c r="U2" s="980"/>
    </row>
    <row r="3" spans="1:21" ht="32.25" customHeight="1">
      <c r="A3" s="1410" t="s">
        <v>1540</v>
      </c>
      <c r="B3" s="1411"/>
      <c r="C3" s="1411"/>
      <c r="D3" s="1411"/>
      <c r="E3" s="1411"/>
      <c r="F3" s="1411"/>
      <c r="G3" s="1411"/>
      <c r="H3" s="1411"/>
      <c r="I3" s="1411"/>
      <c r="J3" s="1411"/>
      <c r="K3" s="1411"/>
      <c r="L3" s="980"/>
      <c r="M3" s="980"/>
      <c r="N3" s="980"/>
      <c r="O3" s="980"/>
      <c r="P3" s="980"/>
      <c r="Q3" s="980"/>
      <c r="R3" s="980"/>
      <c r="S3" s="980"/>
      <c r="T3" s="980"/>
      <c r="U3" s="980"/>
    </row>
    <row r="4" spans="1:21" ht="19.5" customHeight="1">
      <c r="A4" s="1412" t="s">
        <v>1151</v>
      </c>
      <c r="B4" s="1412"/>
      <c r="C4" s="1412"/>
      <c r="D4" s="1412"/>
      <c r="E4" s="1412"/>
      <c r="F4" s="1412"/>
      <c r="G4" s="1412"/>
      <c r="H4" s="1412"/>
      <c r="I4" s="1412"/>
      <c r="J4" s="1412"/>
      <c r="K4" s="1412"/>
      <c r="L4" s="980"/>
      <c r="M4" s="980"/>
      <c r="N4" s="980"/>
      <c r="O4" s="980"/>
      <c r="P4" s="980"/>
      <c r="Q4" s="980"/>
      <c r="R4" s="980"/>
      <c r="S4" s="980"/>
      <c r="T4" s="980"/>
      <c r="U4" s="980"/>
    </row>
    <row r="5" spans="1:21" ht="16.5" customHeight="1">
      <c r="A5" s="84" t="s">
        <v>525</v>
      </c>
      <c r="B5" s="93"/>
      <c r="C5" s="93"/>
      <c r="D5" s="93"/>
      <c r="E5" s="93"/>
      <c r="F5" s="93"/>
      <c r="G5" s="93"/>
      <c r="H5" s="93"/>
      <c r="I5" s="93"/>
      <c r="J5" s="94"/>
      <c r="K5" s="87" t="s">
        <v>526</v>
      </c>
      <c r="L5" s="980"/>
      <c r="M5" s="980"/>
      <c r="N5" s="980"/>
      <c r="O5" s="980"/>
      <c r="P5" s="980"/>
      <c r="Q5" s="980"/>
      <c r="R5" s="980"/>
      <c r="S5" s="980"/>
      <c r="T5" s="980"/>
      <c r="U5" s="980"/>
    </row>
    <row r="6" spans="1:21" ht="18.75" customHeight="1">
      <c r="A6" s="1263" t="s">
        <v>760</v>
      </c>
      <c r="B6" s="1407" t="s">
        <v>0</v>
      </c>
      <c r="C6" s="1407"/>
      <c r="D6" s="1408"/>
      <c r="E6" s="1407" t="s">
        <v>64</v>
      </c>
      <c r="F6" s="1407"/>
      <c r="G6" s="1408"/>
      <c r="H6" s="1407" t="s">
        <v>1</v>
      </c>
      <c r="I6" s="1408"/>
      <c r="J6" s="1408"/>
      <c r="K6" s="1413" t="s">
        <v>759</v>
      </c>
    </row>
    <row r="7" spans="1:21" ht="18.75" customHeight="1">
      <c r="A7" s="1264"/>
      <c r="B7" s="1415" t="s">
        <v>217</v>
      </c>
      <c r="C7" s="1416"/>
      <c r="D7" s="1417"/>
      <c r="E7" s="1406" t="s">
        <v>682</v>
      </c>
      <c r="F7" s="1406"/>
      <c r="G7" s="1406"/>
      <c r="H7" s="1406" t="s">
        <v>2</v>
      </c>
      <c r="I7" s="1406"/>
      <c r="J7" s="1406"/>
      <c r="K7" s="1414"/>
    </row>
    <row r="8" spans="1:21" ht="18.75" customHeight="1">
      <c r="A8" s="1264"/>
      <c r="B8" s="428" t="s">
        <v>385</v>
      </c>
      <c r="C8" s="428" t="s">
        <v>847</v>
      </c>
      <c r="D8" s="429" t="s">
        <v>1</v>
      </c>
      <c r="E8" s="428" t="s">
        <v>385</v>
      </c>
      <c r="F8" s="428" t="s">
        <v>847</v>
      </c>
      <c r="G8" s="429" t="s">
        <v>1</v>
      </c>
      <c r="H8" s="428" t="s">
        <v>385</v>
      </c>
      <c r="I8" s="428" t="s">
        <v>847</v>
      </c>
      <c r="J8" s="429" t="s">
        <v>1</v>
      </c>
      <c r="K8" s="1414"/>
    </row>
    <row r="9" spans="1:21" ht="18.75" customHeight="1">
      <c r="A9" s="1264"/>
      <c r="B9" s="54" t="s">
        <v>65</v>
      </c>
      <c r="C9" s="54" t="s">
        <v>66</v>
      </c>
      <c r="D9" s="54" t="s">
        <v>2</v>
      </c>
      <c r="E9" s="54" t="s">
        <v>65</v>
      </c>
      <c r="F9" s="54" t="s">
        <v>66</v>
      </c>
      <c r="G9" s="54" t="s">
        <v>2</v>
      </c>
      <c r="H9" s="54" t="s">
        <v>65</v>
      </c>
      <c r="I9" s="54" t="s">
        <v>66</v>
      </c>
      <c r="J9" s="54" t="s">
        <v>2</v>
      </c>
      <c r="K9" s="1414"/>
    </row>
    <row r="10" spans="1:21" s="52" customFormat="1" ht="24.75" customHeight="1" thickBot="1">
      <c r="A10" s="994" t="s">
        <v>681</v>
      </c>
      <c r="B10" s="995">
        <v>0</v>
      </c>
      <c r="C10" s="995">
        <v>199</v>
      </c>
      <c r="D10" s="1009">
        <f>B10+C10</f>
        <v>199</v>
      </c>
      <c r="E10" s="996">
        <v>0</v>
      </c>
      <c r="F10" s="1001">
        <v>19</v>
      </c>
      <c r="G10" s="1009">
        <f>E10+F10</f>
        <v>19</v>
      </c>
      <c r="H10" s="1010">
        <f t="shared" ref="H10:H11" si="0">B10+E10</f>
        <v>0</v>
      </c>
      <c r="I10" s="997">
        <f t="shared" ref="I10" si="1">C10+F10</f>
        <v>218</v>
      </c>
      <c r="J10" s="1009">
        <f>H10+I10</f>
        <v>218</v>
      </c>
      <c r="K10" s="1002" t="s">
        <v>681</v>
      </c>
    </row>
    <row r="11" spans="1:21" s="51" customFormat="1" ht="24.75" customHeight="1" thickBot="1">
      <c r="A11" s="529" t="s">
        <v>880</v>
      </c>
      <c r="B11" s="641">
        <v>0</v>
      </c>
      <c r="C11" s="641">
        <v>93</v>
      </c>
      <c r="D11" s="642">
        <f>B11+C11</f>
        <v>93</v>
      </c>
      <c r="E11" s="643">
        <v>0</v>
      </c>
      <c r="F11" s="533">
        <v>134</v>
      </c>
      <c r="G11" s="642">
        <f>E11+F11</f>
        <v>134</v>
      </c>
      <c r="H11" s="644">
        <f t="shared" si="0"/>
        <v>0</v>
      </c>
      <c r="I11" s="532">
        <f>C11+F11</f>
        <v>227</v>
      </c>
      <c r="J11" s="642">
        <f>H11+I11</f>
        <v>227</v>
      </c>
      <c r="K11" s="528" t="s">
        <v>880</v>
      </c>
    </row>
    <row r="12" spans="1:21" s="52" customFormat="1" ht="24.75" customHeight="1" thickBot="1">
      <c r="A12" s="710" t="s">
        <v>946</v>
      </c>
      <c r="B12" s="711">
        <v>0</v>
      </c>
      <c r="C12" s="711">
        <v>63</v>
      </c>
      <c r="D12" s="719">
        <f>B12+C12</f>
        <v>63</v>
      </c>
      <c r="E12" s="714">
        <v>0</v>
      </c>
      <c r="F12" s="717">
        <v>224</v>
      </c>
      <c r="G12" s="719">
        <f>E12+F12</f>
        <v>224</v>
      </c>
      <c r="H12" s="720">
        <f>B12+E12</f>
        <v>0</v>
      </c>
      <c r="I12" s="712">
        <f>C12+F12</f>
        <v>287</v>
      </c>
      <c r="J12" s="719">
        <f>H12+I12</f>
        <v>287</v>
      </c>
      <c r="K12" s="713" t="s">
        <v>946</v>
      </c>
    </row>
    <row r="13" spans="1:21" s="51" customFormat="1" ht="24.75" customHeight="1" thickBot="1">
      <c r="A13" s="529" t="s">
        <v>1050</v>
      </c>
      <c r="B13" s="641">
        <v>1</v>
      </c>
      <c r="C13" s="641">
        <v>74</v>
      </c>
      <c r="D13" s="642">
        <f>B13+C13</f>
        <v>75</v>
      </c>
      <c r="E13" s="643">
        <v>0</v>
      </c>
      <c r="F13" s="533">
        <v>58</v>
      </c>
      <c r="G13" s="642">
        <f>E13+F13</f>
        <v>58</v>
      </c>
      <c r="H13" s="644">
        <f>B13+E13</f>
        <v>1</v>
      </c>
      <c r="I13" s="532">
        <f>C13+F13</f>
        <v>132</v>
      </c>
      <c r="J13" s="642">
        <f>H13+I13</f>
        <v>133</v>
      </c>
      <c r="K13" s="528" t="s">
        <v>1050</v>
      </c>
    </row>
    <row r="14" spans="1:21" s="52" customFormat="1" ht="24.75" customHeight="1">
      <c r="A14" s="710" t="s">
        <v>1149</v>
      </c>
      <c r="B14" s="711">
        <v>0</v>
      </c>
      <c r="C14" s="711">
        <v>59</v>
      </c>
      <c r="D14" s="719">
        <v>59</v>
      </c>
      <c r="E14" s="714">
        <v>0</v>
      </c>
      <c r="F14" s="717">
        <v>31</v>
      </c>
      <c r="G14" s="719">
        <f>E14+F14</f>
        <v>31</v>
      </c>
      <c r="H14" s="720">
        <f>B14+E14</f>
        <v>0</v>
      </c>
      <c r="I14" s="712">
        <f>C14+F14</f>
        <v>90</v>
      </c>
      <c r="J14" s="719">
        <f>H14+I14</f>
        <v>90</v>
      </c>
      <c r="K14" s="713" t="s">
        <v>1149</v>
      </c>
    </row>
    <row r="15" spans="1:21" s="15" customFormat="1" ht="18" customHeight="1">
      <c r="A15" s="371"/>
    </row>
    <row r="16" spans="1:21" ht="18" customHeight="1">
      <c r="K16" s="45"/>
    </row>
    <row r="17" spans="11:11" s="15" customFormat="1" ht="18" customHeight="1"/>
    <row r="18" spans="11:11" ht="18" customHeight="1">
      <c r="K18" s="45"/>
    </row>
    <row r="19" spans="11:11" s="15" customFormat="1" ht="18" customHeight="1"/>
    <row r="20" spans="11:11" ht="18" customHeight="1">
      <c r="K20" s="45"/>
    </row>
    <row r="21" spans="11:11" s="15" customFormat="1" ht="18" customHeight="1"/>
    <row r="22" spans="11:11" ht="18" customHeight="1">
      <c r="K22" s="45"/>
    </row>
    <row r="23" spans="11:11" s="15" customFormat="1" ht="18" customHeight="1"/>
    <row r="24" spans="11:11" ht="18" customHeight="1">
      <c r="K24" s="45"/>
    </row>
    <row r="25" spans="11:11" s="15" customFormat="1" ht="18" customHeight="1"/>
    <row r="26" spans="11:11" ht="18" customHeight="1">
      <c r="K26" s="45"/>
    </row>
    <row r="27" spans="11:11" s="15" customFormat="1" ht="18" customHeight="1"/>
    <row r="28" spans="11:11" ht="18" customHeight="1">
      <c r="K28" s="45"/>
    </row>
    <row r="29" spans="11:11" s="15" customFormat="1" ht="18" customHeight="1"/>
    <row r="30" spans="11:11" ht="23.25" customHeight="1">
      <c r="K30" s="45"/>
    </row>
    <row r="31" spans="11:11" s="15" customFormat="1" ht="18" customHeight="1"/>
    <row r="32" spans="11:11" ht="18" customHeight="1">
      <c r="K32" s="45"/>
    </row>
    <row r="33" spans="1:11" s="15" customFormat="1" ht="18" customHeight="1"/>
    <row r="34" spans="1:11" ht="18" customHeight="1">
      <c r="K34" s="45"/>
    </row>
    <row r="35" spans="1:11" ht="18" customHeight="1">
      <c r="K35" s="45"/>
    </row>
    <row r="36" spans="1:11" ht="18" customHeight="1">
      <c r="K36" s="45"/>
    </row>
    <row r="37" spans="1:11" ht="18" customHeight="1">
      <c r="K37" s="45"/>
    </row>
    <row r="38" spans="1:11" ht="18" customHeight="1">
      <c r="K38" s="45"/>
    </row>
    <row r="39" spans="1:11" s="15" customFormat="1" ht="18" customHeight="1"/>
    <row r="40" spans="1:11" ht="19.5" customHeight="1">
      <c r="A40" s="36"/>
      <c r="K40" s="45"/>
    </row>
    <row r="41" spans="1:11" ht="22.5" customHeight="1">
      <c r="K41" s="45"/>
    </row>
    <row r="42" spans="1:11">
      <c r="K42" s="45"/>
    </row>
  </sheetData>
  <mergeCells count="13">
    <mergeCell ref="A1:K1"/>
    <mergeCell ref="B7:D7"/>
    <mergeCell ref="L1:U1"/>
    <mergeCell ref="A2:K2"/>
    <mergeCell ref="A3:K3"/>
    <mergeCell ref="A4:K4"/>
    <mergeCell ref="A6:A9"/>
    <mergeCell ref="B6:D6"/>
    <mergeCell ref="E6:G6"/>
    <mergeCell ref="H6:J6"/>
    <mergeCell ref="K6:K9"/>
    <mergeCell ref="E7:G7"/>
    <mergeCell ref="H7:J7"/>
  </mergeCells>
  <printOptions horizontalCentered="1" verticalCentered="1"/>
  <pageMargins left="0" right="0" top="0" bottom="0" header="0" footer="0"/>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66"/>
  <sheetViews>
    <sheetView rightToLeft="1" view="pageBreakPreview" zoomScaleNormal="100" zoomScaleSheetLayoutView="100" workbookViewId="0">
      <selection activeCell="O51" sqref="O51"/>
    </sheetView>
  </sheetViews>
  <sheetFormatPr defaultRowHeight="12.75"/>
  <cols>
    <col min="1" max="1" width="26.42578125" style="183" customWidth="1"/>
    <col min="2" max="2" width="7.28515625" style="183" bestFit="1" customWidth="1"/>
    <col min="3" max="3" width="7.7109375" style="183" bestFit="1" customWidth="1"/>
    <col min="4" max="4" width="7.28515625" style="183" bestFit="1" customWidth="1"/>
    <col min="5" max="5" width="7.7109375" style="183" bestFit="1" customWidth="1"/>
    <col min="6" max="6" width="7.28515625" style="183" bestFit="1" customWidth="1"/>
    <col min="7" max="7" width="7.7109375" style="183" bestFit="1" customWidth="1"/>
    <col min="8" max="8" width="7.28515625" style="183" bestFit="1" customWidth="1"/>
    <col min="9" max="9" width="7.7109375" style="183" bestFit="1" customWidth="1"/>
    <col min="10" max="10" width="7.28515625" style="183" bestFit="1" customWidth="1"/>
    <col min="11" max="11" width="7.7109375" style="183" bestFit="1" customWidth="1"/>
    <col min="12" max="12" width="8.28515625" style="183" bestFit="1" customWidth="1"/>
    <col min="13" max="13" width="7.7109375" style="183" bestFit="1" customWidth="1"/>
    <col min="14" max="14" width="11.5703125" style="183" customWidth="1"/>
    <col min="15" max="15" width="24.28515625" style="184" customWidth="1"/>
    <col min="16" max="16384" width="9.140625" style="183"/>
  </cols>
  <sheetData>
    <row r="1" spans="1:15" s="194" customFormat="1" ht="19.5" customHeight="1">
      <c r="A1" s="1424" t="s">
        <v>632</v>
      </c>
      <c r="B1" s="1424"/>
      <c r="C1" s="1424"/>
      <c r="D1" s="1424"/>
      <c r="E1" s="1424"/>
      <c r="F1" s="1424"/>
      <c r="G1" s="1424"/>
      <c r="H1" s="1424"/>
      <c r="I1" s="1424"/>
      <c r="J1" s="1424"/>
      <c r="K1" s="1424"/>
      <c r="L1" s="1424"/>
      <c r="M1" s="1424"/>
      <c r="N1" s="1424"/>
      <c r="O1" s="1424"/>
    </row>
    <row r="2" spans="1:15" s="194" customFormat="1" ht="16.5" customHeight="1">
      <c r="A2" s="1237" t="s">
        <v>1148</v>
      </c>
      <c r="B2" s="1424"/>
      <c r="C2" s="1424"/>
      <c r="D2" s="1424"/>
      <c r="E2" s="1424"/>
      <c r="F2" s="1424"/>
      <c r="G2" s="1424"/>
      <c r="H2" s="1424"/>
      <c r="I2" s="1424"/>
      <c r="J2" s="1424"/>
      <c r="K2" s="1424"/>
      <c r="L2" s="1424"/>
      <c r="M2" s="1424"/>
      <c r="N2" s="1424"/>
      <c r="O2" s="1424"/>
    </row>
    <row r="3" spans="1:15" s="194" customFormat="1" ht="20.25" customHeight="1">
      <c r="A3" s="1435" t="s">
        <v>1541</v>
      </c>
      <c r="B3" s="1435"/>
      <c r="C3" s="1435"/>
      <c r="D3" s="1435"/>
      <c r="E3" s="1435"/>
      <c r="F3" s="1435"/>
      <c r="G3" s="1435"/>
      <c r="H3" s="1435"/>
      <c r="I3" s="1435"/>
      <c r="J3" s="1435"/>
      <c r="K3" s="1435"/>
      <c r="L3" s="1435"/>
      <c r="M3" s="1435"/>
      <c r="N3" s="1435"/>
      <c r="O3" s="1435"/>
    </row>
    <row r="4" spans="1:15" s="194" customFormat="1" ht="13.5" customHeight="1">
      <c r="A4" s="1435" t="s">
        <v>1144</v>
      </c>
      <c r="B4" s="1435"/>
      <c r="C4" s="1435"/>
      <c r="D4" s="1435"/>
      <c r="E4" s="1435"/>
      <c r="F4" s="1435"/>
      <c r="G4" s="1435"/>
      <c r="H4" s="1435"/>
      <c r="I4" s="1435"/>
      <c r="J4" s="1435"/>
      <c r="K4" s="1435"/>
      <c r="L4" s="1435"/>
      <c r="M4" s="1435"/>
      <c r="N4" s="1435"/>
      <c r="O4" s="1435"/>
    </row>
    <row r="5" spans="1:15" ht="13.5" customHeight="1">
      <c r="A5" s="99" t="s">
        <v>527</v>
      </c>
      <c r="B5" s="193"/>
      <c r="C5" s="193"/>
      <c r="D5" s="193"/>
      <c r="E5" s="193"/>
      <c r="F5" s="193"/>
      <c r="G5" s="193"/>
      <c r="H5" s="193"/>
      <c r="I5" s="193"/>
      <c r="J5" s="193"/>
      <c r="K5" s="193"/>
      <c r="L5" s="193"/>
      <c r="M5" s="193"/>
      <c r="N5" s="193"/>
      <c r="O5" s="100" t="s">
        <v>851</v>
      </c>
    </row>
    <row r="6" spans="1:15" s="191" customFormat="1" ht="12.75" customHeight="1">
      <c r="A6" s="1436" t="s">
        <v>1102</v>
      </c>
      <c r="B6" s="1425" t="s">
        <v>758</v>
      </c>
      <c r="C6" s="1426"/>
      <c r="D6" s="1425" t="s">
        <v>757</v>
      </c>
      <c r="E6" s="1426"/>
      <c r="F6" s="1425" t="s">
        <v>756</v>
      </c>
      <c r="G6" s="1426"/>
      <c r="H6" s="1425" t="s">
        <v>755</v>
      </c>
      <c r="I6" s="1426"/>
      <c r="J6" s="1425" t="s">
        <v>754</v>
      </c>
      <c r="K6" s="1426"/>
      <c r="L6" s="1429" t="s">
        <v>753</v>
      </c>
      <c r="M6" s="1430"/>
      <c r="N6" s="1431"/>
      <c r="O6" s="1439" t="s">
        <v>1542</v>
      </c>
    </row>
    <row r="7" spans="1:15" s="191" customFormat="1" ht="15" customHeight="1">
      <c r="A7" s="1437"/>
      <c r="B7" s="1427"/>
      <c r="C7" s="1428"/>
      <c r="D7" s="1427"/>
      <c r="E7" s="1428"/>
      <c r="F7" s="1427"/>
      <c r="G7" s="1428"/>
      <c r="H7" s="1427"/>
      <c r="I7" s="1428"/>
      <c r="J7" s="1427"/>
      <c r="K7" s="1428"/>
      <c r="L7" s="1432"/>
      <c r="M7" s="1433"/>
      <c r="N7" s="1434"/>
      <c r="O7" s="1440"/>
    </row>
    <row r="8" spans="1:15" s="191" customFormat="1">
      <c r="A8" s="1437"/>
      <c r="B8" s="244" t="s">
        <v>50</v>
      </c>
      <c r="C8" s="192" t="s">
        <v>51</v>
      </c>
      <c r="D8" s="192" t="s">
        <v>50</v>
      </c>
      <c r="E8" s="192" t="s">
        <v>51</v>
      </c>
      <c r="F8" s="192" t="s">
        <v>50</v>
      </c>
      <c r="G8" s="192" t="s">
        <v>51</v>
      </c>
      <c r="H8" s="192" t="s">
        <v>50</v>
      </c>
      <c r="I8" s="192" t="s">
        <v>51</v>
      </c>
      <c r="J8" s="192" t="s">
        <v>50</v>
      </c>
      <c r="K8" s="192" t="s">
        <v>51</v>
      </c>
      <c r="L8" s="192" t="s">
        <v>50</v>
      </c>
      <c r="M8" s="192" t="s">
        <v>51</v>
      </c>
      <c r="N8" s="255" t="s">
        <v>1</v>
      </c>
      <c r="O8" s="1440"/>
    </row>
    <row r="9" spans="1:15" s="191" customFormat="1" ht="12" customHeight="1">
      <c r="A9" s="1438"/>
      <c r="B9" s="424" t="s">
        <v>112</v>
      </c>
      <c r="C9" s="425" t="s">
        <v>113</v>
      </c>
      <c r="D9" s="424" t="s">
        <v>112</v>
      </c>
      <c r="E9" s="425" t="s">
        <v>113</v>
      </c>
      <c r="F9" s="424" t="s">
        <v>112</v>
      </c>
      <c r="G9" s="425" t="s">
        <v>113</v>
      </c>
      <c r="H9" s="424" t="s">
        <v>112</v>
      </c>
      <c r="I9" s="425" t="s">
        <v>113</v>
      </c>
      <c r="J9" s="424" t="s">
        <v>112</v>
      </c>
      <c r="K9" s="425" t="s">
        <v>113</v>
      </c>
      <c r="L9" s="424" t="s">
        <v>112</v>
      </c>
      <c r="M9" s="425" t="s">
        <v>113</v>
      </c>
      <c r="N9" s="426" t="s">
        <v>2</v>
      </c>
      <c r="O9" s="1441"/>
    </row>
    <row r="10" spans="1:15" s="722" customFormat="1" ht="23.25" thickBot="1">
      <c r="A10" s="1036" t="s">
        <v>1271</v>
      </c>
      <c r="B10" s="959">
        <v>521</v>
      </c>
      <c r="C10" s="959">
        <v>0</v>
      </c>
      <c r="D10" s="959">
        <v>461</v>
      </c>
      <c r="E10" s="959">
        <v>0</v>
      </c>
      <c r="F10" s="959">
        <v>469</v>
      </c>
      <c r="G10" s="959">
        <v>0</v>
      </c>
      <c r="H10" s="959">
        <v>388</v>
      </c>
      <c r="I10" s="959">
        <v>0</v>
      </c>
      <c r="J10" s="959">
        <v>3003</v>
      </c>
      <c r="K10" s="959">
        <v>0</v>
      </c>
      <c r="L10" s="957">
        <f t="shared" ref="L10:M26" si="0">B10+D10+F10+H10+J10</f>
        <v>4842</v>
      </c>
      <c r="M10" s="957">
        <f t="shared" si="0"/>
        <v>0</v>
      </c>
      <c r="N10" s="957">
        <f t="shared" ref="N10:N51" si="1">L10+M10</f>
        <v>4842</v>
      </c>
      <c r="O10" s="1034" t="s">
        <v>1437</v>
      </c>
    </row>
    <row r="11" spans="1:15" ht="14.25" thickBot="1">
      <c r="A11" s="1037" t="s">
        <v>444</v>
      </c>
      <c r="B11" s="685">
        <v>175</v>
      </c>
      <c r="C11" s="685">
        <v>0</v>
      </c>
      <c r="D11" s="685">
        <v>203</v>
      </c>
      <c r="E11" s="685">
        <v>0</v>
      </c>
      <c r="F11" s="685">
        <v>351</v>
      </c>
      <c r="G11" s="685">
        <v>0</v>
      </c>
      <c r="H11" s="685">
        <v>433</v>
      </c>
      <c r="I11" s="685">
        <v>0</v>
      </c>
      <c r="J11" s="685">
        <v>792</v>
      </c>
      <c r="K11" s="685">
        <v>0</v>
      </c>
      <c r="L11" s="955">
        <f t="shared" si="0"/>
        <v>1954</v>
      </c>
      <c r="M11" s="955">
        <f t="shared" si="0"/>
        <v>0</v>
      </c>
      <c r="N11" s="66">
        <f t="shared" si="1"/>
        <v>1954</v>
      </c>
      <c r="O11" s="1032" t="s">
        <v>451</v>
      </c>
    </row>
    <row r="12" spans="1:15" s="722" customFormat="1" ht="14.25" thickBot="1">
      <c r="A12" s="1036" t="s">
        <v>442</v>
      </c>
      <c r="B12" s="959">
        <v>148</v>
      </c>
      <c r="C12" s="959">
        <v>0</v>
      </c>
      <c r="D12" s="959">
        <v>261</v>
      </c>
      <c r="E12" s="959">
        <v>0</v>
      </c>
      <c r="F12" s="959">
        <v>241</v>
      </c>
      <c r="G12" s="959">
        <v>0</v>
      </c>
      <c r="H12" s="959">
        <v>231</v>
      </c>
      <c r="I12" s="959">
        <v>0</v>
      </c>
      <c r="J12" s="959">
        <v>100</v>
      </c>
      <c r="K12" s="959">
        <v>0</v>
      </c>
      <c r="L12" s="957">
        <f t="shared" si="0"/>
        <v>981</v>
      </c>
      <c r="M12" s="957">
        <f t="shared" si="0"/>
        <v>0</v>
      </c>
      <c r="N12" s="957">
        <f t="shared" si="1"/>
        <v>981</v>
      </c>
      <c r="O12" s="1034" t="s">
        <v>71</v>
      </c>
    </row>
    <row r="13" spans="1:15" ht="14.25" thickBot="1">
      <c r="A13" s="1037" t="s">
        <v>441</v>
      </c>
      <c r="B13" s="685">
        <v>205</v>
      </c>
      <c r="C13" s="685">
        <v>0</v>
      </c>
      <c r="D13" s="685">
        <v>183</v>
      </c>
      <c r="E13" s="685">
        <v>0</v>
      </c>
      <c r="F13" s="685">
        <v>214</v>
      </c>
      <c r="G13" s="685">
        <v>0</v>
      </c>
      <c r="H13" s="685">
        <v>236</v>
      </c>
      <c r="I13" s="685">
        <v>0</v>
      </c>
      <c r="J13" s="685">
        <v>872</v>
      </c>
      <c r="K13" s="685">
        <v>0</v>
      </c>
      <c r="L13" s="955">
        <f t="shared" si="0"/>
        <v>1710</v>
      </c>
      <c r="M13" s="955">
        <f t="shared" si="0"/>
        <v>0</v>
      </c>
      <c r="N13" s="66">
        <f t="shared" si="1"/>
        <v>1710</v>
      </c>
      <c r="O13" s="1032" t="s">
        <v>70</v>
      </c>
    </row>
    <row r="14" spans="1:15" s="722" customFormat="1" ht="14.25" thickBot="1">
      <c r="A14" s="1036" t="s">
        <v>459</v>
      </c>
      <c r="B14" s="959">
        <v>277</v>
      </c>
      <c r="C14" s="959">
        <v>0</v>
      </c>
      <c r="D14" s="959">
        <v>141</v>
      </c>
      <c r="E14" s="959">
        <v>0</v>
      </c>
      <c r="F14" s="959">
        <v>215</v>
      </c>
      <c r="G14" s="959">
        <v>0</v>
      </c>
      <c r="H14" s="959">
        <v>256</v>
      </c>
      <c r="I14" s="959">
        <v>0</v>
      </c>
      <c r="J14" s="959">
        <v>386</v>
      </c>
      <c r="K14" s="959">
        <v>0</v>
      </c>
      <c r="L14" s="957">
        <f t="shared" si="0"/>
        <v>1275</v>
      </c>
      <c r="M14" s="957">
        <f t="shared" si="0"/>
        <v>0</v>
      </c>
      <c r="N14" s="957">
        <f t="shared" si="1"/>
        <v>1275</v>
      </c>
      <c r="O14" s="1034" t="s">
        <v>69</v>
      </c>
    </row>
    <row r="15" spans="1:15" ht="14.25" thickBot="1">
      <c r="A15" s="1037" t="s">
        <v>439</v>
      </c>
      <c r="B15" s="685">
        <v>80</v>
      </c>
      <c r="C15" s="685">
        <v>8</v>
      </c>
      <c r="D15" s="685">
        <v>73</v>
      </c>
      <c r="E15" s="685">
        <v>8</v>
      </c>
      <c r="F15" s="685">
        <v>91</v>
      </c>
      <c r="G15" s="685">
        <v>8</v>
      </c>
      <c r="H15" s="685">
        <v>75</v>
      </c>
      <c r="I15" s="685">
        <v>8</v>
      </c>
      <c r="J15" s="685">
        <v>81</v>
      </c>
      <c r="K15" s="685">
        <v>14</v>
      </c>
      <c r="L15" s="955">
        <f t="shared" si="0"/>
        <v>400</v>
      </c>
      <c r="M15" s="955">
        <f t="shared" si="0"/>
        <v>46</v>
      </c>
      <c r="N15" s="66">
        <f t="shared" si="1"/>
        <v>446</v>
      </c>
      <c r="O15" s="1032" t="s">
        <v>438</v>
      </c>
    </row>
    <row r="16" spans="1:15" s="722" customFormat="1" ht="14.25" thickBot="1">
      <c r="A16" s="1036" t="s">
        <v>458</v>
      </c>
      <c r="B16" s="959">
        <v>17</v>
      </c>
      <c r="C16" s="959">
        <v>0</v>
      </c>
      <c r="D16" s="959">
        <v>10</v>
      </c>
      <c r="E16" s="959">
        <v>3</v>
      </c>
      <c r="F16" s="959">
        <v>12</v>
      </c>
      <c r="G16" s="959">
        <v>3</v>
      </c>
      <c r="H16" s="959">
        <v>20</v>
      </c>
      <c r="I16" s="959">
        <v>2</v>
      </c>
      <c r="J16" s="959">
        <v>62</v>
      </c>
      <c r="K16" s="959">
        <v>5</v>
      </c>
      <c r="L16" s="957">
        <f t="shared" si="0"/>
        <v>121</v>
      </c>
      <c r="M16" s="957">
        <f t="shared" si="0"/>
        <v>13</v>
      </c>
      <c r="N16" s="957">
        <f t="shared" si="1"/>
        <v>134</v>
      </c>
      <c r="O16" s="1034" t="s">
        <v>436</v>
      </c>
    </row>
    <row r="17" spans="1:15" ht="14.25" thickBot="1">
      <c r="A17" s="1064" t="s">
        <v>1385</v>
      </c>
      <c r="B17" s="685">
        <v>35</v>
      </c>
      <c r="C17" s="685">
        <v>10</v>
      </c>
      <c r="D17" s="685">
        <v>28</v>
      </c>
      <c r="E17" s="685">
        <v>25</v>
      </c>
      <c r="F17" s="685">
        <v>52</v>
      </c>
      <c r="G17" s="685">
        <v>43</v>
      </c>
      <c r="H17" s="685">
        <v>68</v>
      </c>
      <c r="I17" s="685">
        <v>69</v>
      </c>
      <c r="J17" s="685">
        <v>231</v>
      </c>
      <c r="K17" s="685">
        <v>115</v>
      </c>
      <c r="L17" s="955">
        <f t="shared" si="0"/>
        <v>414</v>
      </c>
      <c r="M17" s="955">
        <f t="shared" si="0"/>
        <v>262</v>
      </c>
      <c r="N17" s="66">
        <f t="shared" si="1"/>
        <v>676</v>
      </c>
      <c r="O17" s="1032" t="s">
        <v>68</v>
      </c>
    </row>
    <row r="18" spans="1:15" s="722" customFormat="1" ht="14.25" thickBot="1">
      <c r="A18" s="1065" t="s">
        <v>1387</v>
      </c>
      <c r="B18" s="959">
        <v>9</v>
      </c>
      <c r="C18" s="959">
        <v>1</v>
      </c>
      <c r="D18" s="959">
        <v>6</v>
      </c>
      <c r="E18" s="959">
        <v>1</v>
      </c>
      <c r="F18" s="959">
        <v>12</v>
      </c>
      <c r="G18" s="959">
        <v>6</v>
      </c>
      <c r="H18" s="959">
        <v>14</v>
      </c>
      <c r="I18" s="959">
        <v>8</v>
      </c>
      <c r="J18" s="959">
        <v>14</v>
      </c>
      <c r="K18" s="959">
        <v>7</v>
      </c>
      <c r="L18" s="957">
        <f t="shared" si="0"/>
        <v>55</v>
      </c>
      <c r="M18" s="957">
        <f t="shared" si="0"/>
        <v>23</v>
      </c>
      <c r="N18" s="957">
        <f t="shared" si="1"/>
        <v>78</v>
      </c>
      <c r="O18" s="1034" t="s">
        <v>890</v>
      </c>
    </row>
    <row r="19" spans="1:15" ht="23.25" thickBot="1">
      <c r="A19" s="1037" t="s">
        <v>1277</v>
      </c>
      <c r="B19" s="685">
        <v>0</v>
      </c>
      <c r="C19" s="685">
        <v>0</v>
      </c>
      <c r="D19" s="685">
        <v>0</v>
      </c>
      <c r="E19" s="685">
        <v>0</v>
      </c>
      <c r="F19" s="685">
        <v>0</v>
      </c>
      <c r="G19" s="685">
        <v>0</v>
      </c>
      <c r="H19" s="685">
        <v>0</v>
      </c>
      <c r="I19" s="685">
        <v>0</v>
      </c>
      <c r="J19" s="685">
        <v>0</v>
      </c>
      <c r="K19" s="685">
        <v>0</v>
      </c>
      <c r="L19" s="955">
        <v>0</v>
      </c>
      <c r="M19" s="955">
        <v>0</v>
      </c>
      <c r="N19" s="66">
        <f t="shared" si="1"/>
        <v>0</v>
      </c>
      <c r="O19" s="1032" t="s">
        <v>1258</v>
      </c>
    </row>
    <row r="20" spans="1:15" s="722" customFormat="1" ht="14.25" thickBot="1">
      <c r="A20" s="1036" t="s">
        <v>435</v>
      </c>
      <c r="B20" s="959">
        <v>88</v>
      </c>
      <c r="C20" s="959">
        <v>0</v>
      </c>
      <c r="D20" s="959">
        <v>12</v>
      </c>
      <c r="E20" s="959">
        <v>0</v>
      </c>
      <c r="F20" s="959">
        <v>50</v>
      </c>
      <c r="G20" s="959">
        <v>0</v>
      </c>
      <c r="H20" s="959">
        <v>17</v>
      </c>
      <c r="I20" s="959">
        <v>0</v>
      </c>
      <c r="J20" s="959">
        <v>10</v>
      </c>
      <c r="K20" s="959">
        <v>0</v>
      </c>
      <c r="L20" s="957">
        <f t="shared" si="0"/>
        <v>177</v>
      </c>
      <c r="M20" s="957">
        <f t="shared" si="0"/>
        <v>0</v>
      </c>
      <c r="N20" s="957">
        <f t="shared" si="1"/>
        <v>177</v>
      </c>
      <c r="O20" s="1034" t="s">
        <v>434</v>
      </c>
    </row>
    <row r="21" spans="1:15" ht="14.25" thickBot="1">
      <c r="A21" s="1037" t="s">
        <v>433</v>
      </c>
      <c r="B21" s="685">
        <v>65</v>
      </c>
      <c r="C21" s="685">
        <v>26</v>
      </c>
      <c r="D21" s="685">
        <v>22</v>
      </c>
      <c r="E21" s="685">
        <v>12</v>
      </c>
      <c r="F21" s="685">
        <v>15</v>
      </c>
      <c r="G21" s="685">
        <v>10</v>
      </c>
      <c r="H21" s="685">
        <v>38</v>
      </c>
      <c r="I21" s="685">
        <v>19</v>
      </c>
      <c r="J21" s="685">
        <v>240</v>
      </c>
      <c r="K21" s="685">
        <v>105</v>
      </c>
      <c r="L21" s="955">
        <f t="shared" si="0"/>
        <v>380</v>
      </c>
      <c r="M21" s="955">
        <f t="shared" si="0"/>
        <v>172</v>
      </c>
      <c r="N21" s="66">
        <f t="shared" si="1"/>
        <v>552</v>
      </c>
      <c r="O21" s="1032" t="s">
        <v>432</v>
      </c>
    </row>
    <row r="22" spans="1:15" s="722" customFormat="1" ht="14.25" thickBot="1">
      <c r="A22" s="1036" t="s">
        <v>457</v>
      </c>
      <c r="B22" s="959">
        <v>42</v>
      </c>
      <c r="C22" s="959">
        <v>21</v>
      </c>
      <c r="D22" s="959">
        <v>15</v>
      </c>
      <c r="E22" s="959">
        <v>25</v>
      </c>
      <c r="F22" s="959">
        <v>0</v>
      </c>
      <c r="G22" s="959">
        <v>0</v>
      </c>
      <c r="H22" s="959">
        <v>0</v>
      </c>
      <c r="I22" s="959">
        <v>0</v>
      </c>
      <c r="J22" s="959">
        <v>0</v>
      </c>
      <c r="K22" s="959">
        <v>0</v>
      </c>
      <c r="L22" s="957">
        <f t="shared" si="0"/>
        <v>57</v>
      </c>
      <c r="M22" s="957">
        <f t="shared" si="0"/>
        <v>46</v>
      </c>
      <c r="N22" s="957">
        <f t="shared" si="1"/>
        <v>103</v>
      </c>
      <c r="O22" s="1032" t="s">
        <v>1329</v>
      </c>
    </row>
    <row r="23" spans="1:15" ht="23.25" thickBot="1">
      <c r="A23" s="1037" t="s">
        <v>1263</v>
      </c>
      <c r="B23" s="685">
        <v>168</v>
      </c>
      <c r="C23" s="685">
        <v>17</v>
      </c>
      <c r="D23" s="685">
        <v>77</v>
      </c>
      <c r="E23" s="685">
        <v>2</v>
      </c>
      <c r="F23" s="685">
        <v>0</v>
      </c>
      <c r="G23" s="685">
        <v>0</v>
      </c>
      <c r="H23" s="685">
        <v>0</v>
      </c>
      <c r="I23" s="685">
        <v>0</v>
      </c>
      <c r="J23" s="685">
        <v>0</v>
      </c>
      <c r="K23" s="685">
        <v>0</v>
      </c>
      <c r="L23" s="955">
        <f t="shared" si="0"/>
        <v>245</v>
      </c>
      <c r="M23" s="955">
        <f t="shared" si="0"/>
        <v>19</v>
      </c>
      <c r="N23" s="66">
        <f t="shared" si="1"/>
        <v>264</v>
      </c>
      <c r="O23" s="1032" t="s">
        <v>1260</v>
      </c>
    </row>
    <row r="24" spans="1:15" s="722" customFormat="1" ht="34.5" thickBot="1">
      <c r="A24" s="1036" t="s">
        <v>1264</v>
      </c>
      <c r="B24" s="959">
        <v>70</v>
      </c>
      <c r="C24" s="959">
        <v>61</v>
      </c>
      <c r="D24" s="959">
        <v>21</v>
      </c>
      <c r="E24" s="959">
        <v>5</v>
      </c>
      <c r="F24" s="959">
        <v>13</v>
      </c>
      <c r="G24" s="959">
        <v>9</v>
      </c>
      <c r="H24" s="959">
        <v>18</v>
      </c>
      <c r="I24" s="959">
        <v>2</v>
      </c>
      <c r="J24" s="959">
        <v>15</v>
      </c>
      <c r="K24" s="959">
        <v>6</v>
      </c>
      <c r="L24" s="957">
        <f t="shared" si="0"/>
        <v>137</v>
      </c>
      <c r="M24" s="957">
        <f t="shared" si="0"/>
        <v>83</v>
      </c>
      <c r="N24" s="957">
        <f t="shared" si="1"/>
        <v>220</v>
      </c>
      <c r="O24" s="1034" t="s">
        <v>1433</v>
      </c>
    </row>
    <row r="25" spans="1:15" ht="23.25" thickBot="1">
      <c r="A25" s="1037" t="s">
        <v>1257</v>
      </c>
      <c r="B25" s="685">
        <v>201</v>
      </c>
      <c r="C25" s="685">
        <v>21</v>
      </c>
      <c r="D25" s="685">
        <v>44</v>
      </c>
      <c r="E25" s="685">
        <v>0</v>
      </c>
      <c r="F25" s="685">
        <v>24</v>
      </c>
      <c r="G25" s="685">
        <v>3</v>
      </c>
      <c r="H25" s="685">
        <v>19</v>
      </c>
      <c r="I25" s="685">
        <v>1</v>
      </c>
      <c r="J25" s="685">
        <v>0</v>
      </c>
      <c r="K25" s="685">
        <v>0</v>
      </c>
      <c r="L25" s="955">
        <f t="shared" si="0"/>
        <v>288</v>
      </c>
      <c r="M25" s="955">
        <f t="shared" si="0"/>
        <v>25</v>
      </c>
      <c r="N25" s="66">
        <f t="shared" si="1"/>
        <v>313</v>
      </c>
      <c r="O25" s="1032" t="s">
        <v>1258</v>
      </c>
    </row>
    <row r="26" spans="1:15" s="722" customFormat="1" ht="14.25" thickBot="1">
      <c r="A26" s="1036" t="s">
        <v>469</v>
      </c>
      <c r="B26" s="959">
        <v>96</v>
      </c>
      <c r="C26" s="959">
        <v>34</v>
      </c>
      <c r="D26" s="959">
        <v>16</v>
      </c>
      <c r="E26" s="959">
        <v>24</v>
      </c>
      <c r="F26" s="959">
        <v>0</v>
      </c>
      <c r="G26" s="959">
        <v>0</v>
      </c>
      <c r="H26" s="959">
        <v>0</v>
      </c>
      <c r="I26" s="959">
        <v>0</v>
      </c>
      <c r="J26" s="959">
        <v>0</v>
      </c>
      <c r="K26" s="959">
        <v>0</v>
      </c>
      <c r="L26" s="957">
        <f t="shared" si="0"/>
        <v>112</v>
      </c>
      <c r="M26" s="957">
        <f t="shared" si="0"/>
        <v>58</v>
      </c>
      <c r="N26" s="957">
        <f t="shared" si="1"/>
        <v>170</v>
      </c>
      <c r="O26" s="1034" t="s">
        <v>430</v>
      </c>
    </row>
    <row r="27" spans="1:15" ht="14.25" thickBot="1">
      <c r="A27" s="1037" t="s">
        <v>429</v>
      </c>
      <c r="B27" s="685">
        <v>301</v>
      </c>
      <c r="C27" s="685">
        <v>1</v>
      </c>
      <c r="D27" s="685">
        <v>338</v>
      </c>
      <c r="E27" s="685">
        <v>0</v>
      </c>
      <c r="F27" s="685">
        <v>440</v>
      </c>
      <c r="G27" s="685">
        <v>0</v>
      </c>
      <c r="H27" s="685">
        <v>510</v>
      </c>
      <c r="I27" s="685">
        <v>0</v>
      </c>
      <c r="J27" s="685">
        <v>920</v>
      </c>
      <c r="K27" s="685">
        <v>0</v>
      </c>
      <c r="L27" s="955">
        <f t="shared" ref="L27:M51" si="2">B27+D27+F27+H27+J27</f>
        <v>2509</v>
      </c>
      <c r="M27" s="955">
        <f t="shared" si="2"/>
        <v>1</v>
      </c>
      <c r="N27" s="66">
        <f t="shared" si="1"/>
        <v>2510</v>
      </c>
      <c r="O27" s="1032" t="s">
        <v>428</v>
      </c>
    </row>
    <row r="28" spans="1:15" s="722" customFormat="1" ht="14.25" thickBot="1">
      <c r="A28" s="1036" t="s">
        <v>468</v>
      </c>
      <c r="B28" s="959">
        <v>15</v>
      </c>
      <c r="C28" s="959">
        <v>5</v>
      </c>
      <c r="D28" s="959">
        <v>20</v>
      </c>
      <c r="E28" s="959">
        <v>7</v>
      </c>
      <c r="F28" s="959">
        <v>13</v>
      </c>
      <c r="G28" s="959">
        <v>8</v>
      </c>
      <c r="H28" s="959">
        <v>0</v>
      </c>
      <c r="I28" s="959">
        <v>0</v>
      </c>
      <c r="J28" s="959">
        <v>0</v>
      </c>
      <c r="K28" s="959">
        <v>0</v>
      </c>
      <c r="L28" s="957">
        <f t="shared" si="2"/>
        <v>48</v>
      </c>
      <c r="M28" s="957">
        <f t="shared" si="2"/>
        <v>20</v>
      </c>
      <c r="N28" s="957">
        <f t="shared" si="1"/>
        <v>68</v>
      </c>
      <c r="O28" s="1034" t="s">
        <v>848</v>
      </c>
    </row>
    <row r="29" spans="1:15" ht="14.25" thickBot="1">
      <c r="A29" s="1037" t="s">
        <v>426</v>
      </c>
      <c r="B29" s="685">
        <v>7</v>
      </c>
      <c r="C29" s="685">
        <v>3</v>
      </c>
      <c r="D29" s="685">
        <v>12</v>
      </c>
      <c r="E29" s="685">
        <v>5</v>
      </c>
      <c r="F29" s="685">
        <v>0</v>
      </c>
      <c r="G29" s="685">
        <v>0</v>
      </c>
      <c r="H29" s="685">
        <v>0</v>
      </c>
      <c r="I29" s="685">
        <v>0</v>
      </c>
      <c r="J29" s="685">
        <v>0</v>
      </c>
      <c r="K29" s="685">
        <v>0</v>
      </c>
      <c r="L29" s="955">
        <f t="shared" si="2"/>
        <v>19</v>
      </c>
      <c r="M29" s="955">
        <f t="shared" si="2"/>
        <v>8</v>
      </c>
      <c r="N29" s="66">
        <f t="shared" si="1"/>
        <v>27</v>
      </c>
      <c r="O29" s="1032" t="s">
        <v>425</v>
      </c>
    </row>
    <row r="30" spans="1:15" s="722" customFormat="1" ht="14.25" thickBot="1">
      <c r="A30" s="1036" t="s">
        <v>455</v>
      </c>
      <c r="B30" s="959">
        <v>17</v>
      </c>
      <c r="C30" s="959">
        <v>0</v>
      </c>
      <c r="D30" s="959">
        <v>11</v>
      </c>
      <c r="E30" s="959">
        <v>0</v>
      </c>
      <c r="F30" s="959">
        <v>9</v>
      </c>
      <c r="G30" s="959">
        <v>0</v>
      </c>
      <c r="H30" s="959">
        <v>7</v>
      </c>
      <c r="I30" s="959">
        <v>0</v>
      </c>
      <c r="J30" s="959">
        <v>11</v>
      </c>
      <c r="K30" s="959">
        <v>0</v>
      </c>
      <c r="L30" s="957">
        <f t="shared" si="2"/>
        <v>55</v>
      </c>
      <c r="M30" s="957">
        <f t="shared" si="2"/>
        <v>0</v>
      </c>
      <c r="N30" s="957">
        <f t="shared" si="1"/>
        <v>55</v>
      </c>
      <c r="O30" s="1034" t="s">
        <v>453</v>
      </c>
    </row>
    <row r="31" spans="1:15" ht="14.25" thickBot="1">
      <c r="A31" s="1037" t="s">
        <v>456</v>
      </c>
      <c r="B31" s="685">
        <v>11</v>
      </c>
      <c r="C31" s="685">
        <v>0</v>
      </c>
      <c r="D31" s="685">
        <v>3</v>
      </c>
      <c r="E31" s="685">
        <v>0</v>
      </c>
      <c r="F31" s="685">
        <v>18</v>
      </c>
      <c r="G31" s="685">
        <v>0</v>
      </c>
      <c r="H31" s="685">
        <v>18</v>
      </c>
      <c r="I31" s="685">
        <v>0</v>
      </c>
      <c r="J31" s="685">
        <v>0</v>
      </c>
      <c r="K31" s="685">
        <v>0</v>
      </c>
      <c r="L31" s="955">
        <f t="shared" si="2"/>
        <v>50</v>
      </c>
      <c r="M31" s="955">
        <f t="shared" si="2"/>
        <v>0</v>
      </c>
      <c r="N31" s="66">
        <f t="shared" si="1"/>
        <v>50</v>
      </c>
      <c r="O31" s="1032" t="s">
        <v>423</v>
      </c>
    </row>
    <row r="32" spans="1:15" s="722" customFormat="1" ht="14.25" thickBot="1">
      <c r="A32" s="1036" t="s">
        <v>422</v>
      </c>
      <c r="B32" s="959">
        <v>4</v>
      </c>
      <c r="C32" s="959">
        <v>1</v>
      </c>
      <c r="D32" s="959">
        <v>4</v>
      </c>
      <c r="E32" s="959">
        <v>15</v>
      </c>
      <c r="F32" s="959">
        <v>18</v>
      </c>
      <c r="G32" s="959">
        <v>30</v>
      </c>
      <c r="H32" s="959">
        <v>10</v>
      </c>
      <c r="I32" s="959">
        <v>25</v>
      </c>
      <c r="J32" s="959">
        <v>30</v>
      </c>
      <c r="K32" s="959">
        <v>101</v>
      </c>
      <c r="L32" s="957">
        <f t="shared" si="2"/>
        <v>66</v>
      </c>
      <c r="M32" s="957">
        <f t="shared" si="2"/>
        <v>172</v>
      </c>
      <c r="N32" s="957">
        <f t="shared" si="1"/>
        <v>238</v>
      </c>
      <c r="O32" s="1034" t="s">
        <v>421</v>
      </c>
    </row>
    <row r="33" spans="1:15" ht="14.25" thickBot="1">
      <c r="A33" s="1037" t="s">
        <v>420</v>
      </c>
      <c r="B33" s="685">
        <v>0</v>
      </c>
      <c r="C33" s="685">
        <v>0</v>
      </c>
      <c r="D33" s="685">
        <v>0</v>
      </c>
      <c r="E33" s="685">
        <v>0</v>
      </c>
      <c r="F33" s="685">
        <v>0</v>
      </c>
      <c r="G33" s="685">
        <v>0</v>
      </c>
      <c r="H33" s="685">
        <v>0</v>
      </c>
      <c r="I33" s="685">
        <v>0</v>
      </c>
      <c r="J33" s="685">
        <v>0</v>
      </c>
      <c r="K33" s="685"/>
      <c r="L33" s="955">
        <f t="shared" si="2"/>
        <v>0</v>
      </c>
      <c r="M33" s="955">
        <f t="shared" si="2"/>
        <v>0</v>
      </c>
      <c r="N33" s="66">
        <f t="shared" si="1"/>
        <v>0</v>
      </c>
      <c r="O33" s="1032" t="s">
        <v>419</v>
      </c>
    </row>
    <row r="34" spans="1:15" s="722" customFormat="1" ht="14.25" thickBot="1">
      <c r="A34" s="1036" t="s">
        <v>1286</v>
      </c>
      <c r="B34" s="959">
        <v>10</v>
      </c>
      <c r="C34" s="959">
        <v>2</v>
      </c>
      <c r="D34" s="959">
        <v>2</v>
      </c>
      <c r="E34" s="959">
        <v>0</v>
      </c>
      <c r="F34" s="959">
        <v>2</v>
      </c>
      <c r="G34" s="959">
        <v>0</v>
      </c>
      <c r="H34" s="959">
        <v>2</v>
      </c>
      <c r="I34" s="959">
        <v>0</v>
      </c>
      <c r="J34" s="959">
        <v>0</v>
      </c>
      <c r="K34" s="959">
        <v>0</v>
      </c>
      <c r="L34" s="957">
        <f t="shared" si="2"/>
        <v>16</v>
      </c>
      <c r="M34" s="957">
        <f t="shared" si="2"/>
        <v>2</v>
      </c>
      <c r="N34" s="957">
        <f t="shared" si="1"/>
        <v>18</v>
      </c>
      <c r="O34" s="1034" t="s">
        <v>1534</v>
      </c>
    </row>
    <row r="35" spans="1:15" ht="14.25" thickBot="1">
      <c r="A35" s="1037" t="s">
        <v>1317</v>
      </c>
      <c r="B35" s="685">
        <v>107</v>
      </c>
      <c r="C35" s="685">
        <v>25</v>
      </c>
      <c r="D35" s="685">
        <v>40</v>
      </c>
      <c r="E35" s="685">
        <v>18</v>
      </c>
      <c r="F35" s="685">
        <v>31</v>
      </c>
      <c r="G35" s="685">
        <v>7</v>
      </c>
      <c r="H35" s="685">
        <v>4</v>
      </c>
      <c r="I35" s="685">
        <v>0</v>
      </c>
      <c r="J35" s="685">
        <v>0</v>
      </c>
      <c r="K35" s="685">
        <v>0</v>
      </c>
      <c r="L35" s="955">
        <f t="shared" si="2"/>
        <v>182</v>
      </c>
      <c r="M35" s="955">
        <f t="shared" si="2"/>
        <v>50</v>
      </c>
      <c r="N35" s="66">
        <f t="shared" si="1"/>
        <v>232</v>
      </c>
      <c r="O35" s="1032" t="s">
        <v>1309</v>
      </c>
    </row>
    <row r="36" spans="1:15" s="722" customFormat="1" ht="14.25" thickBot="1">
      <c r="A36" s="1036" t="s">
        <v>1318</v>
      </c>
      <c r="B36" s="959">
        <v>20</v>
      </c>
      <c r="C36" s="959">
        <v>3</v>
      </c>
      <c r="D36" s="959">
        <v>12</v>
      </c>
      <c r="E36" s="959">
        <v>0</v>
      </c>
      <c r="F36" s="959">
        <v>0</v>
      </c>
      <c r="G36" s="959">
        <v>0</v>
      </c>
      <c r="H36" s="959">
        <v>10</v>
      </c>
      <c r="I36" s="959">
        <v>0</v>
      </c>
      <c r="J36" s="959">
        <v>0</v>
      </c>
      <c r="K36" s="959">
        <v>0</v>
      </c>
      <c r="L36" s="957">
        <f t="shared" si="2"/>
        <v>42</v>
      </c>
      <c r="M36" s="957">
        <f t="shared" si="2"/>
        <v>3</v>
      </c>
      <c r="N36" s="957">
        <f t="shared" si="1"/>
        <v>45</v>
      </c>
      <c r="O36" s="1034" t="s">
        <v>1536</v>
      </c>
    </row>
    <row r="37" spans="1:15" ht="13.5">
      <c r="A37" s="1038" t="s">
        <v>1259</v>
      </c>
      <c r="B37" s="682">
        <v>6</v>
      </c>
      <c r="C37" s="682">
        <v>1</v>
      </c>
      <c r="D37" s="682">
        <v>0</v>
      </c>
      <c r="E37" s="682">
        <v>0</v>
      </c>
      <c r="F37" s="682">
        <v>0</v>
      </c>
      <c r="G37" s="682">
        <v>0</v>
      </c>
      <c r="H37" s="682">
        <v>0</v>
      </c>
      <c r="I37" s="682">
        <v>0</v>
      </c>
      <c r="J37" s="682">
        <v>0</v>
      </c>
      <c r="K37" s="682">
        <v>0</v>
      </c>
      <c r="L37" s="960">
        <f t="shared" si="2"/>
        <v>6</v>
      </c>
      <c r="M37" s="960">
        <f t="shared" si="2"/>
        <v>1</v>
      </c>
      <c r="N37" s="545">
        <f t="shared" si="1"/>
        <v>7</v>
      </c>
      <c r="O37" s="1035" t="s">
        <v>414</v>
      </c>
    </row>
    <row r="38" spans="1:15" s="722" customFormat="1" ht="14.25" thickBot="1">
      <c r="A38" s="1036" t="s">
        <v>413</v>
      </c>
      <c r="B38" s="956">
        <v>8</v>
      </c>
      <c r="C38" s="956">
        <v>3</v>
      </c>
      <c r="D38" s="956">
        <v>12</v>
      </c>
      <c r="E38" s="956">
        <v>6</v>
      </c>
      <c r="F38" s="956">
        <v>12</v>
      </c>
      <c r="G38" s="956">
        <v>8</v>
      </c>
      <c r="H38" s="956">
        <v>6</v>
      </c>
      <c r="I38" s="956">
        <v>4</v>
      </c>
      <c r="J38" s="956">
        <v>8</v>
      </c>
      <c r="K38" s="956">
        <v>3</v>
      </c>
      <c r="L38" s="958">
        <f t="shared" si="2"/>
        <v>46</v>
      </c>
      <c r="M38" s="958">
        <f t="shared" si="2"/>
        <v>24</v>
      </c>
      <c r="N38" s="958">
        <f t="shared" si="1"/>
        <v>70</v>
      </c>
      <c r="O38" s="1034" t="s">
        <v>412</v>
      </c>
    </row>
    <row r="39" spans="1:15" ht="14.25" thickBot="1">
      <c r="A39" s="1037" t="s">
        <v>1290</v>
      </c>
      <c r="B39" s="685">
        <v>0</v>
      </c>
      <c r="C39" s="685">
        <v>0</v>
      </c>
      <c r="D39" s="685">
        <v>0</v>
      </c>
      <c r="E39" s="685">
        <v>0</v>
      </c>
      <c r="F39" s="685">
        <v>0</v>
      </c>
      <c r="G39" s="685">
        <v>0</v>
      </c>
      <c r="H39" s="685">
        <v>0</v>
      </c>
      <c r="I39" s="685">
        <v>0</v>
      </c>
      <c r="J39" s="685">
        <v>0</v>
      </c>
      <c r="K39" s="685">
        <v>0</v>
      </c>
      <c r="L39" s="955">
        <f t="shared" si="2"/>
        <v>0</v>
      </c>
      <c r="M39" s="955">
        <f t="shared" si="2"/>
        <v>0</v>
      </c>
      <c r="N39" s="66">
        <f t="shared" si="1"/>
        <v>0</v>
      </c>
      <c r="O39" s="1032" t="s">
        <v>1537</v>
      </c>
    </row>
    <row r="40" spans="1:15" s="722" customFormat="1" ht="14.25" thickBot="1">
      <c r="A40" s="1036" t="s">
        <v>410</v>
      </c>
      <c r="B40" s="959">
        <v>0</v>
      </c>
      <c r="C40" s="959">
        <v>0</v>
      </c>
      <c r="D40" s="959">
        <v>0</v>
      </c>
      <c r="E40" s="959">
        <v>0</v>
      </c>
      <c r="F40" s="959">
        <v>0</v>
      </c>
      <c r="G40" s="959">
        <v>0</v>
      </c>
      <c r="H40" s="959">
        <v>0</v>
      </c>
      <c r="I40" s="959">
        <v>0</v>
      </c>
      <c r="J40" s="959">
        <v>0</v>
      </c>
      <c r="K40" s="959">
        <v>0</v>
      </c>
      <c r="L40" s="957">
        <f t="shared" si="2"/>
        <v>0</v>
      </c>
      <c r="M40" s="957">
        <f t="shared" si="2"/>
        <v>0</v>
      </c>
      <c r="N40" s="957">
        <f t="shared" si="1"/>
        <v>0</v>
      </c>
      <c r="O40" s="1034" t="s">
        <v>409</v>
      </c>
    </row>
    <row r="41" spans="1:15" ht="14.25" thickBot="1">
      <c r="A41" s="1037" t="s">
        <v>1314</v>
      </c>
      <c r="B41" s="685">
        <v>120</v>
      </c>
      <c r="C41" s="685">
        <v>40</v>
      </c>
      <c r="D41" s="685">
        <v>0</v>
      </c>
      <c r="E41" s="685">
        <v>0</v>
      </c>
      <c r="F41" s="685">
        <v>50</v>
      </c>
      <c r="G41" s="685">
        <v>30</v>
      </c>
      <c r="H41" s="685">
        <v>150</v>
      </c>
      <c r="I41" s="685">
        <v>50</v>
      </c>
      <c r="J41" s="685">
        <v>600</v>
      </c>
      <c r="K41" s="685">
        <v>300</v>
      </c>
      <c r="L41" s="955">
        <f t="shared" si="2"/>
        <v>920</v>
      </c>
      <c r="M41" s="955">
        <f t="shared" si="2"/>
        <v>420</v>
      </c>
      <c r="N41" s="66">
        <f t="shared" si="1"/>
        <v>1340</v>
      </c>
      <c r="O41" s="1032" t="s">
        <v>891</v>
      </c>
    </row>
    <row r="42" spans="1:15" s="722" customFormat="1" ht="14.25" thickBot="1">
      <c r="A42" s="1036" t="s">
        <v>407</v>
      </c>
      <c r="B42" s="959">
        <v>0</v>
      </c>
      <c r="C42" s="959">
        <v>0</v>
      </c>
      <c r="D42" s="959">
        <v>0</v>
      </c>
      <c r="E42" s="959">
        <v>0</v>
      </c>
      <c r="F42" s="959">
        <v>0</v>
      </c>
      <c r="G42" s="959">
        <v>0</v>
      </c>
      <c r="H42" s="959">
        <v>0</v>
      </c>
      <c r="I42" s="959">
        <v>0</v>
      </c>
      <c r="J42" s="959">
        <v>0</v>
      </c>
      <c r="K42" s="959">
        <v>0</v>
      </c>
      <c r="L42" s="957">
        <f t="shared" si="2"/>
        <v>0</v>
      </c>
      <c r="M42" s="957">
        <f t="shared" si="2"/>
        <v>0</v>
      </c>
      <c r="N42" s="957">
        <f t="shared" si="1"/>
        <v>0</v>
      </c>
      <c r="O42" s="1034" t="s">
        <v>784</v>
      </c>
    </row>
    <row r="43" spans="1:15" ht="27.75" thickBot="1">
      <c r="A43" s="1037" t="s">
        <v>1320</v>
      </c>
      <c r="B43" s="685">
        <v>92</v>
      </c>
      <c r="C43" s="685">
        <v>0</v>
      </c>
      <c r="D43" s="685">
        <v>0</v>
      </c>
      <c r="E43" s="685">
        <v>0</v>
      </c>
      <c r="F43" s="685">
        <v>0</v>
      </c>
      <c r="G43" s="685">
        <v>0</v>
      </c>
      <c r="H43" s="685">
        <v>0</v>
      </c>
      <c r="I43" s="685">
        <v>0</v>
      </c>
      <c r="J43" s="685">
        <v>0</v>
      </c>
      <c r="K43" s="685">
        <v>0</v>
      </c>
      <c r="L43" s="955">
        <f t="shared" si="2"/>
        <v>92</v>
      </c>
      <c r="M43" s="955">
        <f t="shared" si="2"/>
        <v>0</v>
      </c>
      <c r="N43" s="66">
        <f t="shared" si="1"/>
        <v>92</v>
      </c>
      <c r="O43" s="1043" t="s">
        <v>1547</v>
      </c>
    </row>
    <row r="44" spans="1:15" s="722" customFormat="1" ht="27.75" thickBot="1">
      <c r="A44" s="1036" t="s">
        <v>1321</v>
      </c>
      <c r="B44" s="959">
        <v>0</v>
      </c>
      <c r="C44" s="959">
        <v>0</v>
      </c>
      <c r="D44" s="959">
        <v>0</v>
      </c>
      <c r="E44" s="959">
        <v>0</v>
      </c>
      <c r="F44" s="959">
        <v>0</v>
      </c>
      <c r="G44" s="959">
        <v>0</v>
      </c>
      <c r="H44" s="959">
        <v>0</v>
      </c>
      <c r="I44" s="959">
        <v>0</v>
      </c>
      <c r="J44" s="959">
        <v>0</v>
      </c>
      <c r="K44" s="959">
        <v>0</v>
      </c>
      <c r="L44" s="957">
        <f t="shared" si="2"/>
        <v>0</v>
      </c>
      <c r="M44" s="957">
        <f t="shared" si="2"/>
        <v>0</v>
      </c>
      <c r="N44" s="957">
        <f t="shared" si="1"/>
        <v>0</v>
      </c>
      <c r="O44" s="1048" t="s">
        <v>1548</v>
      </c>
    </row>
    <row r="45" spans="1:15" ht="14.25" thickBot="1">
      <c r="A45" s="1037" t="s">
        <v>654</v>
      </c>
      <c r="B45" s="685">
        <v>148</v>
      </c>
      <c r="C45" s="685">
        <v>15</v>
      </c>
      <c r="D45" s="685">
        <v>44</v>
      </c>
      <c r="E45" s="685">
        <v>6</v>
      </c>
      <c r="F45" s="685">
        <v>24</v>
      </c>
      <c r="G45" s="685">
        <v>7</v>
      </c>
      <c r="H45" s="685">
        <v>8</v>
      </c>
      <c r="I45" s="685">
        <v>9</v>
      </c>
      <c r="J45" s="685">
        <v>0</v>
      </c>
      <c r="K45" s="685">
        <v>0</v>
      </c>
      <c r="L45" s="955">
        <f t="shared" si="2"/>
        <v>224</v>
      </c>
      <c r="M45" s="955">
        <f t="shared" si="2"/>
        <v>37</v>
      </c>
      <c r="N45" s="66">
        <f t="shared" si="1"/>
        <v>261</v>
      </c>
      <c r="O45" s="1032" t="s">
        <v>661</v>
      </c>
    </row>
    <row r="46" spans="1:15" s="722" customFormat="1" ht="14.25" thickBot="1">
      <c r="A46" s="1036" t="s">
        <v>1388</v>
      </c>
      <c r="B46" s="959">
        <v>0</v>
      </c>
      <c r="C46" s="959">
        <v>0</v>
      </c>
      <c r="D46" s="959">
        <v>0</v>
      </c>
      <c r="E46" s="959">
        <v>0</v>
      </c>
      <c r="F46" s="959">
        <v>0</v>
      </c>
      <c r="G46" s="959">
        <v>0</v>
      </c>
      <c r="H46" s="959">
        <v>0</v>
      </c>
      <c r="I46" s="959">
        <v>0</v>
      </c>
      <c r="J46" s="959">
        <v>0</v>
      </c>
      <c r="K46" s="959">
        <v>0</v>
      </c>
      <c r="L46" s="957">
        <f t="shared" si="2"/>
        <v>0</v>
      </c>
      <c r="M46" s="957">
        <f t="shared" si="2"/>
        <v>0</v>
      </c>
      <c r="N46" s="957">
        <f t="shared" si="1"/>
        <v>0</v>
      </c>
      <c r="O46" s="1034" t="s">
        <v>893</v>
      </c>
    </row>
    <row r="47" spans="1:15" ht="14.25" thickBot="1">
      <c r="A47" s="1037" t="s">
        <v>1319</v>
      </c>
      <c r="B47" s="685">
        <v>0</v>
      </c>
      <c r="C47" s="685">
        <v>0</v>
      </c>
      <c r="D47" s="685">
        <v>0</v>
      </c>
      <c r="E47" s="685">
        <v>0</v>
      </c>
      <c r="F47" s="685">
        <v>0</v>
      </c>
      <c r="G47" s="685">
        <v>0</v>
      </c>
      <c r="H47" s="685">
        <v>0</v>
      </c>
      <c r="I47" s="685">
        <v>0</v>
      </c>
      <c r="J47" s="685">
        <v>0</v>
      </c>
      <c r="K47" s="685">
        <v>0</v>
      </c>
      <c r="L47" s="955">
        <f t="shared" si="2"/>
        <v>0</v>
      </c>
      <c r="M47" s="955">
        <f t="shared" si="2"/>
        <v>0</v>
      </c>
      <c r="N47" s="66">
        <f t="shared" si="1"/>
        <v>0</v>
      </c>
      <c r="O47" s="1032" t="s">
        <v>1543</v>
      </c>
    </row>
    <row r="48" spans="1:15" s="722" customFormat="1" ht="14.25" thickBot="1">
      <c r="A48" s="1036" t="s">
        <v>406</v>
      </c>
      <c r="B48" s="959">
        <v>0</v>
      </c>
      <c r="C48" s="959">
        <v>0</v>
      </c>
      <c r="D48" s="959">
        <v>0</v>
      </c>
      <c r="E48" s="959">
        <v>0</v>
      </c>
      <c r="F48" s="959">
        <v>0</v>
      </c>
      <c r="G48" s="959">
        <v>0</v>
      </c>
      <c r="H48" s="959">
        <v>0</v>
      </c>
      <c r="I48" s="959">
        <v>0</v>
      </c>
      <c r="J48" s="959">
        <v>15</v>
      </c>
      <c r="K48" s="959">
        <v>0</v>
      </c>
      <c r="L48" s="957">
        <f t="shared" si="2"/>
        <v>15</v>
      </c>
      <c r="M48" s="957">
        <f t="shared" si="2"/>
        <v>0</v>
      </c>
      <c r="N48" s="957">
        <f t="shared" si="1"/>
        <v>15</v>
      </c>
      <c r="O48" s="1034" t="s">
        <v>1428</v>
      </c>
    </row>
    <row r="49" spans="1:15" ht="14.25" thickBot="1">
      <c r="A49" s="1037" t="s">
        <v>894</v>
      </c>
      <c r="B49" s="685">
        <v>87</v>
      </c>
      <c r="C49" s="685">
        <v>7</v>
      </c>
      <c r="D49" s="685">
        <v>0</v>
      </c>
      <c r="E49" s="685">
        <v>0</v>
      </c>
      <c r="F49" s="685">
        <v>5</v>
      </c>
      <c r="G49" s="685">
        <v>0</v>
      </c>
      <c r="H49" s="685">
        <v>7</v>
      </c>
      <c r="I49" s="685">
        <v>3</v>
      </c>
      <c r="J49" s="685">
        <v>76</v>
      </c>
      <c r="K49" s="685">
        <v>3</v>
      </c>
      <c r="L49" s="955">
        <f t="shared" si="2"/>
        <v>175</v>
      </c>
      <c r="M49" s="955">
        <f t="shared" si="2"/>
        <v>13</v>
      </c>
      <c r="N49" s="66">
        <f t="shared" si="1"/>
        <v>188</v>
      </c>
      <c r="O49" s="1032" t="s">
        <v>1440</v>
      </c>
    </row>
    <row r="50" spans="1:15" s="722" customFormat="1" ht="14.25" thickBot="1">
      <c r="A50" s="1036" t="s">
        <v>1261</v>
      </c>
      <c r="B50" s="959">
        <v>0</v>
      </c>
      <c r="C50" s="959">
        <v>0</v>
      </c>
      <c r="D50" s="959">
        <v>0</v>
      </c>
      <c r="E50" s="959">
        <v>0</v>
      </c>
      <c r="F50" s="959">
        <v>0</v>
      </c>
      <c r="G50" s="959">
        <v>0</v>
      </c>
      <c r="H50" s="959">
        <v>0</v>
      </c>
      <c r="I50" s="959">
        <v>0</v>
      </c>
      <c r="J50" s="959">
        <v>0</v>
      </c>
      <c r="K50" s="959">
        <v>0</v>
      </c>
      <c r="L50" s="957">
        <f t="shared" si="2"/>
        <v>0</v>
      </c>
      <c r="M50" s="957">
        <f t="shared" si="2"/>
        <v>0</v>
      </c>
      <c r="N50" s="957">
        <f t="shared" si="1"/>
        <v>0</v>
      </c>
      <c r="O50" s="1034" t="s">
        <v>1441</v>
      </c>
    </row>
    <row r="51" spans="1:15" ht="13.5">
      <c r="A51" s="1037" t="s">
        <v>1583</v>
      </c>
      <c r="B51" s="684">
        <v>0</v>
      </c>
      <c r="C51" s="684">
        <v>0</v>
      </c>
      <c r="D51" s="684">
        <v>3</v>
      </c>
      <c r="E51" s="684">
        <v>0</v>
      </c>
      <c r="F51" s="684">
        <v>105</v>
      </c>
      <c r="G51" s="684">
        <v>0</v>
      </c>
      <c r="H51" s="684">
        <v>168</v>
      </c>
      <c r="I51" s="684">
        <v>0</v>
      </c>
      <c r="J51" s="684">
        <v>3</v>
      </c>
      <c r="K51" s="684">
        <v>0</v>
      </c>
      <c r="L51" s="1021">
        <f t="shared" si="2"/>
        <v>279</v>
      </c>
      <c r="M51" s="1021">
        <f t="shared" si="2"/>
        <v>0</v>
      </c>
      <c r="N51" s="527">
        <f t="shared" si="1"/>
        <v>279</v>
      </c>
      <c r="O51" s="1032" t="s">
        <v>1584</v>
      </c>
    </row>
    <row r="52" spans="1:15" ht="15">
      <c r="A52" s="575" t="s">
        <v>1</v>
      </c>
      <c r="B52" s="960">
        <f>SUM(B10:B51)</f>
        <v>3150</v>
      </c>
      <c r="C52" s="960">
        <f t="shared" ref="C52:N52" si="3">SUM(C10:C51)</f>
        <v>305</v>
      </c>
      <c r="D52" s="960">
        <f t="shared" si="3"/>
        <v>2074</v>
      </c>
      <c r="E52" s="960">
        <f t="shared" si="3"/>
        <v>162</v>
      </c>
      <c r="F52" s="960">
        <f t="shared" si="3"/>
        <v>2486</v>
      </c>
      <c r="G52" s="960">
        <f t="shared" si="3"/>
        <v>172</v>
      </c>
      <c r="H52" s="960">
        <f t="shared" si="3"/>
        <v>2713</v>
      </c>
      <c r="I52" s="960">
        <f t="shared" si="3"/>
        <v>200</v>
      </c>
      <c r="J52" s="960">
        <f t="shared" si="3"/>
        <v>7469</v>
      </c>
      <c r="K52" s="960">
        <f t="shared" si="3"/>
        <v>659</v>
      </c>
      <c r="L52" s="960">
        <f t="shared" si="3"/>
        <v>17892</v>
      </c>
      <c r="M52" s="960">
        <f t="shared" si="3"/>
        <v>1498</v>
      </c>
      <c r="N52" s="960">
        <f t="shared" si="3"/>
        <v>19390</v>
      </c>
      <c r="O52" s="961" t="s">
        <v>2</v>
      </c>
    </row>
    <row r="53" spans="1:15">
      <c r="A53" s="1422" t="s">
        <v>738</v>
      </c>
      <c r="B53" s="1422"/>
      <c r="C53" s="1422"/>
      <c r="D53" s="1422"/>
      <c r="E53" s="1422"/>
      <c r="F53" s="721"/>
      <c r="G53" s="186"/>
      <c r="H53" s="186"/>
      <c r="I53" s="186"/>
      <c r="J53" s="186"/>
      <c r="K53" s="1423" t="s">
        <v>445</v>
      </c>
      <c r="L53" s="1423"/>
      <c r="M53" s="1378"/>
      <c r="N53" s="1423"/>
      <c r="O53" s="1423"/>
    </row>
    <row r="56" spans="1:15" ht="13.5" thickBot="1"/>
    <row r="57" spans="1:15" ht="16.5" thickBot="1">
      <c r="F57" s="185"/>
    </row>
    <row r="60" spans="1:15">
      <c r="A60" s="184"/>
      <c r="B60" s="184"/>
      <c r="C60" s="184"/>
    </row>
    <row r="61" spans="1:15">
      <c r="A61" s="184"/>
    </row>
    <row r="62" spans="1:15">
      <c r="A62" s="184"/>
    </row>
    <row r="63" spans="1:15">
      <c r="A63" s="184"/>
    </row>
    <row r="64" spans="1:15">
      <c r="A64" s="184"/>
    </row>
    <row r="65" spans="1:1">
      <c r="A65" s="184"/>
    </row>
    <row r="66" spans="1:1">
      <c r="A66" s="184"/>
    </row>
  </sheetData>
  <mergeCells count="14">
    <mergeCell ref="A53:E53"/>
    <mergeCell ref="K53:O53"/>
    <mergeCell ref="A1:O1"/>
    <mergeCell ref="B6:C7"/>
    <mergeCell ref="D6:E7"/>
    <mergeCell ref="F6:G7"/>
    <mergeCell ref="H6:I7"/>
    <mergeCell ref="J6:K7"/>
    <mergeCell ref="L6:N7"/>
    <mergeCell ref="A2:O2"/>
    <mergeCell ref="A3:O3"/>
    <mergeCell ref="A4:O4"/>
    <mergeCell ref="A6:A9"/>
    <mergeCell ref="O6:O9"/>
  </mergeCells>
  <printOptions horizontalCentered="1" verticalCentered="1"/>
  <pageMargins left="0" right="0" top="0" bottom="0" header="0" footer="0"/>
  <pageSetup paperSize="9" scale="95" orientation="landscape" r:id="rId1"/>
  <headerFooter alignWithMargins="0"/>
  <rowBreaks count="1" manualBreakCount="1">
    <brk id="37" max="1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41"/>
  <sheetViews>
    <sheetView rightToLeft="1" view="pageBreakPreview" zoomScaleNormal="100" zoomScaleSheetLayoutView="100" workbookViewId="0">
      <selection activeCell="C18" sqref="C18"/>
    </sheetView>
  </sheetViews>
  <sheetFormatPr defaultColWidth="9.140625" defaultRowHeight="12.75"/>
  <cols>
    <col min="1" max="1" width="18.28515625" style="4" customWidth="1"/>
    <col min="2" max="9" width="7.5703125" style="4" customWidth="1"/>
    <col min="10" max="10" width="8.28515625" style="4" bestFit="1" customWidth="1"/>
    <col min="11" max="11" width="7.5703125" style="4" customWidth="1"/>
    <col min="12" max="14" width="8.42578125" style="4" customWidth="1"/>
    <col min="15" max="15" width="18.28515625" style="44" customWidth="1"/>
    <col min="16" max="16384" width="9.140625" style="4"/>
  </cols>
  <sheetData>
    <row r="1" spans="1:15" s="31" customFormat="1" ht="18">
      <c r="A1" s="1442" t="s">
        <v>633</v>
      </c>
      <c r="B1" s="1442"/>
      <c r="C1" s="1442"/>
      <c r="D1" s="1442"/>
      <c r="E1" s="1442"/>
      <c r="F1" s="1442"/>
      <c r="G1" s="1442"/>
      <c r="H1" s="1442"/>
      <c r="I1" s="1442"/>
      <c r="J1" s="1442"/>
      <c r="K1" s="1442"/>
      <c r="L1" s="1442"/>
      <c r="M1" s="1442"/>
      <c r="N1" s="1442"/>
      <c r="O1" s="1442"/>
    </row>
    <row r="2" spans="1:15" s="31" customFormat="1" ht="18">
      <c r="A2" s="1442" t="s">
        <v>1150</v>
      </c>
      <c r="B2" s="1442"/>
      <c r="C2" s="1442"/>
      <c r="D2" s="1442"/>
      <c r="E2" s="1442"/>
      <c r="F2" s="1442"/>
      <c r="G2" s="1442"/>
      <c r="H2" s="1442"/>
      <c r="I2" s="1442"/>
      <c r="J2" s="1442"/>
      <c r="K2" s="1442"/>
      <c r="L2" s="1442"/>
      <c r="M2" s="1442"/>
      <c r="N2" s="1442"/>
      <c r="O2" s="1442"/>
    </row>
    <row r="3" spans="1:15" s="31" customFormat="1" ht="18">
      <c r="A3" s="1453" t="s">
        <v>649</v>
      </c>
      <c r="B3" s="1453"/>
      <c r="C3" s="1453"/>
      <c r="D3" s="1453"/>
      <c r="E3" s="1453"/>
      <c r="F3" s="1453"/>
      <c r="G3" s="1453"/>
      <c r="H3" s="1453"/>
      <c r="I3" s="1453"/>
      <c r="J3" s="1453"/>
      <c r="K3" s="1453"/>
      <c r="L3" s="1453"/>
      <c r="M3" s="1453"/>
      <c r="N3" s="1453"/>
      <c r="O3" s="1453"/>
    </row>
    <row r="4" spans="1:15" s="31" customFormat="1" ht="18">
      <c r="A4" s="1454" t="s">
        <v>1151</v>
      </c>
      <c r="B4" s="1454"/>
      <c r="C4" s="1454"/>
      <c r="D4" s="1454"/>
      <c r="E4" s="1454"/>
      <c r="F4" s="1454"/>
      <c r="G4" s="1454"/>
      <c r="H4" s="1454"/>
      <c r="I4" s="1454"/>
      <c r="J4" s="1454"/>
      <c r="K4" s="1454"/>
      <c r="L4" s="1454"/>
      <c r="M4" s="1454"/>
      <c r="N4" s="1454"/>
      <c r="O4" s="1454"/>
    </row>
    <row r="5" spans="1:15" ht="15.75" customHeight="1">
      <c r="A5" s="89" t="s">
        <v>528</v>
      </c>
      <c r="B5" s="92"/>
      <c r="C5" s="92"/>
      <c r="D5" s="92"/>
      <c r="E5" s="92"/>
      <c r="F5" s="92"/>
      <c r="G5" s="92"/>
      <c r="H5" s="92"/>
      <c r="I5" s="92"/>
      <c r="J5" s="92"/>
      <c r="K5" s="92"/>
      <c r="L5" s="92"/>
      <c r="M5" s="92"/>
      <c r="N5" s="92"/>
      <c r="O5" s="91" t="s">
        <v>852</v>
      </c>
    </row>
    <row r="6" spans="1:15" s="5" customFormat="1" ht="18" customHeight="1">
      <c r="A6" s="1455" t="s">
        <v>975</v>
      </c>
      <c r="B6" s="1443" t="s">
        <v>1033</v>
      </c>
      <c r="C6" s="1444"/>
      <c r="D6" s="1447" t="s">
        <v>1032</v>
      </c>
      <c r="E6" s="1448"/>
      <c r="F6" s="1447" t="s">
        <v>1031</v>
      </c>
      <c r="G6" s="1448"/>
      <c r="H6" s="1447" t="s">
        <v>1030</v>
      </c>
      <c r="I6" s="1448"/>
      <c r="J6" s="1447" t="s">
        <v>1029</v>
      </c>
      <c r="K6" s="1448"/>
      <c r="L6" s="1451" t="s">
        <v>484</v>
      </c>
      <c r="M6" s="1451"/>
      <c r="N6" s="1451"/>
      <c r="O6" s="1457" t="s">
        <v>974</v>
      </c>
    </row>
    <row r="7" spans="1:15" s="5" customFormat="1" ht="18" customHeight="1">
      <c r="A7" s="1456"/>
      <c r="B7" s="1445"/>
      <c r="C7" s="1446"/>
      <c r="D7" s="1449"/>
      <c r="E7" s="1450"/>
      <c r="F7" s="1449"/>
      <c r="G7" s="1450"/>
      <c r="H7" s="1449"/>
      <c r="I7" s="1450"/>
      <c r="J7" s="1449"/>
      <c r="K7" s="1450"/>
      <c r="L7" s="1452"/>
      <c r="M7" s="1452"/>
      <c r="N7" s="1452"/>
      <c r="O7" s="1458"/>
    </row>
    <row r="8" spans="1:15" s="5" customFormat="1" ht="15.75" customHeight="1">
      <c r="A8" s="1456"/>
      <c r="B8" s="112" t="s">
        <v>50</v>
      </c>
      <c r="C8" s="281" t="s">
        <v>51</v>
      </c>
      <c r="D8" s="112" t="s">
        <v>50</v>
      </c>
      <c r="E8" s="112" t="s">
        <v>51</v>
      </c>
      <c r="F8" s="112" t="s">
        <v>50</v>
      </c>
      <c r="G8" s="112" t="s">
        <v>51</v>
      </c>
      <c r="H8" s="112" t="s">
        <v>50</v>
      </c>
      <c r="I8" s="112" t="s">
        <v>51</v>
      </c>
      <c r="J8" s="112" t="s">
        <v>50</v>
      </c>
      <c r="K8" s="112" t="s">
        <v>51</v>
      </c>
      <c r="L8" s="112" t="s">
        <v>50</v>
      </c>
      <c r="M8" s="112" t="s">
        <v>51</v>
      </c>
      <c r="N8" s="440" t="s">
        <v>1</v>
      </c>
      <c r="O8" s="1458"/>
    </row>
    <row r="9" spans="1:15" s="5" customFormat="1">
      <c r="A9" s="1456"/>
      <c r="B9" s="723" t="s">
        <v>112</v>
      </c>
      <c r="C9" s="724" t="s">
        <v>113</v>
      </c>
      <c r="D9" s="723" t="s">
        <v>112</v>
      </c>
      <c r="E9" s="725" t="s">
        <v>113</v>
      </c>
      <c r="F9" s="723" t="s">
        <v>112</v>
      </c>
      <c r="G9" s="725" t="s">
        <v>113</v>
      </c>
      <c r="H9" s="723" t="s">
        <v>112</v>
      </c>
      <c r="I9" s="725" t="s">
        <v>113</v>
      </c>
      <c r="J9" s="723" t="s">
        <v>112</v>
      </c>
      <c r="K9" s="725" t="s">
        <v>113</v>
      </c>
      <c r="L9" s="723" t="s">
        <v>112</v>
      </c>
      <c r="M9" s="724" t="s">
        <v>113</v>
      </c>
      <c r="N9" s="723" t="s">
        <v>2</v>
      </c>
      <c r="O9" s="1458"/>
    </row>
    <row r="10" spans="1:15" s="17" customFormat="1" ht="24.75" customHeight="1" thickBot="1">
      <c r="A10" s="1022" t="s">
        <v>681</v>
      </c>
      <c r="B10" s="1023">
        <v>6304</v>
      </c>
      <c r="C10" s="1023">
        <v>450</v>
      </c>
      <c r="D10" s="1023">
        <v>2233</v>
      </c>
      <c r="E10" s="1023">
        <v>127</v>
      </c>
      <c r="F10" s="1023">
        <v>2387</v>
      </c>
      <c r="G10" s="1023">
        <v>283</v>
      </c>
      <c r="H10" s="1023">
        <v>2556</v>
      </c>
      <c r="I10" s="1023">
        <v>180</v>
      </c>
      <c r="J10" s="1023">
        <v>11929</v>
      </c>
      <c r="K10" s="1023">
        <v>547</v>
      </c>
      <c r="L10" s="1024">
        <f t="shared" ref="L10:L13" si="0">B10+D10+F10+H10+J10</f>
        <v>25409</v>
      </c>
      <c r="M10" s="1024">
        <f t="shared" ref="M10:M13" si="1">C10+E10+G10+I10+K10</f>
        <v>1587</v>
      </c>
      <c r="N10" s="1024">
        <f>L10+M10</f>
        <v>26996</v>
      </c>
      <c r="O10" s="1002" t="s">
        <v>681</v>
      </c>
    </row>
    <row r="11" spans="1:15" ht="24.75" customHeight="1" thickBot="1">
      <c r="A11" s="865" t="s">
        <v>880</v>
      </c>
      <c r="B11" s="866">
        <v>6591</v>
      </c>
      <c r="C11" s="866">
        <v>651</v>
      </c>
      <c r="D11" s="866">
        <v>2748</v>
      </c>
      <c r="E11" s="866">
        <v>249</v>
      </c>
      <c r="F11" s="866">
        <v>2849</v>
      </c>
      <c r="G11" s="866">
        <v>526</v>
      </c>
      <c r="H11" s="866">
        <v>2990</v>
      </c>
      <c r="I11" s="866">
        <v>236</v>
      </c>
      <c r="J11" s="866">
        <v>9650</v>
      </c>
      <c r="K11" s="866">
        <v>1043</v>
      </c>
      <c r="L11" s="386">
        <f t="shared" si="0"/>
        <v>24828</v>
      </c>
      <c r="M11" s="386">
        <f t="shared" si="1"/>
        <v>2705</v>
      </c>
      <c r="N11" s="386">
        <f>L11+M11</f>
        <v>27533</v>
      </c>
      <c r="O11" s="528" t="s">
        <v>880</v>
      </c>
    </row>
    <row r="12" spans="1:15" s="17" customFormat="1" ht="24.75" customHeight="1" thickBot="1">
      <c r="A12" s="728" t="s">
        <v>946</v>
      </c>
      <c r="B12" s="729">
        <v>5795</v>
      </c>
      <c r="C12" s="729">
        <v>485</v>
      </c>
      <c r="D12" s="729">
        <v>2289</v>
      </c>
      <c r="E12" s="729">
        <v>312</v>
      </c>
      <c r="F12" s="729">
        <v>3695</v>
      </c>
      <c r="G12" s="729">
        <v>510</v>
      </c>
      <c r="H12" s="729">
        <v>2529</v>
      </c>
      <c r="I12" s="729">
        <v>304</v>
      </c>
      <c r="J12" s="729">
        <v>9410</v>
      </c>
      <c r="K12" s="729">
        <v>675</v>
      </c>
      <c r="L12" s="730">
        <f t="shared" si="0"/>
        <v>23718</v>
      </c>
      <c r="M12" s="730">
        <f t="shared" si="1"/>
        <v>2286</v>
      </c>
      <c r="N12" s="730">
        <f>L12+M12</f>
        <v>26004</v>
      </c>
      <c r="O12" s="713" t="s">
        <v>946</v>
      </c>
    </row>
    <row r="13" spans="1:15" ht="24.75" customHeight="1" thickBot="1">
      <c r="A13" s="865" t="s">
        <v>1050</v>
      </c>
      <c r="B13" s="866">
        <v>5665</v>
      </c>
      <c r="C13" s="866">
        <v>376</v>
      </c>
      <c r="D13" s="866">
        <v>2418</v>
      </c>
      <c r="E13" s="866">
        <v>124</v>
      </c>
      <c r="F13" s="866">
        <v>2854</v>
      </c>
      <c r="G13" s="866">
        <v>318</v>
      </c>
      <c r="H13" s="866">
        <v>2883</v>
      </c>
      <c r="I13" s="866">
        <v>233</v>
      </c>
      <c r="J13" s="866">
        <v>9578</v>
      </c>
      <c r="K13" s="866">
        <v>617</v>
      </c>
      <c r="L13" s="386">
        <f t="shared" si="0"/>
        <v>23398</v>
      </c>
      <c r="M13" s="386">
        <f t="shared" si="1"/>
        <v>1668</v>
      </c>
      <c r="N13" s="386">
        <f>L13+M13</f>
        <v>25066</v>
      </c>
      <c r="O13" s="528" t="s">
        <v>1050</v>
      </c>
    </row>
    <row r="14" spans="1:15" s="17" customFormat="1" ht="24.75" customHeight="1">
      <c r="A14" s="728" t="s">
        <v>1149</v>
      </c>
      <c r="B14" s="729">
        <v>3150</v>
      </c>
      <c r="C14" s="729">
        <v>305</v>
      </c>
      <c r="D14" s="729">
        <v>2074</v>
      </c>
      <c r="E14" s="729">
        <v>162</v>
      </c>
      <c r="F14" s="729">
        <v>2486</v>
      </c>
      <c r="G14" s="729">
        <v>172</v>
      </c>
      <c r="H14" s="729">
        <v>2713</v>
      </c>
      <c r="I14" s="729">
        <v>200</v>
      </c>
      <c r="J14" s="729">
        <v>7469</v>
      </c>
      <c r="K14" s="729">
        <v>659</v>
      </c>
      <c r="L14" s="730">
        <f t="shared" ref="L14:M14" si="2">B14+D14+F14+H14+J14</f>
        <v>17892</v>
      </c>
      <c r="M14" s="730">
        <f t="shared" si="2"/>
        <v>1498</v>
      </c>
      <c r="N14" s="730">
        <f>L14+M14</f>
        <v>19390</v>
      </c>
      <c r="O14" s="713" t="s">
        <v>1149</v>
      </c>
    </row>
    <row r="15" spans="1:15" ht="15" customHeight="1"/>
    <row r="16" spans="1:15" s="17" customFormat="1" ht="15" customHeight="1" thickBot="1">
      <c r="A16" s="4"/>
      <c r="B16" s="4"/>
      <c r="C16" s="4"/>
      <c r="D16" s="4"/>
      <c r="E16" s="4"/>
      <c r="F16" s="4"/>
      <c r="G16" s="4"/>
      <c r="H16" s="4"/>
      <c r="I16" s="4"/>
      <c r="J16" s="4"/>
      <c r="K16" s="4"/>
      <c r="L16" s="4"/>
      <c r="M16" s="4"/>
      <c r="N16" s="4"/>
      <c r="O16" s="44"/>
    </row>
    <row r="17" spans="1:15" ht="15" customHeight="1" thickBot="1">
      <c r="F17" s="6"/>
    </row>
    <row r="18" spans="1:15" s="17" customFormat="1" ht="15" customHeight="1">
      <c r="A18" s="4"/>
      <c r="B18" s="4"/>
      <c r="C18" s="4"/>
      <c r="D18" s="4"/>
      <c r="E18" s="4"/>
      <c r="F18" s="4"/>
      <c r="G18" s="4"/>
      <c r="H18" s="4"/>
      <c r="I18" s="4"/>
      <c r="J18" s="4"/>
      <c r="K18" s="4"/>
      <c r="L18" s="4"/>
      <c r="M18" s="4"/>
      <c r="N18" s="4"/>
      <c r="O18" s="44"/>
    </row>
    <row r="19" spans="1:15" ht="15" customHeight="1"/>
    <row r="20" spans="1:15" s="17" customFormat="1" ht="15" customHeight="1">
      <c r="A20" s="44"/>
      <c r="B20" s="44"/>
      <c r="C20" s="44"/>
      <c r="D20" s="4"/>
      <c r="E20" s="4"/>
      <c r="F20" s="4"/>
      <c r="G20" s="4"/>
      <c r="H20" s="4"/>
      <c r="I20" s="4"/>
      <c r="J20" s="4"/>
      <c r="K20" s="4"/>
      <c r="L20" s="4"/>
      <c r="M20" s="4"/>
      <c r="N20" s="4"/>
      <c r="O20" s="44"/>
    </row>
    <row r="21" spans="1:15" ht="15" customHeight="1">
      <c r="A21" s="44"/>
    </row>
    <row r="22" spans="1:15" s="17" customFormat="1" ht="15" customHeight="1">
      <c r="A22" s="44"/>
      <c r="B22" s="4"/>
      <c r="C22" s="4"/>
      <c r="D22" s="4"/>
      <c r="E22" s="4"/>
      <c r="F22" s="4"/>
      <c r="G22" s="4"/>
      <c r="H22" s="4"/>
      <c r="I22" s="4"/>
      <c r="J22" s="4"/>
      <c r="K22" s="4"/>
      <c r="L22" s="4"/>
      <c r="M22" s="4"/>
      <c r="N22" s="4"/>
      <c r="O22" s="44"/>
    </row>
    <row r="23" spans="1:15" ht="15" customHeight="1">
      <c r="A23" s="44"/>
    </row>
    <row r="24" spans="1:15" s="17" customFormat="1" ht="15" customHeight="1">
      <c r="A24" s="44"/>
      <c r="B24" s="4"/>
      <c r="C24" s="4"/>
      <c r="D24" s="4"/>
      <c r="E24" s="4"/>
      <c r="F24" s="4"/>
      <c r="G24" s="4"/>
      <c r="H24" s="4"/>
      <c r="I24" s="4"/>
      <c r="J24" s="4"/>
      <c r="K24" s="4"/>
      <c r="L24" s="4"/>
      <c r="M24" s="4"/>
      <c r="N24" s="4"/>
      <c r="O24" s="44"/>
    </row>
    <row r="25" spans="1:15" ht="15" customHeight="1">
      <c r="A25" s="44"/>
    </row>
    <row r="26" spans="1:15" s="17" customFormat="1" ht="15" customHeight="1">
      <c r="A26" s="44"/>
      <c r="B26" s="4"/>
      <c r="C26" s="4"/>
      <c r="D26" s="4"/>
      <c r="E26" s="4"/>
      <c r="F26" s="4"/>
      <c r="G26" s="4"/>
      <c r="H26" s="4"/>
      <c r="I26" s="4"/>
      <c r="J26" s="4"/>
      <c r="K26" s="4"/>
      <c r="L26" s="4"/>
      <c r="M26" s="4"/>
      <c r="N26" s="4"/>
      <c r="O26" s="44"/>
    </row>
    <row r="27" spans="1:15" ht="15" customHeight="1"/>
    <row r="28" spans="1:15" s="17" customFormat="1" ht="15" customHeight="1">
      <c r="A28" s="4"/>
      <c r="B28" s="4"/>
      <c r="C28" s="4"/>
      <c r="D28" s="4"/>
      <c r="E28" s="4"/>
      <c r="F28" s="4"/>
      <c r="G28" s="4"/>
      <c r="H28" s="4"/>
      <c r="I28" s="4"/>
      <c r="J28" s="4"/>
      <c r="K28" s="4"/>
      <c r="L28" s="4"/>
      <c r="M28" s="4"/>
      <c r="N28" s="4"/>
      <c r="O28" s="44"/>
    </row>
    <row r="29" spans="1:15" ht="15" customHeight="1"/>
    <row r="30" spans="1:15" s="17" customFormat="1" ht="15" customHeight="1">
      <c r="A30" s="4"/>
      <c r="B30" s="4"/>
      <c r="C30" s="4"/>
      <c r="D30" s="4"/>
      <c r="E30" s="4"/>
      <c r="F30" s="4"/>
      <c r="G30" s="4"/>
      <c r="H30" s="4"/>
      <c r="I30" s="4"/>
      <c r="J30" s="4"/>
      <c r="K30" s="4"/>
      <c r="L30" s="4"/>
      <c r="M30" s="4"/>
      <c r="N30" s="4"/>
      <c r="O30" s="44"/>
    </row>
    <row r="31" spans="1:15" ht="15" customHeight="1"/>
    <row r="32" spans="1:15" s="17" customFormat="1" ht="15" customHeight="1">
      <c r="A32" s="4"/>
      <c r="B32" s="4"/>
      <c r="C32" s="4"/>
      <c r="D32" s="4"/>
      <c r="E32" s="4"/>
      <c r="F32" s="4"/>
      <c r="G32" s="4"/>
      <c r="H32" s="4"/>
      <c r="I32" s="4"/>
      <c r="J32" s="4"/>
      <c r="K32" s="4"/>
      <c r="L32" s="4"/>
      <c r="M32" s="4"/>
      <c r="N32" s="4"/>
      <c r="O32" s="44"/>
    </row>
    <row r="33" spans="1:15" ht="15" customHeight="1"/>
    <row r="34" spans="1:15" s="17" customFormat="1" ht="15" customHeight="1">
      <c r="A34" s="4"/>
      <c r="B34" s="4"/>
      <c r="C34" s="4"/>
      <c r="D34" s="4"/>
      <c r="E34" s="4"/>
      <c r="F34" s="4"/>
      <c r="G34" s="4"/>
      <c r="H34" s="4"/>
      <c r="I34" s="4"/>
      <c r="J34" s="4"/>
      <c r="K34" s="4"/>
      <c r="L34" s="4"/>
      <c r="M34" s="4"/>
      <c r="N34" s="4"/>
      <c r="O34" s="44"/>
    </row>
    <row r="35" spans="1:15" s="17" customFormat="1" ht="15" customHeight="1">
      <c r="A35" s="4"/>
      <c r="B35" s="4"/>
      <c r="C35" s="4"/>
      <c r="D35" s="4"/>
      <c r="E35" s="4"/>
      <c r="F35" s="4"/>
      <c r="G35" s="4"/>
      <c r="H35" s="4"/>
      <c r="I35" s="4"/>
      <c r="J35" s="4"/>
      <c r="K35" s="4"/>
      <c r="L35" s="4"/>
      <c r="M35" s="4"/>
      <c r="N35" s="4"/>
      <c r="O35" s="44"/>
    </row>
    <row r="36" spans="1:15" s="17" customFormat="1" ht="15" customHeight="1">
      <c r="A36" s="4"/>
      <c r="B36" s="4"/>
      <c r="C36" s="4"/>
      <c r="D36" s="4"/>
      <c r="E36" s="4"/>
      <c r="F36" s="4"/>
      <c r="G36" s="4"/>
      <c r="H36" s="4"/>
      <c r="I36" s="4"/>
      <c r="J36" s="4"/>
      <c r="K36" s="4"/>
      <c r="L36" s="4"/>
      <c r="M36" s="4"/>
      <c r="N36" s="4"/>
      <c r="O36" s="44"/>
    </row>
    <row r="37" spans="1:15" ht="15" customHeight="1"/>
    <row r="38" spans="1:15" s="17" customFormat="1" ht="15" customHeight="1">
      <c r="A38" s="4"/>
      <c r="B38" s="4"/>
      <c r="C38" s="4"/>
      <c r="D38" s="4"/>
      <c r="E38" s="4"/>
      <c r="F38" s="4"/>
      <c r="G38" s="4"/>
      <c r="H38" s="4"/>
      <c r="I38" s="4"/>
      <c r="J38" s="4"/>
      <c r="K38" s="4"/>
      <c r="L38" s="4"/>
      <c r="M38" s="4"/>
      <c r="N38" s="4"/>
      <c r="O38" s="44"/>
    </row>
    <row r="39" spans="1:15" ht="15" customHeight="1"/>
    <row r="40" spans="1:15" ht="21.75" customHeight="1"/>
    <row r="41" spans="1:15" ht="16.5" customHeight="1"/>
  </sheetData>
  <mergeCells count="12">
    <mergeCell ref="A1:O1"/>
    <mergeCell ref="B6:C7"/>
    <mergeCell ref="D6:E7"/>
    <mergeCell ref="F6:G7"/>
    <mergeCell ref="H6:I7"/>
    <mergeCell ref="J6:K7"/>
    <mergeCell ref="L6:N7"/>
    <mergeCell ref="A2:O2"/>
    <mergeCell ref="A3:O3"/>
    <mergeCell ref="A4:O4"/>
    <mergeCell ref="A6:A9"/>
    <mergeCell ref="O6:O9"/>
  </mergeCells>
  <printOptions horizontalCentered="1" verticalCentered="1"/>
  <pageMargins left="0" right="0" top="0" bottom="0" header="0" footer="0"/>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N57"/>
  <sheetViews>
    <sheetView rightToLeft="1" view="pageBreakPreview" topLeftCell="A28" zoomScaleNormal="100" zoomScaleSheetLayoutView="100" workbookViewId="0">
      <selection activeCell="A56" sqref="A56"/>
    </sheetView>
  </sheetViews>
  <sheetFormatPr defaultRowHeight="12.75"/>
  <cols>
    <col min="1" max="1" width="29" style="145" customWidth="1"/>
    <col min="2" max="2" width="8.7109375" style="145" customWidth="1"/>
    <col min="3" max="7" width="8" style="145" customWidth="1"/>
    <col min="8" max="8" width="27.85546875" style="147" customWidth="1"/>
    <col min="9" max="11" width="9.140625" style="145"/>
    <col min="12" max="12" width="37.42578125" style="145" customWidth="1"/>
    <col min="13" max="13" width="5" style="146" customWidth="1"/>
    <col min="14" max="16384" width="9.140625" style="145"/>
  </cols>
  <sheetData>
    <row r="1" spans="1:14" ht="18">
      <c r="A1" s="1361" t="s">
        <v>634</v>
      </c>
      <c r="B1" s="1361"/>
      <c r="C1" s="1361"/>
      <c r="D1" s="1361"/>
      <c r="E1" s="1361"/>
      <c r="F1" s="1361"/>
      <c r="G1" s="1361"/>
      <c r="H1" s="1361"/>
      <c r="I1" s="179"/>
    </row>
    <row r="2" spans="1:14" s="155" customFormat="1" ht="15.75" customHeight="1">
      <c r="A2" s="1313" t="s">
        <v>1148</v>
      </c>
      <c r="B2" s="1313"/>
      <c r="C2" s="1313"/>
      <c r="D2" s="1313"/>
      <c r="E2" s="1313"/>
      <c r="F2" s="1313"/>
      <c r="G2" s="1313"/>
      <c r="H2" s="1313"/>
      <c r="I2" s="173"/>
      <c r="M2" s="156"/>
    </row>
    <row r="3" spans="1:14" s="155" customFormat="1" ht="29.25" customHeight="1">
      <c r="A3" s="1384" t="s">
        <v>1544</v>
      </c>
      <c r="B3" s="1316"/>
      <c r="C3" s="1316"/>
      <c r="D3" s="1316"/>
      <c r="E3" s="1316"/>
      <c r="F3" s="1316"/>
      <c r="G3" s="1316"/>
      <c r="H3" s="1316"/>
      <c r="I3" s="173"/>
      <c r="M3" s="156"/>
    </row>
    <row r="4" spans="1:14" s="155" customFormat="1" ht="15.75">
      <c r="A4" s="1316" t="s">
        <v>1144</v>
      </c>
      <c r="B4" s="1316"/>
      <c r="C4" s="1316"/>
      <c r="D4" s="1316"/>
      <c r="E4" s="1316"/>
      <c r="F4" s="1316"/>
      <c r="G4" s="1316"/>
      <c r="H4" s="1316"/>
      <c r="I4" s="173"/>
      <c r="M4" s="156"/>
    </row>
    <row r="5" spans="1:14" ht="15.75" customHeight="1">
      <c r="A5" s="282" t="s">
        <v>529</v>
      </c>
      <c r="B5" s="154"/>
      <c r="C5" s="154"/>
      <c r="D5" s="154"/>
      <c r="E5" s="154"/>
      <c r="F5" s="154"/>
      <c r="G5" s="154"/>
      <c r="H5" s="100" t="s">
        <v>853</v>
      </c>
      <c r="I5" s="179"/>
    </row>
    <row r="6" spans="1:14" ht="18.75" customHeight="1">
      <c r="A6" s="1363" t="s">
        <v>766</v>
      </c>
      <c r="B6" s="196" t="s">
        <v>45</v>
      </c>
      <c r="C6" s="196" t="s">
        <v>41</v>
      </c>
      <c r="D6" s="196" t="s">
        <v>42</v>
      </c>
      <c r="E6" s="196" t="s">
        <v>43</v>
      </c>
      <c r="F6" s="196" t="s">
        <v>44</v>
      </c>
      <c r="G6" s="196" t="s">
        <v>1</v>
      </c>
      <c r="H6" s="1365" t="s">
        <v>763</v>
      </c>
    </row>
    <row r="7" spans="1:14" ht="18" customHeight="1">
      <c r="A7" s="1364"/>
      <c r="B7" s="372" t="s">
        <v>73</v>
      </c>
      <c r="C7" s="372" t="s">
        <v>46</v>
      </c>
      <c r="D7" s="372" t="s">
        <v>47</v>
      </c>
      <c r="E7" s="372" t="s">
        <v>48</v>
      </c>
      <c r="F7" s="372" t="s">
        <v>49</v>
      </c>
      <c r="G7" s="372" t="s">
        <v>2</v>
      </c>
      <c r="H7" s="1366"/>
    </row>
    <row r="8" spans="1:14" s="152" customFormat="1" ht="23.25" thickBot="1">
      <c r="A8" s="1025" t="s">
        <v>1271</v>
      </c>
      <c r="B8" s="683">
        <v>0</v>
      </c>
      <c r="C8" s="683">
        <v>2</v>
      </c>
      <c r="D8" s="683">
        <v>2</v>
      </c>
      <c r="E8" s="683">
        <v>1</v>
      </c>
      <c r="F8" s="683">
        <v>0</v>
      </c>
      <c r="G8" s="189">
        <f>SUM(B8:F8)</f>
        <v>5</v>
      </c>
      <c r="H8" s="1033" t="s">
        <v>1437</v>
      </c>
      <c r="K8" s="145"/>
      <c r="L8" s="145"/>
      <c r="M8" s="979"/>
      <c r="N8" s="145"/>
    </row>
    <row r="9" spans="1:14" s="152" customFormat="1" ht="14.25" thickBot="1">
      <c r="A9" s="1026" t="s">
        <v>444</v>
      </c>
      <c r="B9" s="65">
        <v>2</v>
      </c>
      <c r="C9" s="65">
        <v>3</v>
      </c>
      <c r="D9" s="65">
        <v>2</v>
      </c>
      <c r="E9" s="65">
        <v>0</v>
      </c>
      <c r="F9" s="65">
        <v>1</v>
      </c>
      <c r="G9" s="66">
        <f t="shared" ref="G9:G11" si="0">SUM(B9:F9)</f>
        <v>8</v>
      </c>
      <c r="H9" s="1032" t="s">
        <v>443</v>
      </c>
      <c r="K9" s="145"/>
      <c r="L9" s="145"/>
      <c r="M9" s="979"/>
      <c r="N9" s="145"/>
    </row>
    <row r="10" spans="1:14" s="152" customFormat="1" ht="14.25" thickBot="1">
      <c r="A10" s="1025" t="s">
        <v>442</v>
      </c>
      <c r="B10" s="683">
        <v>3</v>
      </c>
      <c r="C10" s="683">
        <v>0</v>
      </c>
      <c r="D10" s="683">
        <v>1</v>
      </c>
      <c r="E10" s="683">
        <v>1</v>
      </c>
      <c r="F10" s="683">
        <v>0</v>
      </c>
      <c r="G10" s="189">
        <f t="shared" si="0"/>
        <v>5</v>
      </c>
      <c r="H10" s="1033" t="s">
        <v>71</v>
      </c>
      <c r="K10" s="145"/>
      <c r="L10" s="145"/>
      <c r="M10" s="979"/>
      <c r="N10" s="145"/>
    </row>
    <row r="11" spans="1:14" s="152" customFormat="1" ht="14.25" thickBot="1">
      <c r="A11" s="1026" t="s">
        <v>441</v>
      </c>
      <c r="B11" s="65">
        <v>4</v>
      </c>
      <c r="C11" s="65">
        <v>0</v>
      </c>
      <c r="D11" s="65">
        <v>0</v>
      </c>
      <c r="E11" s="65">
        <v>0</v>
      </c>
      <c r="F11" s="65">
        <v>0</v>
      </c>
      <c r="G11" s="66">
        <f t="shared" si="0"/>
        <v>4</v>
      </c>
      <c r="H11" s="1032" t="s">
        <v>70</v>
      </c>
      <c r="K11" s="145"/>
      <c r="L11" s="145"/>
      <c r="M11" s="979"/>
      <c r="N11" s="145"/>
    </row>
    <row r="12" spans="1:14" s="152" customFormat="1" ht="14.25" thickBot="1">
      <c r="A12" s="1025" t="s">
        <v>440</v>
      </c>
      <c r="B12" s="683">
        <v>7</v>
      </c>
      <c r="C12" s="683">
        <v>0</v>
      </c>
      <c r="D12" s="683">
        <v>1</v>
      </c>
      <c r="E12" s="683">
        <v>0</v>
      </c>
      <c r="F12" s="683">
        <v>0</v>
      </c>
      <c r="G12" s="189">
        <f>SUM(B12:F12)</f>
        <v>8</v>
      </c>
      <c r="H12" s="1033" t="s">
        <v>69</v>
      </c>
      <c r="K12" s="145"/>
      <c r="L12" s="145"/>
      <c r="M12" s="979"/>
      <c r="N12" s="145"/>
    </row>
    <row r="13" spans="1:14" s="152" customFormat="1" ht="14.25" thickBot="1">
      <c r="A13" s="1026" t="s">
        <v>439</v>
      </c>
      <c r="B13" s="65">
        <v>6</v>
      </c>
      <c r="C13" s="65">
        <v>4</v>
      </c>
      <c r="D13" s="65">
        <v>1</v>
      </c>
      <c r="E13" s="65">
        <v>4</v>
      </c>
      <c r="F13" s="65">
        <v>0</v>
      </c>
      <c r="G13" s="66">
        <f>SUM(B13:F13)</f>
        <v>15</v>
      </c>
      <c r="H13" s="1032" t="s">
        <v>438</v>
      </c>
      <c r="K13" s="145"/>
      <c r="L13" s="145"/>
      <c r="M13" s="979"/>
      <c r="N13" s="145"/>
    </row>
    <row r="14" spans="1:14" s="152" customFormat="1" ht="14.25" thickBot="1">
      <c r="A14" s="1025" t="s">
        <v>437</v>
      </c>
      <c r="B14" s="683">
        <v>2</v>
      </c>
      <c r="C14" s="683">
        <v>4</v>
      </c>
      <c r="D14" s="683">
        <v>1</v>
      </c>
      <c r="E14" s="683">
        <v>0</v>
      </c>
      <c r="F14" s="683">
        <v>1</v>
      </c>
      <c r="G14" s="189">
        <f t="shared" ref="G14:G52" si="1">SUM(B14:F14)</f>
        <v>8</v>
      </c>
      <c r="H14" s="1033" t="s">
        <v>436</v>
      </c>
      <c r="K14" s="145"/>
      <c r="L14" s="145"/>
      <c r="M14" s="979"/>
      <c r="N14" s="145"/>
    </row>
    <row r="15" spans="1:14" s="152" customFormat="1" ht="14.25" thickBot="1">
      <c r="A15" s="1064" t="s">
        <v>1385</v>
      </c>
      <c r="B15" s="65">
        <v>6</v>
      </c>
      <c r="C15" s="65">
        <v>12</v>
      </c>
      <c r="D15" s="65">
        <v>0</v>
      </c>
      <c r="E15" s="65">
        <v>1</v>
      </c>
      <c r="F15" s="65">
        <v>0</v>
      </c>
      <c r="G15" s="66">
        <f t="shared" si="1"/>
        <v>19</v>
      </c>
      <c r="H15" s="1032" t="s">
        <v>68</v>
      </c>
      <c r="K15" s="145"/>
      <c r="L15" s="145"/>
      <c r="M15" s="979"/>
      <c r="N15" s="145"/>
    </row>
    <row r="16" spans="1:14" s="152" customFormat="1" ht="14.25" thickBot="1">
      <c r="A16" s="1065" t="s">
        <v>1387</v>
      </c>
      <c r="B16" s="683">
        <v>0</v>
      </c>
      <c r="C16" s="683">
        <v>0</v>
      </c>
      <c r="D16" s="683">
        <v>0</v>
      </c>
      <c r="E16" s="683">
        <v>0</v>
      </c>
      <c r="F16" s="683">
        <v>0</v>
      </c>
      <c r="G16" s="189">
        <f t="shared" si="1"/>
        <v>0</v>
      </c>
      <c r="H16" s="1033" t="s">
        <v>890</v>
      </c>
      <c r="K16" s="145"/>
      <c r="L16" s="145"/>
      <c r="M16" s="979"/>
      <c r="N16" s="145"/>
    </row>
    <row r="17" spans="1:14" s="152" customFormat="1" ht="14.25" thickBot="1">
      <c r="A17" s="1026" t="s">
        <v>435</v>
      </c>
      <c r="B17" s="65">
        <v>6</v>
      </c>
      <c r="C17" s="65">
        <v>1</v>
      </c>
      <c r="D17" s="65">
        <v>0</v>
      </c>
      <c r="E17" s="65">
        <v>0</v>
      </c>
      <c r="F17" s="65">
        <v>0</v>
      </c>
      <c r="G17" s="66">
        <f t="shared" si="1"/>
        <v>7</v>
      </c>
      <c r="H17" s="1032" t="s">
        <v>434</v>
      </c>
      <c r="K17" s="145"/>
      <c r="L17" s="145"/>
      <c r="M17" s="979"/>
      <c r="N17" s="145"/>
    </row>
    <row r="18" spans="1:14" s="152" customFormat="1" ht="14.25" thickBot="1">
      <c r="A18" s="1025" t="s">
        <v>433</v>
      </c>
      <c r="B18" s="683">
        <v>6</v>
      </c>
      <c r="C18" s="683">
        <v>3</v>
      </c>
      <c r="D18" s="683">
        <v>0</v>
      </c>
      <c r="E18" s="683">
        <v>1</v>
      </c>
      <c r="F18" s="683">
        <v>0</v>
      </c>
      <c r="G18" s="189">
        <f t="shared" si="1"/>
        <v>10</v>
      </c>
      <c r="H18" s="1033" t="s">
        <v>432</v>
      </c>
      <c r="K18" s="145"/>
      <c r="L18" s="145"/>
      <c r="M18" s="979"/>
      <c r="N18" s="145"/>
    </row>
    <row r="19" spans="1:14" s="152" customFormat="1" ht="14.25" thickBot="1">
      <c r="A19" s="1026" t="s">
        <v>461</v>
      </c>
      <c r="B19" s="65">
        <v>2</v>
      </c>
      <c r="C19" s="65">
        <v>0</v>
      </c>
      <c r="D19" s="65">
        <v>0</v>
      </c>
      <c r="E19" s="65">
        <v>0</v>
      </c>
      <c r="F19" s="65">
        <v>0</v>
      </c>
      <c r="G19" s="66">
        <f t="shared" si="1"/>
        <v>2</v>
      </c>
      <c r="H19" s="1032" t="s">
        <v>1329</v>
      </c>
      <c r="K19" s="145"/>
      <c r="L19" s="145"/>
      <c r="M19" s="979"/>
      <c r="N19" s="145"/>
    </row>
    <row r="20" spans="1:14" s="152" customFormat="1" ht="27.75" thickBot="1">
      <c r="A20" s="1025" t="s">
        <v>1279</v>
      </c>
      <c r="B20" s="683">
        <v>21</v>
      </c>
      <c r="C20" s="683">
        <v>2</v>
      </c>
      <c r="D20" s="683">
        <v>0</v>
      </c>
      <c r="E20" s="683">
        <v>0</v>
      </c>
      <c r="F20" s="683">
        <v>0</v>
      </c>
      <c r="G20" s="189">
        <f t="shared" si="1"/>
        <v>23</v>
      </c>
      <c r="H20" s="1034" t="s">
        <v>1433</v>
      </c>
      <c r="K20" s="145"/>
      <c r="L20" s="145"/>
      <c r="M20" s="979"/>
      <c r="N20" s="145"/>
    </row>
    <row r="21" spans="1:14" s="152" customFormat="1" ht="14.25" thickBot="1">
      <c r="A21" s="1026" t="s">
        <v>431</v>
      </c>
      <c r="B21" s="65">
        <v>10</v>
      </c>
      <c r="C21" s="65">
        <v>2</v>
      </c>
      <c r="D21" s="65">
        <v>1</v>
      </c>
      <c r="E21" s="65">
        <v>1</v>
      </c>
      <c r="F21" s="65">
        <v>1</v>
      </c>
      <c r="G21" s="66">
        <f t="shared" si="1"/>
        <v>15</v>
      </c>
      <c r="H21" s="1032" t="s">
        <v>430</v>
      </c>
      <c r="K21" s="145"/>
      <c r="L21" s="145"/>
      <c r="M21" s="979"/>
      <c r="N21" s="145"/>
    </row>
    <row r="22" spans="1:14" s="152" customFormat="1" ht="14.25" thickBot="1">
      <c r="A22" s="1025" t="s">
        <v>429</v>
      </c>
      <c r="B22" s="683">
        <v>2</v>
      </c>
      <c r="C22" s="683">
        <v>3</v>
      </c>
      <c r="D22" s="683">
        <v>0</v>
      </c>
      <c r="E22" s="683">
        <v>1</v>
      </c>
      <c r="F22" s="683">
        <v>1</v>
      </c>
      <c r="G22" s="189">
        <f t="shared" si="1"/>
        <v>7</v>
      </c>
      <c r="H22" s="1033" t="s">
        <v>428</v>
      </c>
      <c r="K22" s="145"/>
      <c r="L22" s="145"/>
      <c r="M22" s="979"/>
      <c r="N22" s="145"/>
    </row>
    <row r="23" spans="1:14" s="152" customFormat="1" ht="14.25" thickBot="1">
      <c r="A23" s="1026" t="s">
        <v>427</v>
      </c>
      <c r="B23" s="65">
        <v>4</v>
      </c>
      <c r="C23" s="65">
        <v>10</v>
      </c>
      <c r="D23" s="65">
        <v>2</v>
      </c>
      <c r="E23" s="65">
        <v>2</v>
      </c>
      <c r="F23" s="65">
        <v>2</v>
      </c>
      <c r="G23" s="66">
        <f t="shared" si="1"/>
        <v>20</v>
      </c>
      <c r="H23" s="1032" t="s">
        <v>1308</v>
      </c>
      <c r="K23" s="145"/>
      <c r="L23" s="145"/>
      <c r="M23" s="979"/>
      <c r="N23" s="145"/>
    </row>
    <row r="24" spans="1:14" s="152" customFormat="1" ht="14.25" thickBot="1">
      <c r="A24" s="1025" t="s">
        <v>426</v>
      </c>
      <c r="B24" s="683">
        <v>2</v>
      </c>
      <c r="C24" s="683">
        <v>3</v>
      </c>
      <c r="D24" s="683">
        <v>1</v>
      </c>
      <c r="E24" s="683">
        <v>1</v>
      </c>
      <c r="F24" s="683">
        <v>1</v>
      </c>
      <c r="G24" s="189">
        <f t="shared" si="1"/>
        <v>8</v>
      </c>
      <c r="H24" s="1033" t="s">
        <v>425</v>
      </c>
      <c r="K24" s="145"/>
      <c r="L24" s="145"/>
      <c r="M24" s="979"/>
      <c r="N24" s="145"/>
    </row>
    <row r="25" spans="1:14" s="152" customFormat="1" ht="14.25" thickBot="1">
      <c r="A25" s="1026" t="s">
        <v>424</v>
      </c>
      <c r="B25" s="65">
        <v>0</v>
      </c>
      <c r="C25" s="65">
        <v>1</v>
      </c>
      <c r="D25" s="65">
        <v>2</v>
      </c>
      <c r="E25" s="65">
        <v>1</v>
      </c>
      <c r="F25" s="65">
        <v>1</v>
      </c>
      <c r="G25" s="66">
        <f t="shared" si="1"/>
        <v>5</v>
      </c>
      <c r="H25" s="1032" t="s">
        <v>423</v>
      </c>
      <c r="K25" s="145"/>
      <c r="L25" s="145"/>
      <c r="M25" s="979"/>
      <c r="N25" s="145"/>
    </row>
    <row r="26" spans="1:14" s="152" customFormat="1" ht="14.25" thickBot="1">
      <c r="A26" s="1025" t="s">
        <v>422</v>
      </c>
      <c r="B26" s="683">
        <v>0</v>
      </c>
      <c r="C26" s="683">
        <v>2</v>
      </c>
      <c r="D26" s="683">
        <v>0</v>
      </c>
      <c r="E26" s="683">
        <v>0</v>
      </c>
      <c r="F26" s="683">
        <v>0</v>
      </c>
      <c r="G26" s="189">
        <f t="shared" si="1"/>
        <v>2</v>
      </c>
      <c r="H26" s="1033" t="s">
        <v>421</v>
      </c>
      <c r="K26" s="145"/>
      <c r="L26" s="145"/>
      <c r="M26" s="979"/>
      <c r="N26" s="145"/>
    </row>
    <row r="27" spans="1:14" s="152" customFormat="1" ht="14.25" thickBot="1">
      <c r="A27" s="1026" t="s">
        <v>420</v>
      </c>
      <c r="B27" s="65">
        <v>0</v>
      </c>
      <c r="C27" s="65">
        <v>0</v>
      </c>
      <c r="D27" s="65">
        <v>0</v>
      </c>
      <c r="E27" s="65">
        <v>0</v>
      </c>
      <c r="F27" s="65">
        <v>0</v>
      </c>
      <c r="G27" s="66">
        <f t="shared" si="1"/>
        <v>0</v>
      </c>
      <c r="H27" s="1032" t="s">
        <v>419</v>
      </c>
      <c r="K27" s="145"/>
      <c r="L27" s="145"/>
      <c r="M27" s="979"/>
      <c r="N27" s="145"/>
    </row>
    <row r="28" spans="1:14" s="152" customFormat="1" ht="14.25" thickBot="1">
      <c r="A28" s="1025" t="s">
        <v>418</v>
      </c>
      <c r="B28" s="683">
        <v>0</v>
      </c>
      <c r="C28" s="683">
        <v>1</v>
      </c>
      <c r="D28" s="683">
        <v>1</v>
      </c>
      <c r="E28" s="683">
        <v>0</v>
      </c>
      <c r="F28" s="683">
        <v>0</v>
      </c>
      <c r="G28" s="189">
        <f t="shared" si="1"/>
        <v>2</v>
      </c>
      <c r="H28" s="1033" t="s">
        <v>453</v>
      </c>
      <c r="K28" s="145"/>
      <c r="L28" s="145"/>
      <c r="M28" s="979"/>
      <c r="N28" s="145"/>
    </row>
    <row r="29" spans="1:14" s="152" customFormat="1" ht="14.25" thickBot="1">
      <c r="A29" s="1026" t="s">
        <v>1286</v>
      </c>
      <c r="B29" s="65">
        <v>3</v>
      </c>
      <c r="C29" s="65">
        <v>0</v>
      </c>
      <c r="D29" s="65">
        <v>0</v>
      </c>
      <c r="E29" s="65">
        <v>0</v>
      </c>
      <c r="F29" s="65">
        <v>0</v>
      </c>
      <c r="G29" s="66">
        <f t="shared" si="1"/>
        <v>3</v>
      </c>
      <c r="H29" s="1032" t="s">
        <v>1534</v>
      </c>
      <c r="K29" s="145"/>
      <c r="L29" s="145"/>
      <c r="M29" s="979"/>
      <c r="N29" s="145"/>
    </row>
    <row r="30" spans="1:14" s="152" customFormat="1" ht="14.25" thickBot="1">
      <c r="A30" s="1025" t="s">
        <v>1287</v>
      </c>
      <c r="B30" s="683">
        <v>2</v>
      </c>
      <c r="C30" s="683">
        <v>4</v>
      </c>
      <c r="D30" s="683">
        <v>0</v>
      </c>
      <c r="E30" s="683">
        <v>0</v>
      </c>
      <c r="F30" s="683">
        <v>0</v>
      </c>
      <c r="G30" s="189">
        <f t="shared" si="1"/>
        <v>6</v>
      </c>
      <c r="H30" s="1033" t="s">
        <v>1309</v>
      </c>
      <c r="K30" s="145"/>
      <c r="L30" s="145"/>
      <c r="M30" s="979"/>
      <c r="N30" s="145"/>
    </row>
    <row r="31" spans="1:14" s="152" customFormat="1" ht="14.25" thickBot="1">
      <c r="A31" s="1026" t="s">
        <v>1535</v>
      </c>
      <c r="B31" s="65">
        <v>15</v>
      </c>
      <c r="C31" s="65">
        <v>0</v>
      </c>
      <c r="D31" s="65">
        <v>1</v>
      </c>
      <c r="E31" s="65">
        <v>0</v>
      </c>
      <c r="F31" s="65">
        <v>0</v>
      </c>
      <c r="G31" s="66">
        <f t="shared" si="1"/>
        <v>16</v>
      </c>
      <c r="H31" s="1032" t="s">
        <v>1536</v>
      </c>
      <c r="K31" s="145"/>
      <c r="L31" s="145"/>
      <c r="M31" s="979"/>
      <c r="N31" s="145"/>
    </row>
    <row r="32" spans="1:14" s="152" customFormat="1" ht="14.25" thickBot="1">
      <c r="A32" s="1025" t="s">
        <v>1259</v>
      </c>
      <c r="B32" s="683">
        <v>0</v>
      </c>
      <c r="C32" s="683">
        <v>0</v>
      </c>
      <c r="D32" s="683">
        <v>0</v>
      </c>
      <c r="E32" s="683">
        <v>0</v>
      </c>
      <c r="F32" s="683">
        <v>0</v>
      </c>
      <c r="G32" s="189">
        <f t="shared" si="1"/>
        <v>0</v>
      </c>
      <c r="H32" s="1033" t="s">
        <v>414</v>
      </c>
      <c r="K32" s="145"/>
      <c r="L32" s="145"/>
      <c r="M32" s="979"/>
      <c r="N32" s="145"/>
    </row>
    <row r="33" spans="1:14" s="152" customFormat="1" ht="14.25" thickBot="1">
      <c r="A33" s="1026" t="s">
        <v>413</v>
      </c>
      <c r="B33" s="65">
        <v>1</v>
      </c>
      <c r="C33" s="65">
        <v>3</v>
      </c>
      <c r="D33" s="65">
        <v>0</v>
      </c>
      <c r="E33" s="65">
        <v>1</v>
      </c>
      <c r="F33" s="65">
        <v>1</v>
      </c>
      <c r="G33" s="66">
        <f t="shared" si="1"/>
        <v>6</v>
      </c>
      <c r="H33" s="1032" t="s">
        <v>412</v>
      </c>
      <c r="K33" s="145"/>
      <c r="L33" s="145"/>
      <c r="M33" s="979"/>
      <c r="N33" s="145"/>
    </row>
    <row r="34" spans="1:14" s="152" customFormat="1" ht="14.25" thickBot="1">
      <c r="A34" s="1025" t="s">
        <v>1290</v>
      </c>
      <c r="B34" s="683">
        <v>0</v>
      </c>
      <c r="C34" s="683">
        <v>0</v>
      </c>
      <c r="D34" s="683">
        <v>0</v>
      </c>
      <c r="E34" s="683">
        <v>0</v>
      </c>
      <c r="F34" s="683">
        <v>0</v>
      </c>
      <c r="G34" s="189">
        <f t="shared" si="1"/>
        <v>0</v>
      </c>
      <c r="H34" s="1033" t="s">
        <v>1537</v>
      </c>
      <c r="K34" s="145"/>
      <c r="L34" s="145"/>
      <c r="M34" s="979"/>
      <c r="N34" s="145"/>
    </row>
    <row r="35" spans="1:14" s="152" customFormat="1" ht="14.25" thickBot="1">
      <c r="A35" s="1026" t="s">
        <v>410</v>
      </c>
      <c r="B35" s="65">
        <v>3</v>
      </c>
      <c r="C35" s="65">
        <v>0</v>
      </c>
      <c r="D35" s="65">
        <v>0</v>
      </c>
      <c r="E35" s="65">
        <v>0</v>
      </c>
      <c r="F35" s="65">
        <v>0</v>
      </c>
      <c r="G35" s="66">
        <f t="shared" si="1"/>
        <v>3</v>
      </c>
      <c r="H35" s="1032" t="s">
        <v>409</v>
      </c>
      <c r="K35" s="145"/>
      <c r="L35" s="145"/>
      <c r="M35" s="979"/>
      <c r="N35" s="145"/>
    </row>
    <row r="36" spans="1:14" s="152" customFormat="1" ht="14.25" thickBot="1">
      <c r="A36" s="1025" t="s">
        <v>1291</v>
      </c>
      <c r="B36" s="683">
        <v>5</v>
      </c>
      <c r="C36" s="683">
        <v>2</v>
      </c>
      <c r="D36" s="683">
        <v>4</v>
      </c>
      <c r="E36" s="683">
        <v>0</v>
      </c>
      <c r="F36" s="683">
        <v>0</v>
      </c>
      <c r="G36" s="189">
        <f t="shared" si="1"/>
        <v>11</v>
      </c>
      <c r="H36" s="1033" t="s">
        <v>1431</v>
      </c>
      <c r="K36" s="145"/>
      <c r="L36" s="145"/>
      <c r="M36" s="979"/>
      <c r="N36" s="145"/>
    </row>
    <row r="37" spans="1:14" s="152" customFormat="1" ht="14.25" thickBot="1">
      <c r="A37" s="1026" t="s">
        <v>656</v>
      </c>
      <c r="B37" s="65">
        <v>9</v>
      </c>
      <c r="C37" s="65">
        <v>0</v>
      </c>
      <c r="D37" s="65">
        <v>0</v>
      </c>
      <c r="E37" s="65">
        <v>0</v>
      </c>
      <c r="F37" s="65">
        <v>3</v>
      </c>
      <c r="G37" s="66">
        <f t="shared" si="1"/>
        <v>12</v>
      </c>
      <c r="H37" s="1032" t="s">
        <v>1322</v>
      </c>
      <c r="K37" s="145"/>
      <c r="L37" s="145"/>
      <c r="M37" s="979"/>
      <c r="N37" s="145"/>
    </row>
    <row r="38" spans="1:14" s="152" customFormat="1" ht="14.25" thickBot="1">
      <c r="A38" s="1025" t="s">
        <v>1292</v>
      </c>
      <c r="B38" s="683">
        <v>3</v>
      </c>
      <c r="C38" s="683">
        <v>0</v>
      </c>
      <c r="D38" s="683">
        <v>0</v>
      </c>
      <c r="E38" s="683">
        <v>0</v>
      </c>
      <c r="F38" s="683">
        <v>0</v>
      </c>
      <c r="G38" s="189">
        <f t="shared" si="1"/>
        <v>3</v>
      </c>
      <c r="H38" s="1033" t="s">
        <v>1550</v>
      </c>
      <c r="K38" s="145"/>
      <c r="L38" s="145"/>
      <c r="M38" s="979"/>
      <c r="N38" s="145"/>
    </row>
    <row r="39" spans="1:14" s="152" customFormat="1" ht="14.25" thickBot="1">
      <c r="A39" s="1026" t="s">
        <v>1294</v>
      </c>
      <c r="B39" s="65">
        <v>0</v>
      </c>
      <c r="C39" s="65">
        <v>0</v>
      </c>
      <c r="D39" s="65">
        <v>0</v>
      </c>
      <c r="E39" s="65">
        <v>0</v>
      </c>
      <c r="F39" s="65">
        <v>0</v>
      </c>
      <c r="G39" s="66">
        <f t="shared" si="1"/>
        <v>0</v>
      </c>
      <c r="H39" s="1032" t="s">
        <v>784</v>
      </c>
      <c r="K39" s="145"/>
      <c r="L39" s="145"/>
      <c r="M39" s="979"/>
      <c r="N39" s="145"/>
    </row>
    <row r="40" spans="1:14" s="152" customFormat="1" ht="14.25" thickBot="1">
      <c r="A40" s="1025" t="s">
        <v>1297</v>
      </c>
      <c r="B40" s="683">
        <v>21</v>
      </c>
      <c r="C40" s="683">
        <v>0</v>
      </c>
      <c r="D40" s="683">
        <v>0</v>
      </c>
      <c r="E40" s="683">
        <v>0</v>
      </c>
      <c r="F40" s="683">
        <v>0</v>
      </c>
      <c r="G40" s="189">
        <f t="shared" si="1"/>
        <v>21</v>
      </c>
      <c r="H40" s="1033" t="s">
        <v>1298</v>
      </c>
      <c r="K40" s="145"/>
      <c r="L40" s="145"/>
      <c r="M40" s="979"/>
      <c r="N40" s="145"/>
    </row>
    <row r="41" spans="1:14" s="152" customFormat="1" ht="14.25" thickBot="1">
      <c r="A41" s="1026" t="s">
        <v>1323</v>
      </c>
      <c r="B41" s="65">
        <v>0</v>
      </c>
      <c r="C41" s="65">
        <v>0</v>
      </c>
      <c r="D41" s="65">
        <v>0</v>
      </c>
      <c r="E41" s="65">
        <v>0</v>
      </c>
      <c r="F41" s="65">
        <v>0</v>
      </c>
      <c r="G41" s="66">
        <f t="shared" si="1"/>
        <v>0</v>
      </c>
      <c r="H41" s="1032" t="s">
        <v>1428</v>
      </c>
      <c r="K41" s="145"/>
      <c r="L41" s="145"/>
      <c r="M41" s="979"/>
      <c r="N41" s="145"/>
    </row>
    <row r="42" spans="1:14" s="152" customFormat="1" ht="14.25" thickBot="1">
      <c r="A42" s="1025" t="s">
        <v>654</v>
      </c>
      <c r="B42" s="683">
        <v>0</v>
      </c>
      <c r="C42" s="683">
        <v>0</v>
      </c>
      <c r="D42" s="683">
        <v>1</v>
      </c>
      <c r="E42" s="683">
        <v>0</v>
      </c>
      <c r="F42" s="683">
        <v>0</v>
      </c>
      <c r="G42" s="189">
        <f t="shared" si="1"/>
        <v>1</v>
      </c>
      <c r="H42" s="1033" t="s">
        <v>661</v>
      </c>
      <c r="K42" s="145"/>
      <c r="L42" s="145"/>
      <c r="M42" s="979"/>
      <c r="N42" s="145"/>
    </row>
    <row r="43" spans="1:14" s="152" customFormat="1" ht="14.25" thickBot="1">
      <c r="A43" s="1026" t="s">
        <v>1299</v>
      </c>
      <c r="B43" s="65">
        <v>12</v>
      </c>
      <c r="C43" s="65">
        <v>0</v>
      </c>
      <c r="D43" s="65">
        <v>0</v>
      </c>
      <c r="E43" s="65">
        <v>0</v>
      </c>
      <c r="F43" s="65">
        <v>0</v>
      </c>
      <c r="G43" s="66">
        <f t="shared" si="1"/>
        <v>12</v>
      </c>
      <c r="H43" s="1032" t="s">
        <v>1545</v>
      </c>
      <c r="K43" s="145"/>
      <c r="L43" s="145"/>
      <c r="M43" s="979"/>
      <c r="N43" s="145"/>
    </row>
    <row r="44" spans="1:14" s="152" customFormat="1" ht="14.25" thickBot="1">
      <c r="A44" s="1025" t="s">
        <v>1256</v>
      </c>
      <c r="B44" s="683">
        <v>1</v>
      </c>
      <c r="C44" s="683">
        <v>1</v>
      </c>
      <c r="D44" s="683">
        <v>0</v>
      </c>
      <c r="E44" s="683">
        <v>0</v>
      </c>
      <c r="F44" s="683">
        <v>1</v>
      </c>
      <c r="G44" s="189">
        <f>SUM(B44:F44)</f>
        <v>3</v>
      </c>
      <c r="H44" s="1033" t="s">
        <v>1533</v>
      </c>
      <c r="K44" s="145"/>
      <c r="L44" s="145"/>
      <c r="M44" s="979"/>
      <c r="N44" s="145"/>
    </row>
    <row r="45" spans="1:14" s="152" customFormat="1" ht="27.75" thickBot="1">
      <c r="A45" s="1026" t="s">
        <v>1320</v>
      </c>
      <c r="B45" s="65">
        <v>0</v>
      </c>
      <c r="C45" s="65">
        <v>0</v>
      </c>
      <c r="D45" s="65">
        <v>0</v>
      </c>
      <c r="E45" s="65">
        <v>0</v>
      </c>
      <c r="F45" s="65">
        <v>0</v>
      </c>
      <c r="G45" s="66">
        <f t="shared" si="1"/>
        <v>0</v>
      </c>
      <c r="H45" s="1043" t="s">
        <v>1547</v>
      </c>
      <c r="K45" s="145"/>
      <c r="L45" s="145"/>
      <c r="M45" s="979"/>
      <c r="N45" s="145"/>
    </row>
    <row r="46" spans="1:14" s="152" customFormat="1" ht="14.25" thickBot="1">
      <c r="A46" s="1025" t="s">
        <v>1295</v>
      </c>
      <c r="B46" s="683">
        <v>22</v>
      </c>
      <c r="C46" s="683">
        <v>0</v>
      </c>
      <c r="D46" s="683">
        <v>0</v>
      </c>
      <c r="E46" s="683">
        <v>0</v>
      </c>
      <c r="F46" s="683">
        <v>0</v>
      </c>
      <c r="G46" s="189">
        <f t="shared" si="1"/>
        <v>22</v>
      </c>
      <c r="H46" s="1033" t="s">
        <v>1260</v>
      </c>
      <c r="K46" s="145"/>
      <c r="L46" s="145"/>
      <c r="M46" s="979"/>
      <c r="N46" s="145"/>
    </row>
    <row r="47" spans="1:14" s="152" customFormat="1" ht="14.25" thickBot="1">
      <c r="A47" s="1026" t="s">
        <v>894</v>
      </c>
      <c r="B47" s="65">
        <v>2</v>
      </c>
      <c r="C47" s="65">
        <v>0</v>
      </c>
      <c r="D47" s="65">
        <v>0</v>
      </c>
      <c r="E47" s="65">
        <v>0</v>
      </c>
      <c r="F47" s="65">
        <v>0</v>
      </c>
      <c r="G47" s="66">
        <f t="shared" si="1"/>
        <v>2</v>
      </c>
      <c r="H47" s="1032" t="s">
        <v>1324</v>
      </c>
      <c r="K47" s="145"/>
      <c r="L47" s="145"/>
      <c r="M47" s="979"/>
      <c r="N47" s="145"/>
    </row>
    <row r="48" spans="1:14" s="152" customFormat="1" ht="14.25" thickBot="1">
      <c r="A48" s="1025" t="s">
        <v>1261</v>
      </c>
      <c r="B48" s="683">
        <v>4</v>
      </c>
      <c r="C48" s="683">
        <v>0</v>
      </c>
      <c r="D48" s="683">
        <v>0</v>
      </c>
      <c r="E48" s="683">
        <v>0</v>
      </c>
      <c r="F48" s="683">
        <v>2</v>
      </c>
      <c r="G48" s="189">
        <f t="shared" si="1"/>
        <v>6</v>
      </c>
      <c r="H48" s="1033" t="s">
        <v>1546</v>
      </c>
      <c r="K48" s="145"/>
      <c r="L48" s="145"/>
      <c r="M48" s="979"/>
      <c r="N48" s="145"/>
    </row>
    <row r="49" spans="1:14" s="152" customFormat="1" ht="27.75" thickBot="1">
      <c r="A49" s="1026" t="s">
        <v>1321</v>
      </c>
      <c r="B49" s="65">
        <v>0</v>
      </c>
      <c r="C49" s="65">
        <v>0</v>
      </c>
      <c r="D49" s="65">
        <v>0</v>
      </c>
      <c r="E49" s="65">
        <v>0</v>
      </c>
      <c r="F49" s="65"/>
      <c r="G49" s="66">
        <f t="shared" si="1"/>
        <v>0</v>
      </c>
      <c r="H49" s="1043" t="s">
        <v>1548</v>
      </c>
      <c r="K49" s="145"/>
      <c r="L49" s="145"/>
      <c r="M49" s="979"/>
      <c r="N49" s="145"/>
    </row>
    <row r="50" spans="1:14" s="152" customFormat="1" ht="14.25" thickBot="1">
      <c r="A50" s="1025" t="s">
        <v>1388</v>
      </c>
      <c r="B50" s="683">
        <v>1</v>
      </c>
      <c r="C50" s="683">
        <v>0</v>
      </c>
      <c r="D50" s="683">
        <v>0</v>
      </c>
      <c r="E50" s="683">
        <v>0</v>
      </c>
      <c r="F50" s="683">
        <v>0</v>
      </c>
      <c r="G50" s="189">
        <f t="shared" si="1"/>
        <v>1</v>
      </c>
      <c r="H50" s="1033" t="s">
        <v>1429</v>
      </c>
      <c r="K50" s="145"/>
      <c r="L50" s="145"/>
      <c r="M50" s="979"/>
      <c r="N50" s="145"/>
    </row>
    <row r="51" spans="1:14" s="152" customFormat="1" ht="14.25" thickBot="1">
      <c r="A51" s="1026" t="s">
        <v>892</v>
      </c>
      <c r="B51" s="65">
        <v>0</v>
      </c>
      <c r="C51" s="65">
        <v>0</v>
      </c>
      <c r="D51" s="65">
        <v>0</v>
      </c>
      <c r="E51" s="65">
        <v>0</v>
      </c>
      <c r="F51" s="65">
        <v>0</v>
      </c>
      <c r="G51" s="66">
        <f t="shared" si="1"/>
        <v>0</v>
      </c>
      <c r="H51" s="1032" t="s">
        <v>1551</v>
      </c>
      <c r="K51" s="145"/>
      <c r="L51" s="145"/>
      <c r="M51" s="979"/>
      <c r="N51" s="145"/>
    </row>
    <row r="52" spans="1:14" s="152" customFormat="1" ht="13.5">
      <c r="A52" s="1025" t="s">
        <v>1583</v>
      </c>
      <c r="B52" s="681">
        <v>0</v>
      </c>
      <c r="C52" s="681">
        <v>0</v>
      </c>
      <c r="D52" s="681">
        <v>0</v>
      </c>
      <c r="E52" s="681">
        <v>0</v>
      </c>
      <c r="F52" s="681">
        <v>0</v>
      </c>
      <c r="G52" s="187">
        <f t="shared" si="1"/>
        <v>0</v>
      </c>
      <c r="H52" s="1033" t="s">
        <v>1584</v>
      </c>
      <c r="K52" s="145"/>
      <c r="L52" s="145"/>
      <c r="M52" s="979"/>
      <c r="N52" s="145"/>
    </row>
    <row r="53" spans="1:14" ht="15">
      <c r="A53" s="523" t="s">
        <v>1</v>
      </c>
      <c r="B53" s="375">
        <f t="shared" ref="B53:G53" si="2">SUM(B8:B52)</f>
        <v>187</v>
      </c>
      <c r="C53" s="375">
        <f t="shared" si="2"/>
        <v>63</v>
      </c>
      <c r="D53" s="375">
        <f t="shared" si="2"/>
        <v>21</v>
      </c>
      <c r="E53" s="375">
        <f t="shared" si="2"/>
        <v>15</v>
      </c>
      <c r="F53" s="375">
        <f t="shared" si="2"/>
        <v>15</v>
      </c>
      <c r="G53" s="376">
        <f t="shared" si="2"/>
        <v>301</v>
      </c>
      <c r="H53" s="374" t="s">
        <v>2</v>
      </c>
    </row>
    <row r="54" spans="1:14" ht="12.75" customHeight="1">
      <c r="A54" s="1422" t="s">
        <v>737</v>
      </c>
      <c r="B54" s="1422"/>
      <c r="C54" s="1422"/>
      <c r="D54" s="1422"/>
      <c r="E54" s="1459" t="s">
        <v>873</v>
      </c>
      <c r="F54" s="1459"/>
      <c r="G54" s="1459"/>
      <c r="H54" s="1459"/>
    </row>
    <row r="57" spans="1:14">
      <c r="A57" s="147"/>
    </row>
  </sheetData>
  <mergeCells count="8">
    <mergeCell ref="A54:D54"/>
    <mergeCell ref="E54:H54"/>
    <mergeCell ref="A2:H2"/>
    <mergeCell ref="A1:H1"/>
    <mergeCell ref="A6:A7"/>
    <mergeCell ref="H6:H7"/>
    <mergeCell ref="A3:H3"/>
    <mergeCell ref="A4:H4"/>
  </mergeCells>
  <printOptions horizontalCentered="1" verticalCentered="1"/>
  <pageMargins left="0" right="0" top="0" bottom="0" header="0" footer="0"/>
  <pageSetup paperSize="9" scale="95"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45"/>
  <sheetViews>
    <sheetView rightToLeft="1" view="pageBreakPreview" zoomScaleNormal="100" zoomScaleSheetLayoutView="100" workbookViewId="0">
      <selection activeCell="A11" sqref="A11:XFD11"/>
    </sheetView>
  </sheetViews>
  <sheetFormatPr defaultRowHeight="12.75"/>
  <cols>
    <col min="1" max="1" width="18.85546875" customWidth="1"/>
    <col min="2" max="7" width="10" customWidth="1"/>
    <col min="8" max="8" width="21" style="2" customWidth="1"/>
    <col min="12" max="12" width="37.42578125" customWidth="1"/>
    <col min="13" max="13" width="20" style="3" customWidth="1"/>
  </cols>
  <sheetData>
    <row r="1" spans="1:13" ht="19.5" customHeight="1">
      <c r="A1" s="1195" t="s">
        <v>635</v>
      </c>
      <c r="B1" s="1195"/>
      <c r="C1" s="1195"/>
      <c r="D1" s="1195"/>
      <c r="E1" s="1195"/>
      <c r="F1" s="1195"/>
      <c r="G1" s="1195"/>
      <c r="H1" s="1195"/>
      <c r="I1" s="1"/>
      <c r="M1" s="26"/>
    </row>
    <row r="2" spans="1:13" s="7" customFormat="1" ht="18">
      <c r="A2" s="1409" t="s">
        <v>1150</v>
      </c>
      <c r="B2" s="1409"/>
      <c r="C2" s="1409"/>
      <c r="D2" s="1409"/>
      <c r="E2" s="1409"/>
      <c r="F2" s="1409"/>
      <c r="G2" s="1409"/>
      <c r="H2" s="1409"/>
      <c r="I2" s="25"/>
      <c r="M2" s="34"/>
    </row>
    <row r="3" spans="1:13" s="7" customFormat="1" ht="33.75" customHeight="1">
      <c r="A3" s="1461" t="s">
        <v>765</v>
      </c>
      <c r="B3" s="1462"/>
      <c r="C3" s="1462"/>
      <c r="D3" s="1462"/>
      <c r="E3" s="1462"/>
      <c r="F3" s="1462"/>
      <c r="G3" s="1462"/>
      <c r="H3" s="1462"/>
      <c r="I3" s="25"/>
      <c r="M3" s="34"/>
    </row>
    <row r="4" spans="1:13" s="7" customFormat="1" ht="15.75">
      <c r="A4" s="1462" t="s">
        <v>1151</v>
      </c>
      <c r="B4" s="1462"/>
      <c r="C4" s="1462"/>
      <c r="D4" s="1462"/>
      <c r="E4" s="1462"/>
      <c r="F4" s="1462"/>
      <c r="G4" s="1462"/>
      <c r="H4" s="1462"/>
      <c r="I4" s="25"/>
      <c r="M4" s="34"/>
    </row>
    <row r="5" spans="1:13" ht="15.75" customHeight="1">
      <c r="A5" s="89" t="s">
        <v>530</v>
      </c>
      <c r="B5" s="90"/>
      <c r="C5" s="90"/>
      <c r="D5" s="90"/>
      <c r="E5" s="90"/>
      <c r="F5" s="90"/>
      <c r="G5" s="90"/>
      <c r="H5" s="91" t="s">
        <v>854</v>
      </c>
      <c r="I5" s="1"/>
      <c r="M5" s="12"/>
    </row>
    <row r="6" spans="1:13" ht="26.25" customHeight="1">
      <c r="A6" s="1368" t="s">
        <v>898</v>
      </c>
      <c r="B6" s="35" t="s">
        <v>45</v>
      </c>
      <c r="C6" s="35" t="s">
        <v>41</v>
      </c>
      <c r="D6" s="35" t="s">
        <v>42</v>
      </c>
      <c r="E6" s="35" t="s">
        <v>43</v>
      </c>
      <c r="F6" s="35" t="s">
        <v>44</v>
      </c>
      <c r="G6" s="35" t="s">
        <v>1</v>
      </c>
      <c r="H6" s="1365" t="s">
        <v>976</v>
      </c>
    </row>
    <row r="7" spans="1:13" ht="26.25" customHeight="1">
      <c r="A7" s="1369"/>
      <c r="B7" s="378" t="s">
        <v>73</v>
      </c>
      <c r="C7" s="378" t="s">
        <v>46</v>
      </c>
      <c r="D7" s="378" t="s">
        <v>47</v>
      </c>
      <c r="E7" s="378" t="s">
        <v>48</v>
      </c>
      <c r="F7" s="378" t="s">
        <v>49</v>
      </c>
      <c r="G7" s="378" t="s">
        <v>2</v>
      </c>
      <c r="H7" s="1460"/>
    </row>
    <row r="8" spans="1:13" s="45" customFormat="1" ht="24.75" customHeight="1" thickBot="1">
      <c r="A8" s="1027" t="s">
        <v>681</v>
      </c>
      <c r="B8" s="1023">
        <v>169</v>
      </c>
      <c r="C8" s="1023">
        <v>105</v>
      </c>
      <c r="D8" s="1023">
        <v>48</v>
      </c>
      <c r="E8" s="1023">
        <v>21</v>
      </c>
      <c r="F8" s="1023">
        <v>17</v>
      </c>
      <c r="G8" s="1024">
        <f>B8+C8+D8+E8+F8</f>
        <v>360</v>
      </c>
      <c r="H8" s="998" t="s">
        <v>681</v>
      </c>
      <c r="M8" s="980"/>
    </row>
    <row r="9" spans="1:13" s="715" customFormat="1" ht="24.75" customHeight="1" thickBot="1">
      <c r="A9" s="867" t="s">
        <v>880</v>
      </c>
      <c r="B9" s="866">
        <v>221</v>
      </c>
      <c r="C9" s="866">
        <v>141</v>
      </c>
      <c r="D9" s="866">
        <v>48</v>
      </c>
      <c r="E9" s="866">
        <v>25</v>
      </c>
      <c r="F9" s="866">
        <v>8</v>
      </c>
      <c r="G9" s="386">
        <f>B9+C9+D9+E9+F9</f>
        <v>443</v>
      </c>
      <c r="H9" s="868" t="s">
        <v>880</v>
      </c>
    </row>
    <row r="10" spans="1:13" s="45" customFormat="1" ht="24.75" customHeight="1" thickBot="1">
      <c r="A10" s="731" t="s">
        <v>946</v>
      </c>
      <c r="B10" s="729">
        <v>188</v>
      </c>
      <c r="C10" s="729">
        <v>100</v>
      </c>
      <c r="D10" s="729">
        <v>35</v>
      </c>
      <c r="E10" s="729">
        <v>12</v>
      </c>
      <c r="F10" s="729">
        <v>8</v>
      </c>
      <c r="G10" s="730">
        <f>B10+C10+D10+E10+F10</f>
        <v>343</v>
      </c>
      <c r="H10" s="732" t="s">
        <v>946</v>
      </c>
      <c r="M10" s="980"/>
    </row>
    <row r="11" spans="1:13" s="715" customFormat="1" ht="24.75" customHeight="1" thickBot="1">
      <c r="A11" s="867" t="s">
        <v>1050</v>
      </c>
      <c r="B11" s="866">
        <v>194</v>
      </c>
      <c r="C11" s="866">
        <v>44</v>
      </c>
      <c r="D11" s="866">
        <v>9</v>
      </c>
      <c r="E11" s="866">
        <v>6</v>
      </c>
      <c r="F11" s="866">
        <v>11</v>
      </c>
      <c r="G11" s="386">
        <f>B11+C11+D11+E11+F11</f>
        <v>264</v>
      </c>
      <c r="H11" s="868" t="s">
        <v>1050</v>
      </c>
    </row>
    <row r="12" spans="1:13" s="45" customFormat="1" ht="24.75" customHeight="1">
      <c r="A12" s="731" t="s">
        <v>1149</v>
      </c>
      <c r="B12" s="729">
        <v>187</v>
      </c>
      <c r="C12" s="729">
        <v>63</v>
      </c>
      <c r="D12" s="729">
        <v>21</v>
      </c>
      <c r="E12" s="729">
        <v>15</v>
      </c>
      <c r="F12" s="729">
        <v>15</v>
      </c>
      <c r="G12" s="730">
        <v>301</v>
      </c>
      <c r="H12" s="732" t="s">
        <v>1149</v>
      </c>
      <c r="M12" s="980"/>
    </row>
    <row r="13" spans="1:13" ht="19.5" customHeight="1">
      <c r="E13" s="3"/>
      <c r="H13"/>
      <c r="M13"/>
    </row>
    <row r="14" spans="1:13" s="15" customFormat="1" ht="19.5" customHeight="1">
      <c r="E14" s="16"/>
    </row>
    <row r="15" spans="1:13" s="45" customFormat="1" ht="19.5" customHeight="1">
      <c r="E15" s="101"/>
    </row>
    <row r="16" spans="1:13" s="15" customFormat="1" ht="19.5" customHeight="1">
      <c r="E16" s="16"/>
    </row>
    <row r="17" spans="5:5" s="45" customFormat="1" ht="19.5" customHeight="1">
      <c r="E17" s="101"/>
    </row>
    <row r="18" spans="5:5" s="15" customFormat="1" ht="19.5" customHeight="1">
      <c r="E18" s="16"/>
    </row>
    <row r="19" spans="5:5" s="45" customFormat="1" ht="19.5" customHeight="1">
      <c r="E19" s="101"/>
    </row>
    <row r="20" spans="5:5" s="15" customFormat="1" ht="19.5" customHeight="1">
      <c r="E20" s="16"/>
    </row>
    <row r="21" spans="5:5" s="45" customFormat="1" ht="19.5" customHeight="1">
      <c r="E21" s="101"/>
    </row>
    <row r="22" spans="5:5" s="15" customFormat="1" ht="19.5" customHeight="1">
      <c r="E22" s="16"/>
    </row>
    <row r="23" spans="5:5" s="45" customFormat="1" ht="19.5" customHeight="1">
      <c r="E23" s="101"/>
    </row>
    <row r="24" spans="5:5" s="15" customFormat="1" ht="19.5" customHeight="1">
      <c r="E24" s="16"/>
    </row>
    <row r="25" spans="5:5" s="45" customFormat="1" ht="19.5" customHeight="1">
      <c r="E25" s="101"/>
    </row>
    <row r="26" spans="5:5" s="15" customFormat="1" ht="19.5" customHeight="1">
      <c r="E26" s="16"/>
    </row>
    <row r="27" spans="5:5" s="45" customFormat="1" ht="19.5" customHeight="1">
      <c r="E27" s="101"/>
    </row>
    <row r="28" spans="5:5" s="15" customFormat="1" ht="19.5" customHeight="1">
      <c r="E28" s="16"/>
    </row>
    <row r="29" spans="5:5" s="45" customFormat="1" ht="19.5" customHeight="1">
      <c r="E29" s="101"/>
    </row>
    <row r="30" spans="5:5" s="15" customFormat="1" ht="19.5" customHeight="1">
      <c r="E30" s="16"/>
    </row>
    <row r="31" spans="5:5" s="45" customFormat="1" ht="19.5" customHeight="1">
      <c r="E31" s="103"/>
    </row>
    <row r="32" spans="5:5" s="15" customFormat="1" ht="19.5" customHeight="1">
      <c r="E32" s="16"/>
    </row>
    <row r="33" spans="1:9" s="45" customFormat="1" ht="19.5" customHeight="1">
      <c r="E33" s="103"/>
    </row>
    <row r="34" spans="1:9" s="15" customFormat="1" ht="19.5" customHeight="1">
      <c r="E34" s="16"/>
    </row>
    <row r="35" spans="1:9" s="45" customFormat="1" ht="19.5" customHeight="1">
      <c r="E35" s="103"/>
    </row>
    <row r="36" spans="1:9" s="45" customFormat="1" ht="19.5" customHeight="1">
      <c r="E36" s="110"/>
    </row>
    <row r="37" spans="1:9" s="15" customFormat="1" ht="26.25" customHeight="1">
      <c r="E37" s="16"/>
    </row>
    <row r="38" spans="1:9" s="45" customFormat="1" ht="27.75" customHeight="1">
      <c r="E38" s="103"/>
    </row>
    <row r="39" spans="1:9" s="15" customFormat="1" ht="19.5" customHeight="1">
      <c r="E39" s="16"/>
    </row>
    <row r="40" spans="1:9" s="15" customFormat="1" ht="18.75" customHeight="1">
      <c r="E40" s="16"/>
    </row>
    <row r="41" spans="1:9" s="15" customFormat="1" ht="36.75" customHeight="1">
      <c r="E41" s="16"/>
    </row>
    <row r="42" spans="1:9" ht="22.5" customHeight="1"/>
    <row r="44" spans="1:9">
      <c r="A44" s="2"/>
      <c r="B44" s="45"/>
      <c r="C44" s="45"/>
      <c r="D44" s="45"/>
      <c r="E44" s="45"/>
      <c r="F44" s="45"/>
      <c r="G44" s="45"/>
    </row>
    <row r="45" spans="1:9" ht="12.75" customHeight="1">
      <c r="I45" s="45"/>
    </row>
  </sheetData>
  <mergeCells count="6">
    <mergeCell ref="A1:H1"/>
    <mergeCell ref="A6:A7"/>
    <mergeCell ref="H6:H7"/>
    <mergeCell ref="A3:H3"/>
    <mergeCell ref="A4:H4"/>
    <mergeCell ref="A2:H2"/>
  </mergeCells>
  <printOptions horizontalCentered="1" verticalCentered="1"/>
  <pageMargins left="0" right="0" top="0" bottom="0" header="0" footer="0"/>
  <pageSetup paperSize="9" scale="95"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N57"/>
  <sheetViews>
    <sheetView rightToLeft="1" view="pageBreakPreview" topLeftCell="A22" zoomScaleNormal="100" zoomScaleSheetLayoutView="100" workbookViewId="0">
      <selection activeCell="A53" sqref="A53"/>
    </sheetView>
  </sheetViews>
  <sheetFormatPr defaultRowHeight="12.75"/>
  <cols>
    <col min="1" max="1" width="25.42578125" style="145" customWidth="1"/>
    <col min="2" max="2" width="9" style="145" customWidth="1"/>
    <col min="3" max="7" width="8.140625" style="145" customWidth="1"/>
    <col min="8" max="8" width="27.85546875" style="147" customWidth="1"/>
    <col min="9" max="10" width="9.140625" style="145"/>
    <col min="11" max="11" width="37.42578125" style="145" customWidth="1"/>
    <col min="12" max="12" width="5" style="146" customWidth="1"/>
    <col min="13" max="16384" width="9.140625" style="145"/>
  </cols>
  <sheetData>
    <row r="1" spans="1:14" ht="18">
      <c r="A1" s="1361" t="s">
        <v>462</v>
      </c>
      <c r="B1" s="1361"/>
      <c r="C1" s="1361"/>
      <c r="D1" s="1361"/>
      <c r="E1" s="1361"/>
      <c r="F1" s="1361"/>
      <c r="G1" s="1361"/>
      <c r="H1" s="1361"/>
    </row>
    <row r="2" spans="1:14" s="155" customFormat="1" ht="18">
      <c r="A2" s="1313" t="s">
        <v>1148</v>
      </c>
      <c r="B2" s="1313"/>
      <c r="C2" s="1313"/>
      <c r="D2" s="1313"/>
      <c r="E2" s="1313"/>
      <c r="F2" s="1313"/>
      <c r="G2" s="1313"/>
      <c r="H2" s="1313"/>
      <c r="L2" s="156"/>
    </row>
    <row r="3" spans="1:14" s="155" customFormat="1" ht="28.5" customHeight="1">
      <c r="A3" s="1384" t="s">
        <v>788</v>
      </c>
      <c r="B3" s="1316"/>
      <c r="C3" s="1316"/>
      <c r="D3" s="1316"/>
      <c r="E3" s="1316"/>
      <c r="F3" s="1316"/>
      <c r="G3" s="1316"/>
      <c r="H3" s="1316"/>
      <c r="L3" s="156"/>
    </row>
    <row r="4" spans="1:14" s="155" customFormat="1" ht="15.75">
      <c r="A4" s="1316" t="s">
        <v>1144</v>
      </c>
      <c r="B4" s="1316"/>
      <c r="C4" s="1316"/>
      <c r="D4" s="1316"/>
      <c r="E4" s="1316"/>
      <c r="F4" s="1316"/>
      <c r="G4" s="1316"/>
      <c r="H4" s="1316"/>
      <c r="L4" s="156"/>
    </row>
    <row r="5" spans="1:14" ht="15.75" customHeight="1">
      <c r="A5" s="99" t="s">
        <v>531</v>
      </c>
      <c r="B5" s="154"/>
      <c r="C5" s="154"/>
      <c r="D5" s="154"/>
      <c r="E5" s="154"/>
      <c r="F5" s="154"/>
      <c r="G5" s="154"/>
      <c r="H5" s="100" t="s">
        <v>620</v>
      </c>
    </row>
    <row r="6" spans="1:14" ht="21" customHeight="1">
      <c r="A6" s="1363" t="s">
        <v>766</v>
      </c>
      <c r="B6" s="196" t="s">
        <v>45</v>
      </c>
      <c r="C6" s="196" t="s">
        <v>41</v>
      </c>
      <c r="D6" s="196" t="s">
        <v>42</v>
      </c>
      <c r="E6" s="196" t="s">
        <v>43</v>
      </c>
      <c r="F6" s="196" t="s">
        <v>44</v>
      </c>
      <c r="G6" s="196" t="s">
        <v>1</v>
      </c>
      <c r="H6" s="1365" t="s">
        <v>1036</v>
      </c>
    </row>
    <row r="7" spans="1:14" ht="21" customHeight="1">
      <c r="A7" s="1463"/>
      <c r="B7" s="372" t="s">
        <v>73</v>
      </c>
      <c r="C7" s="372" t="s">
        <v>46</v>
      </c>
      <c r="D7" s="372" t="s">
        <v>47</v>
      </c>
      <c r="E7" s="372" t="s">
        <v>48</v>
      </c>
      <c r="F7" s="372" t="s">
        <v>49</v>
      </c>
      <c r="G7" s="372" t="s">
        <v>2</v>
      </c>
      <c r="H7" s="1460"/>
    </row>
    <row r="8" spans="1:14" s="152" customFormat="1" ht="23.25" thickBot="1">
      <c r="A8" s="1029" t="s">
        <v>1271</v>
      </c>
      <c r="B8" s="683">
        <v>1</v>
      </c>
      <c r="C8" s="683">
        <v>0</v>
      </c>
      <c r="D8" s="683">
        <v>0</v>
      </c>
      <c r="E8" s="683">
        <v>0</v>
      </c>
      <c r="F8" s="683">
        <v>0</v>
      </c>
      <c r="G8" s="189">
        <f>SUM(B8:F8)</f>
        <v>1</v>
      </c>
      <c r="H8" s="1031" t="s">
        <v>1437</v>
      </c>
      <c r="K8" s="145"/>
      <c r="L8" s="145"/>
      <c r="M8" s="979"/>
      <c r="N8" s="145"/>
    </row>
    <row r="9" spans="1:14" s="152" customFormat="1" ht="14.25" thickBot="1">
      <c r="A9" s="1026" t="s">
        <v>444</v>
      </c>
      <c r="B9" s="65">
        <v>4</v>
      </c>
      <c r="C9" s="65">
        <v>1</v>
      </c>
      <c r="D9" s="65">
        <v>1</v>
      </c>
      <c r="E9" s="65">
        <v>1</v>
      </c>
      <c r="F9" s="65">
        <v>0</v>
      </c>
      <c r="G9" s="66">
        <f t="shared" ref="G9:G52" si="0">SUM(B9:F9)</f>
        <v>7</v>
      </c>
      <c r="H9" s="1032" t="s">
        <v>443</v>
      </c>
      <c r="K9" s="145"/>
      <c r="L9" s="145"/>
      <c r="M9" s="979"/>
      <c r="N9" s="145"/>
    </row>
    <row r="10" spans="1:14" s="152" customFormat="1" ht="14.25" thickBot="1">
      <c r="A10" s="1030" t="s">
        <v>442</v>
      </c>
      <c r="B10" s="683">
        <v>1</v>
      </c>
      <c r="C10" s="683">
        <v>0</v>
      </c>
      <c r="D10" s="683">
        <v>0</v>
      </c>
      <c r="E10" s="683">
        <v>0</v>
      </c>
      <c r="F10" s="683">
        <v>0</v>
      </c>
      <c r="G10" s="189">
        <f t="shared" si="0"/>
        <v>1</v>
      </c>
      <c r="H10" s="1033" t="s">
        <v>71</v>
      </c>
      <c r="K10" s="145"/>
      <c r="L10" s="145"/>
      <c r="M10" s="979"/>
      <c r="N10" s="145"/>
    </row>
    <row r="11" spans="1:14" s="152" customFormat="1" ht="14.25" thickBot="1">
      <c r="A11" s="1026" t="s">
        <v>441</v>
      </c>
      <c r="B11" s="65">
        <v>2</v>
      </c>
      <c r="C11" s="65">
        <v>0</v>
      </c>
      <c r="D11" s="65">
        <v>0</v>
      </c>
      <c r="E11" s="65">
        <v>0</v>
      </c>
      <c r="F11" s="65">
        <v>0</v>
      </c>
      <c r="G11" s="66">
        <f t="shared" si="0"/>
        <v>2</v>
      </c>
      <c r="H11" s="1032" t="s">
        <v>70</v>
      </c>
      <c r="K11" s="145"/>
      <c r="L11" s="145"/>
      <c r="M11" s="979"/>
      <c r="N11" s="145"/>
    </row>
    <row r="12" spans="1:14" s="152" customFormat="1" ht="14.25" thickBot="1">
      <c r="A12" s="1030" t="s">
        <v>440</v>
      </c>
      <c r="B12" s="683">
        <v>4</v>
      </c>
      <c r="C12" s="683">
        <v>0</v>
      </c>
      <c r="D12" s="683">
        <v>0</v>
      </c>
      <c r="E12" s="683">
        <v>0</v>
      </c>
      <c r="F12" s="683">
        <v>0</v>
      </c>
      <c r="G12" s="189">
        <f t="shared" si="0"/>
        <v>4</v>
      </c>
      <c r="H12" s="1033" t="s">
        <v>69</v>
      </c>
      <c r="K12" s="145"/>
      <c r="L12" s="145"/>
      <c r="M12" s="979"/>
      <c r="N12" s="145"/>
    </row>
    <row r="13" spans="1:14" s="152" customFormat="1" ht="14.25" thickBot="1">
      <c r="A13" s="1026" t="s">
        <v>439</v>
      </c>
      <c r="B13" s="65">
        <v>4</v>
      </c>
      <c r="C13" s="65">
        <v>0</v>
      </c>
      <c r="D13" s="65">
        <v>0</v>
      </c>
      <c r="E13" s="65">
        <v>0</v>
      </c>
      <c r="F13" s="65">
        <v>0</v>
      </c>
      <c r="G13" s="66">
        <f t="shared" si="0"/>
        <v>4</v>
      </c>
      <c r="H13" s="1032" t="s">
        <v>438</v>
      </c>
      <c r="K13" s="145"/>
      <c r="L13" s="145"/>
      <c r="M13" s="979"/>
      <c r="N13" s="145"/>
    </row>
    <row r="14" spans="1:14" s="152" customFormat="1" ht="14.25" thickBot="1">
      <c r="A14" s="1030" t="s">
        <v>437</v>
      </c>
      <c r="B14" s="683">
        <v>7</v>
      </c>
      <c r="C14" s="683">
        <v>0</v>
      </c>
      <c r="D14" s="683">
        <v>1</v>
      </c>
      <c r="E14" s="683">
        <v>0</v>
      </c>
      <c r="F14" s="683">
        <v>1</v>
      </c>
      <c r="G14" s="189">
        <f t="shared" si="0"/>
        <v>9</v>
      </c>
      <c r="H14" s="1033" t="s">
        <v>436</v>
      </c>
      <c r="K14" s="145"/>
      <c r="L14" s="145"/>
      <c r="M14" s="979"/>
      <c r="N14" s="145"/>
    </row>
    <row r="15" spans="1:14" s="152" customFormat="1" ht="14.25" thickBot="1">
      <c r="A15" s="1064" t="s">
        <v>1385</v>
      </c>
      <c r="B15" s="65">
        <v>5</v>
      </c>
      <c r="C15" s="65">
        <v>12</v>
      </c>
      <c r="D15" s="65">
        <v>0</v>
      </c>
      <c r="E15" s="65">
        <v>0</v>
      </c>
      <c r="F15" s="65">
        <v>0</v>
      </c>
      <c r="G15" s="66">
        <f t="shared" si="0"/>
        <v>17</v>
      </c>
      <c r="H15" s="1032" t="s">
        <v>1432</v>
      </c>
      <c r="K15" s="145"/>
      <c r="L15" s="145"/>
      <c r="M15" s="979"/>
      <c r="N15" s="145"/>
    </row>
    <row r="16" spans="1:14" s="152" customFormat="1" ht="14.25" thickBot="1">
      <c r="A16" s="1065" t="s">
        <v>1387</v>
      </c>
      <c r="B16" s="683">
        <v>0</v>
      </c>
      <c r="C16" s="683">
        <v>0</v>
      </c>
      <c r="D16" s="683">
        <v>0</v>
      </c>
      <c r="E16" s="683">
        <v>0</v>
      </c>
      <c r="F16" s="683">
        <v>0</v>
      </c>
      <c r="G16" s="189">
        <f t="shared" si="0"/>
        <v>0</v>
      </c>
      <c r="H16" s="1033" t="s">
        <v>890</v>
      </c>
      <c r="K16" s="145"/>
      <c r="L16" s="145"/>
      <c r="M16" s="979"/>
      <c r="N16" s="145"/>
    </row>
    <row r="17" spans="1:14" s="152" customFormat="1" ht="14.25" thickBot="1">
      <c r="A17" s="1026" t="s">
        <v>435</v>
      </c>
      <c r="B17" s="65">
        <v>2</v>
      </c>
      <c r="C17" s="65">
        <v>0</v>
      </c>
      <c r="D17" s="65">
        <v>0</v>
      </c>
      <c r="E17" s="65">
        <v>0</v>
      </c>
      <c r="F17" s="65">
        <v>0</v>
      </c>
      <c r="G17" s="66">
        <f t="shared" si="0"/>
        <v>2</v>
      </c>
      <c r="H17" s="1032" t="s">
        <v>434</v>
      </c>
      <c r="K17" s="145"/>
      <c r="L17" s="145"/>
      <c r="M17" s="979"/>
      <c r="N17" s="145"/>
    </row>
    <row r="18" spans="1:14" s="152" customFormat="1" ht="14.25" thickBot="1">
      <c r="A18" s="1030" t="s">
        <v>433</v>
      </c>
      <c r="B18" s="683">
        <v>6</v>
      </c>
      <c r="C18" s="683">
        <v>0</v>
      </c>
      <c r="D18" s="683">
        <v>0</v>
      </c>
      <c r="E18" s="683">
        <v>0</v>
      </c>
      <c r="F18" s="683">
        <v>0</v>
      </c>
      <c r="G18" s="189">
        <f t="shared" si="0"/>
        <v>6</v>
      </c>
      <c r="H18" s="1033" t="s">
        <v>432</v>
      </c>
      <c r="K18" s="145"/>
      <c r="L18" s="145"/>
      <c r="M18" s="979"/>
      <c r="N18" s="145"/>
    </row>
    <row r="19" spans="1:14" s="152" customFormat="1" ht="14.25" thickBot="1">
      <c r="A19" s="1026" t="s">
        <v>461</v>
      </c>
      <c r="B19" s="65">
        <v>2</v>
      </c>
      <c r="C19" s="65">
        <v>0</v>
      </c>
      <c r="D19" s="65">
        <v>0</v>
      </c>
      <c r="E19" s="65">
        <v>0</v>
      </c>
      <c r="F19" s="65">
        <v>0</v>
      </c>
      <c r="G19" s="66">
        <f t="shared" si="0"/>
        <v>2</v>
      </c>
      <c r="H19" s="1032" t="s">
        <v>1329</v>
      </c>
      <c r="K19" s="145"/>
      <c r="L19" s="145"/>
      <c r="M19" s="979"/>
      <c r="N19" s="145"/>
    </row>
    <row r="20" spans="1:14" s="152" customFormat="1" ht="27.75" thickBot="1">
      <c r="A20" s="1030" t="s">
        <v>1279</v>
      </c>
      <c r="B20" s="683">
        <v>21</v>
      </c>
      <c r="C20" s="683">
        <v>0</v>
      </c>
      <c r="D20" s="683">
        <v>0</v>
      </c>
      <c r="E20" s="683">
        <v>0</v>
      </c>
      <c r="F20" s="683">
        <v>0</v>
      </c>
      <c r="G20" s="189">
        <f t="shared" si="0"/>
        <v>21</v>
      </c>
      <c r="H20" s="1034" t="s">
        <v>1433</v>
      </c>
      <c r="K20" s="145"/>
      <c r="L20" s="145"/>
      <c r="M20" s="979"/>
      <c r="N20" s="145"/>
    </row>
    <row r="21" spans="1:14" s="152" customFormat="1" ht="14.25" thickBot="1">
      <c r="A21" s="1026" t="s">
        <v>431</v>
      </c>
      <c r="B21" s="65">
        <v>10</v>
      </c>
      <c r="C21" s="65">
        <v>2</v>
      </c>
      <c r="D21" s="65">
        <v>1</v>
      </c>
      <c r="E21" s="65">
        <v>1</v>
      </c>
      <c r="F21" s="65">
        <v>1</v>
      </c>
      <c r="G21" s="66">
        <f t="shared" si="0"/>
        <v>15</v>
      </c>
      <c r="H21" s="1032" t="s">
        <v>430</v>
      </c>
      <c r="K21" s="145"/>
      <c r="L21" s="145"/>
      <c r="M21" s="979"/>
      <c r="N21" s="145"/>
    </row>
    <row r="22" spans="1:14" s="152" customFormat="1" ht="14.25" thickBot="1">
      <c r="A22" s="1030" t="s">
        <v>429</v>
      </c>
      <c r="B22" s="683">
        <v>2</v>
      </c>
      <c r="C22" s="683">
        <v>1</v>
      </c>
      <c r="D22" s="683">
        <v>0</v>
      </c>
      <c r="E22" s="683">
        <v>1</v>
      </c>
      <c r="F22" s="683">
        <v>1</v>
      </c>
      <c r="G22" s="189">
        <f t="shared" si="0"/>
        <v>5</v>
      </c>
      <c r="H22" s="1033" t="s">
        <v>428</v>
      </c>
      <c r="K22" s="145"/>
      <c r="L22" s="145"/>
      <c r="M22" s="979"/>
      <c r="N22" s="145"/>
    </row>
    <row r="23" spans="1:14" s="152" customFormat="1" ht="14.25" thickBot="1">
      <c r="A23" s="1026" t="s">
        <v>427</v>
      </c>
      <c r="B23" s="65">
        <v>4</v>
      </c>
      <c r="C23" s="65">
        <v>2</v>
      </c>
      <c r="D23" s="65">
        <v>1</v>
      </c>
      <c r="E23" s="65">
        <v>1</v>
      </c>
      <c r="F23" s="65">
        <v>0</v>
      </c>
      <c r="G23" s="66">
        <f t="shared" si="0"/>
        <v>8</v>
      </c>
      <c r="H23" s="1032" t="s">
        <v>1308</v>
      </c>
      <c r="K23" s="145"/>
      <c r="L23" s="145"/>
      <c r="M23" s="979"/>
      <c r="N23" s="145"/>
    </row>
    <row r="24" spans="1:14" s="152" customFormat="1" ht="14.25" thickBot="1">
      <c r="A24" s="1030" t="s">
        <v>426</v>
      </c>
      <c r="B24" s="683">
        <v>2</v>
      </c>
      <c r="C24" s="683">
        <v>1</v>
      </c>
      <c r="D24" s="683">
        <v>1</v>
      </c>
      <c r="E24" s="683">
        <v>1</v>
      </c>
      <c r="F24" s="683">
        <v>0</v>
      </c>
      <c r="G24" s="189">
        <f t="shared" si="0"/>
        <v>5</v>
      </c>
      <c r="H24" s="1033" t="s">
        <v>425</v>
      </c>
      <c r="K24" s="145"/>
      <c r="L24" s="145"/>
      <c r="M24" s="979"/>
      <c r="N24" s="145"/>
    </row>
    <row r="25" spans="1:14" s="152" customFormat="1" ht="14.25" thickBot="1">
      <c r="A25" s="1026" t="s">
        <v>424</v>
      </c>
      <c r="B25" s="65">
        <v>0</v>
      </c>
      <c r="C25" s="65">
        <v>0</v>
      </c>
      <c r="D25" s="65">
        <v>0</v>
      </c>
      <c r="E25" s="65">
        <v>0</v>
      </c>
      <c r="F25" s="65">
        <v>0</v>
      </c>
      <c r="G25" s="66">
        <f t="shared" si="0"/>
        <v>0</v>
      </c>
      <c r="H25" s="1032" t="s">
        <v>423</v>
      </c>
      <c r="K25" s="145"/>
      <c r="L25" s="145"/>
      <c r="M25" s="979"/>
      <c r="N25" s="145"/>
    </row>
    <row r="26" spans="1:14" s="152" customFormat="1" ht="14.25" thickBot="1">
      <c r="A26" s="1030" t="s">
        <v>422</v>
      </c>
      <c r="B26" s="683">
        <v>1</v>
      </c>
      <c r="C26" s="683">
        <v>1</v>
      </c>
      <c r="D26" s="683">
        <v>0</v>
      </c>
      <c r="E26" s="683">
        <v>0</v>
      </c>
      <c r="F26" s="683">
        <v>0</v>
      </c>
      <c r="G26" s="189">
        <f t="shared" si="0"/>
        <v>2</v>
      </c>
      <c r="H26" s="1033" t="s">
        <v>421</v>
      </c>
      <c r="K26" s="145"/>
      <c r="L26" s="145"/>
      <c r="M26" s="979"/>
      <c r="N26" s="145"/>
    </row>
    <row r="27" spans="1:14" s="152" customFormat="1" ht="14.25" thickBot="1">
      <c r="A27" s="1026" t="s">
        <v>420</v>
      </c>
      <c r="B27" s="65">
        <v>0</v>
      </c>
      <c r="C27" s="65">
        <v>0</v>
      </c>
      <c r="D27" s="65">
        <v>0</v>
      </c>
      <c r="E27" s="65">
        <v>0</v>
      </c>
      <c r="F27" s="65">
        <v>0</v>
      </c>
      <c r="G27" s="66">
        <f t="shared" si="0"/>
        <v>0</v>
      </c>
      <c r="H27" s="1032" t="s">
        <v>419</v>
      </c>
      <c r="K27" s="145"/>
      <c r="L27" s="145"/>
      <c r="M27" s="979"/>
      <c r="N27" s="145"/>
    </row>
    <row r="28" spans="1:14" s="152" customFormat="1" ht="14.25" thickBot="1">
      <c r="A28" s="1030" t="s">
        <v>418</v>
      </c>
      <c r="B28" s="683">
        <v>0</v>
      </c>
      <c r="C28" s="683">
        <v>0</v>
      </c>
      <c r="D28" s="683">
        <v>1</v>
      </c>
      <c r="E28" s="683">
        <v>0</v>
      </c>
      <c r="F28" s="683">
        <v>0</v>
      </c>
      <c r="G28" s="189">
        <f t="shared" si="0"/>
        <v>1</v>
      </c>
      <c r="H28" s="1033" t="s">
        <v>453</v>
      </c>
      <c r="K28" s="145"/>
      <c r="L28" s="145"/>
      <c r="M28" s="979"/>
      <c r="N28" s="145"/>
    </row>
    <row r="29" spans="1:14" s="152" customFormat="1" ht="14.25" thickBot="1">
      <c r="A29" s="1026" t="s">
        <v>1286</v>
      </c>
      <c r="B29" s="65">
        <v>0</v>
      </c>
      <c r="C29" s="65">
        <v>0</v>
      </c>
      <c r="D29" s="65">
        <v>0</v>
      </c>
      <c r="E29" s="65">
        <v>0</v>
      </c>
      <c r="F29" s="65">
        <v>0</v>
      </c>
      <c r="G29" s="66">
        <f t="shared" si="0"/>
        <v>0</v>
      </c>
      <c r="H29" s="1032" t="s">
        <v>1534</v>
      </c>
      <c r="K29" s="145"/>
      <c r="L29" s="145"/>
      <c r="M29" s="979"/>
      <c r="N29" s="145"/>
    </row>
    <row r="30" spans="1:14" s="152" customFormat="1" ht="14.25" thickBot="1">
      <c r="A30" s="1030" t="s">
        <v>1287</v>
      </c>
      <c r="B30" s="683">
        <v>2</v>
      </c>
      <c r="C30" s="683">
        <v>0</v>
      </c>
      <c r="D30" s="683">
        <v>0</v>
      </c>
      <c r="E30" s="683">
        <v>0</v>
      </c>
      <c r="F30" s="683">
        <v>0</v>
      </c>
      <c r="G30" s="189">
        <f t="shared" si="0"/>
        <v>2</v>
      </c>
      <c r="H30" s="1033" t="s">
        <v>1309</v>
      </c>
      <c r="K30" s="145"/>
      <c r="L30" s="145"/>
      <c r="M30" s="979"/>
      <c r="N30" s="145"/>
    </row>
    <row r="31" spans="1:14" s="152" customFormat="1" ht="14.25" thickBot="1">
      <c r="A31" s="1026" t="s">
        <v>1549</v>
      </c>
      <c r="B31" s="65">
        <v>0</v>
      </c>
      <c r="C31" s="65">
        <v>0</v>
      </c>
      <c r="D31" s="65">
        <v>0</v>
      </c>
      <c r="E31" s="65">
        <v>0</v>
      </c>
      <c r="F31" s="65">
        <v>0</v>
      </c>
      <c r="G31" s="66">
        <f t="shared" si="0"/>
        <v>0</v>
      </c>
      <c r="H31" s="1032" t="s">
        <v>1536</v>
      </c>
      <c r="K31" s="145"/>
      <c r="L31" s="145"/>
      <c r="M31" s="979"/>
      <c r="N31" s="145"/>
    </row>
    <row r="32" spans="1:14" s="152" customFormat="1" ht="14.25" thickBot="1">
      <c r="A32" s="1030" t="s">
        <v>1259</v>
      </c>
      <c r="B32" s="683">
        <v>0</v>
      </c>
      <c r="C32" s="683">
        <v>0</v>
      </c>
      <c r="D32" s="683">
        <v>0</v>
      </c>
      <c r="E32" s="683">
        <v>0</v>
      </c>
      <c r="F32" s="683">
        <v>0</v>
      </c>
      <c r="G32" s="189">
        <f t="shared" si="0"/>
        <v>0</v>
      </c>
      <c r="H32" s="1033" t="s">
        <v>414</v>
      </c>
      <c r="K32" s="145"/>
      <c r="L32" s="145"/>
      <c r="M32" s="979"/>
      <c r="N32" s="145"/>
    </row>
    <row r="33" spans="1:14" s="152" customFormat="1" ht="14.25" thickBot="1">
      <c r="A33" s="1026" t="s">
        <v>413</v>
      </c>
      <c r="B33" s="65">
        <v>15</v>
      </c>
      <c r="C33" s="65">
        <v>0</v>
      </c>
      <c r="D33" s="65">
        <v>0</v>
      </c>
      <c r="E33" s="65">
        <v>0</v>
      </c>
      <c r="F33" s="65">
        <v>1</v>
      </c>
      <c r="G33" s="66">
        <f t="shared" si="0"/>
        <v>16</v>
      </c>
      <c r="H33" s="1032" t="s">
        <v>412</v>
      </c>
      <c r="K33" s="145"/>
      <c r="L33" s="145"/>
      <c r="M33" s="979"/>
      <c r="N33" s="145"/>
    </row>
    <row r="34" spans="1:14" s="152" customFormat="1" ht="14.25" thickBot="1">
      <c r="A34" s="1030" t="s">
        <v>1290</v>
      </c>
      <c r="B34" s="683">
        <v>0</v>
      </c>
      <c r="C34" s="683">
        <v>0</v>
      </c>
      <c r="D34" s="683">
        <v>0</v>
      </c>
      <c r="E34" s="683">
        <v>0</v>
      </c>
      <c r="F34" s="683">
        <v>0</v>
      </c>
      <c r="G34" s="189">
        <f t="shared" si="0"/>
        <v>0</v>
      </c>
      <c r="H34" s="1033" t="s">
        <v>1537</v>
      </c>
      <c r="K34" s="145"/>
      <c r="L34" s="145"/>
      <c r="M34" s="979"/>
      <c r="N34" s="145"/>
    </row>
    <row r="35" spans="1:14" s="152" customFormat="1" ht="14.25" thickBot="1">
      <c r="A35" s="1026" t="s">
        <v>410</v>
      </c>
      <c r="B35" s="65">
        <v>2</v>
      </c>
      <c r="C35" s="65">
        <v>0</v>
      </c>
      <c r="D35" s="65">
        <v>0</v>
      </c>
      <c r="E35" s="65">
        <v>0</v>
      </c>
      <c r="F35" s="65">
        <v>0</v>
      </c>
      <c r="G35" s="66">
        <f t="shared" si="0"/>
        <v>2</v>
      </c>
      <c r="H35" s="1032" t="s">
        <v>409</v>
      </c>
      <c r="K35" s="145"/>
      <c r="L35" s="145"/>
      <c r="M35" s="979"/>
      <c r="N35" s="145"/>
    </row>
    <row r="36" spans="1:14" s="152" customFormat="1" ht="14.25" thickBot="1">
      <c r="A36" s="1030" t="s">
        <v>1314</v>
      </c>
      <c r="B36" s="683">
        <v>2</v>
      </c>
      <c r="C36" s="683">
        <v>2</v>
      </c>
      <c r="D36" s="683">
        <v>0</v>
      </c>
      <c r="E36" s="683">
        <v>0</v>
      </c>
      <c r="F36" s="683">
        <v>0</v>
      </c>
      <c r="G36" s="189">
        <f t="shared" si="0"/>
        <v>4</v>
      </c>
      <c r="H36" s="1033" t="s">
        <v>1431</v>
      </c>
      <c r="K36" s="145"/>
      <c r="L36" s="145"/>
      <c r="M36" s="979"/>
      <c r="N36" s="145"/>
    </row>
    <row r="37" spans="1:14" s="152" customFormat="1" ht="14.25" thickBot="1">
      <c r="A37" s="1026" t="s">
        <v>656</v>
      </c>
      <c r="B37" s="65">
        <v>9</v>
      </c>
      <c r="C37" s="65">
        <v>0</v>
      </c>
      <c r="D37" s="65">
        <v>0</v>
      </c>
      <c r="E37" s="65">
        <v>0</v>
      </c>
      <c r="F37" s="65">
        <v>3</v>
      </c>
      <c r="G37" s="66">
        <f t="shared" si="0"/>
        <v>12</v>
      </c>
      <c r="H37" s="1032" t="s">
        <v>849</v>
      </c>
      <c r="K37" s="145"/>
      <c r="L37" s="145"/>
      <c r="M37" s="979"/>
      <c r="N37" s="145"/>
    </row>
    <row r="38" spans="1:14" s="152" customFormat="1" ht="14.25" thickBot="1">
      <c r="A38" s="1030" t="s">
        <v>1292</v>
      </c>
      <c r="B38" s="683">
        <v>0</v>
      </c>
      <c r="C38" s="683">
        <v>0</v>
      </c>
      <c r="D38" s="683">
        <v>0</v>
      </c>
      <c r="E38" s="683">
        <v>0</v>
      </c>
      <c r="F38" s="683">
        <v>0</v>
      </c>
      <c r="G38" s="189">
        <f t="shared" si="0"/>
        <v>0</v>
      </c>
      <c r="H38" s="1033" t="s">
        <v>1550</v>
      </c>
      <c r="K38" s="145"/>
      <c r="L38" s="145"/>
      <c r="M38" s="979"/>
      <c r="N38" s="145"/>
    </row>
    <row r="39" spans="1:14" s="152" customFormat="1" ht="14.25" thickBot="1">
      <c r="A39" s="1026" t="s">
        <v>1294</v>
      </c>
      <c r="B39" s="65">
        <v>0</v>
      </c>
      <c r="C39" s="65">
        <v>0</v>
      </c>
      <c r="D39" s="65">
        <v>0</v>
      </c>
      <c r="E39" s="65">
        <v>0</v>
      </c>
      <c r="F39" s="65">
        <v>0</v>
      </c>
      <c r="G39" s="66">
        <f t="shared" si="0"/>
        <v>0</v>
      </c>
      <c r="H39" s="1032" t="s">
        <v>784</v>
      </c>
      <c r="K39" s="145"/>
      <c r="L39" s="145"/>
      <c r="M39" s="979"/>
      <c r="N39" s="145"/>
    </row>
    <row r="40" spans="1:14" s="152" customFormat="1" ht="14.25" thickBot="1">
      <c r="A40" s="1030" t="s">
        <v>1297</v>
      </c>
      <c r="B40" s="683">
        <v>13</v>
      </c>
      <c r="C40" s="683">
        <v>0</v>
      </c>
      <c r="D40" s="683">
        <v>0</v>
      </c>
      <c r="E40" s="683">
        <v>0</v>
      </c>
      <c r="F40" s="683">
        <v>0</v>
      </c>
      <c r="G40" s="189">
        <f t="shared" si="0"/>
        <v>13</v>
      </c>
      <c r="H40" s="1033" t="s">
        <v>1298</v>
      </c>
      <c r="K40" s="145"/>
      <c r="L40" s="145"/>
      <c r="M40" s="979"/>
      <c r="N40" s="145"/>
    </row>
    <row r="41" spans="1:14" s="152" customFormat="1" ht="14.25" thickBot="1">
      <c r="A41" s="1026" t="s">
        <v>406</v>
      </c>
      <c r="B41" s="65">
        <v>0</v>
      </c>
      <c r="C41" s="65">
        <v>0</v>
      </c>
      <c r="D41" s="65">
        <v>0</v>
      </c>
      <c r="E41" s="65">
        <v>0</v>
      </c>
      <c r="F41" s="65">
        <v>0</v>
      </c>
      <c r="G41" s="66">
        <f t="shared" si="0"/>
        <v>0</v>
      </c>
      <c r="H41" s="1032" t="s">
        <v>1428</v>
      </c>
      <c r="K41" s="145"/>
      <c r="L41" s="145"/>
      <c r="M41" s="979"/>
      <c r="N41" s="145"/>
    </row>
    <row r="42" spans="1:14" s="152" customFormat="1" ht="14.25" thickBot="1">
      <c r="A42" s="1030" t="s">
        <v>654</v>
      </c>
      <c r="B42" s="683">
        <v>0</v>
      </c>
      <c r="C42" s="683">
        <v>0</v>
      </c>
      <c r="D42" s="683">
        <v>0</v>
      </c>
      <c r="E42" s="683">
        <v>0</v>
      </c>
      <c r="F42" s="683">
        <v>0</v>
      </c>
      <c r="G42" s="189">
        <f t="shared" si="0"/>
        <v>0</v>
      </c>
      <c r="H42" s="1033" t="s">
        <v>661</v>
      </c>
      <c r="K42" s="145"/>
      <c r="L42" s="145"/>
      <c r="M42" s="979"/>
      <c r="N42" s="145"/>
    </row>
    <row r="43" spans="1:14" s="152" customFormat="1" ht="14.25" thickBot="1">
      <c r="A43" s="1026" t="s">
        <v>1299</v>
      </c>
      <c r="B43" s="65">
        <v>12</v>
      </c>
      <c r="C43" s="65">
        <v>0</v>
      </c>
      <c r="D43" s="65">
        <v>0</v>
      </c>
      <c r="E43" s="65">
        <v>0</v>
      </c>
      <c r="F43" s="65">
        <v>0</v>
      </c>
      <c r="G43" s="66">
        <f t="shared" si="0"/>
        <v>12</v>
      </c>
      <c r="H43" s="1032" t="s">
        <v>1545</v>
      </c>
      <c r="K43" s="145"/>
      <c r="L43" s="145"/>
      <c r="M43" s="979"/>
      <c r="N43" s="145"/>
    </row>
    <row r="44" spans="1:14" s="152" customFormat="1" ht="14.25" thickBot="1">
      <c r="A44" s="1030" t="s">
        <v>1256</v>
      </c>
      <c r="B44" s="683">
        <v>0</v>
      </c>
      <c r="C44" s="683">
        <v>0</v>
      </c>
      <c r="D44" s="683">
        <v>0</v>
      </c>
      <c r="E44" s="683">
        <v>0</v>
      </c>
      <c r="F44" s="683">
        <v>0</v>
      </c>
      <c r="G44" s="189">
        <f t="shared" si="0"/>
        <v>0</v>
      </c>
      <c r="H44" s="1033" t="s">
        <v>1533</v>
      </c>
      <c r="K44" s="145"/>
      <c r="L44" s="145"/>
      <c r="M44" s="979"/>
      <c r="N44" s="145"/>
    </row>
    <row r="45" spans="1:14" s="152" customFormat="1" ht="27.75" thickBot="1">
      <c r="A45" s="1026" t="s">
        <v>1300</v>
      </c>
      <c r="B45" s="65">
        <v>0</v>
      </c>
      <c r="C45" s="65">
        <v>0</v>
      </c>
      <c r="D45" s="65">
        <v>0</v>
      </c>
      <c r="E45" s="65">
        <v>0</v>
      </c>
      <c r="F45" s="65">
        <v>0</v>
      </c>
      <c r="G45" s="66">
        <f t="shared" si="0"/>
        <v>0</v>
      </c>
      <c r="H45" s="1043" t="s">
        <v>1547</v>
      </c>
      <c r="K45" s="145"/>
      <c r="L45" s="145"/>
      <c r="M45" s="979"/>
      <c r="N45" s="145"/>
    </row>
    <row r="46" spans="1:14" s="152" customFormat="1" ht="14.25" thickBot="1">
      <c r="A46" s="1030" t="s">
        <v>1325</v>
      </c>
      <c r="B46" s="683">
        <v>0</v>
      </c>
      <c r="C46" s="683">
        <v>0</v>
      </c>
      <c r="D46" s="683">
        <v>0</v>
      </c>
      <c r="E46" s="683">
        <v>0</v>
      </c>
      <c r="F46" s="683">
        <v>0</v>
      </c>
      <c r="G46" s="189">
        <f t="shared" si="0"/>
        <v>0</v>
      </c>
      <c r="H46" s="1033" t="s">
        <v>1260</v>
      </c>
      <c r="K46" s="145"/>
      <c r="L46" s="145"/>
      <c r="M46" s="979"/>
      <c r="N46" s="145"/>
    </row>
    <row r="47" spans="1:14" s="152" customFormat="1" ht="14.25" thickBot="1">
      <c r="A47" s="1026" t="s">
        <v>1326</v>
      </c>
      <c r="B47" s="65">
        <v>0</v>
      </c>
      <c r="C47" s="65">
        <v>0</v>
      </c>
      <c r="D47" s="65">
        <v>0</v>
      </c>
      <c r="E47" s="65">
        <v>0</v>
      </c>
      <c r="F47" s="65">
        <v>0</v>
      </c>
      <c r="G47" s="66">
        <f t="shared" si="0"/>
        <v>0</v>
      </c>
      <c r="H47" s="1032" t="s">
        <v>1324</v>
      </c>
      <c r="K47" s="145"/>
      <c r="L47" s="145"/>
      <c r="M47" s="979"/>
      <c r="N47" s="145"/>
    </row>
    <row r="48" spans="1:14" s="152" customFormat="1" ht="14.25" thickBot="1">
      <c r="A48" s="1030" t="s">
        <v>1261</v>
      </c>
      <c r="B48" s="683">
        <v>12</v>
      </c>
      <c r="C48" s="683">
        <v>0</v>
      </c>
      <c r="D48" s="683">
        <v>0</v>
      </c>
      <c r="E48" s="683">
        <v>0</v>
      </c>
      <c r="F48" s="683">
        <v>0</v>
      </c>
      <c r="G48" s="189">
        <f t="shared" si="0"/>
        <v>12</v>
      </c>
      <c r="H48" s="1033" t="s">
        <v>1546</v>
      </c>
      <c r="K48" s="145"/>
      <c r="L48" s="145"/>
      <c r="M48" s="979"/>
      <c r="N48" s="145"/>
    </row>
    <row r="49" spans="1:14" s="152" customFormat="1" ht="27.75" thickBot="1">
      <c r="A49" s="1026" t="s">
        <v>1301</v>
      </c>
      <c r="B49" s="65">
        <v>0</v>
      </c>
      <c r="C49" s="65">
        <v>0</v>
      </c>
      <c r="D49" s="65">
        <v>0</v>
      </c>
      <c r="E49" s="65">
        <v>0</v>
      </c>
      <c r="F49" s="65">
        <v>0</v>
      </c>
      <c r="G49" s="66">
        <f t="shared" si="0"/>
        <v>0</v>
      </c>
      <c r="H49" s="1043" t="s">
        <v>1548</v>
      </c>
      <c r="K49" s="145"/>
      <c r="L49" s="145"/>
      <c r="M49" s="979"/>
      <c r="N49" s="145"/>
    </row>
    <row r="50" spans="1:14" s="152" customFormat="1" ht="14.25" thickBot="1">
      <c r="A50" s="1030" t="s">
        <v>1388</v>
      </c>
      <c r="B50" s="683">
        <v>0</v>
      </c>
      <c r="C50" s="683">
        <v>0</v>
      </c>
      <c r="D50" s="683">
        <v>0</v>
      </c>
      <c r="E50" s="683">
        <v>0</v>
      </c>
      <c r="F50" s="683">
        <v>0</v>
      </c>
      <c r="G50" s="189">
        <f t="shared" si="0"/>
        <v>0</v>
      </c>
      <c r="H50" s="1033" t="s">
        <v>1429</v>
      </c>
      <c r="K50" s="145"/>
      <c r="L50" s="145"/>
      <c r="M50" s="979"/>
      <c r="N50" s="145"/>
    </row>
    <row r="51" spans="1:14" s="152" customFormat="1" ht="14.25" thickBot="1">
      <c r="A51" s="1026" t="s">
        <v>892</v>
      </c>
      <c r="B51" s="65">
        <v>0</v>
      </c>
      <c r="C51" s="65">
        <v>0</v>
      </c>
      <c r="D51" s="65">
        <v>0</v>
      </c>
      <c r="E51" s="65">
        <v>0</v>
      </c>
      <c r="F51" s="65">
        <v>0</v>
      </c>
      <c r="G51" s="66">
        <f t="shared" si="0"/>
        <v>0</v>
      </c>
      <c r="H51" s="1032" t="s">
        <v>1551</v>
      </c>
      <c r="K51" s="145"/>
      <c r="L51" s="145"/>
      <c r="M51" s="979"/>
      <c r="N51" s="145"/>
    </row>
    <row r="52" spans="1:14" s="152" customFormat="1" ht="13.5">
      <c r="A52" s="1030" t="s">
        <v>1609</v>
      </c>
      <c r="B52" s="681">
        <v>0</v>
      </c>
      <c r="C52" s="681">
        <v>0</v>
      </c>
      <c r="D52" s="681">
        <v>0</v>
      </c>
      <c r="E52" s="681">
        <v>0</v>
      </c>
      <c r="F52" s="681">
        <v>0</v>
      </c>
      <c r="G52" s="187">
        <f t="shared" si="0"/>
        <v>0</v>
      </c>
      <c r="H52" s="1033" t="s">
        <v>1584</v>
      </c>
      <c r="K52" s="145"/>
      <c r="L52" s="145"/>
      <c r="M52" s="979"/>
      <c r="N52" s="145"/>
    </row>
    <row r="53" spans="1:14" s="152" customFormat="1" ht="20.100000000000001" customHeight="1">
      <c r="A53" s="1152" t="s">
        <v>1</v>
      </c>
      <c r="B53" s="195">
        <f>SUM(B8:B52)</f>
        <v>145</v>
      </c>
      <c r="C53" s="195">
        <f t="shared" ref="C53:G53" si="1">SUM(C8:C52)</f>
        <v>22</v>
      </c>
      <c r="D53" s="195">
        <f t="shared" si="1"/>
        <v>6</v>
      </c>
      <c r="E53" s="195">
        <f t="shared" si="1"/>
        <v>5</v>
      </c>
      <c r="F53" s="195">
        <f t="shared" si="1"/>
        <v>7</v>
      </c>
      <c r="G53" s="195">
        <f t="shared" si="1"/>
        <v>185</v>
      </c>
      <c r="H53" s="1153" t="s">
        <v>2</v>
      </c>
      <c r="M53" s="153"/>
    </row>
    <row r="54" spans="1:14" s="733" customFormat="1" ht="15" customHeight="1">
      <c r="A54" s="1422" t="s">
        <v>737</v>
      </c>
      <c r="B54" s="1422"/>
      <c r="C54" s="1422"/>
      <c r="D54" s="1422"/>
      <c r="E54" s="1459" t="s">
        <v>874</v>
      </c>
      <c r="F54" s="1459"/>
      <c r="G54" s="1459"/>
      <c r="H54" s="1459"/>
      <c r="L54" s="734"/>
    </row>
    <row r="57" spans="1:14">
      <c r="A57" s="147"/>
    </row>
  </sheetData>
  <mergeCells count="8">
    <mergeCell ref="E54:H54"/>
    <mergeCell ref="A1:H1"/>
    <mergeCell ref="A2:H2"/>
    <mergeCell ref="A3:H3"/>
    <mergeCell ref="A4:H4"/>
    <mergeCell ref="A6:A7"/>
    <mergeCell ref="H6:H7"/>
    <mergeCell ref="A54:D54"/>
  </mergeCells>
  <printOptions horizontalCentered="1" verticalCentered="1"/>
  <pageMargins left="0" right="0" top="0" bottom="0" header="0" footer="0"/>
  <pageSetup paperSize="9" scale="95"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127"/>
  <sheetViews>
    <sheetView rightToLeft="1" view="pageBreakPreview" zoomScaleNormal="100" zoomScaleSheetLayoutView="100" workbookViewId="0">
      <selection activeCell="J7" sqref="J7"/>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589" customWidth="1"/>
    <col min="14" max="16384" width="9.140625" style="45"/>
  </cols>
  <sheetData>
    <row r="1" spans="1:13" ht="19.5" customHeight="1">
      <c r="A1" s="1195" t="s">
        <v>626</v>
      </c>
      <c r="B1" s="1195"/>
      <c r="C1" s="1195"/>
      <c r="D1" s="1195"/>
      <c r="E1" s="1195"/>
      <c r="F1" s="1195"/>
      <c r="G1" s="1195"/>
      <c r="H1" s="1195"/>
      <c r="I1" s="1"/>
    </row>
    <row r="2" spans="1:13" s="7" customFormat="1" ht="18">
      <c r="A2" s="1409" t="s">
        <v>1150</v>
      </c>
      <c r="B2" s="1409"/>
      <c r="C2" s="1409"/>
      <c r="D2" s="1409"/>
      <c r="E2" s="1409"/>
      <c r="F2" s="1409"/>
      <c r="G2" s="1409"/>
      <c r="H2" s="1409"/>
      <c r="I2" s="587"/>
      <c r="M2" s="34"/>
    </row>
    <row r="3" spans="1:13" s="7" customFormat="1" ht="33.75" customHeight="1">
      <c r="A3" s="1461" t="s">
        <v>653</v>
      </c>
      <c r="B3" s="1462"/>
      <c r="C3" s="1462"/>
      <c r="D3" s="1462"/>
      <c r="E3" s="1462"/>
      <c r="F3" s="1462"/>
      <c r="G3" s="1462"/>
      <c r="H3" s="1462"/>
      <c r="I3" s="587"/>
      <c r="M3" s="34"/>
    </row>
    <row r="4" spans="1:13" s="7" customFormat="1" ht="15.75">
      <c r="A4" s="1462" t="s">
        <v>1151</v>
      </c>
      <c r="B4" s="1462"/>
      <c r="C4" s="1462"/>
      <c r="D4" s="1462"/>
      <c r="E4" s="1462"/>
      <c r="F4" s="1462"/>
      <c r="G4" s="1462"/>
      <c r="H4" s="1462"/>
      <c r="I4" s="587"/>
      <c r="M4" s="34"/>
    </row>
    <row r="5" spans="1:13" ht="15.75" customHeight="1">
      <c r="A5" s="89" t="s">
        <v>532</v>
      </c>
      <c r="B5" s="90"/>
      <c r="C5" s="90"/>
      <c r="D5" s="90"/>
      <c r="E5" s="90"/>
      <c r="F5" s="90"/>
      <c r="G5" s="90"/>
      <c r="H5" s="91" t="s">
        <v>533</v>
      </c>
      <c r="I5" s="1"/>
    </row>
    <row r="6" spans="1:13" ht="27" customHeight="1">
      <c r="A6" s="1368" t="s">
        <v>956</v>
      </c>
      <c r="B6" s="35" t="s">
        <v>45</v>
      </c>
      <c r="C6" s="35" t="s">
        <v>41</v>
      </c>
      <c r="D6" s="35" t="s">
        <v>42</v>
      </c>
      <c r="E6" s="35" t="s">
        <v>43</v>
      </c>
      <c r="F6" s="35" t="s">
        <v>44</v>
      </c>
      <c r="G6" s="35" t="s">
        <v>1</v>
      </c>
      <c r="H6" s="1365" t="s">
        <v>948</v>
      </c>
    </row>
    <row r="7" spans="1:13" ht="27" customHeight="1">
      <c r="A7" s="1369"/>
      <c r="B7" s="378" t="s">
        <v>73</v>
      </c>
      <c r="C7" s="378" t="s">
        <v>46</v>
      </c>
      <c r="D7" s="378" t="s">
        <v>47</v>
      </c>
      <c r="E7" s="378" t="s">
        <v>48</v>
      </c>
      <c r="F7" s="378" t="s">
        <v>49</v>
      </c>
      <c r="G7" s="378" t="s">
        <v>2</v>
      </c>
      <c r="H7" s="1460"/>
    </row>
    <row r="8" spans="1:13" s="15" customFormat="1" ht="24.75" customHeight="1" thickBot="1">
      <c r="A8" s="994" t="s">
        <v>681</v>
      </c>
      <c r="B8" s="1023">
        <v>109</v>
      </c>
      <c r="C8" s="1023">
        <v>43</v>
      </c>
      <c r="D8" s="1023">
        <v>22</v>
      </c>
      <c r="E8" s="1023">
        <v>11</v>
      </c>
      <c r="F8" s="1023">
        <v>10</v>
      </c>
      <c r="G8" s="1024">
        <f>SUM(B8:F8)</f>
        <v>195</v>
      </c>
      <c r="H8" s="1002" t="s">
        <v>681</v>
      </c>
      <c r="M8" s="16"/>
    </row>
    <row r="9" spans="1:13" s="15" customFormat="1" ht="24.75" customHeight="1" thickBot="1">
      <c r="A9" s="529" t="s">
        <v>880</v>
      </c>
      <c r="B9" s="866">
        <v>154</v>
      </c>
      <c r="C9" s="866">
        <v>32</v>
      </c>
      <c r="D9" s="866">
        <v>31</v>
      </c>
      <c r="E9" s="866">
        <v>8</v>
      </c>
      <c r="F9" s="866">
        <v>6</v>
      </c>
      <c r="G9" s="386">
        <f>SUM(B9:F9)</f>
        <v>231</v>
      </c>
      <c r="H9" s="528" t="s">
        <v>880</v>
      </c>
    </row>
    <row r="10" spans="1:13" s="15" customFormat="1" ht="24.75" customHeight="1" thickBot="1">
      <c r="A10" s="710" t="s">
        <v>946</v>
      </c>
      <c r="B10" s="729">
        <v>103</v>
      </c>
      <c r="C10" s="729">
        <v>27</v>
      </c>
      <c r="D10" s="729">
        <v>12</v>
      </c>
      <c r="E10" s="729">
        <v>5</v>
      </c>
      <c r="F10" s="729">
        <v>2</v>
      </c>
      <c r="G10" s="730">
        <f>SUM(B10:F10)</f>
        <v>149</v>
      </c>
      <c r="H10" s="713" t="s">
        <v>946</v>
      </c>
      <c r="M10" s="16"/>
    </row>
    <row r="11" spans="1:13" s="15" customFormat="1" ht="24.75" customHeight="1" thickBot="1">
      <c r="A11" s="529" t="s">
        <v>1050</v>
      </c>
      <c r="B11" s="866">
        <v>133</v>
      </c>
      <c r="C11" s="866">
        <v>21</v>
      </c>
      <c r="D11" s="866">
        <v>2</v>
      </c>
      <c r="E11" s="866">
        <v>2</v>
      </c>
      <c r="F11" s="866">
        <v>2</v>
      </c>
      <c r="G11" s="386">
        <f>SUM(B11:F11)</f>
        <v>160</v>
      </c>
      <c r="H11" s="528" t="s">
        <v>1050</v>
      </c>
    </row>
    <row r="12" spans="1:13" s="15" customFormat="1" ht="24.75" customHeight="1">
      <c r="A12" s="710" t="s">
        <v>1149</v>
      </c>
      <c r="B12" s="729">
        <v>145</v>
      </c>
      <c r="C12" s="729">
        <v>22</v>
      </c>
      <c r="D12" s="729">
        <v>6</v>
      </c>
      <c r="E12" s="729">
        <v>5</v>
      </c>
      <c r="F12" s="729">
        <v>7</v>
      </c>
      <c r="G12" s="730">
        <f>SUM(B12:F12)</f>
        <v>185</v>
      </c>
      <c r="H12" s="713" t="s">
        <v>1149</v>
      </c>
      <c r="M12" s="16"/>
    </row>
    <row r="13" spans="1:13" ht="19.5" customHeight="1">
      <c r="E13" s="589"/>
      <c r="H13" s="45"/>
      <c r="M13" s="45"/>
    </row>
    <row r="14" spans="1:13" s="15" customFormat="1" ht="19.5" customHeight="1">
      <c r="E14" s="16"/>
    </row>
    <row r="15" spans="1:13" ht="19.5" customHeight="1">
      <c r="E15" s="589"/>
      <c r="H15" s="45"/>
      <c r="M15" s="45"/>
    </row>
    <row r="16" spans="1:13" s="15" customFormat="1" ht="19.5" customHeight="1">
      <c r="E16" s="16"/>
    </row>
    <row r="17" spans="5:13" ht="19.5" customHeight="1">
      <c r="E17" s="589"/>
      <c r="H17" s="45"/>
      <c r="M17" s="45"/>
    </row>
    <row r="18" spans="5:13" s="15" customFormat="1" ht="19.5" customHeight="1">
      <c r="E18" s="16"/>
    </row>
    <row r="19" spans="5:13" ht="19.5" customHeight="1">
      <c r="E19" s="589"/>
      <c r="H19" s="45"/>
      <c r="M19" s="45"/>
    </row>
    <row r="20" spans="5:13" s="15" customFormat="1" ht="19.5" customHeight="1">
      <c r="E20" s="16"/>
    </row>
    <row r="21" spans="5:13" ht="19.5" customHeight="1">
      <c r="E21" s="589"/>
      <c r="H21" s="45"/>
      <c r="M21" s="45"/>
    </row>
    <row r="22" spans="5:13" s="15" customFormat="1" ht="19.5" customHeight="1">
      <c r="E22" s="16"/>
    </row>
    <row r="23" spans="5:13" ht="19.5" customHeight="1">
      <c r="E23" s="589"/>
      <c r="H23" s="45"/>
      <c r="M23" s="45"/>
    </row>
    <row r="24" spans="5:13" s="15" customFormat="1" ht="19.5" customHeight="1">
      <c r="E24" s="16"/>
    </row>
    <row r="25" spans="5:13" ht="19.5" customHeight="1">
      <c r="E25" s="589"/>
      <c r="H25" s="45"/>
      <c r="M25" s="45"/>
    </row>
    <row r="26" spans="5:13" s="15" customFormat="1" ht="19.5" customHeight="1">
      <c r="E26" s="16"/>
    </row>
    <row r="27" spans="5:13" ht="19.5" customHeight="1">
      <c r="E27" s="589"/>
      <c r="H27" s="45"/>
      <c r="M27" s="45"/>
    </row>
    <row r="28" spans="5:13" s="15" customFormat="1" ht="19.5" customHeight="1">
      <c r="E28" s="16"/>
    </row>
    <row r="29" spans="5:13" ht="19.5" customHeight="1">
      <c r="E29" s="589"/>
      <c r="H29" s="45"/>
      <c r="M29" s="45"/>
    </row>
    <row r="30" spans="5:13" s="15" customFormat="1" ht="19.5" customHeight="1">
      <c r="E30" s="16"/>
    </row>
    <row r="31" spans="5:13" ht="19.5" customHeight="1">
      <c r="E31" s="589"/>
      <c r="H31" s="45"/>
      <c r="M31" s="45"/>
    </row>
    <row r="32" spans="5:13" s="15" customFormat="1" ht="19.5" customHeight="1">
      <c r="E32" s="16"/>
    </row>
    <row r="33" spans="1:13" ht="19.5" customHeight="1">
      <c r="E33" s="589"/>
      <c r="H33" s="45"/>
      <c r="M33" s="45"/>
    </row>
    <row r="34" spans="1:13" s="15" customFormat="1" ht="19.5" customHeight="1">
      <c r="E34" s="16"/>
    </row>
    <row r="35" spans="1:13" ht="19.5" customHeight="1">
      <c r="E35" s="589"/>
      <c r="H35" s="45"/>
      <c r="M35" s="45"/>
    </row>
    <row r="36" spans="1:13" ht="19.5" customHeight="1">
      <c r="E36" s="589"/>
      <c r="H36" s="45"/>
      <c r="M36" s="45"/>
    </row>
    <row r="37" spans="1:13" s="15" customFormat="1" ht="26.25" customHeight="1">
      <c r="E37" s="16"/>
    </row>
    <row r="38" spans="1:13" ht="27.75" customHeight="1">
      <c r="E38" s="589"/>
      <c r="H38" s="45"/>
      <c r="M38" s="45"/>
    </row>
    <row r="39" spans="1:13" s="15" customFormat="1" ht="19.5" customHeight="1">
      <c r="E39" s="16"/>
    </row>
    <row r="40" spans="1:13" s="15" customFormat="1" ht="18.75" customHeight="1">
      <c r="E40" s="16"/>
    </row>
    <row r="41" spans="1:13" s="15" customFormat="1" ht="36.75" customHeight="1">
      <c r="E41" s="16"/>
    </row>
    <row r="42" spans="1:13" ht="22.5" customHeight="1"/>
    <row r="44" spans="1:13">
      <c r="A44" s="2"/>
    </row>
    <row r="45" spans="1:13" ht="12.75" customHeigh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N139"/>
  <sheetViews>
    <sheetView rightToLeft="1" view="pageBreakPreview" topLeftCell="A25" zoomScaleNormal="100" zoomScaleSheetLayoutView="100" workbookViewId="0">
      <selection activeCell="A53" sqref="A53"/>
    </sheetView>
  </sheetViews>
  <sheetFormatPr defaultRowHeight="12.75"/>
  <cols>
    <col min="1" max="1" width="25.42578125" style="145" customWidth="1"/>
    <col min="2" max="2" width="9.28515625" style="145" customWidth="1"/>
    <col min="3" max="7" width="8.5703125" style="145" customWidth="1"/>
    <col min="8" max="8" width="27.85546875" style="147" customWidth="1"/>
    <col min="9" max="10" width="9.140625" style="145"/>
    <col min="11" max="11" width="37.42578125" style="145" customWidth="1"/>
    <col min="12" max="12" width="5" style="146" customWidth="1"/>
    <col min="13" max="16384" width="9.140625" style="145"/>
  </cols>
  <sheetData>
    <row r="1" spans="1:14" ht="18">
      <c r="A1" s="1361" t="s">
        <v>636</v>
      </c>
      <c r="B1" s="1361"/>
      <c r="C1" s="1361"/>
      <c r="D1" s="1361"/>
      <c r="E1" s="1361"/>
      <c r="F1" s="1361"/>
      <c r="G1" s="1361"/>
      <c r="H1" s="1361"/>
    </row>
    <row r="2" spans="1:14" s="155" customFormat="1" ht="18">
      <c r="A2" s="1313" t="s">
        <v>1148</v>
      </c>
      <c r="B2" s="1313"/>
      <c r="C2" s="1313"/>
      <c r="D2" s="1313"/>
      <c r="E2" s="1313"/>
      <c r="F2" s="1313"/>
      <c r="G2" s="1313"/>
      <c r="H2" s="1313"/>
      <c r="L2" s="156"/>
    </row>
    <row r="3" spans="1:14" s="155" customFormat="1" ht="29.25" customHeight="1">
      <c r="A3" s="1384" t="s">
        <v>860</v>
      </c>
      <c r="B3" s="1316"/>
      <c r="C3" s="1316"/>
      <c r="D3" s="1316"/>
      <c r="E3" s="1316"/>
      <c r="F3" s="1316"/>
      <c r="G3" s="1316"/>
      <c r="H3" s="1316"/>
      <c r="L3" s="156"/>
    </row>
    <row r="4" spans="1:14" s="155" customFormat="1" ht="15.75">
      <c r="A4" s="1316" t="s">
        <v>1144</v>
      </c>
      <c r="B4" s="1316"/>
      <c r="C4" s="1316"/>
      <c r="D4" s="1316"/>
      <c r="E4" s="1316"/>
      <c r="F4" s="1316"/>
      <c r="G4" s="1316"/>
      <c r="H4" s="1316"/>
      <c r="L4" s="156"/>
    </row>
    <row r="5" spans="1:14" ht="15.75" customHeight="1">
      <c r="A5" s="99" t="s">
        <v>535</v>
      </c>
      <c r="B5" s="154"/>
      <c r="C5" s="154"/>
      <c r="D5" s="154"/>
      <c r="E5" s="154"/>
      <c r="F5" s="154"/>
      <c r="G5" s="154"/>
      <c r="H5" s="100" t="s">
        <v>534</v>
      </c>
    </row>
    <row r="6" spans="1:14" ht="21" customHeight="1">
      <c r="A6" s="1363" t="s">
        <v>977</v>
      </c>
      <c r="B6" s="196" t="s">
        <v>45</v>
      </c>
      <c r="C6" s="196" t="s">
        <v>41</v>
      </c>
      <c r="D6" s="196" t="s">
        <v>42</v>
      </c>
      <c r="E6" s="196" t="s">
        <v>43</v>
      </c>
      <c r="F6" s="196" t="s">
        <v>44</v>
      </c>
      <c r="G6" s="196" t="s">
        <v>1</v>
      </c>
      <c r="H6" s="1365" t="s">
        <v>866</v>
      </c>
    </row>
    <row r="7" spans="1:14" ht="21" customHeight="1">
      <c r="A7" s="1364"/>
      <c r="B7" s="372" t="s">
        <v>73</v>
      </c>
      <c r="C7" s="372" t="s">
        <v>46</v>
      </c>
      <c r="D7" s="372" t="s">
        <v>47</v>
      </c>
      <c r="E7" s="372" t="s">
        <v>48</v>
      </c>
      <c r="F7" s="372" t="s">
        <v>49</v>
      </c>
      <c r="G7" s="372" t="s">
        <v>2</v>
      </c>
      <c r="H7" s="1366"/>
    </row>
    <row r="8" spans="1:14" s="152" customFormat="1" ht="23.25" thickBot="1">
      <c r="A8" s="1029" t="s">
        <v>1271</v>
      </c>
      <c r="B8" s="683">
        <v>1</v>
      </c>
      <c r="C8" s="683">
        <v>0</v>
      </c>
      <c r="D8" s="683">
        <v>0</v>
      </c>
      <c r="E8" s="683">
        <v>0</v>
      </c>
      <c r="F8" s="683">
        <v>0</v>
      </c>
      <c r="G8" s="189">
        <f>SUM(B8:F8)</f>
        <v>1</v>
      </c>
      <c r="H8" s="1031" t="s">
        <v>1437</v>
      </c>
      <c r="K8" s="145"/>
      <c r="L8" s="145"/>
      <c r="M8" s="979"/>
      <c r="N8" s="145"/>
    </row>
    <row r="9" spans="1:14" s="152" customFormat="1" ht="14.25" thickBot="1">
      <c r="A9" s="1026" t="s">
        <v>444</v>
      </c>
      <c r="B9" s="65">
        <v>3</v>
      </c>
      <c r="C9" s="65">
        <v>0</v>
      </c>
      <c r="D9" s="65">
        <v>2</v>
      </c>
      <c r="E9" s="65">
        <v>0</v>
      </c>
      <c r="F9" s="65">
        <v>0</v>
      </c>
      <c r="G9" s="66">
        <f t="shared" ref="G9:G52" si="0">SUM(B9:F9)</f>
        <v>5</v>
      </c>
      <c r="H9" s="1032" t="s">
        <v>443</v>
      </c>
      <c r="K9" s="145"/>
      <c r="L9" s="145"/>
      <c r="M9" s="979"/>
      <c r="N9" s="145"/>
    </row>
    <row r="10" spans="1:14" s="152" customFormat="1" ht="14.25" thickBot="1">
      <c r="A10" s="1030" t="s">
        <v>442</v>
      </c>
      <c r="B10" s="683">
        <v>1</v>
      </c>
      <c r="C10" s="683">
        <v>0</v>
      </c>
      <c r="D10" s="683">
        <v>0</v>
      </c>
      <c r="E10" s="683">
        <v>0</v>
      </c>
      <c r="F10" s="683">
        <v>1</v>
      </c>
      <c r="G10" s="189">
        <f t="shared" si="0"/>
        <v>2</v>
      </c>
      <c r="H10" s="1033" t="s">
        <v>71</v>
      </c>
      <c r="K10" s="145"/>
      <c r="L10" s="145"/>
      <c r="M10" s="979"/>
      <c r="N10" s="145"/>
    </row>
    <row r="11" spans="1:14" s="152" customFormat="1" ht="14.25" thickBot="1">
      <c r="A11" s="1026" t="s">
        <v>441</v>
      </c>
      <c r="B11" s="65">
        <v>2</v>
      </c>
      <c r="C11" s="65">
        <v>0</v>
      </c>
      <c r="D11" s="65">
        <v>0</v>
      </c>
      <c r="E11" s="65">
        <v>0</v>
      </c>
      <c r="F11" s="65">
        <v>0</v>
      </c>
      <c r="G11" s="66">
        <f t="shared" si="0"/>
        <v>2</v>
      </c>
      <c r="H11" s="1032" t="s">
        <v>70</v>
      </c>
      <c r="K11" s="145"/>
      <c r="L11" s="145"/>
      <c r="M11" s="979"/>
      <c r="N11" s="145"/>
    </row>
    <row r="12" spans="1:14" s="152" customFormat="1" ht="14.25" thickBot="1">
      <c r="A12" s="1030" t="s">
        <v>440</v>
      </c>
      <c r="B12" s="683">
        <v>4</v>
      </c>
      <c r="C12" s="683">
        <v>0</v>
      </c>
      <c r="D12" s="683">
        <v>0</v>
      </c>
      <c r="E12" s="683">
        <v>0</v>
      </c>
      <c r="F12" s="683">
        <v>0</v>
      </c>
      <c r="G12" s="189">
        <f t="shared" si="0"/>
        <v>4</v>
      </c>
      <c r="H12" s="1033" t="s">
        <v>69</v>
      </c>
      <c r="K12" s="145"/>
      <c r="L12" s="145"/>
      <c r="M12" s="979"/>
      <c r="N12" s="145"/>
    </row>
    <row r="13" spans="1:14" s="152" customFormat="1" ht="14.25" thickBot="1">
      <c r="A13" s="1026" t="s">
        <v>439</v>
      </c>
      <c r="B13" s="65">
        <v>0</v>
      </c>
      <c r="C13" s="65">
        <v>6</v>
      </c>
      <c r="D13" s="65">
        <v>1</v>
      </c>
      <c r="E13" s="65">
        <v>4</v>
      </c>
      <c r="F13" s="65">
        <v>0</v>
      </c>
      <c r="G13" s="66">
        <f t="shared" si="0"/>
        <v>11</v>
      </c>
      <c r="H13" s="1032" t="s">
        <v>438</v>
      </c>
      <c r="K13" s="145"/>
      <c r="L13" s="145"/>
      <c r="M13" s="979"/>
      <c r="N13" s="145"/>
    </row>
    <row r="14" spans="1:14" s="152" customFormat="1" ht="14.25" thickBot="1">
      <c r="A14" s="1030" t="s">
        <v>437</v>
      </c>
      <c r="B14" s="683">
        <v>7</v>
      </c>
      <c r="C14" s="683">
        <v>0</v>
      </c>
      <c r="D14" s="683">
        <v>1</v>
      </c>
      <c r="E14" s="683">
        <v>0</v>
      </c>
      <c r="F14" s="683">
        <v>1</v>
      </c>
      <c r="G14" s="189">
        <f t="shared" si="0"/>
        <v>9</v>
      </c>
      <c r="H14" s="1033" t="s">
        <v>436</v>
      </c>
      <c r="K14" s="145"/>
      <c r="L14" s="145"/>
      <c r="M14" s="979"/>
      <c r="N14" s="145"/>
    </row>
    <row r="15" spans="1:14" s="152" customFormat="1" ht="14.25" thickBot="1">
      <c r="A15" s="1064" t="s">
        <v>1385</v>
      </c>
      <c r="B15" s="65">
        <v>5</v>
      </c>
      <c r="C15" s="65">
        <v>8</v>
      </c>
      <c r="D15" s="65">
        <v>2</v>
      </c>
      <c r="E15" s="65">
        <v>0</v>
      </c>
      <c r="F15" s="65">
        <v>0</v>
      </c>
      <c r="G15" s="66">
        <f t="shared" si="0"/>
        <v>15</v>
      </c>
      <c r="H15" s="1032" t="s">
        <v>68</v>
      </c>
      <c r="K15" s="145"/>
      <c r="L15" s="145"/>
      <c r="M15" s="979"/>
      <c r="N15" s="145"/>
    </row>
    <row r="16" spans="1:14" s="152" customFormat="1" ht="14.25" thickBot="1">
      <c r="A16" s="1065" t="s">
        <v>1387</v>
      </c>
      <c r="B16" s="683">
        <v>0</v>
      </c>
      <c r="C16" s="683">
        <v>0</v>
      </c>
      <c r="D16" s="683">
        <v>0</v>
      </c>
      <c r="E16" s="683">
        <v>0</v>
      </c>
      <c r="F16" s="683">
        <v>0</v>
      </c>
      <c r="G16" s="189">
        <f t="shared" si="0"/>
        <v>0</v>
      </c>
      <c r="H16" s="1033" t="s">
        <v>890</v>
      </c>
      <c r="K16" s="145"/>
      <c r="L16" s="145"/>
      <c r="M16" s="979"/>
      <c r="N16" s="145"/>
    </row>
    <row r="17" spans="1:14" s="152" customFormat="1" ht="14.25" thickBot="1">
      <c r="A17" s="1026" t="s">
        <v>435</v>
      </c>
      <c r="B17" s="65">
        <v>0</v>
      </c>
      <c r="C17" s="65">
        <v>0</v>
      </c>
      <c r="D17" s="65">
        <v>0</v>
      </c>
      <c r="E17" s="65">
        <v>0</v>
      </c>
      <c r="F17" s="65">
        <v>0</v>
      </c>
      <c r="G17" s="66">
        <f t="shared" si="0"/>
        <v>0</v>
      </c>
      <c r="H17" s="1032" t="s">
        <v>434</v>
      </c>
      <c r="K17" s="145"/>
      <c r="L17" s="145"/>
      <c r="M17" s="979"/>
      <c r="N17" s="145"/>
    </row>
    <row r="18" spans="1:14" s="152" customFormat="1" ht="14.25" thickBot="1">
      <c r="A18" s="1030" t="s">
        <v>433</v>
      </c>
      <c r="B18" s="683">
        <v>6</v>
      </c>
      <c r="C18" s="683">
        <v>0</v>
      </c>
      <c r="D18" s="683">
        <v>0</v>
      </c>
      <c r="E18" s="683">
        <v>0</v>
      </c>
      <c r="F18" s="683">
        <v>0</v>
      </c>
      <c r="G18" s="189">
        <f t="shared" si="0"/>
        <v>6</v>
      </c>
      <c r="H18" s="1033" t="s">
        <v>432</v>
      </c>
      <c r="K18" s="145"/>
      <c r="L18" s="145"/>
      <c r="M18" s="979"/>
      <c r="N18" s="145"/>
    </row>
    <row r="19" spans="1:14" s="152" customFormat="1" ht="14.25" thickBot="1">
      <c r="A19" s="1026" t="s">
        <v>461</v>
      </c>
      <c r="B19" s="65">
        <v>2</v>
      </c>
      <c r="C19" s="65">
        <v>0</v>
      </c>
      <c r="D19" s="65">
        <v>0</v>
      </c>
      <c r="E19" s="65">
        <v>0</v>
      </c>
      <c r="F19" s="65">
        <v>0</v>
      </c>
      <c r="G19" s="66">
        <f t="shared" si="0"/>
        <v>2</v>
      </c>
      <c r="H19" s="1032" t="s">
        <v>1329</v>
      </c>
      <c r="K19" s="145"/>
      <c r="L19" s="145"/>
      <c r="M19" s="979"/>
      <c r="N19" s="145"/>
    </row>
    <row r="20" spans="1:14" s="152" customFormat="1" ht="27.75" thickBot="1">
      <c r="A20" s="1030" t="s">
        <v>1279</v>
      </c>
      <c r="B20" s="683">
        <v>21</v>
      </c>
      <c r="C20" s="683">
        <v>1</v>
      </c>
      <c r="D20" s="683">
        <v>0</v>
      </c>
      <c r="E20" s="683">
        <v>0</v>
      </c>
      <c r="F20" s="683">
        <v>0</v>
      </c>
      <c r="G20" s="189">
        <f t="shared" si="0"/>
        <v>22</v>
      </c>
      <c r="H20" s="1034" t="s">
        <v>1433</v>
      </c>
      <c r="K20" s="145"/>
      <c r="L20" s="145"/>
      <c r="M20" s="979"/>
      <c r="N20" s="145"/>
    </row>
    <row r="21" spans="1:14" s="152" customFormat="1" ht="14.25" thickBot="1">
      <c r="A21" s="1026" t="s">
        <v>431</v>
      </c>
      <c r="B21" s="65">
        <v>2</v>
      </c>
      <c r="C21" s="65">
        <v>1</v>
      </c>
      <c r="D21" s="65">
        <v>0</v>
      </c>
      <c r="E21" s="65">
        <v>1</v>
      </c>
      <c r="F21" s="65">
        <v>1</v>
      </c>
      <c r="G21" s="66">
        <f t="shared" si="0"/>
        <v>5</v>
      </c>
      <c r="H21" s="1032" t="s">
        <v>430</v>
      </c>
      <c r="K21" s="145"/>
      <c r="L21" s="145"/>
      <c r="M21" s="979"/>
      <c r="N21" s="145"/>
    </row>
    <row r="22" spans="1:14" s="152" customFormat="1" ht="14.25" thickBot="1">
      <c r="A22" s="1030" t="s">
        <v>429</v>
      </c>
      <c r="B22" s="683">
        <v>2</v>
      </c>
      <c r="C22" s="683">
        <v>1</v>
      </c>
      <c r="D22" s="683">
        <v>0</v>
      </c>
      <c r="E22" s="683">
        <v>1</v>
      </c>
      <c r="F22" s="683">
        <v>1</v>
      </c>
      <c r="G22" s="189">
        <f t="shared" si="0"/>
        <v>5</v>
      </c>
      <c r="H22" s="1033" t="s">
        <v>428</v>
      </c>
      <c r="K22" s="145"/>
      <c r="L22" s="145"/>
      <c r="M22" s="979"/>
      <c r="N22" s="145"/>
    </row>
    <row r="23" spans="1:14" s="152" customFormat="1" ht="14.25" thickBot="1">
      <c r="A23" s="1026" t="s">
        <v>427</v>
      </c>
      <c r="B23" s="65">
        <v>2</v>
      </c>
      <c r="C23" s="65">
        <v>1</v>
      </c>
      <c r="D23" s="65">
        <v>1</v>
      </c>
      <c r="E23" s="65">
        <v>0</v>
      </c>
      <c r="F23" s="65">
        <v>0</v>
      </c>
      <c r="G23" s="66">
        <f t="shared" si="0"/>
        <v>4</v>
      </c>
      <c r="H23" s="1032" t="s">
        <v>1308</v>
      </c>
      <c r="K23" s="145"/>
      <c r="L23" s="145"/>
      <c r="M23" s="979"/>
      <c r="N23" s="145"/>
    </row>
    <row r="24" spans="1:14" s="152" customFormat="1" ht="14.25" thickBot="1">
      <c r="A24" s="1030" t="s">
        <v>426</v>
      </c>
      <c r="B24" s="683">
        <v>1</v>
      </c>
      <c r="C24" s="683">
        <v>1</v>
      </c>
      <c r="D24" s="683">
        <v>1</v>
      </c>
      <c r="E24" s="683">
        <v>0</v>
      </c>
      <c r="F24" s="683">
        <v>0</v>
      </c>
      <c r="G24" s="189">
        <f t="shared" si="0"/>
        <v>3</v>
      </c>
      <c r="H24" s="1033" t="s">
        <v>425</v>
      </c>
      <c r="K24" s="145"/>
      <c r="L24" s="145"/>
      <c r="M24" s="979"/>
      <c r="N24" s="145"/>
    </row>
    <row r="25" spans="1:14" s="152" customFormat="1" ht="14.25" thickBot="1">
      <c r="A25" s="1026" t="s">
        <v>424</v>
      </c>
      <c r="B25" s="65">
        <v>0</v>
      </c>
      <c r="C25" s="65">
        <v>0</v>
      </c>
      <c r="D25" s="65">
        <v>0</v>
      </c>
      <c r="E25" s="65">
        <v>0</v>
      </c>
      <c r="F25" s="65">
        <v>0</v>
      </c>
      <c r="G25" s="66">
        <f t="shared" si="0"/>
        <v>0</v>
      </c>
      <c r="H25" s="1032" t="s">
        <v>423</v>
      </c>
      <c r="K25" s="145"/>
      <c r="L25" s="145"/>
      <c r="M25" s="979"/>
      <c r="N25" s="145"/>
    </row>
    <row r="26" spans="1:14" s="152" customFormat="1" ht="14.25" thickBot="1">
      <c r="A26" s="1030" t="s">
        <v>422</v>
      </c>
      <c r="B26" s="683">
        <v>2</v>
      </c>
      <c r="C26" s="683">
        <v>0</v>
      </c>
      <c r="D26" s="683">
        <v>0</v>
      </c>
      <c r="E26" s="683">
        <v>0</v>
      </c>
      <c r="F26" s="683">
        <v>0</v>
      </c>
      <c r="G26" s="189">
        <f t="shared" si="0"/>
        <v>2</v>
      </c>
      <c r="H26" s="1033" t="s">
        <v>421</v>
      </c>
      <c r="K26" s="145"/>
      <c r="L26" s="145"/>
      <c r="M26" s="979"/>
      <c r="N26" s="145"/>
    </row>
    <row r="27" spans="1:14" s="152" customFormat="1" ht="14.25" thickBot="1">
      <c r="A27" s="1026" t="s">
        <v>420</v>
      </c>
      <c r="B27" s="65">
        <v>0</v>
      </c>
      <c r="C27" s="65">
        <v>0</v>
      </c>
      <c r="D27" s="65">
        <v>0</v>
      </c>
      <c r="E27" s="65">
        <v>0</v>
      </c>
      <c r="F27" s="65">
        <v>0</v>
      </c>
      <c r="G27" s="66">
        <f t="shared" si="0"/>
        <v>0</v>
      </c>
      <c r="H27" s="1032" t="s">
        <v>419</v>
      </c>
      <c r="K27" s="145"/>
      <c r="L27" s="145"/>
      <c r="M27" s="979"/>
      <c r="N27" s="145"/>
    </row>
    <row r="28" spans="1:14" s="152" customFormat="1" ht="14.25" thickBot="1">
      <c r="A28" s="1030" t="s">
        <v>418</v>
      </c>
      <c r="B28" s="683">
        <v>0</v>
      </c>
      <c r="C28" s="683">
        <v>0</v>
      </c>
      <c r="D28" s="683">
        <v>0</v>
      </c>
      <c r="E28" s="683">
        <v>0</v>
      </c>
      <c r="F28" s="683">
        <v>0</v>
      </c>
      <c r="G28" s="189">
        <f t="shared" si="0"/>
        <v>0</v>
      </c>
      <c r="H28" s="1033" t="s">
        <v>453</v>
      </c>
      <c r="K28" s="145"/>
      <c r="L28" s="145"/>
      <c r="M28" s="979"/>
      <c r="N28" s="145"/>
    </row>
    <row r="29" spans="1:14" s="152" customFormat="1" ht="14.25" thickBot="1">
      <c r="A29" s="1026" t="s">
        <v>1286</v>
      </c>
      <c r="B29" s="65">
        <v>0</v>
      </c>
      <c r="C29" s="65">
        <v>0</v>
      </c>
      <c r="D29" s="65">
        <v>0</v>
      </c>
      <c r="E29" s="65">
        <v>0</v>
      </c>
      <c r="F29" s="65">
        <v>0</v>
      </c>
      <c r="G29" s="66">
        <f t="shared" si="0"/>
        <v>0</v>
      </c>
      <c r="H29" s="1032" t="s">
        <v>1534</v>
      </c>
      <c r="K29" s="145"/>
      <c r="L29" s="145"/>
      <c r="M29" s="979"/>
      <c r="N29" s="145"/>
    </row>
    <row r="30" spans="1:14" s="152" customFormat="1" ht="14.25" thickBot="1">
      <c r="A30" s="1030" t="s">
        <v>1287</v>
      </c>
      <c r="B30" s="683">
        <v>2</v>
      </c>
      <c r="C30" s="683">
        <v>0</v>
      </c>
      <c r="D30" s="683">
        <v>0</v>
      </c>
      <c r="E30" s="683">
        <v>0</v>
      </c>
      <c r="F30" s="683">
        <v>0</v>
      </c>
      <c r="G30" s="189">
        <f t="shared" si="0"/>
        <v>2</v>
      </c>
      <c r="H30" s="1033" t="s">
        <v>1309</v>
      </c>
      <c r="K30" s="145"/>
      <c r="L30" s="145"/>
      <c r="M30" s="979"/>
      <c r="N30" s="145"/>
    </row>
    <row r="31" spans="1:14" s="152" customFormat="1" ht="14.25" thickBot="1">
      <c r="A31" s="1026" t="s">
        <v>1535</v>
      </c>
      <c r="B31" s="65">
        <v>0</v>
      </c>
      <c r="C31" s="65">
        <v>0</v>
      </c>
      <c r="D31" s="65">
        <v>0</v>
      </c>
      <c r="E31" s="65">
        <v>0</v>
      </c>
      <c r="F31" s="65">
        <v>0</v>
      </c>
      <c r="G31" s="66">
        <f t="shared" si="0"/>
        <v>0</v>
      </c>
      <c r="H31" s="1032" t="s">
        <v>1536</v>
      </c>
      <c r="K31" s="145"/>
      <c r="L31" s="145"/>
      <c r="M31" s="979"/>
      <c r="N31" s="145"/>
    </row>
    <row r="32" spans="1:14" s="152" customFormat="1" ht="14.25" thickBot="1">
      <c r="A32" s="1030" t="s">
        <v>1259</v>
      </c>
      <c r="B32" s="683">
        <v>0</v>
      </c>
      <c r="C32" s="683">
        <v>0</v>
      </c>
      <c r="D32" s="683">
        <v>0</v>
      </c>
      <c r="E32" s="683">
        <v>0</v>
      </c>
      <c r="F32" s="683">
        <v>0</v>
      </c>
      <c r="G32" s="189">
        <f t="shared" si="0"/>
        <v>0</v>
      </c>
      <c r="H32" s="1033" t="s">
        <v>414</v>
      </c>
      <c r="K32" s="145"/>
      <c r="L32" s="145"/>
      <c r="M32" s="979"/>
      <c r="N32" s="145"/>
    </row>
    <row r="33" spans="1:14" s="152" customFormat="1" ht="14.25" thickBot="1">
      <c r="A33" s="1026" t="s">
        <v>413</v>
      </c>
      <c r="B33" s="65">
        <v>15</v>
      </c>
      <c r="C33" s="65">
        <v>0</v>
      </c>
      <c r="D33" s="65">
        <v>0</v>
      </c>
      <c r="E33" s="65">
        <v>0</v>
      </c>
      <c r="F33" s="65">
        <v>0</v>
      </c>
      <c r="G33" s="66">
        <f t="shared" si="0"/>
        <v>15</v>
      </c>
      <c r="H33" s="1032" t="s">
        <v>412</v>
      </c>
      <c r="K33" s="145"/>
      <c r="L33" s="145"/>
      <c r="M33" s="979"/>
      <c r="N33" s="145"/>
    </row>
    <row r="34" spans="1:14" s="152" customFormat="1" ht="14.25" thickBot="1">
      <c r="A34" s="1030" t="s">
        <v>1290</v>
      </c>
      <c r="B34" s="683">
        <v>0</v>
      </c>
      <c r="C34" s="683">
        <v>0</v>
      </c>
      <c r="D34" s="683">
        <v>0</v>
      </c>
      <c r="E34" s="683">
        <v>0</v>
      </c>
      <c r="F34" s="683">
        <v>0</v>
      </c>
      <c r="G34" s="189">
        <f t="shared" si="0"/>
        <v>0</v>
      </c>
      <c r="H34" s="1033" t="s">
        <v>1537</v>
      </c>
      <c r="K34" s="145"/>
      <c r="L34" s="145"/>
      <c r="M34" s="979"/>
      <c r="N34" s="145"/>
    </row>
    <row r="35" spans="1:14" s="152" customFormat="1" ht="14.25" thickBot="1">
      <c r="A35" s="1026" t="s">
        <v>410</v>
      </c>
      <c r="B35" s="65">
        <v>1</v>
      </c>
      <c r="C35" s="65">
        <v>0</v>
      </c>
      <c r="D35" s="65">
        <v>0</v>
      </c>
      <c r="E35" s="65">
        <v>0</v>
      </c>
      <c r="F35" s="65">
        <v>0</v>
      </c>
      <c r="G35" s="66">
        <f t="shared" si="0"/>
        <v>1</v>
      </c>
      <c r="H35" s="1032" t="s">
        <v>409</v>
      </c>
      <c r="K35" s="145"/>
      <c r="L35" s="145"/>
      <c r="M35" s="979"/>
      <c r="N35" s="145"/>
    </row>
    <row r="36" spans="1:14" s="152" customFormat="1" ht="14.25" thickBot="1">
      <c r="A36" s="1030" t="s">
        <v>1291</v>
      </c>
      <c r="B36" s="683">
        <v>0</v>
      </c>
      <c r="C36" s="683">
        <v>0</v>
      </c>
      <c r="D36" s="683">
        <v>0</v>
      </c>
      <c r="E36" s="683">
        <v>0</v>
      </c>
      <c r="F36" s="683">
        <v>0</v>
      </c>
      <c r="G36" s="189">
        <f t="shared" si="0"/>
        <v>0</v>
      </c>
      <c r="H36" s="1033" t="s">
        <v>1431</v>
      </c>
      <c r="K36" s="145"/>
      <c r="L36" s="145"/>
      <c r="M36" s="979"/>
      <c r="N36" s="145"/>
    </row>
    <row r="37" spans="1:14" s="152" customFormat="1" ht="14.25" thickBot="1">
      <c r="A37" s="1026" t="s">
        <v>1328</v>
      </c>
      <c r="B37" s="65">
        <v>0</v>
      </c>
      <c r="C37" s="65">
        <v>0</v>
      </c>
      <c r="D37" s="65">
        <v>0</v>
      </c>
      <c r="E37" s="65">
        <v>0</v>
      </c>
      <c r="F37" s="65">
        <v>0</v>
      </c>
      <c r="G37" s="66">
        <f t="shared" si="0"/>
        <v>0</v>
      </c>
      <c r="H37" s="1032" t="s">
        <v>849</v>
      </c>
      <c r="K37" s="145"/>
      <c r="L37" s="145"/>
      <c r="M37" s="979"/>
      <c r="N37" s="145"/>
    </row>
    <row r="38" spans="1:14" s="152" customFormat="1" ht="14.25" thickBot="1">
      <c r="A38" s="1030" t="s">
        <v>1292</v>
      </c>
      <c r="B38" s="683">
        <v>0</v>
      </c>
      <c r="C38" s="683">
        <v>0</v>
      </c>
      <c r="D38" s="683">
        <v>0</v>
      </c>
      <c r="E38" s="683">
        <v>0</v>
      </c>
      <c r="F38" s="683">
        <v>0</v>
      </c>
      <c r="G38" s="189">
        <f t="shared" si="0"/>
        <v>0</v>
      </c>
      <c r="H38" s="1033" t="s">
        <v>1550</v>
      </c>
      <c r="K38" s="145"/>
      <c r="L38" s="145"/>
      <c r="M38" s="979"/>
      <c r="N38" s="145"/>
    </row>
    <row r="39" spans="1:14" s="152" customFormat="1" ht="14.25" thickBot="1">
      <c r="A39" s="1026" t="s">
        <v>1294</v>
      </c>
      <c r="B39" s="65">
        <v>0</v>
      </c>
      <c r="C39" s="65">
        <v>0</v>
      </c>
      <c r="D39" s="65">
        <v>0</v>
      </c>
      <c r="E39" s="65">
        <v>0</v>
      </c>
      <c r="F39" s="65">
        <v>0</v>
      </c>
      <c r="G39" s="66">
        <f t="shared" si="0"/>
        <v>0</v>
      </c>
      <c r="H39" s="1032" t="s">
        <v>784</v>
      </c>
      <c r="K39" s="145"/>
      <c r="L39" s="145"/>
      <c r="M39" s="979"/>
      <c r="N39" s="145"/>
    </row>
    <row r="40" spans="1:14" s="152" customFormat="1" ht="14.25" thickBot="1">
      <c r="A40" s="1030" t="s">
        <v>1297</v>
      </c>
      <c r="B40" s="683">
        <v>13</v>
      </c>
      <c r="C40" s="683">
        <v>0</v>
      </c>
      <c r="D40" s="683">
        <v>0</v>
      </c>
      <c r="E40" s="683">
        <v>0</v>
      </c>
      <c r="F40" s="683">
        <v>0</v>
      </c>
      <c r="G40" s="189">
        <f t="shared" si="0"/>
        <v>13</v>
      </c>
      <c r="H40" s="1033" t="s">
        <v>1298</v>
      </c>
      <c r="K40" s="145"/>
      <c r="L40" s="145"/>
      <c r="M40" s="979"/>
      <c r="N40" s="145"/>
    </row>
    <row r="41" spans="1:14" s="152" customFormat="1" ht="14.25" thickBot="1">
      <c r="A41" s="1026" t="s">
        <v>406</v>
      </c>
      <c r="B41" s="65">
        <v>1</v>
      </c>
      <c r="C41" s="65">
        <v>0</v>
      </c>
      <c r="D41" s="65">
        <v>0</v>
      </c>
      <c r="E41" s="65">
        <v>0</v>
      </c>
      <c r="F41" s="65">
        <v>0</v>
      </c>
      <c r="G41" s="66">
        <f t="shared" si="0"/>
        <v>1</v>
      </c>
      <c r="H41" s="1032" t="s">
        <v>1428</v>
      </c>
      <c r="K41" s="145"/>
      <c r="L41" s="145"/>
      <c r="M41" s="979"/>
      <c r="N41" s="145"/>
    </row>
    <row r="42" spans="1:14" s="152" customFormat="1" ht="14.25" thickBot="1">
      <c r="A42" s="1030" t="s">
        <v>654</v>
      </c>
      <c r="B42" s="683">
        <v>0</v>
      </c>
      <c r="C42" s="683">
        <v>0</v>
      </c>
      <c r="D42" s="683">
        <v>0</v>
      </c>
      <c r="E42" s="683">
        <v>0</v>
      </c>
      <c r="F42" s="683"/>
      <c r="G42" s="189">
        <f t="shared" si="0"/>
        <v>0</v>
      </c>
      <c r="H42" s="1033" t="s">
        <v>661</v>
      </c>
      <c r="K42" s="145"/>
      <c r="L42" s="145"/>
      <c r="M42" s="979"/>
      <c r="N42" s="145"/>
    </row>
    <row r="43" spans="1:14" s="152" customFormat="1" ht="14.25" thickBot="1">
      <c r="A43" s="1026" t="s">
        <v>1299</v>
      </c>
      <c r="B43" s="65">
        <v>2</v>
      </c>
      <c r="C43" s="65">
        <v>0</v>
      </c>
      <c r="D43" s="65">
        <v>0</v>
      </c>
      <c r="E43" s="65">
        <v>0</v>
      </c>
      <c r="F43" s="65">
        <v>0</v>
      </c>
      <c r="G43" s="66">
        <f t="shared" si="0"/>
        <v>2</v>
      </c>
      <c r="H43" s="1032" t="s">
        <v>1545</v>
      </c>
      <c r="K43" s="145"/>
      <c r="L43" s="145"/>
      <c r="M43" s="979"/>
      <c r="N43" s="145"/>
    </row>
    <row r="44" spans="1:14" s="152" customFormat="1" ht="14.25" thickBot="1">
      <c r="A44" s="1030" t="s">
        <v>1302</v>
      </c>
      <c r="B44" s="683">
        <v>0</v>
      </c>
      <c r="C44" s="683">
        <v>0</v>
      </c>
      <c r="D44" s="683">
        <v>0</v>
      </c>
      <c r="E44" s="683">
        <v>0</v>
      </c>
      <c r="F44" s="683">
        <v>0</v>
      </c>
      <c r="G44" s="189">
        <f t="shared" si="0"/>
        <v>0</v>
      </c>
      <c r="H44" s="1033" t="s">
        <v>1533</v>
      </c>
      <c r="K44" s="145"/>
      <c r="L44" s="145"/>
      <c r="M44" s="979"/>
      <c r="N44" s="145"/>
    </row>
    <row r="45" spans="1:14" s="152" customFormat="1" ht="27.75" thickBot="1">
      <c r="A45" s="1026" t="s">
        <v>1320</v>
      </c>
      <c r="B45" s="65">
        <v>0</v>
      </c>
      <c r="C45" s="65">
        <v>0</v>
      </c>
      <c r="D45" s="65">
        <v>0</v>
      </c>
      <c r="E45" s="65">
        <v>0</v>
      </c>
      <c r="F45" s="65">
        <v>0</v>
      </c>
      <c r="G45" s="66">
        <f t="shared" si="0"/>
        <v>0</v>
      </c>
      <c r="H45" s="1043" t="s">
        <v>1547</v>
      </c>
      <c r="K45" s="145"/>
      <c r="L45" s="145"/>
      <c r="M45" s="979"/>
      <c r="N45" s="145"/>
    </row>
    <row r="46" spans="1:14" s="152" customFormat="1" ht="27.75" thickBot="1">
      <c r="A46" s="1030" t="s">
        <v>1295</v>
      </c>
      <c r="B46" s="683">
        <v>0</v>
      </c>
      <c r="C46" s="683">
        <v>0</v>
      </c>
      <c r="D46" s="683">
        <v>0</v>
      </c>
      <c r="E46" s="683">
        <v>0</v>
      </c>
      <c r="F46" s="683">
        <v>0</v>
      </c>
      <c r="G46" s="189">
        <f t="shared" si="0"/>
        <v>0</v>
      </c>
      <c r="H46" s="1033" t="s">
        <v>1260</v>
      </c>
      <c r="K46" s="145"/>
      <c r="L46" s="145"/>
      <c r="M46" s="979"/>
      <c r="N46" s="145"/>
    </row>
    <row r="47" spans="1:14" s="152" customFormat="1" ht="14.25" thickBot="1">
      <c r="A47" s="1026" t="s">
        <v>894</v>
      </c>
      <c r="B47" s="65">
        <v>1</v>
      </c>
      <c r="C47" s="65">
        <v>2</v>
      </c>
      <c r="D47" s="65">
        <v>1</v>
      </c>
      <c r="E47" s="65">
        <v>0</v>
      </c>
      <c r="F47" s="65">
        <v>0</v>
      </c>
      <c r="G47" s="66">
        <f t="shared" si="0"/>
        <v>4</v>
      </c>
      <c r="H47" s="1032" t="s">
        <v>1324</v>
      </c>
      <c r="K47" s="145"/>
      <c r="L47" s="145"/>
      <c r="M47" s="979"/>
      <c r="N47" s="145"/>
    </row>
    <row r="48" spans="1:14" s="152" customFormat="1" ht="14.25" thickBot="1">
      <c r="A48" s="1030" t="s">
        <v>1261</v>
      </c>
      <c r="B48" s="683">
        <v>0</v>
      </c>
      <c r="C48" s="683">
        <v>0</v>
      </c>
      <c r="D48" s="683">
        <v>0</v>
      </c>
      <c r="E48" s="683">
        <v>0</v>
      </c>
      <c r="F48" s="683">
        <v>0</v>
      </c>
      <c r="G48" s="189">
        <f t="shared" si="0"/>
        <v>0</v>
      </c>
      <c r="H48" s="1033" t="s">
        <v>1546</v>
      </c>
      <c r="K48" s="145"/>
      <c r="L48" s="145"/>
      <c r="M48" s="979"/>
      <c r="N48" s="145"/>
    </row>
    <row r="49" spans="1:14" s="152" customFormat="1" ht="27.75" thickBot="1">
      <c r="A49" s="1026" t="s">
        <v>1321</v>
      </c>
      <c r="B49" s="65">
        <v>0</v>
      </c>
      <c r="C49" s="65">
        <v>0</v>
      </c>
      <c r="D49" s="65">
        <v>0</v>
      </c>
      <c r="E49" s="65">
        <v>0</v>
      </c>
      <c r="F49" s="65">
        <v>0</v>
      </c>
      <c r="G49" s="66">
        <f t="shared" si="0"/>
        <v>0</v>
      </c>
      <c r="H49" s="1043" t="s">
        <v>1548</v>
      </c>
      <c r="K49" s="145"/>
      <c r="L49" s="145"/>
      <c r="M49" s="979"/>
      <c r="N49" s="145"/>
    </row>
    <row r="50" spans="1:14" s="152" customFormat="1" ht="14.25" thickBot="1">
      <c r="A50" s="1030" t="s">
        <v>1388</v>
      </c>
      <c r="B50" s="683">
        <v>0</v>
      </c>
      <c r="C50" s="683">
        <v>0</v>
      </c>
      <c r="D50" s="683">
        <v>0</v>
      </c>
      <c r="E50" s="683">
        <v>0</v>
      </c>
      <c r="F50" s="683">
        <v>0</v>
      </c>
      <c r="G50" s="189">
        <f t="shared" si="0"/>
        <v>0</v>
      </c>
      <c r="H50" s="1033" t="s">
        <v>1429</v>
      </c>
      <c r="K50" s="145"/>
      <c r="L50" s="145"/>
      <c r="M50" s="979"/>
      <c r="N50" s="145"/>
    </row>
    <row r="51" spans="1:14" s="152" customFormat="1" ht="14.25" thickBot="1">
      <c r="A51" s="1026" t="s">
        <v>892</v>
      </c>
      <c r="B51" s="65">
        <v>0</v>
      </c>
      <c r="C51" s="65">
        <v>0</v>
      </c>
      <c r="D51" s="65">
        <v>0</v>
      </c>
      <c r="E51" s="65">
        <v>0</v>
      </c>
      <c r="F51" s="65">
        <v>0</v>
      </c>
      <c r="G51" s="66">
        <f t="shared" si="0"/>
        <v>0</v>
      </c>
      <c r="H51" s="1032" t="s">
        <v>1551</v>
      </c>
      <c r="K51" s="145"/>
      <c r="L51" s="145"/>
      <c r="M51" s="979"/>
      <c r="N51" s="145"/>
    </row>
    <row r="52" spans="1:14" s="152" customFormat="1" ht="13.5">
      <c r="A52" s="1030" t="s">
        <v>1583</v>
      </c>
      <c r="B52" s="681">
        <v>18</v>
      </c>
      <c r="C52" s="681">
        <v>13</v>
      </c>
      <c r="D52" s="681">
        <v>5</v>
      </c>
      <c r="E52" s="681">
        <v>7</v>
      </c>
      <c r="F52" s="681">
        <v>7</v>
      </c>
      <c r="G52" s="187">
        <f t="shared" si="0"/>
        <v>50</v>
      </c>
      <c r="H52" s="1033" t="s">
        <v>1584</v>
      </c>
      <c r="K52" s="145"/>
      <c r="L52" s="145"/>
      <c r="M52" s="979"/>
      <c r="N52" s="145"/>
    </row>
    <row r="53" spans="1:14" ht="15">
      <c r="A53" s="1152" t="s">
        <v>1</v>
      </c>
      <c r="B53" s="195">
        <f>SUM(B8:B52)</f>
        <v>114</v>
      </c>
      <c r="C53" s="195">
        <f t="shared" ref="C53:G53" si="1">SUM(C8:C52)</f>
        <v>34</v>
      </c>
      <c r="D53" s="195">
        <f t="shared" si="1"/>
        <v>14</v>
      </c>
      <c r="E53" s="195">
        <f t="shared" si="1"/>
        <v>13</v>
      </c>
      <c r="F53" s="195">
        <f t="shared" si="1"/>
        <v>11</v>
      </c>
      <c r="G53" s="195">
        <f t="shared" si="1"/>
        <v>186</v>
      </c>
      <c r="H53" s="1153" t="s">
        <v>2</v>
      </c>
    </row>
    <row r="54" spans="1:14">
      <c r="A54" s="1422" t="s">
        <v>737</v>
      </c>
      <c r="B54" s="1422"/>
      <c r="C54" s="1422"/>
      <c r="D54" s="1422"/>
      <c r="E54" s="1459" t="s">
        <v>875</v>
      </c>
      <c r="F54" s="1459"/>
      <c r="G54" s="1459"/>
      <c r="H54" s="1459"/>
    </row>
    <row r="57" spans="1:14">
      <c r="A57" s="147"/>
    </row>
    <row r="58" spans="1:14">
      <c r="L58" s="145"/>
    </row>
    <row r="59" spans="1:14">
      <c r="L59" s="145"/>
    </row>
    <row r="60" spans="1:14">
      <c r="L60" s="145"/>
    </row>
    <row r="61" spans="1:14">
      <c r="L61" s="145"/>
    </row>
    <row r="62" spans="1:14">
      <c r="H62" s="145"/>
      <c r="L62" s="145"/>
    </row>
    <row r="63" spans="1:14">
      <c r="H63" s="145"/>
      <c r="L63" s="145"/>
    </row>
    <row r="64" spans="1:14">
      <c r="H64" s="145"/>
      <c r="L64" s="145"/>
    </row>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pans="8:12">
      <c r="H81" s="145"/>
      <c r="L81" s="145"/>
    </row>
    <row r="82" spans="8:12">
      <c r="H82" s="145"/>
      <c r="L82" s="145"/>
    </row>
    <row r="83" spans="8:12">
      <c r="H83" s="145"/>
      <c r="L83" s="145"/>
    </row>
    <row r="84" spans="8:12">
      <c r="H84" s="145"/>
      <c r="L84" s="145"/>
    </row>
    <row r="85" spans="8:12">
      <c r="H85" s="145"/>
      <c r="L85" s="145"/>
    </row>
    <row r="86" spans="8:12">
      <c r="H86" s="145"/>
      <c r="L86" s="145"/>
    </row>
    <row r="87" spans="8:12">
      <c r="H87" s="145"/>
      <c r="L87" s="145"/>
    </row>
    <row r="88" spans="8:12">
      <c r="H88" s="145"/>
      <c r="L88" s="145"/>
    </row>
    <row r="89" spans="8:12">
      <c r="H89" s="145"/>
      <c r="L89" s="145"/>
    </row>
    <row r="90" spans="8:12">
      <c r="H90" s="145"/>
      <c r="L90" s="145"/>
    </row>
    <row r="91" spans="8:12">
      <c r="H91" s="145"/>
      <c r="L91" s="145"/>
    </row>
    <row r="92" spans="8:12">
      <c r="H92" s="145"/>
    </row>
    <row r="93" spans="8:12">
      <c r="H93" s="145"/>
    </row>
    <row r="94" spans="8:12">
      <c r="H94" s="145"/>
      <c r="L94" s="145"/>
    </row>
    <row r="95" spans="8:12">
      <c r="H95" s="145"/>
      <c r="L95" s="145"/>
    </row>
    <row r="96" spans="8:12">
      <c r="L96" s="145"/>
    </row>
    <row r="97" spans="8:12">
      <c r="L97" s="145"/>
    </row>
    <row r="98" spans="8:12">
      <c r="H98" s="145"/>
      <c r="L98" s="145"/>
    </row>
    <row r="99" spans="8:12">
      <c r="H99" s="145"/>
      <c r="L99" s="145"/>
    </row>
    <row r="100" spans="8:12">
      <c r="H100" s="145"/>
      <c r="L100" s="145"/>
    </row>
    <row r="101" spans="8:12">
      <c r="H101" s="145"/>
      <c r="L101" s="145"/>
    </row>
    <row r="102" spans="8:12">
      <c r="H102" s="145"/>
      <c r="L102" s="145"/>
    </row>
    <row r="103" spans="8:12">
      <c r="H103" s="145"/>
      <c r="L103" s="145"/>
    </row>
    <row r="104" spans="8:12">
      <c r="H104" s="145"/>
      <c r="L104" s="145"/>
    </row>
    <row r="105" spans="8:12">
      <c r="H105" s="145"/>
      <c r="L105" s="145"/>
    </row>
    <row r="106" spans="8:12">
      <c r="H106" s="145"/>
      <c r="L106" s="145"/>
    </row>
    <row r="107" spans="8:12">
      <c r="H107" s="145"/>
      <c r="L107" s="145"/>
    </row>
    <row r="108" spans="8:12">
      <c r="H108" s="145"/>
      <c r="L108" s="145"/>
    </row>
    <row r="109" spans="8:12">
      <c r="H109" s="145"/>
      <c r="L109" s="145"/>
    </row>
    <row r="110" spans="8:12">
      <c r="H110" s="145"/>
      <c r="L110" s="145"/>
    </row>
    <row r="111" spans="8:12">
      <c r="H111" s="145"/>
      <c r="L111" s="145"/>
    </row>
    <row r="112" spans="8:12">
      <c r="H112" s="145"/>
      <c r="L112" s="145"/>
    </row>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pans="8:12">
      <c r="H129" s="145"/>
      <c r="L129" s="145"/>
    </row>
    <row r="130" spans="8:12">
      <c r="H130" s="145"/>
      <c r="L130" s="145"/>
    </row>
    <row r="131" spans="8:12">
      <c r="H131" s="145"/>
      <c r="L131" s="145"/>
    </row>
    <row r="132" spans="8:12">
      <c r="H132" s="145"/>
      <c r="L132" s="145"/>
    </row>
    <row r="133" spans="8:12">
      <c r="H133" s="145"/>
      <c r="L133" s="145"/>
    </row>
    <row r="134" spans="8:12">
      <c r="H134" s="145"/>
      <c r="L134" s="145"/>
    </row>
    <row r="135" spans="8:12">
      <c r="H135" s="145"/>
      <c r="L135" s="145"/>
    </row>
    <row r="136" spans="8:12">
      <c r="H136" s="145"/>
    </row>
    <row r="137" spans="8:12">
      <c r="H137" s="145"/>
    </row>
    <row r="138" spans="8:12">
      <c r="H138" s="145"/>
    </row>
    <row r="139" spans="8:12">
      <c r="H139" s="145"/>
    </row>
  </sheetData>
  <mergeCells count="8">
    <mergeCell ref="A54:D54"/>
    <mergeCell ref="E54:H54"/>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129"/>
  <sheetViews>
    <sheetView rightToLeft="1" view="pageBreakPreview" zoomScaleNormal="100" zoomScaleSheetLayoutView="100" workbookViewId="0">
      <selection activeCell="E14" sqref="E14"/>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980" customWidth="1"/>
    <col min="14" max="16384" width="9.140625" style="45"/>
  </cols>
  <sheetData>
    <row r="1" spans="1:13" ht="19.5" customHeight="1">
      <c r="A1" s="1195" t="s">
        <v>637</v>
      </c>
      <c r="B1" s="1195"/>
      <c r="C1" s="1195"/>
      <c r="D1" s="1195"/>
      <c r="E1" s="1195"/>
      <c r="F1" s="1195"/>
      <c r="G1" s="1195"/>
      <c r="H1" s="1195"/>
      <c r="I1" s="1"/>
    </row>
    <row r="2" spans="1:13" s="7" customFormat="1" ht="18">
      <c r="A2" s="1409" t="s">
        <v>1150</v>
      </c>
      <c r="B2" s="1409"/>
      <c r="C2" s="1409"/>
      <c r="D2" s="1409"/>
      <c r="E2" s="1409"/>
      <c r="F2" s="1409"/>
      <c r="G2" s="1409"/>
      <c r="H2" s="1409"/>
      <c r="I2" s="978"/>
      <c r="M2" s="34"/>
    </row>
    <row r="3" spans="1:13" s="7" customFormat="1" ht="33.75" customHeight="1">
      <c r="A3" s="1461" t="s">
        <v>839</v>
      </c>
      <c r="B3" s="1462"/>
      <c r="C3" s="1462"/>
      <c r="D3" s="1462"/>
      <c r="E3" s="1462"/>
      <c r="F3" s="1462"/>
      <c r="G3" s="1462"/>
      <c r="H3" s="1462"/>
      <c r="I3" s="978"/>
      <c r="M3" s="34"/>
    </row>
    <row r="4" spans="1:13" s="7" customFormat="1" ht="15.75">
      <c r="A4" s="1462" t="s">
        <v>1151</v>
      </c>
      <c r="B4" s="1462"/>
      <c r="C4" s="1462"/>
      <c r="D4" s="1462"/>
      <c r="E4" s="1462"/>
      <c r="F4" s="1462"/>
      <c r="G4" s="1462"/>
      <c r="H4" s="1462"/>
      <c r="I4" s="978"/>
      <c r="M4" s="34"/>
    </row>
    <row r="5" spans="1:13" ht="15.75" customHeight="1">
      <c r="A5" s="89" t="s">
        <v>536</v>
      </c>
      <c r="B5" s="90"/>
      <c r="C5" s="90"/>
      <c r="D5" s="90"/>
      <c r="E5" s="90"/>
      <c r="F5" s="90"/>
      <c r="G5" s="90"/>
      <c r="H5" s="91" t="s">
        <v>537</v>
      </c>
      <c r="I5" s="1"/>
    </row>
    <row r="6" spans="1:13" ht="27" customHeight="1">
      <c r="A6" s="1368" t="s">
        <v>764</v>
      </c>
      <c r="B6" s="35" t="s">
        <v>45</v>
      </c>
      <c r="C6" s="35" t="s">
        <v>41</v>
      </c>
      <c r="D6" s="35" t="s">
        <v>42</v>
      </c>
      <c r="E6" s="35" t="s">
        <v>43</v>
      </c>
      <c r="F6" s="35" t="s">
        <v>44</v>
      </c>
      <c r="G6" s="35" t="s">
        <v>1</v>
      </c>
      <c r="H6" s="1365" t="s">
        <v>947</v>
      </c>
    </row>
    <row r="7" spans="1:13" ht="27" customHeight="1">
      <c r="A7" s="1369"/>
      <c r="B7" s="378" t="s">
        <v>73</v>
      </c>
      <c r="C7" s="378" t="s">
        <v>46</v>
      </c>
      <c r="D7" s="378" t="s">
        <v>47</v>
      </c>
      <c r="E7" s="378" t="s">
        <v>48</v>
      </c>
      <c r="F7" s="378" t="s">
        <v>49</v>
      </c>
      <c r="G7" s="378" t="s">
        <v>2</v>
      </c>
      <c r="H7" s="1460"/>
    </row>
    <row r="8" spans="1:13" s="15" customFormat="1" ht="24.75" customHeight="1" thickBot="1">
      <c r="A8" s="994" t="s">
        <v>681</v>
      </c>
      <c r="B8" s="1023">
        <v>96</v>
      </c>
      <c r="C8" s="1023">
        <v>26</v>
      </c>
      <c r="D8" s="1023">
        <v>21</v>
      </c>
      <c r="E8" s="1023">
        <v>3</v>
      </c>
      <c r="F8" s="1023">
        <v>3</v>
      </c>
      <c r="G8" s="1024">
        <f>SUM(B8:F8)</f>
        <v>149</v>
      </c>
      <c r="H8" s="1002" t="s">
        <v>681</v>
      </c>
      <c r="M8" s="16"/>
    </row>
    <row r="9" spans="1:13" s="15" customFormat="1" ht="24.75" customHeight="1" thickBot="1">
      <c r="A9" s="529" t="s">
        <v>880</v>
      </c>
      <c r="B9" s="866">
        <v>305</v>
      </c>
      <c r="C9" s="866">
        <v>34</v>
      </c>
      <c r="D9" s="866">
        <v>44</v>
      </c>
      <c r="E9" s="866">
        <v>26</v>
      </c>
      <c r="F9" s="866">
        <v>16</v>
      </c>
      <c r="G9" s="386">
        <f>SUM(B9:F9)</f>
        <v>425</v>
      </c>
      <c r="H9" s="528" t="s">
        <v>880</v>
      </c>
    </row>
    <row r="10" spans="1:13" s="15" customFormat="1" ht="24.75" customHeight="1" thickBot="1">
      <c r="A10" s="710" t="s">
        <v>946</v>
      </c>
      <c r="B10" s="729">
        <v>235</v>
      </c>
      <c r="C10" s="729">
        <v>12</v>
      </c>
      <c r="D10" s="729">
        <v>14</v>
      </c>
      <c r="E10" s="729">
        <v>4</v>
      </c>
      <c r="F10" s="729">
        <v>3</v>
      </c>
      <c r="G10" s="730">
        <f>SUM(B10:F10)</f>
        <v>268</v>
      </c>
      <c r="H10" s="713" t="s">
        <v>946</v>
      </c>
      <c r="M10" s="16"/>
    </row>
    <row r="11" spans="1:13" s="15" customFormat="1" ht="24.75" customHeight="1" thickBot="1">
      <c r="A11" s="529" t="s">
        <v>1050</v>
      </c>
      <c r="B11" s="866">
        <v>128</v>
      </c>
      <c r="C11" s="866">
        <v>15</v>
      </c>
      <c r="D11" s="866">
        <v>2</v>
      </c>
      <c r="E11" s="866">
        <v>3</v>
      </c>
      <c r="F11" s="866">
        <v>3</v>
      </c>
      <c r="G11" s="386">
        <f>SUM(B11:F11)</f>
        <v>151</v>
      </c>
      <c r="H11" s="528" t="s">
        <v>1050</v>
      </c>
    </row>
    <row r="12" spans="1:13" s="15" customFormat="1" ht="24.75" customHeight="1">
      <c r="A12" s="710" t="s">
        <v>1149</v>
      </c>
      <c r="B12" s="729">
        <v>114</v>
      </c>
      <c r="C12" s="729">
        <v>34</v>
      </c>
      <c r="D12" s="729">
        <v>14</v>
      </c>
      <c r="E12" s="729">
        <v>13</v>
      </c>
      <c r="F12" s="729">
        <v>11</v>
      </c>
      <c r="G12" s="730">
        <f>SUM(B12:F12)</f>
        <v>186</v>
      </c>
      <c r="H12" s="713" t="s">
        <v>1149</v>
      </c>
      <c r="M12" s="16"/>
    </row>
    <row r="13" spans="1:13" ht="19.5" customHeight="1">
      <c r="E13" s="980"/>
      <c r="H13" s="45"/>
      <c r="M13" s="45"/>
    </row>
    <row r="14" spans="1:13" s="15" customFormat="1" ht="19.5" customHeight="1">
      <c r="E14" s="16"/>
    </row>
    <row r="15" spans="1:13" ht="19.5" customHeight="1">
      <c r="E15" s="980"/>
      <c r="H15" s="45"/>
      <c r="M15" s="45"/>
    </row>
    <row r="16" spans="1:13" s="15" customFormat="1" ht="19.5" customHeight="1">
      <c r="E16" s="16"/>
    </row>
    <row r="17" spans="5:13" ht="19.5" customHeight="1">
      <c r="E17" s="980"/>
      <c r="H17" s="45"/>
      <c r="M17" s="45"/>
    </row>
    <row r="18" spans="5:13" s="15" customFormat="1" ht="19.5" customHeight="1">
      <c r="E18" s="16"/>
    </row>
    <row r="19" spans="5:13" ht="19.5" customHeight="1">
      <c r="E19" s="980"/>
      <c r="H19" s="45"/>
      <c r="M19" s="45"/>
    </row>
    <row r="20" spans="5:13" s="15" customFormat="1" ht="19.5" customHeight="1">
      <c r="E20" s="16"/>
    </row>
    <row r="21" spans="5:13" ht="19.5" customHeight="1">
      <c r="E21" s="980"/>
      <c r="H21" s="45"/>
      <c r="M21" s="45"/>
    </row>
    <row r="22" spans="5:13" s="15" customFormat="1" ht="19.5" customHeight="1">
      <c r="E22" s="16"/>
    </row>
    <row r="23" spans="5:13" ht="19.5" customHeight="1">
      <c r="E23" s="980"/>
      <c r="H23" s="45"/>
      <c r="M23" s="45"/>
    </row>
    <row r="24" spans="5:13" s="15" customFormat="1" ht="19.5" customHeight="1">
      <c r="E24" s="16"/>
    </row>
    <row r="25" spans="5:13" ht="19.5" customHeight="1">
      <c r="E25" s="980"/>
      <c r="H25" s="45"/>
      <c r="M25" s="45"/>
    </row>
    <row r="26" spans="5:13" s="15" customFormat="1" ht="19.5" customHeight="1">
      <c r="E26" s="16"/>
    </row>
    <row r="27" spans="5:13" ht="19.5" customHeight="1">
      <c r="E27" s="980"/>
      <c r="H27" s="45"/>
      <c r="M27" s="45"/>
    </row>
    <row r="28" spans="5:13" s="15" customFormat="1" ht="19.5" customHeight="1">
      <c r="E28" s="16"/>
    </row>
    <row r="29" spans="5:13" ht="19.5" customHeight="1">
      <c r="E29" s="980"/>
      <c r="H29" s="45"/>
      <c r="M29" s="45"/>
    </row>
    <row r="30" spans="5:13" s="15" customFormat="1" ht="19.5" customHeight="1">
      <c r="E30" s="16"/>
    </row>
    <row r="31" spans="5:13" ht="19.5" customHeight="1">
      <c r="E31" s="980"/>
      <c r="H31" s="45"/>
      <c r="M31" s="45"/>
    </row>
    <row r="32" spans="5:13" s="15" customFormat="1" ht="19.5" customHeight="1">
      <c r="E32" s="16"/>
    </row>
    <row r="33" spans="1:13" ht="19.5" customHeight="1">
      <c r="E33" s="980"/>
      <c r="H33" s="45"/>
      <c r="M33" s="45"/>
    </row>
    <row r="34" spans="1:13" s="15" customFormat="1" ht="19.5" customHeight="1">
      <c r="E34" s="16"/>
    </row>
    <row r="35" spans="1:13" ht="19.5" customHeight="1">
      <c r="E35" s="980"/>
      <c r="H35" s="45"/>
      <c r="M35" s="45"/>
    </row>
    <row r="36" spans="1:13" ht="19.5" customHeight="1">
      <c r="E36" s="980"/>
      <c r="H36" s="45"/>
      <c r="M36" s="45"/>
    </row>
    <row r="37" spans="1:13" s="15" customFormat="1" ht="26.25" customHeight="1">
      <c r="E37" s="16"/>
    </row>
    <row r="38" spans="1:13" ht="27.75" customHeight="1">
      <c r="E38" s="980"/>
      <c r="H38" s="45"/>
      <c r="M38" s="45"/>
    </row>
    <row r="39" spans="1:13" s="15" customFormat="1" ht="19.5" customHeight="1">
      <c r="E39" s="16"/>
    </row>
    <row r="40" spans="1:13" s="15" customFormat="1" ht="18.75" customHeight="1">
      <c r="E40" s="16"/>
    </row>
    <row r="41" spans="1:13" s="15" customFormat="1" ht="36.75" customHeight="1">
      <c r="E41" s="16"/>
    </row>
    <row r="42" spans="1:13" ht="22.5" customHeight="1"/>
    <row r="44" spans="1:13">
      <c r="A44" s="2"/>
    </row>
    <row r="45" spans="1:13" ht="12.75" customHeigh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row r="129" s="45" customFormat="1"/>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N151"/>
  <sheetViews>
    <sheetView rightToLeft="1" view="pageBreakPreview" topLeftCell="A25" zoomScaleNormal="100" zoomScaleSheetLayoutView="100" workbookViewId="0">
      <selection activeCell="A53" sqref="A53"/>
    </sheetView>
  </sheetViews>
  <sheetFormatPr defaultRowHeight="12.75"/>
  <cols>
    <col min="1" max="1" width="25.42578125" style="145" customWidth="1"/>
    <col min="2" max="2" width="9.28515625" style="145" customWidth="1"/>
    <col min="3" max="7" width="8.5703125" style="145" customWidth="1"/>
    <col min="8" max="8" width="27.85546875" style="147" customWidth="1"/>
    <col min="9" max="10" width="9.140625" style="145"/>
    <col min="11" max="11" width="37.42578125" style="145" customWidth="1"/>
    <col min="12" max="12" width="5" style="979" customWidth="1"/>
    <col min="13" max="16384" width="9.140625" style="145"/>
  </cols>
  <sheetData>
    <row r="1" spans="1:14" ht="18">
      <c r="A1" s="1361" t="s">
        <v>638</v>
      </c>
      <c r="B1" s="1361"/>
      <c r="C1" s="1361"/>
      <c r="D1" s="1361"/>
      <c r="E1" s="1361"/>
      <c r="F1" s="1361"/>
      <c r="G1" s="1361"/>
      <c r="H1" s="1361"/>
    </row>
    <row r="2" spans="1:14" s="155" customFormat="1" ht="18">
      <c r="A2" s="1313" t="s">
        <v>1148</v>
      </c>
      <c r="B2" s="1313"/>
      <c r="C2" s="1313"/>
      <c r="D2" s="1313"/>
      <c r="E2" s="1313"/>
      <c r="F2" s="1313"/>
      <c r="G2" s="1313"/>
      <c r="H2" s="1313"/>
      <c r="L2" s="156"/>
    </row>
    <row r="3" spans="1:14" s="155" customFormat="1" ht="29.25" customHeight="1">
      <c r="A3" s="1384" t="s">
        <v>869</v>
      </c>
      <c r="B3" s="1316"/>
      <c r="C3" s="1316"/>
      <c r="D3" s="1316"/>
      <c r="E3" s="1316"/>
      <c r="F3" s="1316"/>
      <c r="G3" s="1316"/>
      <c r="H3" s="1316"/>
      <c r="L3" s="156"/>
    </row>
    <row r="4" spans="1:14" s="155" customFormat="1" ht="15.75">
      <c r="A4" s="1316" t="s">
        <v>1144</v>
      </c>
      <c r="B4" s="1316"/>
      <c r="C4" s="1316"/>
      <c r="D4" s="1316"/>
      <c r="E4" s="1316"/>
      <c r="F4" s="1316"/>
      <c r="G4" s="1316"/>
      <c r="H4" s="1316"/>
      <c r="L4" s="156"/>
    </row>
    <row r="5" spans="1:14" ht="15.75" customHeight="1">
      <c r="A5" s="977" t="s">
        <v>538</v>
      </c>
      <c r="B5" s="154"/>
      <c r="C5" s="154"/>
      <c r="D5" s="154"/>
      <c r="E5" s="154"/>
      <c r="F5" s="154"/>
      <c r="G5" s="154"/>
      <c r="H5" s="100" t="s">
        <v>539</v>
      </c>
    </row>
    <row r="6" spans="1:14" ht="21" customHeight="1">
      <c r="A6" s="1363" t="s">
        <v>977</v>
      </c>
      <c r="B6" s="981" t="s">
        <v>45</v>
      </c>
      <c r="C6" s="981" t="s">
        <v>41</v>
      </c>
      <c r="D6" s="981" t="s">
        <v>42</v>
      </c>
      <c r="E6" s="981" t="s">
        <v>43</v>
      </c>
      <c r="F6" s="981" t="s">
        <v>44</v>
      </c>
      <c r="G6" s="981" t="s">
        <v>1</v>
      </c>
      <c r="H6" s="1365" t="s">
        <v>1037</v>
      </c>
    </row>
    <row r="7" spans="1:14" ht="21" customHeight="1">
      <c r="A7" s="1364"/>
      <c r="B7" s="372" t="s">
        <v>73</v>
      </c>
      <c r="C7" s="372" t="s">
        <v>46</v>
      </c>
      <c r="D7" s="372" t="s">
        <v>47</v>
      </c>
      <c r="E7" s="372" t="s">
        <v>48</v>
      </c>
      <c r="F7" s="372" t="s">
        <v>49</v>
      </c>
      <c r="G7" s="372" t="s">
        <v>2</v>
      </c>
      <c r="H7" s="1366"/>
    </row>
    <row r="8" spans="1:14" s="152" customFormat="1" ht="23.25" thickBot="1">
      <c r="A8" s="1029" t="s">
        <v>1271</v>
      </c>
      <c r="B8" s="683">
        <v>1</v>
      </c>
      <c r="C8" s="683">
        <v>0</v>
      </c>
      <c r="D8" s="683">
        <v>0</v>
      </c>
      <c r="E8" s="683">
        <v>0</v>
      </c>
      <c r="F8" s="683">
        <v>0</v>
      </c>
      <c r="G8" s="189">
        <f>SUM(B8:F8)</f>
        <v>1</v>
      </c>
      <c r="H8" s="1031" t="s">
        <v>1437</v>
      </c>
      <c r="K8" s="145"/>
      <c r="L8" s="145"/>
      <c r="M8" s="979"/>
      <c r="N8" s="145"/>
    </row>
    <row r="9" spans="1:14" s="152" customFormat="1" ht="14.25" thickBot="1">
      <c r="A9" s="1026" t="s">
        <v>444</v>
      </c>
      <c r="B9" s="65">
        <v>3</v>
      </c>
      <c r="C9" s="65">
        <v>0</v>
      </c>
      <c r="D9" s="65">
        <v>0</v>
      </c>
      <c r="E9" s="65">
        <v>0</v>
      </c>
      <c r="F9" s="65">
        <v>0</v>
      </c>
      <c r="G9" s="66">
        <f t="shared" ref="G9:G52" si="0">SUM(B9:F9)</f>
        <v>3</v>
      </c>
      <c r="H9" s="1032" t="s">
        <v>443</v>
      </c>
      <c r="K9" s="145"/>
      <c r="L9" s="145"/>
      <c r="M9" s="979"/>
      <c r="N9" s="145"/>
    </row>
    <row r="10" spans="1:14" s="152" customFormat="1" ht="14.25" thickBot="1">
      <c r="A10" s="1030" t="s">
        <v>442</v>
      </c>
      <c r="B10" s="683">
        <v>1</v>
      </c>
      <c r="C10" s="683">
        <v>0</v>
      </c>
      <c r="D10" s="683">
        <v>0</v>
      </c>
      <c r="E10" s="683">
        <v>0</v>
      </c>
      <c r="F10" s="683">
        <v>0</v>
      </c>
      <c r="G10" s="189">
        <f t="shared" si="0"/>
        <v>1</v>
      </c>
      <c r="H10" s="1033" t="s">
        <v>71</v>
      </c>
      <c r="K10" s="145"/>
      <c r="L10" s="145"/>
      <c r="M10" s="979"/>
      <c r="N10" s="145"/>
    </row>
    <row r="11" spans="1:14" s="152" customFormat="1" ht="14.25" thickBot="1">
      <c r="A11" s="1026" t="s">
        <v>441</v>
      </c>
      <c r="B11" s="65">
        <v>2</v>
      </c>
      <c r="C11" s="65">
        <v>0</v>
      </c>
      <c r="D11" s="65">
        <v>0</v>
      </c>
      <c r="E11" s="65">
        <v>0</v>
      </c>
      <c r="F11" s="65">
        <v>0</v>
      </c>
      <c r="G11" s="66">
        <f t="shared" si="0"/>
        <v>2</v>
      </c>
      <c r="H11" s="1032" t="s">
        <v>70</v>
      </c>
      <c r="K11" s="145"/>
      <c r="L11" s="145"/>
      <c r="M11" s="979"/>
      <c r="N11" s="145"/>
    </row>
    <row r="12" spans="1:14" s="152" customFormat="1" ht="14.25" thickBot="1">
      <c r="A12" s="1030" t="s">
        <v>440</v>
      </c>
      <c r="B12" s="683">
        <v>1</v>
      </c>
      <c r="C12" s="683">
        <v>0</v>
      </c>
      <c r="D12" s="683">
        <v>0</v>
      </c>
      <c r="E12" s="683">
        <v>0</v>
      </c>
      <c r="F12" s="683">
        <v>0</v>
      </c>
      <c r="G12" s="189">
        <f t="shared" si="0"/>
        <v>1</v>
      </c>
      <c r="H12" s="1033" t="s">
        <v>69</v>
      </c>
      <c r="K12" s="145"/>
      <c r="L12" s="145"/>
      <c r="M12" s="979"/>
      <c r="N12" s="145"/>
    </row>
    <row r="13" spans="1:14" s="152" customFormat="1" ht="14.25" thickBot="1">
      <c r="A13" s="1026" t="s">
        <v>439</v>
      </c>
      <c r="B13" s="65">
        <v>0</v>
      </c>
      <c r="C13" s="65">
        <v>7</v>
      </c>
      <c r="D13" s="65">
        <v>1</v>
      </c>
      <c r="E13" s="65">
        <v>4</v>
      </c>
      <c r="F13" s="65">
        <v>0</v>
      </c>
      <c r="G13" s="66">
        <f t="shared" si="0"/>
        <v>12</v>
      </c>
      <c r="H13" s="1032" t="s">
        <v>438</v>
      </c>
      <c r="K13" s="145"/>
      <c r="L13" s="145"/>
      <c r="M13" s="979"/>
      <c r="N13" s="145"/>
    </row>
    <row r="14" spans="1:14" s="152" customFormat="1" ht="14.25" thickBot="1">
      <c r="A14" s="1030" t="s">
        <v>437</v>
      </c>
      <c r="B14" s="683">
        <v>7</v>
      </c>
      <c r="C14" s="683">
        <v>0</v>
      </c>
      <c r="D14" s="683">
        <v>1</v>
      </c>
      <c r="E14" s="683">
        <v>0</v>
      </c>
      <c r="F14" s="683">
        <v>1</v>
      </c>
      <c r="G14" s="189">
        <f t="shared" si="0"/>
        <v>9</v>
      </c>
      <c r="H14" s="1033" t="s">
        <v>436</v>
      </c>
      <c r="K14" s="145"/>
      <c r="L14" s="145"/>
      <c r="M14" s="979"/>
      <c r="N14" s="145"/>
    </row>
    <row r="15" spans="1:14" s="152" customFormat="1" ht="14.25" thickBot="1">
      <c r="A15" s="1064" t="s">
        <v>1385</v>
      </c>
      <c r="B15" s="65">
        <v>5</v>
      </c>
      <c r="C15" s="65">
        <v>0</v>
      </c>
      <c r="D15" s="65">
        <v>2</v>
      </c>
      <c r="E15" s="65">
        <v>0</v>
      </c>
      <c r="F15" s="65">
        <v>0</v>
      </c>
      <c r="G15" s="66">
        <f t="shared" si="0"/>
        <v>7</v>
      </c>
      <c r="H15" s="1032" t="s">
        <v>68</v>
      </c>
      <c r="K15" s="145"/>
      <c r="L15" s="145"/>
      <c r="M15" s="979"/>
      <c r="N15" s="145"/>
    </row>
    <row r="16" spans="1:14" s="152" customFormat="1" ht="14.25" thickBot="1">
      <c r="A16" s="1065" t="s">
        <v>1387</v>
      </c>
      <c r="B16" s="683">
        <v>0</v>
      </c>
      <c r="C16" s="683">
        <v>0</v>
      </c>
      <c r="D16" s="683">
        <v>0</v>
      </c>
      <c r="E16" s="683">
        <v>0</v>
      </c>
      <c r="F16" s="683">
        <v>0</v>
      </c>
      <c r="G16" s="189">
        <f t="shared" si="0"/>
        <v>0</v>
      </c>
      <c r="H16" s="1033" t="s">
        <v>890</v>
      </c>
      <c r="K16" s="145"/>
      <c r="L16" s="145"/>
      <c r="M16" s="979"/>
      <c r="N16" s="145"/>
    </row>
    <row r="17" spans="1:14" s="152" customFormat="1" ht="14.25" thickBot="1">
      <c r="A17" s="1026" t="s">
        <v>435</v>
      </c>
      <c r="B17" s="65">
        <v>0</v>
      </c>
      <c r="C17" s="65">
        <v>0</v>
      </c>
      <c r="D17" s="65">
        <v>0</v>
      </c>
      <c r="E17" s="65">
        <v>0</v>
      </c>
      <c r="F17" s="65">
        <v>0</v>
      </c>
      <c r="G17" s="66">
        <f t="shared" si="0"/>
        <v>0</v>
      </c>
      <c r="H17" s="1032" t="s">
        <v>434</v>
      </c>
      <c r="K17" s="145"/>
      <c r="L17" s="145"/>
      <c r="M17" s="979"/>
      <c r="N17" s="145"/>
    </row>
    <row r="18" spans="1:14" s="152" customFormat="1" ht="14.25" thickBot="1">
      <c r="A18" s="1030" t="s">
        <v>433</v>
      </c>
      <c r="B18" s="683">
        <v>6</v>
      </c>
      <c r="C18" s="683">
        <v>0</v>
      </c>
      <c r="D18" s="683">
        <v>0</v>
      </c>
      <c r="E18" s="683">
        <v>0</v>
      </c>
      <c r="F18" s="683">
        <v>0</v>
      </c>
      <c r="G18" s="189">
        <f t="shared" si="0"/>
        <v>6</v>
      </c>
      <c r="H18" s="1033" t="s">
        <v>432</v>
      </c>
      <c r="K18" s="145"/>
      <c r="L18" s="145"/>
      <c r="M18" s="979"/>
      <c r="N18" s="145"/>
    </row>
    <row r="19" spans="1:14" s="152" customFormat="1" ht="14.25" thickBot="1">
      <c r="A19" s="1026" t="s">
        <v>461</v>
      </c>
      <c r="B19" s="65">
        <v>0</v>
      </c>
      <c r="C19" s="65">
        <v>0</v>
      </c>
      <c r="D19" s="65">
        <v>0</v>
      </c>
      <c r="E19" s="65">
        <v>0</v>
      </c>
      <c r="F19" s="65">
        <v>0</v>
      </c>
      <c r="G19" s="66">
        <f t="shared" si="0"/>
        <v>0</v>
      </c>
      <c r="H19" s="1032" t="s">
        <v>1329</v>
      </c>
      <c r="K19" s="145"/>
      <c r="L19" s="145"/>
      <c r="M19" s="979"/>
      <c r="N19" s="145"/>
    </row>
    <row r="20" spans="1:14" s="152" customFormat="1" ht="27.75" thickBot="1">
      <c r="A20" s="1030" t="s">
        <v>1279</v>
      </c>
      <c r="B20" s="683">
        <v>21</v>
      </c>
      <c r="C20" s="683">
        <v>0</v>
      </c>
      <c r="D20" s="683">
        <v>0</v>
      </c>
      <c r="E20" s="683">
        <v>0</v>
      </c>
      <c r="F20" s="683">
        <v>0</v>
      </c>
      <c r="G20" s="189">
        <f t="shared" si="0"/>
        <v>21</v>
      </c>
      <c r="H20" s="1034" t="s">
        <v>1433</v>
      </c>
      <c r="K20" s="145"/>
      <c r="L20" s="145"/>
      <c r="M20" s="979"/>
      <c r="N20" s="145"/>
    </row>
    <row r="21" spans="1:14" s="152" customFormat="1" ht="14.25" thickBot="1">
      <c r="A21" s="1026" t="s">
        <v>431</v>
      </c>
      <c r="B21" s="65">
        <v>0</v>
      </c>
      <c r="C21" s="65">
        <v>0</v>
      </c>
      <c r="D21" s="65">
        <v>0</v>
      </c>
      <c r="E21" s="65">
        <v>0</v>
      </c>
      <c r="F21" s="65">
        <v>0</v>
      </c>
      <c r="G21" s="66">
        <f t="shared" si="0"/>
        <v>0</v>
      </c>
      <c r="H21" s="1032" t="s">
        <v>430</v>
      </c>
      <c r="K21" s="145"/>
      <c r="L21" s="145"/>
      <c r="M21" s="979"/>
      <c r="N21" s="145"/>
    </row>
    <row r="22" spans="1:14" s="152" customFormat="1" ht="14.25" thickBot="1">
      <c r="A22" s="1030" t="s">
        <v>429</v>
      </c>
      <c r="B22" s="683">
        <v>2</v>
      </c>
      <c r="C22" s="683">
        <v>1</v>
      </c>
      <c r="D22" s="683">
        <v>0</v>
      </c>
      <c r="E22" s="683">
        <v>1</v>
      </c>
      <c r="F22" s="683">
        <v>1</v>
      </c>
      <c r="G22" s="189">
        <f t="shared" si="0"/>
        <v>5</v>
      </c>
      <c r="H22" s="1033" t="s">
        <v>428</v>
      </c>
      <c r="K22" s="145"/>
      <c r="L22" s="145"/>
      <c r="M22" s="979"/>
      <c r="N22" s="145"/>
    </row>
    <row r="23" spans="1:14" s="152" customFormat="1" ht="14.25" thickBot="1">
      <c r="A23" s="1026" t="s">
        <v>427</v>
      </c>
      <c r="B23" s="65">
        <v>4</v>
      </c>
      <c r="C23" s="65">
        <v>1</v>
      </c>
      <c r="D23" s="65">
        <v>1</v>
      </c>
      <c r="E23" s="65">
        <v>1</v>
      </c>
      <c r="F23" s="65">
        <v>0</v>
      </c>
      <c r="G23" s="66">
        <f t="shared" si="0"/>
        <v>7</v>
      </c>
      <c r="H23" s="1032" t="s">
        <v>463</v>
      </c>
      <c r="K23" s="145"/>
      <c r="L23" s="145"/>
      <c r="M23" s="979"/>
      <c r="N23" s="145"/>
    </row>
    <row r="24" spans="1:14" s="152" customFormat="1" ht="14.25" thickBot="1">
      <c r="A24" s="1030" t="s">
        <v>426</v>
      </c>
      <c r="B24" s="683">
        <v>2</v>
      </c>
      <c r="C24" s="683">
        <v>1</v>
      </c>
      <c r="D24" s="683">
        <v>1</v>
      </c>
      <c r="E24" s="683">
        <v>1</v>
      </c>
      <c r="F24" s="683">
        <v>0</v>
      </c>
      <c r="G24" s="189">
        <f t="shared" si="0"/>
        <v>5</v>
      </c>
      <c r="H24" s="1033" t="s">
        <v>425</v>
      </c>
      <c r="K24" s="145"/>
      <c r="L24" s="145"/>
      <c r="M24" s="979"/>
      <c r="N24" s="145"/>
    </row>
    <row r="25" spans="1:14" s="152" customFormat="1" ht="14.25" thickBot="1">
      <c r="A25" s="1026" t="s">
        <v>424</v>
      </c>
      <c r="B25" s="65">
        <v>0</v>
      </c>
      <c r="C25" s="65">
        <v>0</v>
      </c>
      <c r="D25" s="65">
        <v>0</v>
      </c>
      <c r="E25" s="65">
        <v>0</v>
      </c>
      <c r="F25" s="65">
        <v>0</v>
      </c>
      <c r="G25" s="66">
        <f t="shared" si="0"/>
        <v>0</v>
      </c>
      <c r="H25" s="1032" t="s">
        <v>423</v>
      </c>
      <c r="K25" s="145"/>
      <c r="L25" s="145"/>
      <c r="M25" s="979"/>
      <c r="N25" s="145"/>
    </row>
    <row r="26" spans="1:14" s="152" customFormat="1" ht="14.25" thickBot="1">
      <c r="A26" s="1030" t="s">
        <v>422</v>
      </c>
      <c r="B26" s="683">
        <v>2</v>
      </c>
      <c r="C26" s="683">
        <v>0</v>
      </c>
      <c r="D26" s="683">
        <v>0</v>
      </c>
      <c r="E26" s="683">
        <v>0</v>
      </c>
      <c r="F26" s="683">
        <v>0</v>
      </c>
      <c r="G26" s="189">
        <f t="shared" si="0"/>
        <v>2</v>
      </c>
      <c r="H26" s="1033" t="s">
        <v>421</v>
      </c>
      <c r="K26" s="145"/>
      <c r="L26" s="145"/>
      <c r="M26" s="979"/>
      <c r="N26" s="145"/>
    </row>
    <row r="27" spans="1:14" s="152" customFormat="1" ht="14.25" thickBot="1">
      <c r="A27" s="1026" t="s">
        <v>420</v>
      </c>
      <c r="B27" s="65">
        <v>0</v>
      </c>
      <c r="C27" s="65">
        <v>0</v>
      </c>
      <c r="D27" s="65">
        <v>0</v>
      </c>
      <c r="E27" s="65">
        <v>0</v>
      </c>
      <c r="F27" s="65">
        <v>0</v>
      </c>
      <c r="G27" s="66">
        <f t="shared" si="0"/>
        <v>0</v>
      </c>
      <c r="H27" s="1032" t="s">
        <v>419</v>
      </c>
      <c r="K27" s="145"/>
      <c r="L27" s="145"/>
      <c r="M27" s="979"/>
      <c r="N27" s="145"/>
    </row>
    <row r="28" spans="1:14" s="152" customFormat="1" ht="14.25" thickBot="1">
      <c r="A28" s="1030" t="s">
        <v>418</v>
      </c>
      <c r="B28" s="683">
        <v>0</v>
      </c>
      <c r="C28" s="683">
        <v>0</v>
      </c>
      <c r="D28" s="683">
        <v>0</v>
      </c>
      <c r="E28" s="683">
        <v>0</v>
      </c>
      <c r="F28" s="683">
        <v>0</v>
      </c>
      <c r="G28" s="189">
        <f t="shared" si="0"/>
        <v>0</v>
      </c>
      <c r="H28" s="1033" t="s">
        <v>453</v>
      </c>
      <c r="K28" s="145"/>
      <c r="L28" s="145"/>
      <c r="M28" s="979"/>
      <c r="N28" s="145"/>
    </row>
    <row r="29" spans="1:14" s="152" customFormat="1" ht="14.25" thickBot="1">
      <c r="A29" s="1026" t="s">
        <v>1286</v>
      </c>
      <c r="B29" s="65">
        <v>0</v>
      </c>
      <c r="C29" s="65">
        <v>0</v>
      </c>
      <c r="D29" s="65">
        <v>0</v>
      </c>
      <c r="E29" s="65">
        <v>0</v>
      </c>
      <c r="F29" s="65">
        <v>0</v>
      </c>
      <c r="G29" s="66">
        <f t="shared" si="0"/>
        <v>0</v>
      </c>
      <c r="H29" s="1032" t="s">
        <v>1534</v>
      </c>
      <c r="K29" s="145"/>
      <c r="L29" s="145"/>
      <c r="M29" s="979"/>
      <c r="N29" s="145"/>
    </row>
    <row r="30" spans="1:14" s="152" customFormat="1" ht="14.25" thickBot="1">
      <c r="A30" s="1030" t="s">
        <v>1287</v>
      </c>
      <c r="B30" s="683">
        <v>2</v>
      </c>
      <c r="C30" s="683">
        <v>0</v>
      </c>
      <c r="D30" s="683">
        <v>0</v>
      </c>
      <c r="E30" s="683">
        <v>0</v>
      </c>
      <c r="F30" s="683">
        <v>0</v>
      </c>
      <c r="G30" s="189">
        <f t="shared" si="0"/>
        <v>2</v>
      </c>
      <c r="H30" s="1033" t="s">
        <v>1309</v>
      </c>
      <c r="K30" s="145"/>
      <c r="L30" s="145"/>
      <c r="M30" s="979"/>
      <c r="N30" s="145"/>
    </row>
    <row r="31" spans="1:14" s="152" customFormat="1" ht="14.25" thickBot="1">
      <c r="A31" s="1026" t="s">
        <v>1535</v>
      </c>
      <c r="B31" s="65">
        <v>0</v>
      </c>
      <c r="C31" s="65">
        <v>0</v>
      </c>
      <c r="D31" s="65">
        <v>0</v>
      </c>
      <c r="E31" s="65">
        <v>0</v>
      </c>
      <c r="F31" s="65">
        <v>0</v>
      </c>
      <c r="G31" s="66">
        <f t="shared" si="0"/>
        <v>0</v>
      </c>
      <c r="H31" s="1032" t="s">
        <v>1536</v>
      </c>
      <c r="K31" s="145"/>
      <c r="L31" s="145"/>
      <c r="M31" s="979"/>
      <c r="N31" s="145"/>
    </row>
    <row r="32" spans="1:14" s="152" customFormat="1" ht="14.25" thickBot="1">
      <c r="A32" s="1030" t="s">
        <v>1259</v>
      </c>
      <c r="B32" s="683">
        <v>0</v>
      </c>
      <c r="C32" s="683">
        <v>0</v>
      </c>
      <c r="D32" s="683">
        <v>0</v>
      </c>
      <c r="E32" s="683">
        <v>0</v>
      </c>
      <c r="F32" s="683">
        <v>0</v>
      </c>
      <c r="G32" s="189">
        <f t="shared" si="0"/>
        <v>0</v>
      </c>
      <c r="H32" s="1033" t="s">
        <v>414</v>
      </c>
      <c r="K32" s="145"/>
      <c r="L32" s="145"/>
      <c r="M32" s="979"/>
      <c r="N32" s="145"/>
    </row>
    <row r="33" spans="1:14" s="152" customFormat="1" ht="14.25" thickBot="1">
      <c r="A33" s="1026" t="s">
        <v>413</v>
      </c>
      <c r="B33" s="65">
        <v>15</v>
      </c>
      <c r="C33" s="65">
        <v>0</v>
      </c>
      <c r="D33" s="65">
        <v>0</v>
      </c>
      <c r="E33" s="65">
        <v>0</v>
      </c>
      <c r="F33" s="65">
        <v>0</v>
      </c>
      <c r="G33" s="66">
        <f t="shared" si="0"/>
        <v>15</v>
      </c>
      <c r="H33" s="1032" t="s">
        <v>412</v>
      </c>
      <c r="K33" s="145"/>
      <c r="L33" s="145"/>
      <c r="M33" s="979"/>
      <c r="N33" s="145"/>
    </row>
    <row r="34" spans="1:14" s="152" customFormat="1" ht="14.25" thickBot="1">
      <c r="A34" s="1030" t="s">
        <v>1290</v>
      </c>
      <c r="B34" s="683">
        <v>0</v>
      </c>
      <c r="C34" s="683">
        <v>0</v>
      </c>
      <c r="D34" s="683">
        <v>0</v>
      </c>
      <c r="E34" s="683">
        <v>0</v>
      </c>
      <c r="F34" s="683">
        <v>0</v>
      </c>
      <c r="G34" s="189">
        <f t="shared" si="0"/>
        <v>0</v>
      </c>
      <c r="H34" s="1033" t="s">
        <v>1537</v>
      </c>
      <c r="K34" s="145"/>
      <c r="L34" s="145"/>
      <c r="M34" s="979"/>
      <c r="N34" s="145"/>
    </row>
    <row r="35" spans="1:14" s="152" customFormat="1" ht="14.25" thickBot="1">
      <c r="A35" s="1026" t="s">
        <v>410</v>
      </c>
      <c r="B35" s="65">
        <v>1</v>
      </c>
      <c r="C35" s="65">
        <v>0</v>
      </c>
      <c r="D35" s="65">
        <v>0</v>
      </c>
      <c r="E35" s="65">
        <v>0</v>
      </c>
      <c r="F35" s="65">
        <v>0</v>
      </c>
      <c r="G35" s="66">
        <f t="shared" si="0"/>
        <v>1</v>
      </c>
      <c r="H35" s="1032" t="s">
        <v>409</v>
      </c>
      <c r="K35" s="145"/>
      <c r="L35" s="145"/>
      <c r="M35" s="979"/>
      <c r="N35" s="145"/>
    </row>
    <row r="36" spans="1:14" s="152" customFormat="1" ht="14.25" thickBot="1">
      <c r="A36" s="1030" t="s">
        <v>1291</v>
      </c>
      <c r="B36" s="683">
        <v>2</v>
      </c>
      <c r="C36" s="683">
        <v>0</v>
      </c>
      <c r="D36" s="683">
        <v>0</v>
      </c>
      <c r="E36" s="683">
        <v>0</v>
      </c>
      <c r="F36" s="683">
        <v>0</v>
      </c>
      <c r="G36" s="189">
        <f t="shared" si="0"/>
        <v>2</v>
      </c>
      <c r="H36" s="1033" t="s">
        <v>1431</v>
      </c>
      <c r="K36" s="145"/>
      <c r="L36" s="145"/>
      <c r="M36" s="979"/>
      <c r="N36" s="145"/>
    </row>
    <row r="37" spans="1:14" s="152" customFormat="1" ht="14.25" thickBot="1">
      <c r="A37" s="1026" t="s">
        <v>656</v>
      </c>
      <c r="B37" s="65">
        <v>0</v>
      </c>
      <c r="C37" s="65">
        <v>0</v>
      </c>
      <c r="D37" s="65">
        <v>0</v>
      </c>
      <c r="E37" s="65">
        <v>0</v>
      </c>
      <c r="F37" s="65">
        <v>0</v>
      </c>
      <c r="G37" s="66">
        <f t="shared" si="0"/>
        <v>0</v>
      </c>
      <c r="H37" s="1032" t="s">
        <v>849</v>
      </c>
      <c r="K37" s="145"/>
      <c r="L37" s="145"/>
      <c r="M37" s="979"/>
      <c r="N37" s="145"/>
    </row>
    <row r="38" spans="1:14" s="152" customFormat="1" ht="14.25" thickBot="1">
      <c r="A38" s="1030" t="s">
        <v>1292</v>
      </c>
      <c r="B38" s="683">
        <v>0</v>
      </c>
      <c r="C38" s="683">
        <v>0</v>
      </c>
      <c r="D38" s="683">
        <v>0</v>
      </c>
      <c r="E38" s="683">
        <v>0</v>
      </c>
      <c r="F38" s="683">
        <v>0</v>
      </c>
      <c r="G38" s="189">
        <f t="shared" si="0"/>
        <v>0</v>
      </c>
      <c r="H38" s="1033" t="s">
        <v>1550</v>
      </c>
      <c r="K38" s="145"/>
      <c r="L38" s="145"/>
      <c r="M38" s="979"/>
      <c r="N38" s="145"/>
    </row>
    <row r="39" spans="1:14" s="152" customFormat="1" ht="14.25" thickBot="1">
      <c r="A39" s="1026" t="s">
        <v>1330</v>
      </c>
      <c r="B39" s="65">
        <v>0</v>
      </c>
      <c r="C39" s="65">
        <v>0</v>
      </c>
      <c r="D39" s="65">
        <v>0</v>
      </c>
      <c r="E39" s="65">
        <v>0</v>
      </c>
      <c r="F39" s="65">
        <v>0</v>
      </c>
      <c r="G39" s="66">
        <f t="shared" si="0"/>
        <v>0</v>
      </c>
      <c r="H39" s="1032" t="s">
        <v>784</v>
      </c>
      <c r="K39" s="145"/>
      <c r="L39" s="145"/>
      <c r="M39" s="979"/>
      <c r="N39" s="145"/>
    </row>
    <row r="40" spans="1:14" s="152" customFormat="1" ht="14.25" thickBot="1">
      <c r="A40" s="1030" t="s">
        <v>1297</v>
      </c>
      <c r="B40" s="683">
        <v>15</v>
      </c>
      <c r="C40" s="683">
        <v>0</v>
      </c>
      <c r="D40" s="683">
        <v>0</v>
      </c>
      <c r="E40" s="683">
        <v>0</v>
      </c>
      <c r="F40" s="683">
        <v>0</v>
      </c>
      <c r="G40" s="189">
        <f t="shared" si="0"/>
        <v>15</v>
      </c>
      <c r="H40" s="1033" t="s">
        <v>1298</v>
      </c>
      <c r="K40" s="145"/>
      <c r="L40" s="145"/>
      <c r="M40" s="979"/>
      <c r="N40" s="145"/>
    </row>
    <row r="41" spans="1:14" s="152" customFormat="1" ht="14.25" thickBot="1">
      <c r="A41" s="1026" t="s">
        <v>406</v>
      </c>
      <c r="B41" s="65">
        <v>1</v>
      </c>
      <c r="C41" s="65">
        <v>0</v>
      </c>
      <c r="D41" s="65">
        <v>0</v>
      </c>
      <c r="E41" s="65">
        <v>0</v>
      </c>
      <c r="F41" s="65">
        <v>0</v>
      </c>
      <c r="G41" s="66">
        <f t="shared" si="0"/>
        <v>1</v>
      </c>
      <c r="H41" s="1032" t="s">
        <v>1428</v>
      </c>
      <c r="K41" s="145"/>
      <c r="L41" s="145"/>
      <c r="M41" s="979"/>
      <c r="N41" s="145"/>
    </row>
    <row r="42" spans="1:14" s="152" customFormat="1" ht="14.25" thickBot="1">
      <c r="A42" s="1030" t="s">
        <v>654</v>
      </c>
      <c r="B42" s="683">
        <v>0</v>
      </c>
      <c r="C42" s="683">
        <v>0</v>
      </c>
      <c r="D42" s="683">
        <v>0</v>
      </c>
      <c r="E42" s="683">
        <v>0</v>
      </c>
      <c r="F42" s="683">
        <v>0</v>
      </c>
      <c r="G42" s="189">
        <f t="shared" si="0"/>
        <v>0</v>
      </c>
      <c r="H42" s="1033" t="s">
        <v>661</v>
      </c>
      <c r="K42" s="145"/>
      <c r="L42" s="145"/>
      <c r="M42" s="979"/>
      <c r="N42" s="145"/>
    </row>
    <row r="43" spans="1:14" s="152" customFormat="1" ht="14.25" thickBot="1">
      <c r="A43" s="1026" t="s">
        <v>1299</v>
      </c>
      <c r="B43" s="65">
        <v>4</v>
      </c>
      <c r="C43" s="65">
        <v>0</v>
      </c>
      <c r="D43" s="65">
        <v>0</v>
      </c>
      <c r="E43" s="65">
        <v>0</v>
      </c>
      <c r="F43" s="65">
        <v>0</v>
      </c>
      <c r="G43" s="66">
        <f t="shared" si="0"/>
        <v>4</v>
      </c>
      <c r="H43" s="1032" t="s">
        <v>1545</v>
      </c>
      <c r="K43" s="145"/>
      <c r="L43" s="145"/>
      <c r="M43" s="979"/>
      <c r="N43" s="145"/>
    </row>
    <row r="44" spans="1:14" s="152" customFormat="1" ht="14.25" thickBot="1">
      <c r="A44" s="1030" t="s">
        <v>1302</v>
      </c>
      <c r="B44" s="683">
        <v>0</v>
      </c>
      <c r="C44" s="683">
        <v>0</v>
      </c>
      <c r="D44" s="683">
        <v>0</v>
      </c>
      <c r="E44" s="683">
        <v>0</v>
      </c>
      <c r="F44" s="683">
        <v>0</v>
      </c>
      <c r="G44" s="189">
        <f t="shared" si="0"/>
        <v>0</v>
      </c>
      <c r="H44" s="1033" t="s">
        <v>1533</v>
      </c>
      <c r="K44" s="145"/>
      <c r="L44" s="145"/>
      <c r="M44" s="979"/>
      <c r="N44" s="145"/>
    </row>
    <row r="45" spans="1:14" s="152" customFormat="1" ht="27.75" thickBot="1">
      <c r="A45" s="1026" t="s">
        <v>1320</v>
      </c>
      <c r="B45" s="65">
        <v>0</v>
      </c>
      <c r="C45" s="65">
        <v>0</v>
      </c>
      <c r="D45" s="65">
        <v>0</v>
      </c>
      <c r="E45" s="65">
        <v>0</v>
      </c>
      <c r="F45" s="65">
        <v>0</v>
      </c>
      <c r="G45" s="66">
        <f t="shared" si="0"/>
        <v>0</v>
      </c>
      <c r="H45" s="1043" t="s">
        <v>1547</v>
      </c>
      <c r="K45" s="145"/>
      <c r="L45" s="145"/>
      <c r="M45" s="979"/>
      <c r="N45" s="145"/>
    </row>
    <row r="46" spans="1:14" s="152" customFormat="1" ht="27.75" thickBot="1">
      <c r="A46" s="1030" t="s">
        <v>1295</v>
      </c>
      <c r="B46" s="683">
        <v>0</v>
      </c>
      <c r="C46" s="683">
        <v>0</v>
      </c>
      <c r="D46" s="683">
        <v>0</v>
      </c>
      <c r="E46" s="683">
        <v>0</v>
      </c>
      <c r="F46" s="683">
        <v>0</v>
      </c>
      <c r="G46" s="189">
        <f t="shared" si="0"/>
        <v>0</v>
      </c>
      <c r="H46" s="1033" t="s">
        <v>1260</v>
      </c>
      <c r="K46" s="145"/>
      <c r="L46" s="145"/>
      <c r="M46" s="979"/>
      <c r="N46" s="145"/>
    </row>
    <row r="47" spans="1:14" s="152" customFormat="1" ht="14.25" thickBot="1">
      <c r="A47" s="1026" t="s">
        <v>894</v>
      </c>
      <c r="B47" s="65">
        <v>0</v>
      </c>
      <c r="C47" s="65">
        <v>0</v>
      </c>
      <c r="D47" s="65">
        <v>0</v>
      </c>
      <c r="E47" s="65">
        <v>0</v>
      </c>
      <c r="F47" s="65">
        <v>0</v>
      </c>
      <c r="G47" s="66">
        <f t="shared" si="0"/>
        <v>0</v>
      </c>
      <c r="H47" s="1032" t="s">
        <v>1324</v>
      </c>
      <c r="K47" s="145"/>
      <c r="L47" s="145"/>
      <c r="M47" s="979"/>
      <c r="N47" s="145"/>
    </row>
    <row r="48" spans="1:14" s="152" customFormat="1" ht="14.25" thickBot="1">
      <c r="A48" s="1030" t="s">
        <v>1261</v>
      </c>
      <c r="B48" s="683">
        <v>0</v>
      </c>
      <c r="C48" s="683">
        <v>0</v>
      </c>
      <c r="D48" s="683">
        <v>0</v>
      </c>
      <c r="E48" s="683">
        <v>0</v>
      </c>
      <c r="F48" s="683">
        <v>0</v>
      </c>
      <c r="G48" s="189">
        <f t="shared" si="0"/>
        <v>0</v>
      </c>
      <c r="H48" s="1033" t="s">
        <v>1546</v>
      </c>
      <c r="K48" s="145"/>
      <c r="L48" s="145"/>
      <c r="M48" s="979"/>
      <c r="N48" s="145"/>
    </row>
    <row r="49" spans="1:14" s="152" customFormat="1" ht="27.75" thickBot="1">
      <c r="A49" s="1026" t="s">
        <v>1321</v>
      </c>
      <c r="B49" s="65">
        <v>0</v>
      </c>
      <c r="C49" s="65">
        <v>0</v>
      </c>
      <c r="D49" s="65">
        <v>0</v>
      </c>
      <c r="E49" s="65">
        <v>0</v>
      </c>
      <c r="F49" s="65">
        <v>0</v>
      </c>
      <c r="G49" s="66">
        <f t="shared" si="0"/>
        <v>0</v>
      </c>
      <c r="H49" s="1043" t="s">
        <v>1548</v>
      </c>
      <c r="K49" s="145"/>
      <c r="L49" s="145"/>
      <c r="M49" s="979"/>
      <c r="N49" s="145"/>
    </row>
    <row r="50" spans="1:14" s="152" customFormat="1" ht="14.25" thickBot="1">
      <c r="A50" s="1030" t="s">
        <v>1388</v>
      </c>
      <c r="B50" s="683">
        <v>0</v>
      </c>
      <c r="C50" s="683">
        <v>0</v>
      </c>
      <c r="D50" s="683">
        <v>0</v>
      </c>
      <c r="E50" s="683">
        <v>0</v>
      </c>
      <c r="F50" s="683">
        <v>0</v>
      </c>
      <c r="G50" s="189">
        <f t="shared" si="0"/>
        <v>0</v>
      </c>
      <c r="H50" s="1033" t="s">
        <v>1429</v>
      </c>
      <c r="K50" s="145"/>
      <c r="L50" s="145"/>
      <c r="M50" s="979"/>
      <c r="N50" s="145"/>
    </row>
    <row r="51" spans="1:14" s="152" customFormat="1" ht="14.25" thickBot="1">
      <c r="A51" s="1026" t="s">
        <v>892</v>
      </c>
      <c r="B51" s="65">
        <v>0</v>
      </c>
      <c r="C51" s="65">
        <v>0</v>
      </c>
      <c r="D51" s="65">
        <v>0</v>
      </c>
      <c r="E51" s="65">
        <v>0</v>
      </c>
      <c r="F51" s="65">
        <v>0</v>
      </c>
      <c r="G51" s="66">
        <f t="shared" si="0"/>
        <v>0</v>
      </c>
      <c r="H51" s="1032" t="s">
        <v>1551</v>
      </c>
      <c r="K51" s="145"/>
      <c r="L51" s="145"/>
      <c r="M51" s="979"/>
      <c r="N51" s="145"/>
    </row>
    <row r="52" spans="1:14" s="152" customFormat="1" ht="13.5">
      <c r="A52" s="1030" t="s">
        <v>1583</v>
      </c>
      <c r="B52" s="681">
        <v>23</v>
      </c>
      <c r="C52" s="681">
        <v>14</v>
      </c>
      <c r="D52" s="681">
        <v>5</v>
      </c>
      <c r="E52" s="681">
        <v>7</v>
      </c>
      <c r="F52" s="681">
        <v>14</v>
      </c>
      <c r="G52" s="187">
        <f t="shared" si="0"/>
        <v>63</v>
      </c>
      <c r="H52" s="1033" t="s">
        <v>1584</v>
      </c>
      <c r="K52" s="145"/>
      <c r="L52" s="145"/>
      <c r="M52" s="979"/>
      <c r="N52" s="145"/>
    </row>
    <row r="53" spans="1:14" ht="15">
      <c r="A53" s="1152" t="s">
        <v>1</v>
      </c>
      <c r="B53" s="195">
        <f>SUM(B8:B52)</f>
        <v>120</v>
      </c>
      <c r="C53" s="195">
        <f t="shared" ref="C53:G53" si="1">SUM(C8:C52)</f>
        <v>24</v>
      </c>
      <c r="D53" s="195">
        <f t="shared" si="1"/>
        <v>11</v>
      </c>
      <c r="E53" s="195">
        <f t="shared" si="1"/>
        <v>14</v>
      </c>
      <c r="F53" s="195">
        <f t="shared" si="1"/>
        <v>16</v>
      </c>
      <c r="G53" s="195">
        <f t="shared" si="1"/>
        <v>185</v>
      </c>
      <c r="H53" s="1153" t="s">
        <v>2</v>
      </c>
    </row>
    <row r="54" spans="1:14">
      <c r="A54" s="1422" t="s">
        <v>864</v>
      </c>
      <c r="B54" s="1422"/>
      <c r="C54" s="1422"/>
      <c r="D54" s="1422"/>
      <c r="E54" s="1459" t="s">
        <v>876</v>
      </c>
      <c r="F54" s="1459"/>
      <c r="G54" s="1459"/>
      <c r="H54" s="1459"/>
    </row>
    <row r="57" spans="1:14">
      <c r="A57" s="147"/>
    </row>
    <row r="58" spans="1:14">
      <c r="L58" s="145"/>
    </row>
    <row r="59" spans="1:14">
      <c r="L59" s="145"/>
    </row>
    <row r="60" spans="1:14">
      <c r="L60" s="145"/>
    </row>
    <row r="61" spans="1:14">
      <c r="L61" s="145"/>
    </row>
    <row r="62" spans="1:14">
      <c r="H62" s="145"/>
      <c r="L62" s="145"/>
    </row>
    <row r="63" spans="1:14">
      <c r="H63" s="145"/>
      <c r="L63" s="145"/>
    </row>
    <row r="64" spans="1:14">
      <c r="H64" s="145"/>
      <c r="L64" s="145"/>
    </row>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pans="8:12">
      <c r="H81" s="145"/>
      <c r="L81" s="145"/>
    </row>
    <row r="82" spans="8:12">
      <c r="H82" s="145"/>
      <c r="L82" s="145"/>
    </row>
    <row r="83" spans="8:12">
      <c r="H83" s="145"/>
      <c r="L83" s="145"/>
    </row>
    <row r="84" spans="8:12">
      <c r="H84" s="145"/>
      <c r="L84" s="145"/>
    </row>
    <row r="85" spans="8:12">
      <c r="H85" s="145"/>
      <c r="L85" s="145"/>
    </row>
    <row r="86" spans="8:12">
      <c r="H86" s="145"/>
      <c r="L86" s="145"/>
    </row>
    <row r="87" spans="8:12">
      <c r="H87" s="145"/>
      <c r="L87" s="145"/>
    </row>
    <row r="88" spans="8:12">
      <c r="H88" s="145"/>
      <c r="L88" s="145"/>
    </row>
    <row r="89" spans="8:12">
      <c r="H89" s="145"/>
      <c r="L89" s="145"/>
    </row>
    <row r="90" spans="8:12">
      <c r="H90" s="145"/>
      <c r="L90" s="145"/>
    </row>
    <row r="91" spans="8:12">
      <c r="H91" s="145"/>
      <c r="L91" s="145"/>
    </row>
    <row r="92" spans="8:12">
      <c r="H92" s="145"/>
    </row>
    <row r="93" spans="8:12">
      <c r="H93" s="145"/>
    </row>
    <row r="94" spans="8:12">
      <c r="H94" s="145"/>
      <c r="L94" s="145"/>
    </row>
    <row r="95" spans="8:12">
      <c r="H95" s="145"/>
      <c r="L95" s="145"/>
    </row>
    <row r="96" spans="8:12">
      <c r="L96" s="145"/>
    </row>
    <row r="97" spans="8:12">
      <c r="L97" s="145"/>
    </row>
    <row r="98" spans="8:12">
      <c r="H98" s="145"/>
      <c r="L98" s="145"/>
    </row>
    <row r="99" spans="8:12">
      <c r="H99" s="145"/>
      <c r="L99" s="145"/>
    </row>
    <row r="100" spans="8:12">
      <c r="H100" s="145"/>
      <c r="L100" s="145"/>
    </row>
    <row r="101" spans="8:12">
      <c r="H101" s="145"/>
      <c r="L101" s="145"/>
    </row>
    <row r="102" spans="8:12">
      <c r="H102" s="145"/>
      <c r="L102" s="145"/>
    </row>
    <row r="103" spans="8:12">
      <c r="H103" s="145"/>
      <c r="L103" s="145"/>
    </row>
    <row r="104" spans="8:12">
      <c r="H104" s="145"/>
      <c r="L104" s="145"/>
    </row>
    <row r="105" spans="8:12">
      <c r="H105" s="145"/>
      <c r="L105" s="145"/>
    </row>
    <row r="106" spans="8:12">
      <c r="H106" s="145"/>
      <c r="L106" s="145"/>
    </row>
    <row r="107" spans="8:12">
      <c r="H107" s="145"/>
      <c r="L107" s="145"/>
    </row>
    <row r="108" spans="8:12">
      <c r="H108" s="145"/>
      <c r="L108" s="145"/>
    </row>
    <row r="109" spans="8:12">
      <c r="H109" s="145"/>
      <c r="L109" s="145"/>
    </row>
    <row r="110" spans="8:12">
      <c r="H110" s="145"/>
      <c r="L110" s="145"/>
    </row>
    <row r="111" spans="8:12">
      <c r="H111" s="145"/>
      <c r="L111" s="145"/>
    </row>
    <row r="112" spans="8:12">
      <c r="H112" s="145"/>
      <c r="L112" s="145"/>
    </row>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pans="8:12">
      <c r="H129" s="145"/>
      <c r="L129" s="145"/>
    </row>
    <row r="130" spans="8:12">
      <c r="H130" s="145"/>
      <c r="L130" s="145"/>
    </row>
    <row r="131" spans="8:12">
      <c r="H131" s="145"/>
      <c r="L131" s="145"/>
    </row>
    <row r="132" spans="8:12">
      <c r="H132" s="145"/>
      <c r="L132" s="145"/>
    </row>
    <row r="133" spans="8:12">
      <c r="H133" s="145"/>
      <c r="L133" s="145"/>
    </row>
    <row r="134" spans="8:12">
      <c r="H134" s="145"/>
      <c r="L134" s="145"/>
    </row>
    <row r="135" spans="8:12">
      <c r="H135" s="145"/>
      <c r="L135" s="145"/>
    </row>
    <row r="136" spans="8:12">
      <c r="H136" s="145"/>
    </row>
    <row r="137" spans="8:12">
      <c r="H137" s="145"/>
    </row>
    <row r="138" spans="8:12">
      <c r="H138" s="145"/>
    </row>
    <row r="139" spans="8:12">
      <c r="H139" s="145"/>
    </row>
    <row r="145" s="145" customFormat="1"/>
    <row r="146" s="145" customFormat="1"/>
    <row r="147" s="145" customFormat="1"/>
    <row r="148" s="145" customFormat="1"/>
    <row r="149" s="145" customFormat="1"/>
    <row r="150" s="145" customFormat="1"/>
    <row r="151" s="145" customFormat="1"/>
  </sheetData>
  <mergeCells count="8">
    <mergeCell ref="A54:D54"/>
    <mergeCell ref="E54:H54"/>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129"/>
  <sheetViews>
    <sheetView rightToLeft="1" view="pageBreakPreview" zoomScaleNormal="100" zoomScaleSheetLayoutView="100" workbookViewId="0">
      <selection activeCell="G15" sqref="G15"/>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980" customWidth="1"/>
    <col min="14" max="16384" width="9.140625" style="45"/>
  </cols>
  <sheetData>
    <row r="1" spans="1:13" ht="19.5" customHeight="1">
      <c r="A1" s="1195" t="s">
        <v>639</v>
      </c>
      <c r="B1" s="1195"/>
      <c r="C1" s="1195"/>
      <c r="D1" s="1195"/>
      <c r="E1" s="1195"/>
      <c r="F1" s="1195"/>
      <c r="G1" s="1195"/>
      <c r="H1" s="1195"/>
      <c r="I1" s="1"/>
    </row>
    <row r="2" spans="1:13" s="7" customFormat="1" ht="18">
      <c r="A2" s="1409" t="s">
        <v>1150</v>
      </c>
      <c r="B2" s="1409"/>
      <c r="C2" s="1409"/>
      <c r="D2" s="1409"/>
      <c r="E2" s="1409"/>
      <c r="F2" s="1409"/>
      <c r="G2" s="1409"/>
      <c r="H2" s="1409"/>
      <c r="I2" s="978"/>
      <c r="M2" s="34"/>
    </row>
    <row r="3" spans="1:13" s="7" customFormat="1" ht="33.75" customHeight="1">
      <c r="A3" s="1461" t="s">
        <v>627</v>
      </c>
      <c r="B3" s="1462"/>
      <c r="C3" s="1462"/>
      <c r="D3" s="1462"/>
      <c r="E3" s="1462"/>
      <c r="F3" s="1462"/>
      <c r="G3" s="1462"/>
      <c r="H3" s="1462"/>
      <c r="I3" s="978"/>
      <c r="M3" s="34"/>
    </row>
    <row r="4" spans="1:13" s="7" customFormat="1" ht="15.75">
      <c r="A4" s="1462" t="s">
        <v>1151</v>
      </c>
      <c r="B4" s="1462"/>
      <c r="C4" s="1462"/>
      <c r="D4" s="1462"/>
      <c r="E4" s="1462"/>
      <c r="F4" s="1462"/>
      <c r="G4" s="1462"/>
      <c r="H4" s="1462"/>
      <c r="I4" s="978"/>
      <c r="M4" s="34"/>
    </row>
    <row r="5" spans="1:13" ht="15.75" customHeight="1">
      <c r="A5" s="89" t="s">
        <v>540</v>
      </c>
      <c r="B5" s="90"/>
      <c r="C5" s="90"/>
      <c r="D5" s="90"/>
      <c r="E5" s="90"/>
      <c r="F5" s="90"/>
      <c r="G5" s="90"/>
      <c r="H5" s="91" t="s">
        <v>541</v>
      </c>
      <c r="I5" s="1"/>
    </row>
    <row r="6" spans="1:13" ht="27" customHeight="1">
      <c r="A6" s="1368" t="s">
        <v>979</v>
      </c>
      <c r="B6" s="35" t="s">
        <v>45</v>
      </c>
      <c r="C6" s="35" t="s">
        <v>41</v>
      </c>
      <c r="D6" s="35" t="s">
        <v>42</v>
      </c>
      <c r="E6" s="35" t="s">
        <v>43</v>
      </c>
      <c r="F6" s="35" t="s">
        <v>44</v>
      </c>
      <c r="G6" s="35" t="s">
        <v>1</v>
      </c>
      <c r="H6" s="1365" t="s">
        <v>978</v>
      </c>
    </row>
    <row r="7" spans="1:13" ht="27" customHeight="1">
      <c r="A7" s="1369"/>
      <c r="B7" s="378" t="s">
        <v>73</v>
      </c>
      <c r="C7" s="378" t="s">
        <v>46</v>
      </c>
      <c r="D7" s="378" t="s">
        <v>47</v>
      </c>
      <c r="E7" s="378" t="s">
        <v>48</v>
      </c>
      <c r="F7" s="378" t="s">
        <v>49</v>
      </c>
      <c r="G7" s="378" t="s">
        <v>2</v>
      </c>
      <c r="H7" s="1460"/>
    </row>
    <row r="8" spans="1:13" s="15" customFormat="1" ht="24.75" customHeight="1" thickBot="1">
      <c r="A8" s="994" t="s">
        <v>681</v>
      </c>
      <c r="B8" s="1023">
        <v>96</v>
      </c>
      <c r="C8" s="1023">
        <v>14</v>
      </c>
      <c r="D8" s="1023">
        <v>17</v>
      </c>
      <c r="E8" s="1023">
        <v>4</v>
      </c>
      <c r="F8" s="1023">
        <v>2</v>
      </c>
      <c r="G8" s="1024">
        <f>SUM(B8:F8)</f>
        <v>133</v>
      </c>
      <c r="H8" s="1002" t="s">
        <v>681</v>
      </c>
      <c r="M8" s="16"/>
    </row>
    <row r="9" spans="1:13" s="15" customFormat="1" ht="24.75" customHeight="1" thickBot="1">
      <c r="A9" s="529" t="s">
        <v>880</v>
      </c>
      <c r="B9" s="866">
        <v>117</v>
      </c>
      <c r="C9" s="866">
        <v>13</v>
      </c>
      <c r="D9" s="866">
        <v>18</v>
      </c>
      <c r="E9" s="866">
        <v>3</v>
      </c>
      <c r="F9" s="866">
        <v>3</v>
      </c>
      <c r="G9" s="386">
        <f>B9+C9+D9+E9+F9</f>
        <v>154</v>
      </c>
      <c r="H9" s="528" t="s">
        <v>880</v>
      </c>
    </row>
    <row r="10" spans="1:13" s="15" customFormat="1" ht="24.75" customHeight="1" thickBot="1">
      <c r="A10" s="710" t="s">
        <v>946</v>
      </c>
      <c r="B10" s="729">
        <v>107</v>
      </c>
      <c r="C10" s="729">
        <v>11</v>
      </c>
      <c r="D10" s="729">
        <v>13</v>
      </c>
      <c r="E10" s="729">
        <v>5</v>
      </c>
      <c r="F10" s="729">
        <v>3</v>
      </c>
      <c r="G10" s="730">
        <f>B10+C10+D10+E10+F10</f>
        <v>139</v>
      </c>
      <c r="H10" s="713" t="s">
        <v>946</v>
      </c>
      <c r="M10" s="16"/>
    </row>
    <row r="11" spans="1:13" s="15" customFormat="1" ht="24.75" customHeight="1" thickBot="1">
      <c r="A11" s="529" t="s">
        <v>1050</v>
      </c>
      <c r="B11" s="866">
        <v>106</v>
      </c>
      <c r="C11" s="866">
        <v>9</v>
      </c>
      <c r="D11" s="866">
        <v>2</v>
      </c>
      <c r="E11" s="866">
        <v>3</v>
      </c>
      <c r="F11" s="866">
        <v>3</v>
      </c>
      <c r="G11" s="386">
        <f>B11+C11+D11+E11+F11</f>
        <v>123</v>
      </c>
      <c r="H11" s="528" t="s">
        <v>1050</v>
      </c>
    </row>
    <row r="12" spans="1:13" s="15" customFormat="1" ht="24.75" customHeight="1">
      <c r="A12" s="710" t="s">
        <v>1149</v>
      </c>
      <c r="B12" s="729">
        <v>120</v>
      </c>
      <c r="C12" s="729">
        <v>24</v>
      </c>
      <c r="D12" s="729">
        <v>11</v>
      </c>
      <c r="E12" s="729">
        <v>14</v>
      </c>
      <c r="F12" s="729">
        <v>16</v>
      </c>
      <c r="G12" s="730">
        <f>B12+C12+D12+E12+F12</f>
        <v>185</v>
      </c>
      <c r="H12" s="713" t="s">
        <v>1149</v>
      </c>
      <c r="M12" s="16"/>
    </row>
    <row r="13" spans="1:13" ht="19.5" customHeight="1">
      <c r="E13" s="980"/>
      <c r="H13" s="45"/>
      <c r="M13" s="45"/>
    </row>
    <row r="14" spans="1:13" s="15" customFormat="1" ht="19.5" customHeight="1">
      <c r="E14" s="16"/>
    </row>
    <row r="15" spans="1:13" ht="19.5" customHeight="1">
      <c r="E15" s="980"/>
      <c r="H15" s="45"/>
      <c r="M15" s="45"/>
    </row>
    <row r="16" spans="1:13" s="15" customFormat="1" ht="19.5" customHeight="1">
      <c r="E16" s="16"/>
    </row>
    <row r="17" spans="5:13" ht="19.5" customHeight="1">
      <c r="E17" s="980"/>
      <c r="H17" s="45"/>
      <c r="M17" s="45"/>
    </row>
    <row r="18" spans="5:13" s="15" customFormat="1" ht="19.5" customHeight="1">
      <c r="E18" s="16"/>
    </row>
    <row r="19" spans="5:13" ht="19.5" customHeight="1">
      <c r="E19" s="980"/>
      <c r="H19" s="45"/>
      <c r="M19" s="45"/>
    </row>
    <row r="20" spans="5:13" s="15" customFormat="1" ht="19.5" customHeight="1">
      <c r="E20" s="16"/>
    </row>
    <row r="21" spans="5:13" ht="19.5" customHeight="1">
      <c r="E21" s="980"/>
      <c r="H21" s="45"/>
      <c r="M21" s="45"/>
    </row>
    <row r="22" spans="5:13" s="15" customFormat="1" ht="19.5" customHeight="1">
      <c r="E22" s="16"/>
    </row>
    <row r="23" spans="5:13" ht="19.5" customHeight="1">
      <c r="E23" s="980"/>
      <c r="H23" s="45"/>
      <c r="M23" s="45"/>
    </row>
    <row r="24" spans="5:13" s="15" customFormat="1" ht="19.5" customHeight="1">
      <c r="E24" s="16"/>
    </row>
    <row r="25" spans="5:13" ht="19.5" customHeight="1">
      <c r="E25" s="980"/>
      <c r="H25" s="45"/>
      <c r="M25" s="45"/>
    </row>
    <row r="26" spans="5:13" s="15" customFormat="1" ht="19.5" customHeight="1">
      <c r="E26" s="16"/>
    </row>
    <row r="27" spans="5:13" ht="19.5" customHeight="1">
      <c r="E27" s="980"/>
      <c r="H27" s="45"/>
      <c r="M27" s="45"/>
    </row>
    <row r="28" spans="5:13" s="15" customFormat="1" ht="19.5" customHeight="1">
      <c r="E28" s="16"/>
    </row>
    <row r="29" spans="5:13" ht="19.5" customHeight="1">
      <c r="E29" s="980"/>
      <c r="H29" s="45"/>
      <c r="M29" s="45"/>
    </row>
    <row r="30" spans="5:13" s="15" customFormat="1" ht="19.5" customHeight="1">
      <c r="E30" s="16"/>
    </row>
    <row r="31" spans="5:13" ht="19.5" customHeight="1">
      <c r="E31" s="980"/>
      <c r="H31" s="45"/>
      <c r="M31" s="45"/>
    </row>
    <row r="32" spans="5:13" s="15" customFormat="1" ht="19.5" customHeight="1">
      <c r="E32" s="16"/>
    </row>
    <row r="33" spans="1:13" ht="19.5" customHeight="1">
      <c r="E33" s="980"/>
      <c r="H33" s="45"/>
      <c r="M33" s="45"/>
    </row>
    <row r="34" spans="1:13" s="15" customFormat="1" ht="19.5" customHeight="1">
      <c r="E34" s="16"/>
    </row>
    <row r="35" spans="1:13" ht="19.5" customHeight="1">
      <c r="E35" s="980"/>
      <c r="H35" s="45"/>
      <c r="M35" s="45"/>
    </row>
    <row r="36" spans="1:13" ht="19.5" customHeight="1">
      <c r="E36" s="980"/>
      <c r="H36" s="45"/>
      <c r="M36" s="45"/>
    </row>
    <row r="37" spans="1:13" s="15" customFormat="1" ht="26.25" customHeight="1">
      <c r="E37" s="16"/>
    </row>
    <row r="38" spans="1:13" ht="27.75" customHeight="1">
      <c r="E38" s="980"/>
      <c r="H38" s="45"/>
      <c r="M38" s="45"/>
    </row>
    <row r="39" spans="1:13" s="15" customFormat="1" ht="19.5" customHeight="1">
      <c r="E39" s="16"/>
    </row>
    <row r="40" spans="1:13" s="15" customFormat="1" ht="18.75" customHeight="1">
      <c r="E40" s="16"/>
    </row>
    <row r="41" spans="1:13" s="15" customFormat="1" ht="36.75" customHeight="1">
      <c r="E41" s="16"/>
    </row>
    <row r="42" spans="1:13" ht="22.5" customHeight="1"/>
    <row r="44" spans="1:13">
      <c r="A44" s="2"/>
    </row>
    <row r="45" spans="1:13" ht="12.75" customHeigh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row r="129" s="45" customFormat="1"/>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151"/>
  <sheetViews>
    <sheetView rightToLeft="1" view="pageBreakPreview" topLeftCell="A25" zoomScaleNormal="100" zoomScaleSheetLayoutView="100" workbookViewId="0">
      <selection activeCell="A52" sqref="A52"/>
    </sheetView>
  </sheetViews>
  <sheetFormatPr defaultRowHeight="12.75"/>
  <cols>
    <col min="1" max="1" width="25.42578125" style="145" customWidth="1"/>
    <col min="2" max="2" width="9.28515625" style="145" customWidth="1"/>
    <col min="3" max="7" width="8.5703125" style="145" customWidth="1"/>
    <col min="8" max="8" width="27.85546875" style="147" customWidth="1"/>
    <col min="9" max="10" width="9.140625" style="145"/>
    <col min="11" max="11" width="37.42578125" style="145" customWidth="1"/>
    <col min="12" max="12" width="5" style="979" customWidth="1"/>
    <col min="13" max="16384" width="9.140625" style="145"/>
  </cols>
  <sheetData>
    <row r="1" spans="1:14" ht="18">
      <c r="A1" s="1361" t="s">
        <v>640</v>
      </c>
      <c r="B1" s="1361"/>
      <c r="C1" s="1361"/>
      <c r="D1" s="1361"/>
      <c r="E1" s="1361"/>
      <c r="F1" s="1361"/>
      <c r="G1" s="1361"/>
      <c r="H1" s="1361"/>
    </row>
    <row r="2" spans="1:14" s="155" customFormat="1" ht="18">
      <c r="A2" s="1313" t="s">
        <v>1148</v>
      </c>
      <c r="B2" s="1313"/>
      <c r="C2" s="1313"/>
      <c r="D2" s="1313"/>
      <c r="E2" s="1313"/>
      <c r="F2" s="1313"/>
      <c r="G2" s="1313"/>
      <c r="H2" s="1313"/>
      <c r="L2" s="156"/>
    </row>
    <row r="3" spans="1:14" s="155" customFormat="1" ht="29.25" customHeight="1">
      <c r="A3" s="1384" t="s">
        <v>789</v>
      </c>
      <c r="B3" s="1316"/>
      <c r="C3" s="1316"/>
      <c r="D3" s="1316"/>
      <c r="E3" s="1316"/>
      <c r="F3" s="1316"/>
      <c r="G3" s="1316"/>
      <c r="H3" s="1316"/>
      <c r="L3" s="156"/>
    </row>
    <row r="4" spans="1:14" s="155" customFormat="1" ht="15.75">
      <c r="A4" s="1316" t="s">
        <v>1144</v>
      </c>
      <c r="B4" s="1316"/>
      <c r="C4" s="1316"/>
      <c r="D4" s="1316"/>
      <c r="E4" s="1316"/>
      <c r="F4" s="1316"/>
      <c r="G4" s="1316"/>
      <c r="H4" s="1316"/>
      <c r="L4" s="156"/>
    </row>
    <row r="5" spans="1:14" ht="15.75" customHeight="1">
      <c r="A5" s="977" t="s">
        <v>542</v>
      </c>
      <c r="B5" s="154"/>
      <c r="C5" s="154"/>
      <c r="D5" s="154"/>
      <c r="E5" s="154"/>
      <c r="F5" s="154"/>
      <c r="G5" s="154"/>
      <c r="H5" s="100" t="s">
        <v>543</v>
      </c>
    </row>
    <row r="6" spans="1:14" ht="21" customHeight="1">
      <c r="A6" s="1363" t="s">
        <v>1333</v>
      </c>
      <c r="B6" s="981" t="s">
        <v>45</v>
      </c>
      <c r="C6" s="981" t="s">
        <v>41</v>
      </c>
      <c r="D6" s="981" t="s">
        <v>42</v>
      </c>
      <c r="E6" s="981" t="s">
        <v>43</v>
      </c>
      <c r="F6" s="981" t="s">
        <v>44</v>
      </c>
      <c r="G6" s="981" t="s">
        <v>1</v>
      </c>
      <c r="H6" s="1365" t="s">
        <v>1038</v>
      </c>
    </row>
    <row r="7" spans="1:14" ht="21" customHeight="1">
      <c r="A7" s="1364"/>
      <c r="B7" s="372" t="s">
        <v>73</v>
      </c>
      <c r="C7" s="372" t="s">
        <v>46</v>
      </c>
      <c r="D7" s="372" t="s">
        <v>47</v>
      </c>
      <c r="E7" s="372" t="s">
        <v>48</v>
      </c>
      <c r="F7" s="372" t="s">
        <v>49</v>
      </c>
      <c r="G7" s="372" t="s">
        <v>2</v>
      </c>
      <c r="H7" s="1366"/>
    </row>
    <row r="8" spans="1:14" s="152" customFormat="1" ht="23.25" thickBot="1">
      <c r="A8" s="1029" t="s">
        <v>1271</v>
      </c>
      <c r="B8" s="683">
        <v>0</v>
      </c>
      <c r="C8" s="683">
        <v>0</v>
      </c>
      <c r="D8" s="683">
        <v>0</v>
      </c>
      <c r="E8" s="683">
        <v>0</v>
      </c>
      <c r="F8" s="683">
        <v>0</v>
      </c>
      <c r="G8" s="189">
        <f>SUM(B8:F8)</f>
        <v>0</v>
      </c>
      <c r="H8" s="1031" t="s">
        <v>1437</v>
      </c>
      <c r="K8" s="145"/>
      <c r="L8" s="145"/>
      <c r="M8" s="979"/>
      <c r="N8" s="145"/>
    </row>
    <row r="9" spans="1:14" s="152" customFormat="1" ht="14.25" thickBot="1">
      <c r="A9" s="1026" t="s">
        <v>444</v>
      </c>
      <c r="B9" s="65">
        <v>2</v>
      </c>
      <c r="C9" s="65">
        <v>0</v>
      </c>
      <c r="D9" s="65">
        <v>0</v>
      </c>
      <c r="E9" s="65">
        <v>0</v>
      </c>
      <c r="F9" s="65">
        <v>0</v>
      </c>
      <c r="G9" s="66">
        <f t="shared" ref="G9:G52" si="0">SUM(B9:F9)</f>
        <v>2</v>
      </c>
      <c r="H9" s="1032" t="s">
        <v>443</v>
      </c>
      <c r="K9" s="145"/>
      <c r="L9" s="145"/>
      <c r="M9" s="979"/>
      <c r="N9" s="145"/>
    </row>
    <row r="10" spans="1:14" s="152" customFormat="1" ht="14.25" thickBot="1">
      <c r="A10" s="1030" t="s">
        <v>442</v>
      </c>
      <c r="B10" s="683">
        <v>1</v>
      </c>
      <c r="C10" s="683">
        <v>0</v>
      </c>
      <c r="D10" s="683">
        <v>0</v>
      </c>
      <c r="E10" s="683">
        <v>0</v>
      </c>
      <c r="F10" s="683">
        <v>0</v>
      </c>
      <c r="G10" s="189">
        <f t="shared" si="0"/>
        <v>1</v>
      </c>
      <c r="H10" s="1033" t="s">
        <v>71</v>
      </c>
      <c r="K10" s="145"/>
      <c r="L10" s="145"/>
      <c r="M10" s="979"/>
      <c r="N10" s="145"/>
    </row>
    <row r="11" spans="1:14" s="152" customFormat="1" ht="14.25" thickBot="1">
      <c r="A11" s="1026" t="s">
        <v>441</v>
      </c>
      <c r="B11" s="65">
        <v>0</v>
      </c>
      <c r="C11" s="65">
        <v>0</v>
      </c>
      <c r="D11" s="65">
        <v>0</v>
      </c>
      <c r="E11" s="65">
        <v>0</v>
      </c>
      <c r="F11" s="65">
        <v>0</v>
      </c>
      <c r="G11" s="66">
        <f t="shared" si="0"/>
        <v>0</v>
      </c>
      <c r="H11" s="1032" t="s">
        <v>70</v>
      </c>
      <c r="K11" s="145"/>
      <c r="L11" s="145"/>
      <c r="M11" s="979"/>
      <c r="N11" s="145"/>
    </row>
    <row r="12" spans="1:14" s="152" customFormat="1" ht="14.25" thickBot="1">
      <c r="A12" s="1030" t="s">
        <v>440</v>
      </c>
      <c r="B12" s="683">
        <v>0</v>
      </c>
      <c r="C12" s="683">
        <v>0</v>
      </c>
      <c r="D12" s="683">
        <v>0</v>
      </c>
      <c r="E12" s="683">
        <v>0</v>
      </c>
      <c r="F12" s="683">
        <v>0</v>
      </c>
      <c r="G12" s="189">
        <f t="shared" si="0"/>
        <v>0</v>
      </c>
      <c r="H12" s="1033" t="s">
        <v>69</v>
      </c>
      <c r="K12" s="145"/>
      <c r="L12" s="145"/>
      <c r="M12" s="979"/>
      <c r="N12" s="145"/>
    </row>
    <row r="13" spans="1:14" s="152" customFormat="1" ht="14.25" thickBot="1">
      <c r="A13" s="1026" t="s">
        <v>439</v>
      </c>
      <c r="B13" s="65">
        <v>0</v>
      </c>
      <c r="C13" s="65">
        <v>7</v>
      </c>
      <c r="D13" s="65">
        <v>1</v>
      </c>
      <c r="E13" s="65">
        <v>4</v>
      </c>
      <c r="F13" s="65">
        <v>0</v>
      </c>
      <c r="G13" s="66">
        <f t="shared" si="0"/>
        <v>12</v>
      </c>
      <c r="H13" s="1032" t="s">
        <v>438</v>
      </c>
      <c r="K13" s="145"/>
      <c r="L13" s="145"/>
      <c r="M13" s="979"/>
      <c r="N13" s="145"/>
    </row>
    <row r="14" spans="1:14" s="152" customFormat="1" ht="14.25" thickBot="1">
      <c r="A14" s="1030" t="s">
        <v>437</v>
      </c>
      <c r="B14" s="683">
        <v>7</v>
      </c>
      <c r="C14" s="683">
        <v>0</v>
      </c>
      <c r="D14" s="683">
        <v>1</v>
      </c>
      <c r="E14" s="683">
        <v>0</v>
      </c>
      <c r="F14" s="683">
        <v>1</v>
      </c>
      <c r="G14" s="189">
        <f t="shared" si="0"/>
        <v>9</v>
      </c>
      <c r="H14" s="1033" t="s">
        <v>436</v>
      </c>
      <c r="K14" s="145"/>
      <c r="L14" s="145"/>
      <c r="M14" s="979"/>
      <c r="N14" s="145"/>
    </row>
    <row r="15" spans="1:14" s="152" customFormat="1" ht="14.25" thickBot="1">
      <c r="A15" s="1064" t="s">
        <v>1385</v>
      </c>
      <c r="B15" s="65">
        <v>5</v>
      </c>
      <c r="C15" s="65">
        <v>2</v>
      </c>
      <c r="D15" s="65">
        <v>2</v>
      </c>
      <c r="E15" s="65">
        <v>0</v>
      </c>
      <c r="F15" s="65">
        <v>0</v>
      </c>
      <c r="G15" s="66">
        <f t="shared" si="0"/>
        <v>9</v>
      </c>
      <c r="H15" s="1032" t="s">
        <v>68</v>
      </c>
      <c r="K15" s="145"/>
      <c r="L15" s="145"/>
      <c r="M15" s="979"/>
      <c r="N15" s="145"/>
    </row>
    <row r="16" spans="1:14" s="152" customFormat="1" ht="14.25" thickBot="1">
      <c r="A16" s="1065" t="s">
        <v>1387</v>
      </c>
      <c r="B16" s="683">
        <v>0</v>
      </c>
      <c r="C16" s="683">
        <v>0</v>
      </c>
      <c r="D16" s="683">
        <v>0</v>
      </c>
      <c r="E16" s="683">
        <v>0</v>
      </c>
      <c r="F16" s="683">
        <v>0</v>
      </c>
      <c r="G16" s="189">
        <f t="shared" si="0"/>
        <v>0</v>
      </c>
      <c r="H16" s="1033"/>
      <c r="K16" s="145"/>
      <c r="L16" s="145"/>
      <c r="M16" s="979"/>
      <c r="N16" s="145"/>
    </row>
    <row r="17" spans="1:14" s="152" customFormat="1" ht="14.25" thickBot="1">
      <c r="A17" s="1026" t="s">
        <v>435</v>
      </c>
      <c r="B17" s="65">
        <v>0</v>
      </c>
      <c r="C17" s="65">
        <v>0</v>
      </c>
      <c r="D17" s="65">
        <v>0</v>
      </c>
      <c r="E17" s="65">
        <v>0</v>
      </c>
      <c r="F17" s="65">
        <v>0</v>
      </c>
      <c r="G17" s="66">
        <f t="shared" si="0"/>
        <v>0</v>
      </c>
      <c r="H17" s="1032" t="s">
        <v>434</v>
      </c>
      <c r="K17" s="145"/>
      <c r="L17" s="145"/>
      <c r="M17" s="979"/>
      <c r="N17" s="145"/>
    </row>
    <row r="18" spans="1:14" s="152" customFormat="1" ht="14.25" thickBot="1">
      <c r="A18" s="1030" t="s">
        <v>433</v>
      </c>
      <c r="B18" s="683">
        <v>6</v>
      </c>
      <c r="C18" s="683">
        <v>0</v>
      </c>
      <c r="D18" s="683">
        <v>0</v>
      </c>
      <c r="E18" s="683">
        <v>0</v>
      </c>
      <c r="F18" s="683">
        <v>0</v>
      </c>
      <c r="G18" s="189">
        <f t="shared" si="0"/>
        <v>6</v>
      </c>
      <c r="H18" s="1033" t="s">
        <v>432</v>
      </c>
      <c r="K18" s="145"/>
      <c r="L18" s="145"/>
      <c r="M18" s="979"/>
      <c r="N18" s="145"/>
    </row>
    <row r="19" spans="1:14" s="152" customFormat="1" ht="14.25" thickBot="1">
      <c r="A19" s="1026" t="s">
        <v>461</v>
      </c>
      <c r="B19" s="65"/>
      <c r="C19" s="65">
        <v>0</v>
      </c>
      <c r="D19" s="65">
        <v>0</v>
      </c>
      <c r="E19" s="65">
        <v>0</v>
      </c>
      <c r="F19" s="65">
        <v>0</v>
      </c>
      <c r="G19" s="66">
        <f t="shared" si="0"/>
        <v>0</v>
      </c>
      <c r="H19" s="1032" t="s">
        <v>1329</v>
      </c>
      <c r="K19" s="145"/>
      <c r="L19" s="145"/>
      <c r="M19" s="979"/>
      <c r="N19" s="145"/>
    </row>
    <row r="20" spans="1:14" s="152" customFormat="1" ht="27.75" thickBot="1">
      <c r="A20" s="1030" t="s">
        <v>1279</v>
      </c>
      <c r="B20" s="683">
        <v>6</v>
      </c>
      <c r="C20" s="683">
        <v>0</v>
      </c>
      <c r="D20" s="683">
        <v>0</v>
      </c>
      <c r="E20" s="683">
        <v>0</v>
      </c>
      <c r="F20" s="683">
        <v>0</v>
      </c>
      <c r="G20" s="189">
        <f t="shared" si="0"/>
        <v>6</v>
      </c>
      <c r="H20" s="1034" t="s">
        <v>1433</v>
      </c>
      <c r="K20" s="145"/>
      <c r="L20" s="145"/>
      <c r="M20" s="979"/>
      <c r="N20" s="145"/>
    </row>
    <row r="21" spans="1:14" s="152" customFormat="1" ht="14.25" thickBot="1">
      <c r="A21" s="1026" t="s">
        <v>1331</v>
      </c>
      <c r="B21" s="65">
        <v>0</v>
      </c>
      <c r="C21" s="65">
        <v>0</v>
      </c>
      <c r="D21" s="65">
        <v>0</v>
      </c>
      <c r="E21" s="65">
        <v>0</v>
      </c>
      <c r="F21" s="65">
        <v>0</v>
      </c>
      <c r="G21" s="66">
        <f t="shared" si="0"/>
        <v>0</v>
      </c>
      <c r="H21" s="1032" t="s">
        <v>430</v>
      </c>
      <c r="K21" s="145"/>
      <c r="L21" s="145"/>
      <c r="M21" s="979"/>
      <c r="N21" s="145"/>
    </row>
    <row r="22" spans="1:14" s="152" customFormat="1" ht="14.25" thickBot="1">
      <c r="A22" s="1030" t="s">
        <v>429</v>
      </c>
      <c r="B22" s="683">
        <v>2</v>
      </c>
      <c r="C22" s="683">
        <v>0</v>
      </c>
      <c r="D22" s="683">
        <v>0</v>
      </c>
      <c r="E22" s="683">
        <v>0</v>
      </c>
      <c r="F22" s="683">
        <v>1</v>
      </c>
      <c r="G22" s="189">
        <f t="shared" si="0"/>
        <v>3</v>
      </c>
      <c r="H22" s="1033" t="s">
        <v>428</v>
      </c>
      <c r="K22" s="145"/>
      <c r="L22" s="145"/>
      <c r="M22" s="979"/>
      <c r="N22" s="145"/>
    </row>
    <row r="23" spans="1:14" s="152" customFormat="1" ht="14.25" thickBot="1">
      <c r="A23" s="1026" t="s">
        <v>427</v>
      </c>
      <c r="B23" s="65">
        <v>4</v>
      </c>
      <c r="C23" s="65">
        <v>1</v>
      </c>
      <c r="D23" s="65">
        <v>0</v>
      </c>
      <c r="E23" s="65">
        <v>0</v>
      </c>
      <c r="F23" s="65">
        <v>0</v>
      </c>
      <c r="G23" s="66">
        <f t="shared" si="0"/>
        <v>5</v>
      </c>
      <c r="H23" s="1032" t="s">
        <v>463</v>
      </c>
      <c r="K23" s="145"/>
      <c r="L23" s="145"/>
      <c r="M23" s="979"/>
      <c r="N23" s="145"/>
    </row>
    <row r="24" spans="1:14" s="152" customFormat="1" ht="14.25" thickBot="1">
      <c r="A24" s="1030" t="s">
        <v>426</v>
      </c>
      <c r="B24" s="683">
        <v>2</v>
      </c>
      <c r="C24" s="683">
        <v>0</v>
      </c>
      <c r="D24" s="683">
        <v>0</v>
      </c>
      <c r="E24" s="683">
        <v>0</v>
      </c>
      <c r="F24" s="683">
        <v>0</v>
      </c>
      <c r="G24" s="189">
        <f t="shared" si="0"/>
        <v>2</v>
      </c>
      <c r="H24" s="1033" t="s">
        <v>425</v>
      </c>
      <c r="K24" s="145"/>
      <c r="L24" s="145"/>
      <c r="M24" s="979"/>
      <c r="N24" s="145"/>
    </row>
    <row r="25" spans="1:14" s="152" customFormat="1" ht="14.25" thickBot="1">
      <c r="A25" s="1026" t="s">
        <v>424</v>
      </c>
      <c r="B25" s="65">
        <v>0</v>
      </c>
      <c r="C25" s="65">
        <v>0</v>
      </c>
      <c r="D25" s="65">
        <v>0</v>
      </c>
      <c r="E25" s="65">
        <v>0</v>
      </c>
      <c r="F25" s="65">
        <v>0</v>
      </c>
      <c r="G25" s="66">
        <f t="shared" si="0"/>
        <v>0</v>
      </c>
      <c r="H25" s="1032" t="s">
        <v>423</v>
      </c>
      <c r="K25" s="145"/>
      <c r="L25" s="145"/>
      <c r="M25" s="979"/>
      <c r="N25" s="145"/>
    </row>
    <row r="26" spans="1:14" s="152" customFormat="1" ht="14.25" thickBot="1">
      <c r="A26" s="1030" t="s">
        <v>422</v>
      </c>
      <c r="B26" s="683">
        <v>0</v>
      </c>
      <c r="C26" s="683">
        <v>0</v>
      </c>
      <c r="D26" s="683">
        <v>0</v>
      </c>
      <c r="E26" s="683">
        <v>0</v>
      </c>
      <c r="F26" s="683">
        <v>0</v>
      </c>
      <c r="G26" s="189">
        <f t="shared" si="0"/>
        <v>0</v>
      </c>
      <c r="H26" s="1033" t="s">
        <v>421</v>
      </c>
      <c r="K26" s="145"/>
      <c r="L26" s="145"/>
      <c r="M26" s="979"/>
      <c r="N26" s="145"/>
    </row>
    <row r="27" spans="1:14" s="152" customFormat="1" ht="14.25" thickBot="1">
      <c r="A27" s="1026" t="s">
        <v>420</v>
      </c>
      <c r="B27" s="65">
        <v>0</v>
      </c>
      <c r="C27" s="65">
        <v>0</v>
      </c>
      <c r="D27" s="65">
        <v>0</v>
      </c>
      <c r="E27" s="65">
        <v>0</v>
      </c>
      <c r="F27" s="65">
        <v>0</v>
      </c>
      <c r="G27" s="66">
        <f t="shared" si="0"/>
        <v>0</v>
      </c>
      <c r="H27" s="1032" t="s">
        <v>419</v>
      </c>
      <c r="K27" s="145"/>
      <c r="L27" s="145"/>
      <c r="M27" s="979"/>
      <c r="N27" s="145"/>
    </row>
    <row r="28" spans="1:14" s="152" customFormat="1" ht="14.25" thickBot="1">
      <c r="A28" s="1030" t="s">
        <v>418</v>
      </c>
      <c r="B28" s="683">
        <v>0</v>
      </c>
      <c r="C28" s="683">
        <v>0</v>
      </c>
      <c r="D28" s="683">
        <v>0</v>
      </c>
      <c r="E28" s="683">
        <v>0</v>
      </c>
      <c r="F28" s="683">
        <v>0</v>
      </c>
      <c r="G28" s="189">
        <f t="shared" si="0"/>
        <v>0</v>
      </c>
      <c r="H28" s="1033" t="s">
        <v>453</v>
      </c>
      <c r="K28" s="145"/>
      <c r="L28" s="145"/>
      <c r="M28" s="979"/>
      <c r="N28" s="145"/>
    </row>
    <row r="29" spans="1:14" s="152" customFormat="1" ht="14.25" thickBot="1">
      <c r="A29" s="1026" t="s">
        <v>1286</v>
      </c>
      <c r="B29" s="65">
        <v>0</v>
      </c>
      <c r="C29" s="65">
        <v>0</v>
      </c>
      <c r="D29" s="65">
        <v>0</v>
      </c>
      <c r="E29" s="65">
        <v>0</v>
      </c>
      <c r="F29" s="65">
        <v>0</v>
      </c>
      <c r="G29" s="66">
        <f t="shared" si="0"/>
        <v>0</v>
      </c>
      <c r="H29" s="1032" t="s">
        <v>1534</v>
      </c>
      <c r="K29" s="145"/>
      <c r="L29" s="145"/>
      <c r="M29" s="979"/>
      <c r="N29" s="145"/>
    </row>
    <row r="30" spans="1:14" s="152" customFormat="1" ht="14.25" thickBot="1">
      <c r="A30" s="1030" t="s">
        <v>1287</v>
      </c>
      <c r="B30" s="683">
        <v>2</v>
      </c>
      <c r="C30" s="683">
        <v>0</v>
      </c>
      <c r="D30" s="683">
        <v>0</v>
      </c>
      <c r="E30" s="683">
        <v>0</v>
      </c>
      <c r="F30" s="683">
        <v>0</v>
      </c>
      <c r="G30" s="189">
        <f t="shared" si="0"/>
        <v>2</v>
      </c>
      <c r="H30" s="1033" t="s">
        <v>1309</v>
      </c>
      <c r="K30" s="145"/>
      <c r="L30" s="145"/>
      <c r="M30" s="979"/>
      <c r="N30" s="145"/>
    </row>
    <row r="31" spans="1:14" s="152" customFormat="1" ht="14.25" thickBot="1">
      <c r="A31" s="1026" t="s">
        <v>1535</v>
      </c>
      <c r="B31" s="65">
        <v>0</v>
      </c>
      <c r="C31" s="65">
        <v>0</v>
      </c>
      <c r="D31" s="65">
        <v>0</v>
      </c>
      <c r="E31" s="65">
        <v>0</v>
      </c>
      <c r="F31" s="65">
        <v>0</v>
      </c>
      <c r="G31" s="66">
        <f t="shared" si="0"/>
        <v>0</v>
      </c>
      <c r="H31" s="1032" t="s">
        <v>1536</v>
      </c>
      <c r="K31" s="145"/>
      <c r="L31" s="145"/>
      <c r="M31" s="979"/>
      <c r="N31" s="145"/>
    </row>
    <row r="32" spans="1:14" s="152" customFormat="1" ht="14.25" thickBot="1">
      <c r="A32" s="1030" t="s">
        <v>1259</v>
      </c>
      <c r="B32" s="683">
        <v>0</v>
      </c>
      <c r="C32" s="683">
        <v>0</v>
      </c>
      <c r="D32" s="683">
        <v>0</v>
      </c>
      <c r="E32" s="683">
        <v>0</v>
      </c>
      <c r="F32" s="683">
        <v>0</v>
      </c>
      <c r="G32" s="189">
        <f t="shared" si="0"/>
        <v>0</v>
      </c>
      <c r="H32" s="1033" t="s">
        <v>414</v>
      </c>
      <c r="K32" s="145"/>
      <c r="L32" s="145"/>
      <c r="M32" s="979"/>
      <c r="N32" s="145"/>
    </row>
    <row r="33" spans="1:14" s="152" customFormat="1" ht="14.25" thickBot="1">
      <c r="A33" s="1026" t="s">
        <v>413</v>
      </c>
      <c r="B33" s="65">
        <v>0</v>
      </c>
      <c r="C33" s="65">
        <v>0</v>
      </c>
      <c r="D33" s="65">
        <v>0</v>
      </c>
      <c r="E33" s="65">
        <v>0</v>
      </c>
      <c r="F33" s="65">
        <v>0</v>
      </c>
      <c r="G33" s="66">
        <f t="shared" si="0"/>
        <v>0</v>
      </c>
      <c r="H33" s="1032" t="s">
        <v>412</v>
      </c>
      <c r="K33" s="145"/>
      <c r="L33" s="145"/>
      <c r="M33" s="979"/>
      <c r="N33" s="145"/>
    </row>
    <row r="34" spans="1:14" s="152" customFormat="1" ht="14.25" thickBot="1">
      <c r="A34" s="1030" t="s">
        <v>1290</v>
      </c>
      <c r="B34" s="683">
        <v>0</v>
      </c>
      <c r="C34" s="683">
        <v>0</v>
      </c>
      <c r="D34" s="683">
        <v>0</v>
      </c>
      <c r="E34" s="683">
        <v>0</v>
      </c>
      <c r="F34" s="683">
        <v>0</v>
      </c>
      <c r="G34" s="189">
        <f t="shared" si="0"/>
        <v>0</v>
      </c>
      <c r="H34" s="1033" t="s">
        <v>1537</v>
      </c>
      <c r="K34" s="145"/>
      <c r="L34" s="145"/>
      <c r="M34" s="979"/>
      <c r="N34" s="145"/>
    </row>
    <row r="35" spans="1:14" s="152" customFormat="1" ht="14.25" thickBot="1">
      <c r="A35" s="1026" t="s">
        <v>410</v>
      </c>
      <c r="B35" s="65">
        <v>0</v>
      </c>
      <c r="C35" s="65">
        <v>0</v>
      </c>
      <c r="D35" s="65">
        <v>0</v>
      </c>
      <c r="E35" s="65">
        <v>0</v>
      </c>
      <c r="F35" s="65">
        <v>0</v>
      </c>
      <c r="G35" s="66">
        <f t="shared" si="0"/>
        <v>0</v>
      </c>
      <c r="H35" s="1032" t="s">
        <v>409</v>
      </c>
      <c r="K35" s="145"/>
      <c r="L35" s="145"/>
      <c r="M35" s="979"/>
      <c r="N35" s="145"/>
    </row>
    <row r="36" spans="1:14" s="152" customFormat="1" ht="14.25" thickBot="1">
      <c r="A36" s="1030" t="s">
        <v>1291</v>
      </c>
      <c r="B36" s="683">
        <v>0</v>
      </c>
      <c r="C36" s="683">
        <v>0</v>
      </c>
      <c r="D36" s="683">
        <v>0</v>
      </c>
      <c r="E36" s="683">
        <v>0</v>
      </c>
      <c r="F36" s="683">
        <v>0</v>
      </c>
      <c r="G36" s="189">
        <f t="shared" si="0"/>
        <v>0</v>
      </c>
      <c r="H36" s="1033" t="s">
        <v>1431</v>
      </c>
      <c r="K36" s="145"/>
      <c r="L36" s="145"/>
      <c r="M36" s="979"/>
      <c r="N36" s="145"/>
    </row>
    <row r="37" spans="1:14" s="152" customFormat="1" ht="14.25" thickBot="1">
      <c r="A37" s="1026" t="s">
        <v>656</v>
      </c>
      <c r="B37" s="65">
        <v>0</v>
      </c>
      <c r="C37" s="65">
        <v>0</v>
      </c>
      <c r="D37" s="65">
        <v>0</v>
      </c>
      <c r="E37" s="65">
        <v>0</v>
      </c>
      <c r="F37" s="65">
        <v>0</v>
      </c>
      <c r="G37" s="66">
        <f t="shared" si="0"/>
        <v>0</v>
      </c>
      <c r="H37" s="1032" t="s">
        <v>849</v>
      </c>
      <c r="K37" s="145"/>
      <c r="L37" s="145"/>
      <c r="M37" s="979"/>
      <c r="N37" s="145"/>
    </row>
    <row r="38" spans="1:14" s="152" customFormat="1" ht="14.25" thickBot="1">
      <c r="A38" s="1030" t="s">
        <v>1292</v>
      </c>
      <c r="B38" s="683">
        <v>0</v>
      </c>
      <c r="C38" s="683">
        <v>0</v>
      </c>
      <c r="D38" s="683">
        <v>0</v>
      </c>
      <c r="E38" s="683">
        <v>0</v>
      </c>
      <c r="F38" s="683">
        <v>0</v>
      </c>
      <c r="G38" s="189">
        <f t="shared" si="0"/>
        <v>0</v>
      </c>
      <c r="H38" s="1033" t="s">
        <v>1550</v>
      </c>
      <c r="K38" s="145"/>
      <c r="L38" s="145"/>
      <c r="M38" s="979"/>
      <c r="N38" s="145"/>
    </row>
    <row r="39" spans="1:14" s="152" customFormat="1" ht="14.25" thickBot="1">
      <c r="A39" s="1026" t="s">
        <v>1294</v>
      </c>
      <c r="B39" s="65">
        <v>0</v>
      </c>
      <c r="C39" s="65"/>
      <c r="D39" s="65">
        <v>0</v>
      </c>
      <c r="E39" s="65">
        <v>0</v>
      </c>
      <c r="F39" s="65">
        <v>0</v>
      </c>
      <c r="G39" s="66">
        <f t="shared" si="0"/>
        <v>0</v>
      </c>
      <c r="H39" s="1032" t="s">
        <v>784</v>
      </c>
      <c r="K39" s="145"/>
      <c r="L39" s="145"/>
      <c r="M39" s="979"/>
      <c r="N39" s="145"/>
    </row>
    <row r="40" spans="1:14" s="152" customFormat="1" ht="14.25" thickBot="1">
      <c r="A40" s="1030" t="s">
        <v>1297</v>
      </c>
      <c r="B40" s="683">
        <v>9</v>
      </c>
      <c r="C40" s="683">
        <v>0</v>
      </c>
      <c r="D40" s="683">
        <v>0</v>
      </c>
      <c r="E40" s="683">
        <v>0</v>
      </c>
      <c r="F40" s="683">
        <v>0</v>
      </c>
      <c r="G40" s="189">
        <f t="shared" si="0"/>
        <v>9</v>
      </c>
      <c r="H40" s="1033" t="s">
        <v>1298</v>
      </c>
      <c r="K40" s="145"/>
      <c r="L40" s="145"/>
      <c r="M40" s="979"/>
      <c r="N40" s="145"/>
    </row>
    <row r="41" spans="1:14" s="152" customFormat="1" ht="14.25" thickBot="1">
      <c r="A41" s="1026" t="s">
        <v>406</v>
      </c>
      <c r="B41" s="65">
        <v>1</v>
      </c>
      <c r="C41" s="65">
        <v>0</v>
      </c>
      <c r="D41" s="65">
        <v>0</v>
      </c>
      <c r="E41" s="65">
        <v>0</v>
      </c>
      <c r="F41" s="65">
        <v>0</v>
      </c>
      <c r="G41" s="66">
        <f t="shared" si="0"/>
        <v>1</v>
      </c>
      <c r="H41" s="1032" t="s">
        <v>1428</v>
      </c>
      <c r="K41" s="145"/>
      <c r="L41" s="145"/>
      <c r="M41" s="979"/>
      <c r="N41" s="145"/>
    </row>
    <row r="42" spans="1:14" s="152" customFormat="1" ht="14.25" thickBot="1">
      <c r="A42" s="1030" t="s">
        <v>654</v>
      </c>
      <c r="B42" s="683">
        <v>0</v>
      </c>
      <c r="C42" s="683">
        <v>0</v>
      </c>
      <c r="D42" s="683">
        <v>0</v>
      </c>
      <c r="E42" s="683">
        <v>0</v>
      </c>
      <c r="F42" s="683">
        <v>0</v>
      </c>
      <c r="G42" s="189">
        <f t="shared" si="0"/>
        <v>0</v>
      </c>
      <c r="H42" s="1033" t="s">
        <v>661</v>
      </c>
      <c r="K42" s="145"/>
      <c r="L42" s="145"/>
      <c r="M42" s="979"/>
      <c r="N42" s="145"/>
    </row>
    <row r="43" spans="1:14" s="152" customFormat="1" ht="14.25" thickBot="1">
      <c r="A43" s="1026" t="s">
        <v>1299</v>
      </c>
      <c r="B43" s="65">
        <v>0</v>
      </c>
      <c r="C43" s="65">
        <v>0</v>
      </c>
      <c r="D43" s="65">
        <v>0</v>
      </c>
      <c r="E43" s="65">
        <v>0</v>
      </c>
      <c r="F43" s="65">
        <v>0</v>
      </c>
      <c r="G43" s="66">
        <f t="shared" si="0"/>
        <v>0</v>
      </c>
      <c r="H43" s="1032" t="s">
        <v>1545</v>
      </c>
      <c r="K43" s="145"/>
      <c r="L43" s="145"/>
      <c r="M43" s="979"/>
      <c r="N43" s="145"/>
    </row>
    <row r="44" spans="1:14" s="152" customFormat="1" ht="14.25" thickBot="1">
      <c r="A44" s="1030" t="s">
        <v>1302</v>
      </c>
      <c r="B44" s="683">
        <v>0</v>
      </c>
      <c r="C44" s="683">
        <v>0</v>
      </c>
      <c r="D44" s="683">
        <v>0</v>
      </c>
      <c r="E44" s="683">
        <v>0</v>
      </c>
      <c r="F44" s="683">
        <v>0</v>
      </c>
      <c r="G44" s="189">
        <f t="shared" si="0"/>
        <v>0</v>
      </c>
      <c r="H44" s="1033" t="s">
        <v>1533</v>
      </c>
      <c r="K44" s="145"/>
      <c r="L44" s="145"/>
      <c r="M44" s="979"/>
      <c r="N44" s="145"/>
    </row>
    <row r="45" spans="1:14" s="152" customFormat="1" ht="27.75" thickBot="1">
      <c r="A45" s="1026" t="s">
        <v>1300</v>
      </c>
      <c r="B45" s="65">
        <v>0</v>
      </c>
      <c r="C45" s="65">
        <v>0</v>
      </c>
      <c r="D45" s="65">
        <v>0</v>
      </c>
      <c r="E45" s="65">
        <v>0</v>
      </c>
      <c r="F45" s="65">
        <v>0</v>
      </c>
      <c r="G45" s="66">
        <f t="shared" si="0"/>
        <v>0</v>
      </c>
      <c r="H45" s="1043" t="s">
        <v>1547</v>
      </c>
      <c r="K45" s="145"/>
      <c r="L45" s="145"/>
      <c r="M45" s="979"/>
      <c r="N45" s="145"/>
    </row>
    <row r="46" spans="1:14" s="152" customFormat="1" ht="27.75" thickBot="1">
      <c r="A46" s="1030" t="s">
        <v>1332</v>
      </c>
      <c r="B46" s="683">
        <v>0</v>
      </c>
      <c r="C46" s="683">
        <v>0</v>
      </c>
      <c r="D46" s="683">
        <v>0</v>
      </c>
      <c r="E46" s="683">
        <v>0</v>
      </c>
      <c r="F46" s="683">
        <v>0</v>
      </c>
      <c r="G46" s="189">
        <f t="shared" si="0"/>
        <v>0</v>
      </c>
      <c r="H46" s="1033" t="s">
        <v>1260</v>
      </c>
      <c r="K46" s="145"/>
      <c r="L46" s="145"/>
      <c r="M46" s="979"/>
      <c r="N46" s="145"/>
    </row>
    <row r="47" spans="1:14" s="152" customFormat="1" ht="14.25" thickBot="1">
      <c r="A47" s="1026" t="s">
        <v>894</v>
      </c>
      <c r="B47" s="65">
        <v>1</v>
      </c>
      <c r="C47" s="65">
        <v>0</v>
      </c>
      <c r="D47" s="65">
        <v>0</v>
      </c>
      <c r="E47" s="65">
        <v>0</v>
      </c>
      <c r="F47" s="65">
        <v>0</v>
      </c>
      <c r="G47" s="66">
        <f t="shared" si="0"/>
        <v>1</v>
      </c>
      <c r="H47" s="1032" t="s">
        <v>1324</v>
      </c>
      <c r="K47" s="145"/>
      <c r="L47" s="145"/>
      <c r="M47" s="979"/>
      <c r="N47" s="145"/>
    </row>
    <row r="48" spans="1:14" s="152" customFormat="1" ht="14.25" thickBot="1">
      <c r="A48" s="1030" t="s">
        <v>1261</v>
      </c>
      <c r="B48" s="683">
        <v>0</v>
      </c>
      <c r="C48" s="683">
        <v>0</v>
      </c>
      <c r="D48" s="683">
        <v>0</v>
      </c>
      <c r="E48" s="683">
        <v>0</v>
      </c>
      <c r="F48" s="683">
        <v>0</v>
      </c>
      <c r="G48" s="189">
        <f t="shared" si="0"/>
        <v>0</v>
      </c>
      <c r="H48" s="1033" t="s">
        <v>1546</v>
      </c>
      <c r="K48" s="145"/>
      <c r="L48" s="145"/>
      <c r="M48" s="979"/>
      <c r="N48" s="145"/>
    </row>
    <row r="49" spans="1:14" s="152" customFormat="1" ht="27.75" thickBot="1">
      <c r="A49" s="1026" t="s">
        <v>1301</v>
      </c>
      <c r="B49" s="65">
        <v>0</v>
      </c>
      <c r="C49" s="65">
        <v>0</v>
      </c>
      <c r="D49" s="65">
        <v>0</v>
      </c>
      <c r="E49" s="65">
        <v>0</v>
      </c>
      <c r="F49" s="65">
        <v>0</v>
      </c>
      <c r="G49" s="66">
        <f t="shared" si="0"/>
        <v>0</v>
      </c>
      <c r="H49" s="1043" t="s">
        <v>1548</v>
      </c>
      <c r="K49" s="145"/>
      <c r="L49" s="145"/>
      <c r="M49" s="979"/>
      <c r="N49" s="145"/>
    </row>
    <row r="50" spans="1:14" s="152" customFormat="1" ht="14.25" thickBot="1">
      <c r="A50" s="1030" t="s">
        <v>1388</v>
      </c>
      <c r="B50" s="683">
        <v>0</v>
      </c>
      <c r="C50" s="683">
        <v>0</v>
      </c>
      <c r="D50" s="683">
        <v>0</v>
      </c>
      <c r="E50" s="683">
        <v>0</v>
      </c>
      <c r="F50" s="683">
        <v>0</v>
      </c>
      <c r="G50" s="189">
        <f t="shared" si="0"/>
        <v>0</v>
      </c>
      <c r="H50" s="1033" t="s">
        <v>1429</v>
      </c>
      <c r="K50" s="145"/>
      <c r="L50" s="145"/>
      <c r="M50" s="979"/>
      <c r="N50" s="145"/>
    </row>
    <row r="51" spans="1:14" s="152" customFormat="1" ht="14.25" thickBot="1">
      <c r="A51" s="1026" t="s">
        <v>892</v>
      </c>
      <c r="B51" s="65">
        <v>0</v>
      </c>
      <c r="C51" s="65">
        <v>0</v>
      </c>
      <c r="D51" s="65">
        <v>0</v>
      </c>
      <c r="E51" s="65">
        <v>0</v>
      </c>
      <c r="F51" s="65">
        <v>0</v>
      </c>
      <c r="G51" s="66">
        <f t="shared" si="0"/>
        <v>0</v>
      </c>
      <c r="H51" s="1032" t="s">
        <v>1551</v>
      </c>
      <c r="K51" s="145"/>
      <c r="L51" s="145"/>
      <c r="M51" s="979"/>
      <c r="N51" s="145"/>
    </row>
    <row r="52" spans="1:14" s="152" customFormat="1" ht="13.5">
      <c r="A52" s="1030" t="s">
        <v>1583</v>
      </c>
      <c r="B52" s="681">
        <v>2</v>
      </c>
      <c r="C52" s="681">
        <v>0</v>
      </c>
      <c r="D52" s="681">
        <v>0</v>
      </c>
      <c r="E52" s="681">
        <v>0</v>
      </c>
      <c r="F52" s="681">
        <v>0</v>
      </c>
      <c r="G52" s="187">
        <f t="shared" si="0"/>
        <v>2</v>
      </c>
      <c r="H52" s="1033" t="s">
        <v>1584</v>
      </c>
      <c r="K52" s="145"/>
      <c r="L52" s="145"/>
      <c r="M52" s="979"/>
      <c r="N52" s="145"/>
    </row>
    <row r="53" spans="1:14" ht="15">
      <c r="A53" s="1152" t="s">
        <v>1</v>
      </c>
      <c r="B53" s="195">
        <f>SUM(B8:B52)</f>
        <v>50</v>
      </c>
      <c r="C53" s="195">
        <f t="shared" ref="C53:G53" si="1">SUM(C8:C52)</f>
        <v>10</v>
      </c>
      <c r="D53" s="195">
        <f t="shared" si="1"/>
        <v>4</v>
      </c>
      <c r="E53" s="195">
        <f t="shared" si="1"/>
        <v>4</v>
      </c>
      <c r="F53" s="195">
        <f t="shared" si="1"/>
        <v>2</v>
      </c>
      <c r="G53" s="195">
        <f t="shared" si="1"/>
        <v>70</v>
      </c>
      <c r="H53" s="1153" t="s">
        <v>2</v>
      </c>
    </row>
    <row r="54" spans="1:14">
      <c r="A54" s="1422" t="s">
        <v>864</v>
      </c>
      <c r="B54" s="1422"/>
      <c r="C54" s="1422"/>
      <c r="D54" s="1422"/>
      <c r="E54" s="1459" t="s">
        <v>445</v>
      </c>
      <c r="F54" s="1459"/>
      <c r="G54" s="1459"/>
      <c r="H54" s="1459"/>
    </row>
    <row r="57" spans="1:14">
      <c r="A57" s="147"/>
    </row>
    <row r="58" spans="1:14">
      <c r="L58" s="145"/>
    </row>
    <row r="59" spans="1:14">
      <c r="L59" s="145"/>
    </row>
    <row r="60" spans="1:14">
      <c r="L60" s="145"/>
    </row>
    <row r="61" spans="1:14">
      <c r="L61" s="145"/>
    </row>
    <row r="62" spans="1:14">
      <c r="H62" s="145"/>
      <c r="L62" s="145"/>
    </row>
    <row r="63" spans="1:14">
      <c r="H63" s="145"/>
      <c r="L63" s="145"/>
    </row>
    <row r="64" spans="1:14">
      <c r="H64" s="145"/>
      <c r="L64" s="145"/>
    </row>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pans="8:12">
      <c r="H81" s="145"/>
      <c r="L81" s="145"/>
    </row>
    <row r="82" spans="8:12">
      <c r="H82" s="145"/>
      <c r="L82" s="145"/>
    </row>
    <row r="83" spans="8:12">
      <c r="H83" s="145"/>
      <c r="L83" s="145"/>
    </row>
    <row r="84" spans="8:12">
      <c r="H84" s="145"/>
      <c r="L84" s="145"/>
    </row>
    <row r="85" spans="8:12">
      <c r="H85" s="145"/>
      <c r="L85" s="145"/>
    </row>
    <row r="86" spans="8:12">
      <c r="H86" s="145"/>
      <c r="L86" s="145"/>
    </row>
    <row r="87" spans="8:12">
      <c r="H87" s="145"/>
      <c r="L87" s="145"/>
    </row>
    <row r="88" spans="8:12">
      <c r="H88" s="145"/>
      <c r="L88" s="145"/>
    </row>
    <row r="89" spans="8:12">
      <c r="H89" s="145"/>
      <c r="L89" s="145"/>
    </row>
    <row r="90" spans="8:12">
      <c r="H90" s="145"/>
      <c r="L90" s="145"/>
    </row>
    <row r="91" spans="8:12">
      <c r="H91" s="145"/>
      <c r="L91" s="145"/>
    </row>
    <row r="92" spans="8:12">
      <c r="H92" s="145"/>
    </row>
    <row r="93" spans="8:12">
      <c r="H93" s="145"/>
    </row>
    <row r="94" spans="8:12">
      <c r="H94" s="145"/>
      <c r="L94" s="145"/>
    </row>
    <row r="95" spans="8:12">
      <c r="H95" s="145"/>
      <c r="L95" s="145"/>
    </row>
    <row r="96" spans="8:12">
      <c r="L96" s="145"/>
    </row>
    <row r="97" spans="8:12">
      <c r="L97" s="145"/>
    </row>
    <row r="98" spans="8:12">
      <c r="H98" s="145"/>
      <c r="L98" s="145"/>
    </row>
    <row r="99" spans="8:12">
      <c r="H99" s="145"/>
      <c r="L99" s="145"/>
    </row>
    <row r="100" spans="8:12">
      <c r="H100" s="145"/>
      <c r="L100" s="145"/>
    </row>
    <row r="101" spans="8:12">
      <c r="H101" s="145"/>
      <c r="L101" s="145"/>
    </row>
    <row r="102" spans="8:12">
      <c r="H102" s="145"/>
      <c r="L102" s="145"/>
    </row>
    <row r="103" spans="8:12">
      <c r="H103" s="145"/>
      <c r="L103" s="145"/>
    </row>
    <row r="104" spans="8:12">
      <c r="H104" s="145"/>
      <c r="L104" s="145"/>
    </row>
    <row r="105" spans="8:12">
      <c r="H105" s="145"/>
      <c r="L105" s="145"/>
    </row>
    <row r="106" spans="8:12">
      <c r="H106" s="145"/>
      <c r="L106" s="145"/>
    </row>
    <row r="107" spans="8:12">
      <c r="H107" s="145"/>
      <c r="L107" s="145"/>
    </row>
    <row r="108" spans="8:12">
      <c r="H108" s="145"/>
      <c r="L108" s="145"/>
    </row>
    <row r="109" spans="8:12">
      <c r="H109" s="145"/>
      <c r="L109" s="145"/>
    </row>
    <row r="110" spans="8:12">
      <c r="H110" s="145"/>
      <c r="L110" s="145"/>
    </row>
    <row r="111" spans="8:12">
      <c r="H111" s="145"/>
      <c r="L111" s="145"/>
    </row>
    <row r="112" spans="8:12">
      <c r="H112" s="145"/>
      <c r="L112" s="145"/>
    </row>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pans="8:12">
      <c r="H129" s="145"/>
      <c r="L129" s="145"/>
    </row>
    <row r="130" spans="8:12">
      <c r="H130" s="145"/>
      <c r="L130" s="145"/>
    </row>
    <row r="131" spans="8:12">
      <c r="H131" s="145"/>
      <c r="L131" s="145"/>
    </row>
    <row r="132" spans="8:12">
      <c r="H132" s="145"/>
      <c r="L132" s="145"/>
    </row>
    <row r="133" spans="8:12">
      <c r="H133" s="145"/>
      <c r="L133" s="145"/>
    </row>
    <row r="134" spans="8:12">
      <c r="H134" s="145"/>
      <c r="L134" s="145"/>
    </row>
    <row r="135" spans="8:12">
      <c r="H135" s="145"/>
      <c r="L135" s="145"/>
    </row>
    <row r="136" spans="8:12">
      <c r="H136" s="145"/>
    </row>
    <row r="137" spans="8:12">
      <c r="H137" s="145"/>
    </row>
    <row r="138" spans="8:12">
      <c r="H138" s="145"/>
    </row>
    <row r="139" spans="8:12">
      <c r="H139" s="145"/>
    </row>
    <row r="145" s="145" customFormat="1"/>
    <row r="146" s="145" customFormat="1"/>
    <row r="147" s="145" customFormat="1"/>
    <row r="148" s="145" customFormat="1"/>
    <row r="149" s="145" customFormat="1"/>
    <row r="150" s="145" customFormat="1"/>
    <row r="151" s="145" customFormat="1"/>
  </sheetData>
  <mergeCells count="8">
    <mergeCell ref="A54:D54"/>
    <mergeCell ref="E54:H54"/>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129"/>
  <sheetViews>
    <sheetView rightToLeft="1" view="pageBreakPreview" zoomScaleNormal="100" zoomScaleSheetLayoutView="100" workbookViewId="0">
      <selection activeCell="J5" sqref="J5"/>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980" customWidth="1"/>
    <col min="14" max="16384" width="9.140625" style="45"/>
  </cols>
  <sheetData>
    <row r="1" spans="1:13" ht="19.5" customHeight="1">
      <c r="A1" s="1195" t="s">
        <v>641</v>
      </c>
      <c r="B1" s="1195"/>
      <c r="C1" s="1195"/>
      <c r="D1" s="1195"/>
      <c r="E1" s="1195"/>
      <c r="F1" s="1195"/>
      <c r="G1" s="1195"/>
      <c r="H1" s="1195"/>
      <c r="I1" s="1"/>
    </row>
    <row r="2" spans="1:13" s="7" customFormat="1" ht="18">
      <c r="A2" s="1409" t="s">
        <v>1150</v>
      </c>
      <c r="B2" s="1409"/>
      <c r="C2" s="1409"/>
      <c r="D2" s="1409"/>
      <c r="E2" s="1409"/>
      <c r="F2" s="1409"/>
      <c r="G2" s="1409"/>
      <c r="H2" s="1409"/>
      <c r="I2" s="978"/>
      <c r="M2" s="34"/>
    </row>
    <row r="3" spans="1:13" s="7" customFormat="1" ht="33.75" customHeight="1">
      <c r="A3" s="1461" t="s">
        <v>870</v>
      </c>
      <c r="B3" s="1462"/>
      <c r="C3" s="1462"/>
      <c r="D3" s="1462"/>
      <c r="E3" s="1462"/>
      <c r="F3" s="1462"/>
      <c r="G3" s="1462"/>
      <c r="H3" s="1462"/>
      <c r="I3" s="978"/>
      <c r="M3" s="34"/>
    </row>
    <row r="4" spans="1:13" s="7" customFormat="1" ht="15.75">
      <c r="A4" s="1462" t="s">
        <v>1151</v>
      </c>
      <c r="B4" s="1462"/>
      <c r="C4" s="1462"/>
      <c r="D4" s="1462"/>
      <c r="E4" s="1462"/>
      <c r="F4" s="1462"/>
      <c r="G4" s="1462"/>
      <c r="H4" s="1462"/>
      <c r="I4" s="978"/>
      <c r="M4" s="34"/>
    </row>
    <row r="5" spans="1:13" ht="15.75" customHeight="1">
      <c r="A5" s="89" t="s">
        <v>544</v>
      </c>
      <c r="B5" s="90"/>
      <c r="C5" s="90"/>
      <c r="D5" s="90"/>
      <c r="E5" s="90"/>
      <c r="F5" s="90"/>
      <c r="G5" s="90"/>
      <c r="H5" s="91" t="s">
        <v>545</v>
      </c>
      <c r="I5" s="1"/>
    </row>
    <row r="6" spans="1:13" ht="27" customHeight="1">
      <c r="A6" s="1368" t="s">
        <v>898</v>
      </c>
      <c r="B6" s="35" t="s">
        <v>45</v>
      </c>
      <c r="C6" s="35" t="s">
        <v>41</v>
      </c>
      <c r="D6" s="35" t="s">
        <v>42</v>
      </c>
      <c r="E6" s="35" t="s">
        <v>43</v>
      </c>
      <c r="F6" s="35" t="s">
        <v>44</v>
      </c>
      <c r="G6" s="35" t="s">
        <v>1</v>
      </c>
      <c r="H6" s="1365" t="s">
        <v>980</v>
      </c>
    </row>
    <row r="7" spans="1:13" ht="27" customHeight="1">
      <c r="A7" s="1369"/>
      <c r="B7" s="378" t="s">
        <v>73</v>
      </c>
      <c r="C7" s="378" t="s">
        <v>46</v>
      </c>
      <c r="D7" s="378" t="s">
        <v>47</v>
      </c>
      <c r="E7" s="378" t="s">
        <v>48</v>
      </c>
      <c r="F7" s="378" t="s">
        <v>49</v>
      </c>
      <c r="G7" s="378" t="s">
        <v>2</v>
      </c>
      <c r="H7" s="1460"/>
    </row>
    <row r="8" spans="1:13" s="15" customFormat="1" ht="24.75" customHeight="1" thickBot="1">
      <c r="A8" s="994" t="s">
        <v>681</v>
      </c>
      <c r="B8" s="1023">
        <v>135</v>
      </c>
      <c r="C8" s="1023">
        <v>5</v>
      </c>
      <c r="D8" s="1023">
        <v>4</v>
      </c>
      <c r="E8" s="1023">
        <v>3</v>
      </c>
      <c r="F8" s="1023">
        <v>2</v>
      </c>
      <c r="G8" s="1024">
        <f>SUM(B8:F8)</f>
        <v>149</v>
      </c>
      <c r="H8" s="1002" t="s">
        <v>681</v>
      </c>
      <c r="M8" s="16"/>
    </row>
    <row r="9" spans="1:13" s="15" customFormat="1" ht="24.75" customHeight="1" thickBot="1">
      <c r="A9" s="529" t="s">
        <v>880</v>
      </c>
      <c r="B9" s="866">
        <v>170</v>
      </c>
      <c r="C9" s="866">
        <v>9</v>
      </c>
      <c r="D9" s="866">
        <v>10</v>
      </c>
      <c r="E9" s="866">
        <v>1</v>
      </c>
      <c r="F9" s="866">
        <v>1</v>
      </c>
      <c r="G9" s="386">
        <f>B9+C9+D9+E9+F9</f>
        <v>191</v>
      </c>
      <c r="H9" s="528" t="s">
        <v>880</v>
      </c>
    </row>
    <row r="10" spans="1:13" s="15" customFormat="1" ht="24.75" customHeight="1" thickBot="1">
      <c r="A10" s="710" t="s">
        <v>946</v>
      </c>
      <c r="B10" s="729">
        <v>135</v>
      </c>
      <c r="C10" s="729">
        <v>5</v>
      </c>
      <c r="D10" s="729">
        <v>8</v>
      </c>
      <c r="E10" s="729">
        <v>0</v>
      </c>
      <c r="F10" s="729">
        <v>1</v>
      </c>
      <c r="G10" s="730">
        <f>B10+C10+D10+E10+F10</f>
        <v>149</v>
      </c>
      <c r="H10" s="713" t="s">
        <v>946</v>
      </c>
      <c r="M10" s="16"/>
    </row>
    <row r="11" spans="1:13" s="15" customFormat="1" ht="24.75" customHeight="1" thickBot="1">
      <c r="A11" s="529" t="s">
        <v>1050</v>
      </c>
      <c r="B11" s="866">
        <v>60</v>
      </c>
      <c r="C11" s="866">
        <v>6</v>
      </c>
      <c r="D11" s="866">
        <v>1</v>
      </c>
      <c r="E11" s="866">
        <v>1</v>
      </c>
      <c r="F11" s="866">
        <v>2</v>
      </c>
      <c r="G11" s="386">
        <f>B11+C11+D11+E11+F11</f>
        <v>70</v>
      </c>
      <c r="H11" s="528" t="s">
        <v>1050</v>
      </c>
    </row>
    <row r="12" spans="1:13" s="15" customFormat="1" ht="24.75" customHeight="1">
      <c r="A12" s="710" t="s">
        <v>1149</v>
      </c>
      <c r="B12" s="729">
        <v>50</v>
      </c>
      <c r="C12" s="729">
        <v>10</v>
      </c>
      <c r="D12" s="729">
        <v>4</v>
      </c>
      <c r="E12" s="729">
        <v>4</v>
      </c>
      <c r="F12" s="729">
        <v>2</v>
      </c>
      <c r="G12" s="730">
        <f>B12+C12+D12+E12+F12</f>
        <v>70</v>
      </c>
      <c r="H12" s="713" t="s">
        <v>1149</v>
      </c>
      <c r="M12" s="16"/>
    </row>
    <row r="13" spans="1:13" ht="19.5" customHeight="1">
      <c r="E13" s="980"/>
      <c r="H13" s="45"/>
      <c r="M13" s="45"/>
    </row>
    <row r="14" spans="1:13" s="15" customFormat="1" ht="19.5" customHeight="1">
      <c r="E14" s="16"/>
    </row>
    <row r="15" spans="1:13" ht="19.5" customHeight="1">
      <c r="E15" s="980"/>
      <c r="H15" s="45"/>
      <c r="M15" s="45"/>
    </row>
    <row r="16" spans="1:13" s="15" customFormat="1" ht="19.5" customHeight="1">
      <c r="E16" s="16"/>
    </row>
    <row r="17" spans="5:13" ht="19.5" customHeight="1">
      <c r="E17" s="980"/>
      <c r="H17" s="45"/>
      <c r="M17" s="45"/>
    </row>
    <row r="18" spans="5:13" s="15" customFormat="1" ht="19.5" customHeight="1">
      <c r="E18" s="16"/>
    </row>
    <row r="19" spans="5:13" ht="19.5" customHeight="1">
      <c r="E19" s="980"/>
      <c r="H19" s="45"/>
      <c r="M19" s="45"/>
    </row>
    <row r="20" spans="5:13" s="15" customFormat="1" ht="19.5" customHeight="1">
      <c r="E20" s="16"/>
    </row>
    <row r="21" spans="5:13" ht="19.5" customHeight="1">
      <c r="E21" s="980"/>
      <c r="H21" s="45"/>
      <c r="M21" s="45"/>
    </row>
    <row r="22" spans="5:13" s="15" customFormat="1" ht="19.5" customHeight="1">
      <c r="E22" s="16"/>
    </row>
    <row r="23" spans="5:13" ht="19.5" customHeight="1">
      <c r="E23" s="980"/>
      <c r="H23" s="45"/>
      <c r="M23" s="45"/>
    </row>
    <row r="24" spans="5:13" s="15" customFormat="1" ht="19.5" customHeight="1">
      <c r="E24" s="16"/>
    </row>
    <row r="25" spans="5:13" ht="19.5" customHeight="1">
      <c r="E25" s="980"/>
      <c r="H25" s="45"/>
      <c r="M25" s="45"/>
    </row>
    <row r="26" spans="5:13" s="15" customFormat="1" ht="19.5" customHeight="1">
      <c r="E26" s="16"/>
    </row>
    <row r="27" spans="5:13" ht="19.5" customHeight="1">
      <c r="E27" s="980"/>
      <c r="H27" s="45"/>
      <c r="M27" s="45"/>
    </row>
    <row r="28" spans="5:13" s="15" customFormat="1" ht="19.5" customHeight="1">
      <c r="E28" s="16"/>
    </row>
    <row r="29" spans="5:13" ht="19.5" customHeight="1">
      <c r="E29" s="980"/>
      <c r="H29" s="45"/>
      <c r="M29" s="45"/>
    </row>
    <row r="30" spans="5:13" s="15" customFormat="1" ht="19.5" customHeight="1">
      <c r="E30" s="16"/>
    </row>
    <row r="31" spans="5:13" ht="19.5" customHeight="1">
      <c r="E31" s="980"/>
      <c r="H31" s="45"/>
      <c r="M31" s="45"/>
    </row>
    <row r="32" spans="5:13" s="15" customFormat="1" ht="19.5" customHeight="1">
      <c r="E32" s="16"/>
    </row>
    <row r="33" spans="1:13" ht="19.5" customHeight="1">
      <c r="E33" s="980"/>
      <c r="H33" s="45"/>
      <c r="M33" s="45"/>
    </row>
    <row r="34" spans="1:13" s="15" customFormat="1" ht="19.5" customHeight="1">
      <c r="E34" s="16"/>
    </row>
    <row r="35" spans="1:13" ht="19.5" customHeight="1">
      <c r="E35" s="980"/>
      <c r="H35" s="45"/>
      <c r="M35" s="45"/>
    </row>
    <row r="36" spans="1:13" ht="19.5" customHeight="1">
      <c r="E36" s="980"/>
      <c r="H36" s="45"/>
      <c r="M36" s="45"/>
    </row>
    <row r="37" spans="1:13" s="15" customFormat="1" ht="26.25" customHeight="1">
      <c r="E37" s="16"/>
    </row>
    <row r="38" spans="1:13" ht="27.75" customHeight="1">
      <c r="E38" s="980"/>
      <c r="H38" s="45"/>
      <c r="M38" s="45"/>
    </row>
    <row r="39" spans="1:13" s="15" customFormat="1" ht="19.5" customHeight="1">
      <c r="E39" s="16"/>
    </row>
    <row r="40" spans="1:13" s="15" customFormat="1" ht="18.75" customHeight="1">
      <c r="E40" s="16"/>
    </row>
    <row r="41" spans="1:13" s="15" customFormat="1" ht="36.75" customHeight="1">
      <c r="E41" s="16"/>
    </row>
    <row r="42" spans="1:13" ht="22.5" customHeight="1"/>
    <row r="44" spans="1:13">
      <c r="A44" s="2"/>
    </row>
    <row r="45" spans="1:13" ht="12.75" customHeigh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row r="129" s="45" customFormat="1"/>
  </sheetData>
  <mergeCells count="6">
    <mergeCell ref="A1:H1"/>
    <mergeCell ref="A2:H2"/>
    <mergeCell ref="A3:H3"/>
    <mergeCell ref="A4:H4"/>
    <mergeCell ref="A6:A7"/>
    <mergeCell ref="H6:H7"/>
  </mergeCells>
  <printOptions horizontalCentered="1" verticalCentered="1"/>
  <pageMargins left="0" right="0" top="0" bottom="0" header="0" footer="0"/>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V168"/>
  <sheetViews>
    <sheetView rightToLeft="1" view="pageBreakPreview" topLeftCell="A28" zoomScaleNormal="100" zoomScaleSheetLayoutView="100" workbookViewId="0">
      <selection activeCell="G60" sqref="G60"/>
    </sheetView>
  </sheetViews>
  <sheetFormatPr defaultRowHeight="12.75"/>
  <cols>
    <col min="1" max="1" width="26" style="145" customWidth="1"/>
    <col min="2" max="2" width="8.85546875" style="145" customWidth="1"/>
    <col min="3" max="7" width="8.42578125" style="145" customWidth="1"/>
    <col min="8" max="8" width="28.140625" style="260" customWidth="1"/>
    <col min="9" max="10" width="9.140625" style="145"/>
    <col min="11" max="11" width="37.42578125" style="145" customWidth="1"/>
    <col min="12" max="12" width="5" style="588" customWidth="1"/>
    <col min="13" max="16384" width="9.140625" style="145"/>
  </cols>
  <sheetData>
    <row r="1" spans="1:22" ht="18">
      <c r="A1" s="1361" t="s">
        <v>642</v>
      </c>
      <c r="B1" s="1361"/>
      <c r="C1" s="1361"/>
      <c r="D1" s="1361"/>
      <c r="E1" s="1361"/>
      <c r="F1" s="1361"/>
      <c r="G1" s="1361"/>
      <c r="H1" s="1361"/>
    </row>
    <row r="2" spans="1:22" s="155" customFormat="1" ht="18">
      <c r="A2" s="1313" t="s">
        <v>1153</v>
      </c>
      <c r="B2" s="1313"/>
      <c r="C2" s="1313"/>
      <c r="D2" s="1313"/>
      <c r="E2" s="1313"/>
      <c r="F2" s="1313"/>
      <c r="G2" s="1313"/>
      <c r="H2" s="1313"/>
      <c r="L2" s="156"/>
    </row>
    <row r="3" spans="1:22" s="155" customFormat="1" ht="31.5" customHeight="1">
      <c r="A3" s="1384" t="s">
        <v>790</v>
      </c>
      <c r="B3" s="1316"/>
      <c r="C3" s="1316"/>
      <c r="D3" s="1316"/>
      <c r="E3" s="1316"/>
      <c r="F3" s="1316"/>
      <c r="G3" s="1316"/>
      <c r="H3" s="1316"/>
      <c r="L3" s="156"/>
    </row>
    <row r="4" spans="1:22" s="155" customFormat="1" ht="15.75">
      <c r="A4" s="1316" t="s">
        <v>1154</v>
      </c>
      <c r="B4" s="1316"/>
      <c r="C4" s="1316"/>
      <c r="D4" s="1316"/>
      <c r="E4" s="1316"/>
      <c r="F4" s="1316"/>
      <c r="G4" s="1316"/>
      <c r="H4" s="1316"/>
      <c r="L4" s="156"/>
    </row>
    <row r="5" spans="1:22" ht="15.75" customHeight="1">
      <c r="A5" s="585" t="s">
        <v>547</v>
      </c>
      <c r="B5" s="154"/>
      <c r="C5" s="154"/>
      <c r="D5" s="154"/>
      <c r="E5" s="154"/>
      <c r="F5" s="154"/>
      <c r="G5" s="154"/>
      <c r="H5" s="259" t="s">
        <v>546</v>
      </c>
    </row>
    <row r="6" spans="1:22" ht="20.25" customHeight="1">
      <c r="A6" s="1464" t="s">
        <v>675</v>
      </c>
      <c r="B6" s="594" t="s">
        <v>45</v>
      </c>
      <c r="C6" s="594" t="s">
        <v>41</v>
      </c>
      <c r="D6" s="594" t="s">
        <v>42</v>
      </c>
      <c r="E6" s="594" t="s">
        <v>43</v>
      </c>
      <c r="F6" s="594" t="s">
        <v>44</v>
      </c>
      <c r="G6" s="594" t="s">
        <v>1</v>
      </c>
      <c r="H6" s="1365" t="s">
        <v>1096</v>
      </c>
    </row>
    <row r="7" spans="1:22" ht="20.25" customHeight="1">
      <c r="A7" s="1465"/>
      <c r="B7" s="370" t="s">
        <v>73</v>
      </c>
      <c r="C7" s="370" t="s">
        <v>46</v>
      </c>
      <c r="D7" s="370" t="s">
        <v>47</v>
      </c>
      <c r="E7" s="370" t="s">
        <v>48</v>
      </c>
      <c r="F7" s="370" t="s">
        <v>49</v>
      </c>
      <c r="G7" s="370" t="s">
        <v>2</v>
      </c>
      <c r="H7" s="1366"/>
    </row>
    <row r="8" spans="1:22" ht="23.25" thickBot="1">
      <c r="A8" s="1063" t="s">
        <v>1271</v>
      </c>
      <c r="B8" s="1120">
        <f>'[4]245'!B8+'[4]247'!B8+'[4]249'!B8+'[4]248'!B8+'[4]250'!B8</f>
        <v>3</v>
      </c>
      <c r="C8" s="1120">
        <f>'[4]245'!C8+'[4]247'!C8+'[4]249'!C8+'[4]248'!C8+'[4]250'!C8</f>
        <v>2</v>
      </c>
      <c r="D8" s="1120">
        <f>'[4]245'!D8+'[4]247'!D8+'[4]249'!D8+'[4]248'!D8+'[4]250'!D8</f>
        <v>2</v>
      </c>
      <c r="E8" s="1120">
        <f>'[4]245'!E8+'[4]247'!E8+'[4]249'!E8+'[4]248'!E8+'[4]250'!E8</f>
        <v>1</v>
      </c>
      <c r="F8" s="1120">
        <f>'[4]245'!F8+'[4]247'!F8+'[4]249'!F8+'[4]248'!F8+'[4]250'!F8</f>
        <v>0</v>
      </c>
      <c r="G8" s="247">
        <f>B8+C8+D8+E8+F8</f>
        <v>8</v>
      </c>
      <c r="H8" s="1150" t="s">
        <v>1437</v>
      </c>
      <c r="L8" s="145"/>
      <c r="V8" s="1012"/>
    </row>
    <row r="9" spans="1:22" s="152" customFormat="1" ht="14.25" thickBot="1">
      <c r="A9" s="1064" t="s">
        <v>444</v>
      </c>
      <c r="B9" s="1121">
        <f>'[4]245'!B9+'[4]247'!B9+'[4]249'!B9+'[4]248'!B9+'[4]250'!B9</f>
        <v>14</v>
      </c>
      <c r="C9" s="1121">
        <f>'[4]245'!C9+'[4]247'!C9+'[4]249'!C9+'[4]248'!C9+'[4]250'!C9</f>
        <v>4</v>
      </c>
      <c r="D9" s="1121">
        <f>'[4]245'!D9+'[4]247'!D9+'[4]249'!D9+'[4]248'!D9+'[4]250'!D9</f>
        <v>5</v>
      </c>
      <c r="E9" s="1121">
        <f>'[4]245'!E9+'[4]247'!E9+'[4]249'!E9+'[4]248'!E9+'[4]250'!E9</f>
        <v>1</v>
      </c>
      <c r="F9" s="1121">
        <f>'[4]245'!F9+'[4]247'!F9+'[4]249'!F9+'[4]248'!F9+'[4]250'!F9</f>
        <v>1</v>
      </c>
      <c r="G9" s="248">
        <f t="shared" ref="G9:G52" si="0">B9+C9+D9+E9+F9</f>
        <v>25</v>
      </c>
      <c r="H9" s="1125" t="s">
        <v>443</v>
      </c>
      <c r="V9" s="153"/>
    </row>
    <row r="10" spans="1:22" ht="14.25" thickBot="1">
      <c r="A10" s="1063" t="s">
        <v>442</v>
      </c>
      <c r="B10" s="1120">
        <f>'[4]245'!B10+'[4]247'!B10+'[4]249'!B10+'[4]248'!B10+'[4]250'!B10</f>
        <v>7</v>
      </c>
      <c r="C10" s="1120">
        <f>'[4]245'!C10+'[4]247'!C10+'[4]249'!C10+'[4]248'!C10+'[4]250'!C10</f>
        <v>0</v>
      </c>
      <c r="D10" s="1120">
        <f>'[4]245'!D10+'[4]247'!D10+'[4]249'!D10+'[4]248'!D10+'[4]250'!D10</f>
        <v>1</v>
      </c>
      <c r="E10" s="1120">
        <f>'[4]245'!E10+'[4]247'!E10+'[4]249'!E10+'[4]248'!E10+'[4]250'!E10</f>
        <v>1</v>
      </c>
      <c r="F10" s="1120">
        <f>'[4]245'!F10+'[4]247'!F10+'[4]249'!F10+'[4]248'!F10+'[4]250'!F10</f>
        <v>1</v>
      </c>
      <c r="G10" s="247">
        <f t="shared" si="0"/>
        <v>10</v>
      </c>
      <c r="H10" s="1124" t="s">
        <v>71</v>
      </c>
      <c r="L10" s="145"/>
      <c r="V10" s="1012"/>
    </row>
    <row r="11" spans="1:22" s="152" customFormat="1" ht="14.25" thickBot="1">
      <c r="A11" s="1064" t="s">
        <v>441</v>
      </c>
      <c r="B11" s="1121">
        <f>'[4]245'!B11+'[4]247'!B11+'[4]249'!B11+'[4]248'!B11+'[4]250'!B11</f>
        <v>10</v>
      </c>
      <c r="C11" s="1121">
        <f>'[4]245'!C11+'[4]247'!C11+'[4]249'!C11+'[4]248'!C11+'[4]250'!C11</f>
        <v>0</v>
      </c>
      <c r="D11" s="1121">
        <f>'[4]245'!D11+'[4]247'!D11+'[4]249'!D11+'[4]248'!D11+'[4]250'!D11</f>
        <v>0</v>
      </c>
      <c r="E11" s="1121">
        <f>'[4]245'!E11+'[4]247'!E11+'[4]249'!E11+'[4]248'!E11+'[4]250'!E11</f>
        <v>0</v>
      </c>
      <c r="F11" s="1121">
        <f>'[4]245'!F11+'[4]247'!F11+'[4]249'!F11+'[4]248'!F11+'[4]250'!F11</f>
        <v>0</v>
      </c>
      <c r="G11" s="248">
        <f t="shared" si="0"/>
        <v>10</v>
      </c>
      <c r="H11" s="1125" t="s">
        <v>70</v>
      </c>
      <c r="V11" s="153"/>
    </row>
    <row r="12" spans="1:22" ht="14.25" thickBot="1">
      <c r="A12" s="1063" t="s">
        <v>440</v>
      </c>
      <c r="B12" s="1120">
        <f>'[4]245'!B12+'[4]247'!B12+'[4]249'!B12+'[4]248'!B12+'[4]250'!B12</f>
        <v>16</v>
      </c>
      <c r="C12" s="1120">
        <f>'[4]245'!C12+'[4]247'!C12+'[4]249'!C12+'[4]248'!C12+'[4]250'!C12</f>
        <v>0</v>
      </c>
      <c r="D12" s="1120">
        <f>'[4]245'!D12+'[4]247'!D12+'[4]249'!D12+'[4]248'!D12+'[4]250'!D12</f>
        <v>1</v>
      </c>
      <c r="E12" s="1120">
        <f>'[4]245'!E12+'[4]247'!E12+'[4]249'!E12+'[4]248'!E12+'[4]250'!E12</f>
        <v>0</v>
      </c>
      <c r="F12" s="1120">
        <f>'[4]245'!F12+'[4]247'!F12+'[4]249'!F12+'[4]248'!F12+'[4]250'!F12</f>
        <v>0</v>
      </c>
      <c r="G12" s="247">
        <f t="shared" si="0"/>
        <v>17</v>
      </c>
      <c r="H12" s="1124" t="s">
        <v>69</v>
      </c>
      <c r="L12" s="145"/>
      <c r="V12" s="1012"/>
    </row>
    <row r="13" spans="1:22" s="152" customFormat="1" ht="14.25" thickBot="1">
      <c r="A13" s="1064" t="s">
        <v>439</v>
      </c>
      <c r="B13" s="1121">
        <f>'[4]245'!B13+'[4]247'!B13+'[4]249'!B13+'[4]248'!B13+'[4]250'!B13</f>
        <v>10</v>
      </c>
      <c r="C13" s="1121">
        <f>'[4]245'!C13+'[4]247'!C13+'[4]249'!C13+'[4]248'!C13+'[4]250'!C13</f>
        <v>24</v>
      </c>
      <c r="D13" s="1121">
        <f>'[4]245'!D13+'[4]247'!D13+'[4]249'!D13+'[4]248'!D13+'[4]250'!D13</f>
        <v>4</v>
      </c>
      <c r="E13" s="1121">
        <f>'[4]245'!E13+'[4]247'!E13+'[4]249'!E13+'[4]248'!E13+'[4]250'!E13</f>
        <v>16</v>
      </c>
      <c r="F13" s="1121">
        <f>'[4]245'!F13+'[4]247'!F13+'[4]249'!F13+'[4]248'!F13+'[4]250'!F13</f>
        <v>0</v>
      </c>
      <c r="G13" s="248">
        <f t="shared" si="0"/>
        <v>54</v>
      </c>
      <c r="H13" s="1125" t="s">
        <v>438</v>
      </c>
      <c r="V13" s="153"/>
    </row>
    <row r="14" spans="1:22" ht="14.25" thickBot="1">
      <c r="A14" s="1063" t="s">
        <v>437</v>
      </c>
      <c r="B14" s="1120">
        <f>'[4]245'!B14+'[4]247'!B14+'[4]249'!B14+'[4]248'!B14+'[4]250'!B14</f>
        <v>30</v>
      </c>
      <c r="C14" s="1120">
        <f>'[4]245'!C14+'[4]247'!C14+'[4]249'!C14+'[4]248'!C14+'[4]250'!C14</f>
        <v>4</v>
      </c>
      <c r="D14" s="1120">
        <f>'[4]245'!D14+'[4]247'!D14+'[4]249'!D14+'[4]248'!D14+'[4]250'!D14</f>
        <v>5</v>
      </c>
      <c r="E14" s="1120">
        <f>'[4]245'!E14+'[4]247'!E14+'[4]249'!E14+'[4]248'!E14+'[4]250'!E14</f>
        <v>0</v>
      </c>
      <c r="F14" s="1120">
        <f>'[4]245'!F14+'[4]247'!F14+'[4]249'!F14+'[4]248'!F14+'[4]250'!F14</f>
        <v>5</v>
      </c>
      <c r="G14" s="247">
        <f t="shared" si="0"/>
        <v>44</v>
      </c>
      <c r="H14" s="1124" t="s">
        <v>436</v>
      </c>
      <c r="L14" s="145"/>
      <c r="V14" s="1012"/>
    </row>
    <row r="15" spans="1:22" s="152" customFormat="1" ht="14.25" thickBot="1">
      <c r="A15" s="1064" t="s">
        <v>1385</v>
      </c>
      <c r="B15" s="1121">
        <f>'[4]245'!B15+'[4]247'!B15+'[4]249'!B15+'[4]248'!B15+'[4]250'!B15</f>
        <v>26</v>
      </c>
      <c r="C15" s="1121">
        <f>'[4]245'!C15+'[4]247'!C15+'[4]249'!C15+'[4]248'!C15+'[4]250'!C15</f>
        <v>34</v>
      </c>
      <c r="D15" s="1121">
        <f>'[4]245'!D15+'[4]247'!D15+'[4]249'!D15+'[4]248'!D15+'[4]250'!D15</f>
        <v>6</v>
      </c>
      <c r="E15" s="1121">
        <f>'[4]245'!E15+'[4]247'!E15+'[4]249'!E15+'[4]248'!E15+'[4]250'!E15</f>
        <v>1</v>
      </c>
      <c r="F15" s="1121">
        <f>'[4]245'!F15+'[4]247'!F15+'[4]249'!F15+'[4]248'!F15+'[4]250'!F15</f>
        <v>0</v>
      </c>
      <c r="G15" s="248">
        <f t="shared" si="0"/>
        <v>67</v>
      </c>
      <c r="H15" s="1125" t="s">
        <v>68</v>
      </c>
      <c r="V15" s="153"/>
    </row>
    <row r="16" spans="1:22" ht="14.25" thickBot="1">
      <c r="A16" s="1065" t="s">
        <v>1387</v>
      </c>
      <c r="B16" s="1120">
        <f>'[4]245'!B16+'[4]247'!B16+'[4]249'!B16+'[4]248'!B16+'[4]250'!B16</f>
        <v>0</v>
      </c>
      <c r="C16" s="1120">
        <f>'[4]245'!C16+'[4]247'!C16+'[4]249'!C16+'[4]248'!C16+'[4]250'!C16</f>
        <v>0</v>
      </c>
      <c r="D16" s="1120">
        <f>'[4]245'!D16+'[4]247'!D16+'[4]249'!D16+'[4]248'!D16+'[4]250'!D16</f>
        <v>0</v>
      </c>
      <c r="E16" s="1120">
        <f>'[4]245'!E16+'[4]247'!E16+'[4]249'!E16+'[4]248'!E16+'[4]250'!E16</f>
        <v>0</v>
      </c>
      <c r="F16" s="1120">
        <f>'[4]245'!F16+'[4]247'!F16+'[4]249'!F16+'[4]248'!F16+'[4]250'!F16</f>
        <v>0</v>
      </c>
      <c r="G16" s="247">
        <f t="shared" si="0"/>
        <v>0</v>
      </c>
      <c r="H16" s="1124" t="s">
        <v>890</v>
      </c>
      <c r="L16" s="145"/>
      <c r="V16" s="1012"/>
    </row>
    <row r="17" spans="1:22" s="152" customFormat="1" ht="14.25" thickBot="1">
      <c r="A17" s="1064" t="s">
        <v>435</v>
      </c>
      <c r="B17" s="1121">
        <f>'[4]245'!B17+'[4]247'!B17+'[4]249'!B17+'[4]248'!B17+'[4]250'!B17</f>
        <v>8</v>
      </c>
      <c r="C17" s="1121">
        <f>'[4]245'!C17+'[4]247'!C17+'[4]249'!C17+'[4]248'!C17+'[4]250'!C17</f>
        <v>1</v>
      </c>
      <c r="D17" s="1121">
        <f>'[4]245'!D17+'[4]247'!D17+'[4]249'!D17+'[4]248'!D17+'[4]250'!D17</f>
        <v>0</v>
      </c>
      <c r="E17" s="1121">
        <f>'[4]245'!E17+'[4]247'!E17+'[4]249'!E17+'[4]248'!E17+'[4]250'!E17</f>
        <v>0</v>
      </c>
      <c r="F17" s="1121">
        <f>'[4]245'!F17+'[4]247'!F17+'[4]249'!F17+'[4]248'!F17+'[4]250'!F17</f>
        <v>0</v>
      </c>
      <c r="G17" s="248">
        <f t="shared" si="0"/>
        <v>9</v>
      </c>
      <c r="H17" s="1125" t="s">
        <v>434</v>
      </c>
      <c r="V17" s="153"/>
    </row>
    <row r="18" spans="1:22" ht="14.25" thickBot="1">
      <c r="A18" s="1063" t="s">
        <v>433</v>
      </c>
      <c r="B18" s="1120">
        <f>'[4]245'!B18+'[4]247'!B18+'[4]249'!B18+'[4]248'!B18+'[4]250'!B18</f>
        <v>30</v>
      </c>
      <c r="C18" s="1120">
        <f>'[4]245'!C18+'[4]247'!C18+'[4]249'!C18+'[4]248'!C18+'[4]250'!C18</f>
        <v>3</v>
      </c>
      <c r="D18" s="1120">
        <f>'[4]245'!D18+'[4]247'!D18+'[4]249'!D18+'[4]248'!D18+'[4]250'!D18</f>
        <v>0</v>
      </c>
      <c r="E18" s="1120">
        <f>'[4]245'!E18+'[4]247'!E18+'[4]249'!E18+'[4]248'!E18+'[4]250'!E18</f>
        <v>1</v>
      </c>
      <c r="F18" s="1120">
        <f>'[4]245'!F18+'[4]247'!F18+'[4]249'!F18+'[4]248'!F18+'[4]250'!F18</f>
        <v>0</v>
      </c>
      <c r="G18" s="247">
        <f t="shared" si="0"/>
        <v>34</v>
      </c>
      <c r="H18" s="1124" t="s">
        <v>432</v>
      </c>
      <c r="L18" s="145"/>
      <c r="V18" s="1012"/>
    </row>
    <row r="19" spans="1:22" s="152" customFormat="1" ht="14.25" thickBot="1">
      <c r="A19" s="1064" t="s">
        <v>461</v>
      </c>
      <c r="B19" s="1121">
        <f>'[4]245'!B19+'[4]247'!B19+'[4]249'!B19+'[4]248'!B19+'[4]250'!B19</f>
        <v>6</v>
      </c>
      <c r="C19" s="1121">
        <f>'[4]245'!C19+'[4]247'!C19+'[4]249'!C19+'[4]248'!C19+'[4]250'!C19</f>
        <v>0</v>
      </c>
      <c r="D19" s="1121">
        <f>'[4]245'!D19+'[4]247'!D19+'[4]249'!D19+'[4]248'!D19+'[4]250'!D19</f>
        <v>0</v>
      </c>
      <c r="E19" s="1121">
        <f>'[4]245'!E19+'[4]247'!E19+'[4]249'!E19+'[4]248'!E19+'[4]250'!E19</f>
        <v>0</v>
      </c>
      <c r="F19" s="1121">
        <f>'[4]245'!F19+'[4]247'!F19+'[4]249'!F19+'[4]248'!F19+'[4]250'!F19</f>
        <v>0</v>
      </c>
      <c r="G19" s="248">
        <f t="shared" si="0"/>
        <v>6</v>
      </c>
      <c r="H19" s="1125" t="s">
        <v>1329</v>
      </c>
      <c r="V19" s="153"/>
    </row>
    <row r="20" spans="1:22" ht="27.75" thickBot="1">
      <c r="A20" s="1063" t="s">
        <v>1279</v>
      </c>
      <c r="B20" s="1120">
        <f>'[4]245'!B20+'[4]247'!B20+'[4]249'!B20+'[4]248'!B20+'[4]250'!B20</f>
        <v>90</v>
      </c>
      <c r="C20" s="1120">
        <f>'[4]245'!C20+'[4]247'!C20+'[4]249'!C20+'[4]248'!C20+'[4]250'!C20</f>
        <v>3</v>
      </c>
      <c r="D20" s="1120">
        <f>'[4]245'!D20+'[4]247'!D20+'[4]249'!D20+'[4]248'!D20+'[4]250'!D20</f>
        <v>0</v>
      </c>
      <c r="E20" s="1120">
        <f>'[4]245'!E20+'[4]247'!E20+'[4]249'!E20+'[4]248'!E20+'[4]250'!E20</f>
        <v>0</v>
      </c>
      <c r="F20" s="1120">
        <f>'[4]245'!F20+'[4]247'!F20+'[4]249'!F20+'[4]248'!F20+'[4]250'!F20</f>
        <v>0</v>
      </c>
      <c r="G20" s="247">
        <f t="shared" si="0"/>
        <v>93</v>
      </c>
      <c r="H20" s="1034" t="s">
        <v>1433</v>
      </c>
      <c r="L20" s="145"/>
      <c r="V20" s="1012"/>
    </row>
    <row r="21" spans="1:22" s="152" customFormat="1" ht="14.25" thickBot="1">
      <c r="A21" s="1064" t="s">
        <v>431</v>
      </c>
      <c r="B21" s="1121">
        <f>'[4]245'!B21+'[4]247'!B21+'[4]249'!B21+'[4]248'!B21+'[4]250'!B21</f>
        <v>22</v>
      </c>
      <c r="C21" s="1121">
        <f>'[4]245'!C21+'[4]247'!C21+'[4]249'!C21+'[4]248'!C21+'[4]250'!C21</f>
        <v>5</v>
      </c>
      <c r="D21" s="1121">
        <f>'[4]245'!D21+'[4]247'!D21+'[4]249'!D21+'[4]248'!D21+'[4]250'!D21</f>
        <v>2</v>
      </c>
      <c r="E21" s="1121">
        <f>'[4]245'!E21+'[4]247'!E21+'[4]249'!E21+'[4]248'!E21+'[4]250'!E21</f>
        <v>3</v>
      </c>
      <c r="F21" s="1121">
        <f>'[4]245'!F21+'[4]247'!F21+'[4]249'!F21+'[4]248'!F21+'[4]250'!F21</f>
        <v>3</v>
      </c>
      <c r="G21" s="248">
        <f t="shared" si="0"/>
        <v>35</v>
      </c>
      <c r="H21" s="1032" t="s">
        <v>430</v>
      </c>
      <c r="V21" s="153"/>
    </row>
    <row r="22" spans="1:22" ht="14.25" thickBot="1">
      <c r="A22" s="1063" t="s">
        <v>429</v>
      </c>
      <c r="B22" s="1120">
        <f>'[4]245'!B22+'[4]247'!B22+'[4]249'!B22+'[4]248'!B22+'[4]250'!B22</f>
        <v>10</v>
      </c>
      <c r="C22" s="1120">
        <f>'[4]245'!C22+'[4]247'!C22+'[4]249'!C22+'[4]248'!C22+'[4]250'!C22</f>
        <v>6</v>
      </c>
      <c r="D22" s="1120">
        <f>'[4]245'!D22+'[4]247'!D22+'[4]249'!D22+'[4]248'!D22+'[4]250'!D22</f>
        <v>0</v>
      </c>
      <c r="E22" s="1120">
        <f>'[4]245'!E22+'[4]247'!E22+'[4]249'!E22+'[4]248'!E22+'[4]250'!E22</f>
        <v>4</v>
      </c>
      <c r="F22" s="1120">
        <f>'[4]245'!F22+'[4]247'!F22+'[4]249'!F22+'[4]248'!F22+'[4]250'!F22</f>
        <v>5</v>
      </c>
      <c r="G22" s="247">
        <f t="shared" si="0"/>
        <v>25</v>
      </c>
      <c r="H22" s="1033" t="s">
        <v>428</v>
      </c>
      <c r="L22" s="145"/>
      <c r="V22" s="1012"/>
    </row>
    <row r="23" spans="1:22" s="152" customFormat="1" ht="14.25" thickBot="1">
      <c r="A23" s="1064" t="s">
        <v>427</v>
      </c>
      <c r="B23" s="1121">
        <f>'[4]245'!B23+'[4]247'!B23+'[4]249'!B23+'[4]248'!B23+'[4]250'!B23</f>
        <v>18</v>
      </c>
      <c r="C23" s="1121">
        <f>'[4]245'!C23+'[4]247'!C23+'[4]249'!C23+'[4]248'!C23+'[4]250'!C23</f>
        <v>15</v>
      </c>
      <c r="D23" s="1121">
        <f>'[4]245'!D23+'[4]247'!D23+'[4]249'!D23+'[4]248'!D23+'[4]250'!D23</f>
        <v>5</v>
      </c>
      <c r="E23" s="1121">
        <f>'[4]245'!E23+'[4]247'!E23+'[4]249'!E23+'[4]248'!E23+'[4]250'!E23</f>
        <v>4</v>
      </c>
      <c r="F23" s="1121">
        <f>'[4]245'!F23+'[4]247'!F23+'[4]249'!F23+'[4]248'!F23+'[4]250'!F23</f>
        <v>2</v>
      </c>
      <c r="G23" s="248">
        <f t="shared" si="0"/>
        <v>44</v>
      </c>
      <c r="H23" s="1032" t="s">
        <v>463</v>
      </c>
      <c r="V23" s="153"/>
    </row>
    <row r="24" spans="1:22" ht="14.25" thickBot="1">
      <c r="A24" s="1063" t="s">
        <v>426</v>
      </c>
      <c r="B24" s="1120">
        <f>'[4]245'!B24+'[4]247'!B24+'[4]249'!B24+'[4]248'!B24+'[4]250'!B24</f>
        <v>9</v>
      </c>
      <c r="C24" s="1120">
        <f>'[4]245'!C24+'[4]247'!C24+'[4]249'!C24+'[4]248'!C24+'[4]250'!C24</f>
        <v>6</v>
      </c>
      <c r="D24" s="1120">
        <f>'[4]245'!D24+'[4]247'!D24+'[4]249'!D24+'[4]248'!D24+'[4]250'!D24</f>
        <v>4</v>
      </c>
      <c r="E24" s="1120">
        <f>'[4]245'!E24+'[4]247'!E24+'[4]249'!E24+'[4]248'!E24+'[4]250'!E24</f>
        <v>3</v>
      </c>
      <c r="F24" s="1120">
        <f>'[4]245'!F24+'[4]247'!F24+'[4]249'!F24+'[4]248'!F24+'[4]250'!F24</f>
        <v>1</v>
      </c>
      <c r="G24" s="247">
        <f t="shared" si="0"/>
        <v>23</v>
      </c>
      <c r="H24" s="1033" t="s">
        <v>425</v>
      </c>
      <c r="L24" s="145"/>
      <c r="V24" s="1012"/>
    </row>
    <row r="25" spans="1:22" s="152" customFormat="1" ht="14.25" thickBot="1">
      <c r="A25" s="1064" t="s">
        <v>424</v>
      </c>
      <c r="B25" s="1121">
        <f>'[4]245'!B25+'[4]247'!B25+'[4]249'!B25+'[4]248'!B25+'[4]250'!B25</f>
        <v>0</v>
      </c>
      <c r="C25" s="1121">
        <f>'[4]245'!C25+'[4]247'!C25+'[4]249'!C25+'[4]248'!C25+'[4]250'!C25</f>
        <v>1</v>
      </c>
      <c r="D25" s="1121">
        <f>'[4]245'!D25+'[4]247'!D25+'[4]249'!D25+'[4]248'!D25+'[4]250'!D25</f>
        <v>2</v>
      </c>
      <c r="E25" s="1121">
        <f>'[4]245'!E25+'[4]247'!E25+'[4]249'!E25+'[4]248'!E25+'[4]250'!E25</f>
        <v>1</v>
      </c>
      <c r="F25" s="1121">
        <f>'[4]245'!F25+'[4]247'!F25+'[4]249'!F25+'[4]248'!F25+'[4]250'!F25</f>
        <v>1</v>
      </c>
      <c r="G25" s="248">
        <f t="shared" si="0"/>
        <v>5</v>
      </c>
      <c r="H25" s="1032" t="s">
        <v>423</v>
      </c>
      <c r="V25" s="153"/>
    </row>
    <row r="26" spans="1:22" ht="14.25" thickBot="1">
      <c r="A26" s="1063" t="s">
        <v>422</v>
      </c>
      <c r="B26" s="1120">
        <f>'[4]245'!B26+'[4]247'!B26+'[4]249'!B26+'[4]248'!B26+'[4]250'!B26</f>
        <v>5</v>
      </c>
      <c r="C26" s="1120">
        <f>'[4]245'!C26+'[4]247'!C26+'[4]249'!C26+'[4]248'!C26+'[4]250'!C26</f>
        <v>3</v>
      </c>
      <c r="D26" s="1120">
        <f>'[4]245'!D26+'[4]247'!D26+'[4]249'!D26+'[4]248'!D26+'[4]250'!D26</f>
        <v>0</v>
      </c>
      <c r="E26" s="1120">
        <f>'[4]245'!E26+'[4]247'!E26+'[4]249'!E26+'[4]248'!E26+'[4]250'!E26</f>
        <v>0</v>
      </c>
      <c r="F26" s="1120">
        <f>'[4]245'!F26+'[4]247'!F26+'[4]249'!F26+'[4]248'!F26+'[4]250'!F26</f>
        <v>0</v>
      </c>
      <c r="G26" s="247">
        <f t="shared" si="0"/>
        <v>8</v>
      </c>
      <c r="H26" s="1033" t="s">
        <v>421</v>
      </c>
      <c r="L26" s="145"/>
      <c r="V26" s="1012"/>
    </row>
    <row r="27" spans="1:22" s="152" customFormat="1" ht="14.25" thickBot="1">
      <c r="A27" s="1064" t="s">
        <v>420</v>
      </c>
      <c r="B27" s="1121">
        <f>'[4]245'!B27+'[4]247'!B27+'[4]249'!B27+'[4]248'!B27+'[4]250'!B27</f>
        <v>0</v>
      </c>
      <c r="C27" s="1121">
        <f>'[4]245'!C27+'[4]247'!C27+'[4]249'!C27+'[4]248'!C27+'[4]250'!C27</f>
        <v>0</v>
      </c>
      <c r="D27" s="1121">
        <f>'[4]245'!D27+'[4]247'!D27+'[4]249'!D27+'[4]248'!D27+'[4]250'!D27</f>
        <v>0</v>
      </c>
      <c r="E27" s="1121">
        <f>'[4]245'!E27+'[4]247'!E27+'[4]249'!E27+'[4]248'!E27+'[4]250'!E27</f>
        <v>0</v>
      </c>
      <c r="F27" s="1121">
        <f>'[4]245'!F27+'[4]247'!F27+'[4]249'!F27+'[4]248'!F27+'[4]250'!F27</f>
        <v>0</v>
      </c>
      <c r="G27" s="248">
        <f t="shared" si="0"/>
        <v>0</v>
      </c>
      <c r="H27" s="1032" t="s">
        <v>419</v>
      </c>
      <c r="V27" s="153"/>
    </row>
    <row r="28" spans="1:22" ht="14.25" thickBot="1">
      <c r="A28" s="1063" t="s">
        <v>418</v>
      </c>
      <c r="B28" s="1120">
        <f>'[4]245'!B28+'[4]247'!B28+'[4]249'!B28+'[4]248'!B28+'[4]250'!B28</f>
        <v>0</v>
      </c>
      <c r="C28" s="1120">
        <f>'[4]245'!C28+'[4]247'!C28+'[4]249'!C28+'[4]248'!C28+'[4]250'!C28</f>
        <v>1</v>
      </c>
      <c r="D28" s="1120">
        <f>'[4]245'!D28+'[4]247'!D28+'[4]249'!D28+'[4]248'!D28+'[4]250'!D28</f>
        <v>2</v>
      </c>
      <c r="E28" s="1120">
        <f>'[4]245'!E28+'[4]247'!E28+'[4]249'!E28+'[4]248'!E28+'[4]250'!E28</f>
        <v>0</v>
      </c>
      <c r="F28" s="1120">
        <f>'[4]245'!F28+'[4]247'!F28+'[4]249'!F28+'[4]248'!F28+'[4]250'!F28</f>
        <v>0</v>
      </c>
      <c r="G28" s="247">
        <f t="shared" si="0"/>
        <v>3</v>
      </c>
      <c r="H28" s="1033" t="s">
        <v>453</v>
      </c>
      <c r="L28" s="145"/>
      <c r="V28" s="1012"/>
    </row>
    <row r="29" spans="1:22" s="152" customFormat="1" ht="14.25" thickBot="1">
      <c r="A29" s="1064" t="s">
        <v>1286</v>
      </c>
      <c r="B29" s="1121">
        <f>'[4]245'!B29+'[4]247'!B29+'[4]249'!B29+'[4]248'!B29+'[4]250'!B29</f>
        <v>3</v>
      </c>
      <c r="C29" s="1121">
        <f>'[4]245'!C29+'[4]247'!C29+'[4]249'!C29+'[4]248'!C29+'[4]250'!C29</f>
        <v>0</v>
      </c>
      <c r="D29" s="1121">
        <f>'[4]245'!D29+'[4]247'!D29+'[4]249'!D29+'[4]248'!D29+'[4]250'!D29</f>
        <v>0</v>
      </c>
      <c r="E29" s="1121">
        <f>'[4]245'!E29+'[4]247'!E29+'[4]249'!E29+'[4]248'!E29+'[4]250'!E29</f>
        <v>0</v>
      </c>
      <c r="F29" s="1121">
        <f>'[4]245'!F29+'[4]247'!F29+'[4]249'!F29+'[4]248'!F29+'[4]250'!F29</f>
        <v>0</v>
      </c>
      <c r="G29" s="248">
        <f t="shared" si="0"/>
        <v>3</v>
      </c>
      <c r="H29" s="1032" t="s">
        <v>1534</v>
      </c>
      <c r="V29" s="153"/>
    </row>
    <row r="30" spans="1:22" ht="14.25" thickBot="1">
      <c r="A30" s="1063" t="s">
        <v>1287</v>
      </c>
      <c r="B30" s="1120">
        <f>'[4]245'!B30+'[4]247'!B30+'[4]249'!B30+'[4]248'!B30+'[4]250'!B30</f>
        <v>10</v>
      </c>
      <c r="C30" s="1120">
        <f>'[4]245'!C30+'[4]247'!C30+'[4]249'!C30+'[4]248'!C30+'[4]250'!C30</f>
        <v>4</v>
      </c>
      <c r="D30" s="1120">
        <f>'[4]245'!D30+'[4]247'!D30+'[4]249'!D30+'[4]248'!D30+'[4]250'!D30</f>
        <v>0</v>
      </c>
      <c r="E30" s="1120">
        <f>'[4]245'!E30+'[4]247'!E30+'[4]249'!E30+'[4]248'!E30+'[4]250'!E30</f>
        <v>0</v>
      </c>
      <c r="F30" s="1120">
        <f>'[4]245'!F30+'[4]247'!F30+'[4]249'!F30+'[4]248'!F30+'[4]250'!F30</f>
        <v>0</v>
      </c>
      <c r="G30" s="247">
        <f t="shared" si="0"/>
        <v>14</v>
      </c>
      <c r="H30" s="1033" t="s">
        <v>1309</v>
      </c>
      <c r="L30" s="145"/>
      <c r="V30" s="1012"/>
    </row>
    <row r="31" spans="1:22" s="152" customFormat="1" ht="14.25" thickBot="1">
      <c r="A31" s="1064" t="s">
        <v>1535</v>
      </c>
      <c r="B31" s="1121">
        <f>'[4]245'!B31+'[4]247'!B31+'[4]249'!B31+'[4]248'!B31+'[4]250'!B31</f>
        <v>15</v>
      </c>
      <c r="C31" s="1121">
        <f>'[4]245'!C31+'[4]247'!C31+'[4]249'!C31+'[4]248'!C31+'[4]250'!C31</f>
        <v>0</v>
      </c>
      <c r="D31" s="1121">
        <f>'[4]245'!D31+'[4]247'!D31+'[4]249'!D31+'[4]248'!D31+'[4]250'!D31</f>
        <v>1</v>
      </c>
      <c r="E31" s="1121">
        <f>'[4]245'!E31+'[4]247'!E31+'[4]249'!E31+'[4]248'!E31+'[4]250'!E31</f>
        <v>0</v>
      </c>
      <c r="F31" s="1121">
        <f>'[4]245'!F31+'[4]247'!F31+'[4]249'!F31+'[4]248'!F31+'[4]250'!F31</f>
        <v>0</v>
      </c>
      <c r="G31" s="248">
        <f t="shared" si="0"/>
        <v>16</v>
      </c>
      <c r="H31" s="1032" t="s">
        <v>1536</v>
      </c>
      <c r="V31" s="153"/>
    </row>
    <row r="32" spans="1:22" ht="14.25" thickBot="1">
      <c r="A32" s="1063" t="s">
        <v>1259</v>
      </c>
      <c r="B32" s="1120">
        <f>'[4]245'!B32+'[4]247'!B32+'[4]249'!B32+'[4]248'!B32+'[4]250'!B32</f>
        <v>0</v>
      </c>
      <c r="C32" s="1120">
        <f>'[4]245'!C32+'[4]247'!C32+'[4]249'!C32+'[4]248'!C32+'[4]250'!C32</f>
        <v>0</v>
      </c>
      <c r="D32" s="1120">
        <f>'[4]245'!D32+'[4]247'!D32+'[4]249'!D32+'[4]248'!D32+'[4]250'!D32</f>
        <v>0</v>
      </c>
      <c r="E32" s="1120">
        <f>'[4]245'!E32+'[4]247'!E32+'[4]249'!E32+'[4]248'!E32+'[4]250'!E32</f>
        <v>0</v>
      </c>
      <c r="F32" s="1120">
        <f>'[4]245'!F32+'[4]247'!F32+'[4]249'!F32+'[4]248'!F32+'[4]250'!F32</f>
        <v>0</v>
      </c>
      <c r="G32" s="247">
        <f t="shared" si="0"/>
        <v>0</v>
      </c>
      <c r="H32" s="1033" t="s">
        <v>414</v>
      </c>
      <c r="L32" s="145"/>
      <c r="V32" s="1012"/>
    </row>
    <row r="33" spans="1:22" s="152" customFormat="1" ht="14.25" thickBot="1">
      <c r="A33" s="1064" t="s">
        <v>413</v>
      </c>
      <c r="B33" s="1121">
        <f>'[4]245'!B33+'[4]247'!B33+'[4]249'!B33+'[4]248'!B33+'[4]250'!B33</f>
        <v>46</v>
      </c>
      <c r="C33" s="1121">
        <f>'[4]245'!C33+'[4]247'!C33+'[4]249'!C33+'[4]248'!C33+'[4]250'!C33</f>
        <v>3</v>
      </c>
      <c r="D33" s="1121">
        <f>'[4]245'!D33+'[4]247'!D33+'[4]249'!D33+'[4]248'!D33+'[4]250'!D33</f>
        <v>0</v>
      </c>
      <c r="E33" s="1121">
        <f>'[4]245'!E33+'[4]247'!E33+'[4]249'!E33+'[4]248'!E33+'[4]250'!E33</f>
        <v>1</v>
      </c>
      <c r="F33" s="1121">
        <f>'[4]245'!F33+'[4]247'!F33+'[4]249'!F33+'[4]248'!F33+'[4]250'!F33</f>
        <v>2</v>
      </c>
      <c r="G33" s="248">
        <f t="shared" si="0"/>
        <v>52</v>
      </c>
      <c r="H33" s="1032" t="s">
        <v>412</v>
      </c>
      <c r="V33" s="153"/>
    </row>
    <row r="34" spans="1:22" ht="14.25" thickBot="1">
      <c r="A34" s="1063" t="s">
        <v>1290</v>
      </c>
      <c r="B34" s="1120">
        <f>'[4]245'!B34+'[4]247'!B34+'[4]249'!B34+'[4]248'!B34+'[4]250'!B34</f>
        <v>0</v>
      </c>
      <c r="C34" s="1120">
        <f>'[4]245'!C34+'[4]247'!C34+'[4]249'!C34+'[4]248'!C34+'[4]250'!C34</f>
        <v>0</v>
      </c>
      <c r="D34" s="1120">
        <f>'[4]245'!D34+'[4]247'!D34+'[4]249'!D34+'[4]248'!D34+'[4]250'!D34</f>
        <v>0</v>
      </c>
      <c r="E34" s="1120">
        <f>'[4]245'!E34+'[4]247'!E34+'[4]249'!E34+'[4]248'!E34+'[4]250'!E34</f>
        <v>0</v>
      </c>
      <c r="F34" s="1120">
        <f>'[4]245'!F34+'[4]247'!F34+'[4]249'!F34+'[4]248'!F34+'[4]250'!F34</f>
        <v>0</v>
      </c>
      <c r="G34" s="247">
        <f t="shared" si="0"/>
        <v>0</v>
      </c>
      <c r="H34" s="1033" t="s">
        <v>1537</v>
      </c>
      <c r="L34" s="145"/>
      <c r="V34" s="1012"/>
    </row>
    <row r="35" spans="1:22" s="152" customFormat="1" ht="14.25" thickBot="1">
      <c r="A35" s="1064" t="s">
        <v>410</v>
      </c>
      <c r="B35" s="1121">
        <f>'[4]245'!B35+'[4]247'!B35+'[4]249'!B35+'[4]248'!B35+'[4]250'!B35</f>
        <v>7</v>
      </c>
      <c r="C35" s="1121">
        <f>'[4]245'!C35+'[4]247'!C35+'[4]249'!C35+'[4]248'!C35+'[4]250'!C35</f>
        <v>0</v>
      </c>
      <c r="D35" s="1121">
        <f>'[4]245'!D35+'[4]247'!D35+'[4]249'!D35+'[4]248'!D35+'[4]250'!D35</f>
        <v>0</v>
      </c>
      <c r="E35" s="1121">
        <f>'[4]245'!E35+'[4]247'!E35+'[4]249'!E35+'[4]248'!E35+'[4]250'!E35</f>
        <v>0</v>
      </c>
      <c r="F35" s="1121">
        <f>'[4]245'!F35+'[4]247'!F35+'[4]249'!F35+'[4]248'!F35+'[4]250'!F35</f>
        <v>0</v>
      </c>
      <c r="G35" s="248">
        <f t="shared" si="0"/>
        <v>7</v>
      </c>
      <c r="H35" s="1032" t="s">
        <v>409</v>
      </c>
      <c r="V35" s="153"/>
    </row>
    <row r="36" spans="1:22" ht="14.25" thickBot="1">
      <c r="A36" s="1063" t="s">
        <v>1291</v>
      </c>
      <c r="B36" s="1120">
        <f>'[4]245'!B36+'[4]247'!B36+'[4]249'!B36+'[4]248'!B36+'[4]250'!B36</f>
        <v>9</v>
      </c>
      <c r="C36" s="1120">
        <f>'[4]245'!C36+'[4]247'!C36+'[4]249'!C36+'[4]248'!C36+'[4]250'!C36</f>
        <v>4</v>
      </c>
      <c r="D36" s="1120">
        <f>'[4]245'!D36+'[4]247'!D36+'[4]249'!D36+'[4]248'!D36+'[4]250'!D36</f>
        <v>4</v>
      </c>
      <c r="E36" s="1120">
        <f>'[4]245'!E36+'[4]247'!E36+'[4]249'!E36+'[4]248'!E36+'[4]250'!E36</f>
        <v>0</v>
      </c>
      <c r="F36" s="1120">
        <f>'[4]245'!F36+'[4]247'!F36+'[4]249'!F36+'[4]248'!F36+'[4]250'!F36</f>
        <v>0</v>
      </c>
      <c r="G36" s="247">
        <f t="shared" si="0"/>
        <v>17</v>
      </c>
      <c r="H36" s="1033" t="s">
        <v>1431</v>
      </c>
      <c r="L36" s="145"/>
      <c r="V36" s="1012"/>
    </row>
    <row r="37" spans="1:22" s="152" customFormat="1" ht="14.25" thickBot="1">
      <c r="A37" s="1064" t="s">
        <v>656</v>
      </c>
      <c r="B37" s="1121">
        <f>'[4]245'!B37+'[4]247'!B37+'[4]249'!B37+'[4]248'!B37+'[4]250'!B37</f>
        <v>18</v>
      </c>
      <c r="C37" s="1121">
        <f>'[4]245'!C37+'[4]247'!C37+'[4]249'!C37+'[4]248'!C37+'[4]250'!C37</f>
        <v>0</v>
      </c>
      <c r="D37" s="1121">
        <f>'[4]245'!D37+'[4]247'!D37+'[4]249'!D37+'[4]248'!D37+'[4]250'!D37</f>
        <v>0</v>
      </c>
      <c r="E37" s="1121">
        <f>'[4]245'!E37+'[4]247'!E37+'[4]249'!E37+'[4]248'!E37+'[4]250'!E37</f>
        <v>0</v>
      </c>
      <c r="F37" s="1121">
        <f>'[4]245'!F37+'[4]247'!F37+'[4]249'!F37+'[4]248'!F37+'[4]250'!F37</f>
        <v>6</v>
      </c>
      <c r="G37" s="248">
        <f t="shared" si="0"/>
        <v>24</v>
      </c>
      <c r="H37" s="1032" t="s">
        <v>849</v>
      </c>
      <c r="V37" s="153"/>
    </row>
    <row r="38" spans="1:22" ht="14.25" thickBot="1">
      <c r="A38" s="1063" t="s">
        <v>1292</v>
      </c>
      <c r="B38" s="1120">
        <f>'[4]245'!B38+'[4]247'!B38+'[4]249'!B38+'[4]248'!B38+'[4]250'!B38</f>
        <v>3</v>
      </c>
      <c r="C38" s="1120">
        <f>'[4]245'!C38+'[4]247'!C38+'[4]249'!C38+'[4]248'!C38+'[4]250'!C38</f>
        <v>0</v>
      </c>
      <c r="D38" s="1120">
        <f>'[4]245'!D38+'[4]247'!D38+'[4]249'!D38+'[4]248'!D38+'[4]250'!D38</f>
        <v>0</v>
      </c>
      <c r="E38" s="1120">
        <f>'[4]245'!E38+'[4]247'!E38+'[4]249'!E38+'[4]248'!E38+'[4]250'!E38</f>
        <v>0</v>
      </c>
      <c r="F38" s="1120">
        <f>'[4]245'!F38+'[4]247'!F38+'[4]249'!F38+'[4]248'!F38+'[4]250'!F38</f>
        <v>0</v>
      </c>
      <c r="G38" s="247">
        <f t="shared" si="0"/>
        <v>3</v>
      </c>
      <c r="H38" s="1033" t="s">
        <v>1550</v>
      </c>
      <c r="L38" s="145"/>
      <c r="V38" s="1012"/>
    </row>
    <row r="39" spans="1:22" s="152" customFormat="1" ht="14.25" thickBot="1">
      <c r="A39" s="1064" t="s">
        <v>1294</v>
      </c>
      <c r="B39" s="1121">
        <f>'[4]245'!B39+'[4]247'!B39+'[4]249'!B39+'[4]248'!B39+'[4]250'!B39</f>
        <v>0</v>
      </c>
      <c r="C39" s="1121">
        <f>'[4]245'!C39+'[4]247'!C39+'[4]249'!C39+'[4]248'!C39+'[4]250'!C39</f>
        <v>0</v>
      </c>
      <c r="D39" s="1121">
        <f>'[4]245'!D39+'[4]247'!D39+'[4]249'!D39+'[4]248'!D39+'[4]250'!D39</f>
        <v>0</v>
      </c>
      <c r="E39" s="1121">
        <f>'[4]245'!E39+'[4]247'!E39+'[4]249'!E39+'[4]248'!E39+'[4]250'!E39</f>
        <v>0</v>
      </c>
      <c r="F39" s="1121">
        <f>'[4]245'!F39+'[4]247'!F39+'[4]249'!F39+'[4]248'!F39+'[4]250'!F39</f>
        <v>0</v>
      </c>
      <c r="G39" s="248">
        <f t="shared" si="0"/>
        <v>0</v>
      </c>
      <c r="H39" s="1032" t="s">
        <v>784</v>
      </c>
      <c r="V39" s="153"/>
    </row>
    <row r="40" spans="1:22" ht="14.25" thickBot="1">
      <c r="A40" s="1063" t="s">
        <v>1297</v>
      </c>
      <c r="B40" s="1120">
        <f>'[4]245'!B40+'[4]247'!B40+'[4]249'!B40+'[4]248'!B40+'[4]250'!B40</f>
        <v>71</v>
      </c>
      <c r="C40" s="1120">
        <f>'[4]245'!C40+'[4]247'!C40+'[4]249'!C40+'[4]248'!C40+'[4]250'!C40</f>
        <v>0</v>
      </c>
      <c r="D40" s="1120">
        <f>'[4]245'!D40+'[4]247'!D40+'[4]249'!D40+'[4]248'!D40+'[4]250'!D40</f>
        <v>0</v>
      </c>
      <c r="E40" s="1120">
        <f>'[4]245'!E40+'[4]247'!E40+'[4]249'!E40+'[4]248'!E40+'[4]250'!E40</f>
        <v>0</v>
      </c>
      <c r="F40" s="1120">
        <f>'[4]245'!F40+'[4]247'!F40+'[4]249'!F40+'[4]248'!F40+'[4]250'!F40</f>
        <v>0</v>
      </c>
      <c r="G40" s="247">
        <f t="shared" si="0"/>
        <v>71</v>
      </c>
      <c r="H40" s="1033" t="s">
        <v>1298</v>
      </c>
      <c r="L40" s="145"/>
      <c r="V40" s="1012"/>
    </row>
    <row r="41" spans="1:22" s="152" customFormat="1" ht="14.25" thickBot="1">
      <c r="A41" s="1064" t="s">
        <v>1323</v>
      </c>
      <c r="B41" s="1121">
        <f>'[4]245'!B41+'[4]247'!B41+'[4]249'!B41+'[4]248'!B41+'[4]250'!B41</f>
        <v>3</v>
      </c>
      <c r="C41" s="1121">
        <f>'[4]245'!C41+'[4]247'!C41+'[4]249'!C41+'[4]248'!C41+'[4]250'!C41</f>
        <v>0</v>
      </c>
      <c r="D41" s="1121">
        <f>'[4]245'!D41+'[4]247'!D41+'[4]249'!D41+'[4]248'!D41+'[4]250'!D41</f>
        <v>0</v>
      </c>
      <c r="E41" s="1121">
        <f>'[4]245'!E41+'[4]247'!E41+'[4]249'!E41+'[4]248'!E41+'[4]250'!E41</f>
        <v>0</v>
      </c>
      <c r="F41" s="1121">
        <f>'[4]245'!F41+'[4]247'!F41+'[4]249'!F41+'[4]248'!F41+'[4]250'!F41</f>
        <v>0</v>
      </c>
      <c r="G41" s="248">
        <f t="shared" si="0"/>
        <v>3</v>
      </c>
      <c r="H41" s="1032" t="s">
        <v>1428</v>
      </c>
      <c r="V41" s="153"/>
    </row>
    <row r="42" spans="1:22" ht="14.25" thickBot="1">
      <c r="A42" s="1063" t="s">
        <v>654</v>
      </c>
      <c r="B42" s="1120">
        <f>'[4]245'!B42+'[4]247'!B42+'[4]249'!B42+'[4]248'!B42+'[4]250'!B42</f>
        <v>0</v>
      </c>
      <c r="C42" s="1120">
        <f>'[4]245'!C42+'[4]247'!C42+'[4]249'!C42+'[4]248'!C42+'[4]250'!C42</f>
        <v>0</v>
      </c>
      <c r="D42" s="1120">
        <f>'[4]245'!D42+'[4]247'!D42+'[4]249'!D42+'[4]248'!D42+'[4]250'!D42</f>
        <v>1</v>
      </c>
      <c r="E42" s="1120">
        <f>'[4]245'!E42+'[4]247'!E42+'[4]249'!E42+'[4]248'!E42+'[4]250'!E42</f>
        <v>0</v>
      </c>
      <c r="F42" s="1120">
        <f>'[4]245'!F42+'[4]247'!F42+'[4]249'!F42+'[4]248'!F42+'[4]250'!F42</f>
        <v>0</v>
      </c>
      <c r="G42" s="247">
        <f t="shared" si="0"/>
        <v>1</v>
      </c>
      <c r="H42" s="1033" t="s">
        <v>661</v>
      </c>
      <c r="L42" s="145"/>
      <c r="V42" s="1012"/>
    </row>
    <row r="43" spans="1:22" s="152" customFormat="1" ht="14.25" thickBot="1">
      <c r="A43" s="1064" t="s">
        <v>1299</v>
      </c>
      <c r="B43" s="1121">
        <f>'[4]245'!B43+'[4]247'!B43+'[4]249'!B43+'[4]248'!B43+'[4]250'!B43</f>
        <v>30</v>
      </c>
      <c r="C43" s="1121">
        <f>'[4]245'!C43+'[4]247'!C43+'[4]249'!C43+'[4]248'!C43+'[4]250'!C43</f>
        <v>0</v>
      </c>
      <c r="D43" s="1121">
        <f>'[4]245'!D43+'[4]247'!D43+'[4]249'!D43+'[4]248'!D43+'[4]250'!D43</f>
        <v>0</v>
      </c>
      <c r="E43" s="1121">
        <f>'[4]245'!E43+'[4]247'!E43+'[4]249'!E43+'[4]248'!E43+'[4]250'!E43</f>
        <v>0</v>
      </c>
      <c r="F43" s="1121">
        <f>'[4]245'!F43+'[4]247'!F43+'[4]249'!F43+'[4]248'!F43+'[4]250'!F43</f>
        <v>0</v>
      </c>
      <c r="G43" s="248">
        <f t="shared" si="0"/>
        <v>30</v>
      </c>
      <c r="H43" s="1032" t="s">
        <v>1545</v>
      </c>
      <c r="V43" s="153"/>
    </row>
    <row r="44" spans="1:22" ht="14.25" thickBot="1">
      <c r="A44" s="1063" t="s">
        <v>1256</v>
      </c>
      <c r="B44" s="1120">
        <f>'[4]245'!B44+'[4]247'!B44+'[4]249'!B44+'[4]248'!B44+'[4]250'!B44</f>
        <v>1</v>
      </c>
      <c r="C44" s="1120">
        <f>'[4]245'!C44+'[4]247'!C44+'[4]249'!C44+'[4]248'!C44+'[4]250'!C44</f>
        <v>1</v>
      </c>
      <c r="D44" s="1120">
        <f>'[4]245'!D44+'[4]247'!D44+'[4]249'!D44+'[4]248'!D44+'[4]250'!D44</f>
        <v>0</v>
      </c>
      <c r="E44" s="1120">
        <f>'[4]245'!E44+'[4]247'!E44+'[4]249'!E44+'[4]248'!E44+'[4]250'!E44</f>
        <v>0</v>
      </c>
      <c r="F44" s="1120">
        <f>'[4]245'!F44+'[4]247'!F44+'[4]249'!F44+'[4]248'!F44+'[4]250'!F44</f>
        <v>1</v>
      </c>
      <c r="G44" s="247">
        <f t="shared" si="0"/>
        <v>3</v>
      </c>
      <c r="H44" s="1033" t="s">
        <v>1533</v>
      </c>
      <c r="L44" s="145"/>
      <c r="V44" s="1012"/>
    </row>
    <row r="45" spans="1:22" s="152" customFormat="1" ht="27.75" thickBot="1">
      <c r="A45" s="1064" t="s">
        <v>1300</v>
      </c>
      <c r="B45" s="1121">
        <f>'[4]245'!B45+'[4]247'!B45+'[4]249'!B45+'[4]248'!B45+'[4]250'!B45</f>
        <v>0</v>
      </c>
      <c r="C45" s="1121">
        <f>'[4]245'!C45+'[4]247'!C45+'[4]249'!C45+'[4]248'!C45+'[4]250'!C45</f>
        <v>0</v>
      </c>
      <c r="D45" s="1121">
        <f>'[4]245'!D45+'[4]247'!D45+'[4]249'!D45+'[4]248'!D45+'[4]250'!D45</f>
        <v>0</v>
      </c>
      <c r="E45" s="1121">
        <f>'[4]245'!E45+'[4]247'!E45+'[4]249'!E45+'[4]248'!E45+'[4]250'!E45</f>
        <v>0</v>
      </c>
      <c r="F45" s="1121">
        <f>'[4]245'!F45+'[4]247'!F45+'[4]249'!F45+'[4]248'!F45+'[4]250'!F45</f>
        <v>0</v>
      </c>
      <c r="G45" s="248">
        <f t="shared" si="0"/>
        <v>0</v>
      </c>
      <c r="H45" s="1043" t="s">
        <v>1547</v>
      </c>
      <c r="V45" s="153"/>
    </row>
    <row r="46" spans="1:22" ht="27.75" thickBot="1">
      <c r="A46" s="1063" t="s">
        <v>1295</v>
      </c>
      <c r="B46" s="1120">
        <f>'[4]245'!B46+'[4]247'!B46+'[4]249'!B46+'[4]248'!B46+'[4]250'!B46</f>
        <v>22</v>
      </c>
      <c r="C46" s="1120">
        <f>'[4]245'!C46+'[4]247'!C46+'[4]249'!C46+'[4]248'!C46+'[4]250'!C46</f>
        <v>0</v>
      </c>
      <c r="D46" s="1120">
        <f>'[4]245'!D46+'[4]247'!D46+'[4]249'!D46+'[4]248'!D46+'[4]250'!D46</f>
        <v>0</v>
      </c>
      <c r="E46" s="1120">
        <f>'[4]245'!E46+'[4]247'!E46+'[4]249'!E46+'[4]248'!E46+'[4]250'!E46</f>
        <v>0</v>
      </c>
      <c r="F46" s="1120">
        <f>'[4]245'!F46+'[4]247'!F46+'[4]249'!F46+'[4]248'!F46+'[4]250'!F46</f>
        <v>0</v>
      </c>
      <c r="G46" s="247">
        <f t="shared" si="0"/>
        <v>22</v>
      </c>
      <c r="H46" s="1033" t="s">
        <v>1260</v>
      </c>
      <c r="L46" s="145"/>
      <c r="V46" s="1012"/>
    </row>
    <row r="47" spans="1:22" s="152" customFormat="1" ht="14.25" thickBot="1">
      <c r="A47" s="1064" t="s">
        <v>894</v>
      </c>
      <c r="B47" s="1121">
        <f>'[4]245'!B47+'[4]247'!B47+'[4]249'!B47+'[4]248'!B47+'[4]250'!B47</f>
        <v>4</v>
      </c>
      <c r="C47" s="1121">
        <f>'[4]245'!C47+'[4]247'!C47+'[4]249'!C47+'[4]248'!C47+'[4]250'!C47</f>
        <v>2</v>
      </c>
      <c r="D47" s="1121">
        <f>'[4]245'!D47+'[4]247'!D47+'[4]249'!D47+'[4]248'!D47+'[4]250'!D47</f>
        <v>1</v>
      </c>
      <c r="E47" s="1121">
        <f>'[4]245'!E47+'[4]247'!E47+'[4]249'!E47+'[4]248'!E47+'[4]250'!E47</f>
        <v>0</v>
      </c>
      <c r="F47" s="1121">
        <f>'[4]245'!F47+'[4]247'!F47+'[4]249'!F47+'[4]248'!F47+'[4]250'!F47</f>
        <v>0</v>
      </c>
      <c r="G47" s="248">
        <f t="shared" si="0"/>
        <v>7</v>
      </c>
      <c r="H47" s="1032" t="s">
        <v>1324</v>
      </c>
      <c r="V47" s="153"/>
    </row>
    <row r="48" spans="1:22" ht="14.25" thickBot="1">
      <c r="A48" s="1063" t="s">
        <v>1261</v>
      </c>
      <c r="B48" s="1120">
        <f>'[4]245'!B48+'[4]247'!B48+'[4]249'!B48+'[4]248'!B48+'[4]250'!B48</f>
        <v>16</v>
      </c>
      <c r="C48" s="1120">
        <f>'[4]245'!C48+'[4]247'!C48+'[4]249'!C48+'[4]248'!C48+'[4]250'!C48</f>
        <v>0</v>
      </c>
      <c r="D48" s="1120">
        <f>'[4]245'!D48+'[4]247'!D48+'[4]249'!D48+'[4]248'!D48+'[4]250'!D48</f>
        <v>0</v>
      </c>
      <c r="E48" s="1120">
        <f>'[4]245'!E48+'[4]247'!E48+'[4]249'!E48+'[4]248'!E48+'[4]250'!E48</f>
        <v>0</v>
      </c>
      <c r="F48" s="1120">
        <f>'[4]245'!F48+'[4]247'!F48+'[4]249'!F48+'[4]248'!F48+'[4]250'!F48</f>
        <v>2</v>
      </c>
      <c r="G48" s="247">
        <f t="shared" si="0"/>
        <v>18</v>
      </c>
      <c r="H48" s="1033" t="s">
        <v>1546</v>
      </c>
      <c r="L48" s="145"/>
      <c r="V48" s="1012"/>
    </row>
    <row r="49" spans="1:22" s="152" customFormat="1" ht="27.75" thickBot="1">
      <c r="A49" s="1064" t="s">
        <v>1301</v>
      </c>
      <c r="B49" s="1121">
        <f>'[4]245'!B49+'[4]247'!B49+'[4]249'!B49+'[4]248'!B49+'[4]250'!B49</f>
        <v>0</v>
      </c>
      <c r="C49" s="1121">
        <f>'[4]245'!C49+'[4]247'!C49+'[4]249'!C49+'[4]248'!C49+'[4]250'!C49</f>
        <v>0</v>
      </c>
      <c r="D49" s="1121">
        <f>'[4]245'!D49+'[4]247'!D49+'[4]249'!D49+'[4]248'!D49+'[4]250'!D49</f>
        <v>0</v>
      </c>
      <c r="E49" s="1121">
        <f>'[4]245'!E49+'[4]247'!E49+'[4]249'!E49+'[4]248'!E49+'[4]250'!E49</f>
        <v>0</v>
      </c>
      <c r="F49" s="1121">
        <f>'[4]245'!F49+'[4]247'!F49+'[4]249'!F49+'[4]248'!F49+'[4]250'!F49</f>
        <v>0</v>
      </c>
      <c r="G49" s="248">
        <f t="shared" si="0"/>
        <v>0</v>
      </c>
      <c r="H49" s="1043" t="s">
        <v>1548</v>
      </c>
      <c r="V49" s="153"/>
    </row>
    <row r="50" spans="1:22" ht="14.25" thickBot="1">
      <c r="A50" s="1063" t="s">
        <v>1388</v>
      </c>
      <c r="B50" s="1120">
        <f>'[4]245'!B50+'[4]247'!B50+'[4]249'!B50+'[4]248'!B50+'[4]250'!B50</f>
        <v>1</v>
      </c>
      <c r="C50" s="1120">
        <f>'[4]245'!C50+'[4]247'!C50+'[4]249'!C50+'[4]248'!C50+'[4]250'!C50</f>
        <v>0</v>
      </c>
      <c r="D50" s="1120">
        <f>'[4]245'!D50+'[4]247'!D50+'[4]249'!D50+'[4]248'!D50+'[4]250'!D50</f>
        <v>0</v>
      </c>
      <c r="E50" s="1120">
        <f>'[4]245'!E50+'[4]247'!E50+'[4]249'!E50+'[4]248'!E50+'[4]250'!E50</f>
        <v>0</v>
      </c>
      <c r="F50" s="1120">
        <f>'[4]245'!F50+'[4]247'!F50+'[4]249'!F50+'[4]248'!F50+'[4]250'!F50</f>
        <v>0</v>
      </c>
      <c r="G50" s="247">
        <f t="shared" si="0"/>
        <v>1</v>
      </c>
      <c r="H50" s="1033" t="s">
        <v>1429</v>
      </c>
      <c r="L50" s="145"/>
      <c r="V50" s="1012"/>
    </row>
    <row r="51" spans="1:22" s="152" customFormat="1" ht="14.25" thickBot="1">
      <c r="A51" s="1064" t="s">
        <v>892</v>
      </c>
      <c r="B51" s="1121">
        <f>'[4]245'!B51+'[4]247'!B51+'[4]249'!B51+'[4]248'!B51+'[4]250'!B51</f>
        <v>0</v>
      </c>
      <c r="C51" s="1121">
        <f>'[4]245'!C51+'[4]247'!C51+'[4]249'!C51+'[4]248'!C51+'[4]250'!C51</f>
        <v>0</v>
      </c>
      <c r="D51" s="1121">
        <f>'[4]245'!D51+'[4]247'!D51+'[4]249'!D51+'[4]248'!D51+'[4]250'!D51</f>
        <v>0</v>
      </c>
      <c r="E51" s="1121">
        <f>'[4]245'!E51+'[4]247'!E51+'[4]249'!E51+'[4]248'!E51+'[4]250'!E51</f>
        <v>0</v>
      </c>
      <c r="F51" s="1121">
        <f>'[4]245'!F51+'[4]247'!F51+'[4]249'!F51+'[4]248'!F51+'[4]250'!F51</f>
        <v>0</v>
      </c>
      <c r="G51" s="248">
        <f t="shared" si="0"/>
        <v>0</v>
      </c>
      <c r="H51" s="1032" t="s">
        <v>1551</v>
      </c>
      <c r="V51" s="153"/>
    </row>
    <row r="52" spans="1:22" ht="13.5">
      <c r="A52" s="1123" t="s">
        <v>1609</v>
      </c>
      <c r="B52" s="1122">
        <f>'[4]245'!B52+'[4]247'!B52+'[4]249'!B52+'[4]248'!B52+'[4]250'!B52</f>
        <v>43</v>
      </c>
      <c r="C52" s="1122">
        <f>'[4]245'!C52+'[4]247'!C52+'[4]249'!C52+'[4]248'!C52+'[4]250'!C52</f>
        <v>27</v>
      </c>
      <c r="D52" s="1122">
        <f>'[4]245'!D52+'[4]247'!D52+'[4]249'!D52+'[4]248'!D52+'[4]250'!D52</f>
        <v>10</v>
      </c>
      <c r="E52" s="1122">
        <f>'[4]245'!E52+'[4]247'!E52+'[4]249'!E52+'[4]248'!E52+'[4]250'!E52</f>
        <v>14</v>
      </c>
      <c r="F52" s="1122">
        <f>'[4]245'!F52+'[4]247'!F52+'[4]249'!F52+'[4]248'!F52+'[4]250'!F52</f>
        <v>21</v>
      </c>
      <c r="G52" s="1119">
        <f t="shared" si="0"/>
        <v>115</v>
      </c>
      <c r="H52" s="1033" t="s">
        <v>1584</v>
      </c>
      <c r="L52" s="145"/>
      <c r="V52" s="1012"/>
    </row>
    <row r="53" spans="1:22" s="152" customFormat="1" ht="20.100000000000001" customHeight="1">
      <c r="A53" s="1126" t="s">
        <v>1</v>
      </c>
      <c r="B53" s="375">
        <f>SUM(B8:B52)</f>
        <v>616</v>
      </c>
      <c r="C53" s="375">
        <f t="shared" ref="C53:G53" si="1">SUM(C8:C52)</f>
        <v>153</v>
      </c>
      <c r="D53" s="375">
        <f t="shared" si="1"/>
        <v>56</v>
      </c>
      <c r="E53" s="375">
        <f t="shared" si="1"/>
        <v>51</v>
      </c>
      <c r="F53" s="375">
        <f t="shared" si="1"/>
        <v>51</v>
      </c>
      <c r="G53" s="375">
        <f t="shared" si="1"/>
        <v>927</v>
      </c>
      <c r="H53" s="1127" t="s">
        <v>2</v>
      </c>
      <c r="M53" s="153"/>
    </row>
    <row r="54" spans="1:22" s="733" customFormat="1" ht="15" customHeight="1">
      <c r="A54" s="1422" t="s">
        <v>1066</v>
      </c>
      <c r="B54" s="1422"/>
      <c r="C54" s="1422"/>
      <c r="D54" s="1422"/>
      <c r="E54" s="1459" t="s">
        <v>877</v>
      </c>
      <c r="F54" s="1459"/>
      <c r="G54" s="1459"/>
      <c r="H54" s="1459"/>
      <c r="L54" s="734"/>
    </row>
    <row r="56" spans="1:22">
      <c r="A56" s="145" t="s">
        <v>1586</v>
      </c>
      <c r="B56" s="145">
        <v>0</v>
      </c>
      <c r="L56" s="145"/>
    </row>
    <row r="57" spans="1:22">
      <c r="A57" s="145" t="s">
        <v>1353</v>
      </c>
      <c r="B57" s="145">
        <v>0</v>
      </c>
      <c r="L57" s="145"/>
    </row>
    <row r="58" spans="1:22">
      <c r="A58" s="145" t="s">
        <v>1356</v>
      </c>
      <c r="B58" s="145">
        <v>0</v>
      </c>
      <c r="H58" s="145"/>
      <c r="L58" s="145"/>
    </row>
    <row r="59" spans="1:22">
      <c r="A59" s="145" t="s">
        <v>1592</v>
      </c>
      <c r="B59" s="145">
        <v>0</v>
      </c>
      <c r="H59" s="145"/>
      <c r="L59" s="145"/>
    </row>
    <row r="60" spans="1:22">
      <c r="A60" s="145" t="s">
        <v>1596</v>
      </c>
      <c r="B60" s="145">
        <v>0</v>
      </c>
      <c r="H60" s="145"/>
      <c r="L60" s="145"/>
    </row>
    <row r="61" spans="1:22">
      <c r="A61" s="145" t="s">
        <v>1601</v>
      </c>
      <c r="B61" s="145">
        <v>0</v>
      </c>
      <c r="H61" s="145"/>
      <c r="L61" s="145"/>
    </row>
    <row r="62" spans="1:22">
      <c r="A62" s="145" t="s">
        <v>1605</v>
      </c>
      <c r="B62" s="145">
        <v>0</v>
      </c>
      <c r="H62" s="145"/>
      <c r="L62" s="145"/>
    </row>
    <row r="63" spans="1:22">
      <c r="A63" s="145" t="s">
        <v>1607</v>
      </c>
      <c r="B63" s="145">
        <v>0</v>
      </c>
      <c r="H63" s="145"/>
      <c r="L63" s="145"/>
    </row>
    <row r="64" spans="1:22">
      <c r="A64" s="145" t="s">
        <v>1359</v>
      </c>
      <c r="B64" s="145">
        <v>1</v>
      </c>
      <c r="H64" s="145"/>
      <c r="L64" s="145"/>
    </row>
    <row r="65" spans="1:12">
      <c r="A65" s="145" t="s">
        <v>1606</v>
      </c>
      <c r="B65" s="145">
        <v>1</v>
      </c>
      <c r="H65" s="145"/>
      <c r="L65" s="145"/>
    </row>
    <row r="66" spans="1:12">
      <c r="A66" s="145" t="s">
        <v>1354</v>
      </c>
      <c r="B66" s="145">
        <v>3</v>
      </c>
      <c r="H66" s="145"/>
      <c r="L66" s="145"/>
    </row>
    <row r="67" spans="1:12">
      <c r="A67" s="145" t="s">
        <v>1590</v>
      </c>
      <c r="B67" s="145">
        <v>3</v>
      </c>
      <c r="H67" s="145"/>
      <c r="L67" s="145"/>
    </row>
    <row r="68" spans="1:12">
      <c r="A68" s="145" t="s">
        <v>1595</v>
      </c>
      <c r="B68" s="145">
        <v>3</v>
      </c>
      <c r="H68" s="145"/>
      <c r="L68" s="145"/>
    </row>
    <row r="69" spans="1:12">
      <c r="A69" s="145" t="s">
        <v>1598</v>
      </c>
      <c r="B69" s="145">
        <v>3</v>
      </c>
      <c r="H69" s="145"/>
      <c r="L69" s="145"/>
    </row>
    <row r="70" spans="1:12">
      <c r="A70" s="145" t="s">
        <v>1600</v>
      </c>
      <c r="B70" s="145">
        <v>3</v>
      </c>
      <c r="H70" s="145"/>
      <c r="L70" s="145"/>
    </row>
    <row r="71" spans="1:12">
      <c r="A71" s="145" t="s">
        <v>1351</v>
      </c>
      <c r="B71" s="145">
        <v>5</v>
      </c>
      <c r="H71" s="145"/>
      <c r="L71" s="145"/>
    </row>
    <row r="72" spans="1:12">
      <c r="A72" s="145" t="s">
        <v>1587</v>
      </c>
      <c r="B72" s="145">
        <v>6</v>
      </c>
    </row>
    <row r="73" spans="1:12">
      <c r="A73" s="145" t="s">
        <v>1360</v>
      </c>
      <c r="B73" s="145">
        <f>SUM(B56:B72)</f>
        <v>28</v>
      </c>
      <c r="L73" s="1151"/>
    </row>
    <row r="74" spans="1:12">
      <c r="A74" s="145" t="s">
        <v>1358</v>
      </c>
      <c r="B74" s="145">
        <v>7</v>
      </c>
    </row>
    <row r="75" spans="1:12">
      <c r="A75" s="145" t="s">
        <v>1603</v>
      </c>
      <c r="B75" s="145">
        <v>7</v>
      </c>
      <c r="H75" s="145"/>
      <c r="L75" s="145"/>
    </row>
    <row r="76" spans="1:12">
      <c r="A76" s="145" t="s">
        <v>1443</v>
      </c>
      <c r="B76" s="145">
        <v>8</v>
      </c>
      <c r="H76" s="145"/>
      <c r="L76" s="145"/>
    </row>
    <row r="77" spans="1:12">
      <c r="A77" s="145" t="s">
        <v>1352</v>
      </c>
      <c r="B77" s="145">
        <v>8</v>
      </c>
      <c r="H77" s="145"/>
      <c r="L77" s="145"/>
    </row>
    <row r="78" spans="1:12">
      <c r="A78" s="145" t="s">
        <v>1346</v>
      </c>
      <c r="B78" s="145">
        <v>9</v>
      </c>
    </row>
    <row r="79" spans="1:12">
      <c r="A79" s="145" t="s">
        <v>1341</v>
      </c>
      <c r="B79" s="145">
        <v>10</v>
      </c>
    </row>
    <row r="80" spans="1:12">
      <c r="A80" s="145" t="s">
        <v>1342</v>
      </c>
      <c r="B80" s="145">
        <v>10</v>
      </c>
      <c r="L80" s="145"/>
    </row>
    <row r="81" spans="1:12">
      <c r="A81" s="145" t="s">
        <v>1355</v>
      </c>
      <c r="B81" s="145">
        <v>14</v>
      </c>
      <c r="H81" s="145"/>
      <c r="L81" s="145"/>
    </row>
    <row r="82" spans="1:12">
      <c r="A82" s="145" t="s">
        <v>1591</v>
      </c>
      <c r="B82" s="145">
        <v>16</v>
      </c>
      <c r="L82" s="145"/>
    </row>
    <row r="83" spans="1:12">
      <c r="A83" s="145" t="s">
        <v>1343</v>
      </c>
      <c r="B83" s="145">
        <v>17</v>
      </c>
      <c r="L83" s="145"/>
    </row>
    <row r="84" spans="1:12">
      <c r="A84" s="145" t="s">
        <v>1593</v>
      </c>
      <c r="B84" s="145">
        <v>17</v>
      </c>
      <c r="H84" s="145"/>
      <c r="L84" s="145"/>
    </row>
    <row r="85" spans="1:12">
      <c r="A85" s="145" t="s">
        <v>1604</v>
      </c>
      <c r="B85" s="145">
        <v>18</v>
      </c>
      <c r="H85" s="145"/>
    </row>
    <row r="86" spans="1:12">
      <c r="A86" s="145" t="s">
        <v>1602</v>
      </c>
      <c r="B86" s="145">
        <v>22</v>
      </c>
      <c r="H86" s="145"/>
      <c r="L86" s="145"/>
    </row>
    <row r="87" spans="1:12">
      <c r="A87" s="145" t="s">
        <v>1350</v>
      </c>
      <c r="B87" s="145">
        <v>23</v>
      </c>
      <c r="H87" s="145"/>
      <c r="L87" s="145"/>
    </row>
    <row r="88" spans="1:12">
      <c r="A88" s="145" t="s">
        <v>1594</v>
      </c>
      <c r="B88" s="145">
        <v>24</v>
      </c>
      <c r="L88" s="145"/>
    </row>
    <row r="89" spans="1:12">
      <c r="A89" s="145" t="s">
        <v>1340</v>
      </c>
      <c r="B89" s="145">
        <v>25</v>
      </c>
      <c r="H89" s="145"/>
      <c r="L89" s="145"/>
    </row>
    <row r="90" spans="1:12">
      <c r="A90" s="145" t="s">
        <v>1349</v>
      </c>
      <c r="B90" s="145">
        <v>25</v>
      </c>
      <c r="H90" s="145"/>
      <c r="L90" s="145"/>
    </row>
    <row r="91" spans="1:12">
      <c r="A91" s="145" t="s">
        <v>1599</v>
      </c>
      <c r="B91" s="145">
        <v>30</v>
      </c>
      <c r="H91" s="145"/>
      <c r="L91" s="145"/>
    </row>
    <row r="92" spans="1:12">
      <c r="A92" s="145" t="s">
        <v>1347</v>
      </c>
      <c r="B92" s="145">
        <v>34</v>
      </c>
      <c r="H92" s="145"/>
      <c r="L92" s="145"/>
    </row>
    <row r="93" spans="1:12">
      <c r="A93" s="145" t="s">
        <v>1348</v>
      </c>
      <c r="B93" s="145">
        <v>35</v>
      </c>
    </row>
    <row r="94" spans="1:12">
      <c r="A94" s="145" t="s">
        <v>1345</v>
      </c>
      <c r="B94" s="145">
        <v>44</v>
      </c>
      <c r="H94" s="145"/>
      <c r="L94" s="145"/>
    </row>
    <row r="95" spans="1:12">
      <c r="A95" s="145" t="s">
        <v>1589</v>
      </c>
      <c r="B95" s="145">
        <v>44</v>
      </c>
      <c r="L95" s="145"/>
    </row>
    <row r="96" spans="1:12">
      <c r="A96" s="145" t="s">
        <v>1357</v>
      </c>
      <c r="B96" s="145">
        <v>52</v>
      </c>
      <c r="L96" s="145"/>
    </row>
    <row r="97" spans="1:12">
      <c r="A97" s="145" t="s">
        <v>1344</v>
      </c>
      <c r="B97" s="145">
        <v>54</v>
      </c>
    </row>
    <row r="98" spans="1:12">
      <c r="A98" s="145" t="s">
        <v>1585</v>
      </c>
      <c r="B98" s="145">
        <v>67</v>
      </c>
    </row>
    <row r="99" spans="1:12">
      <c r="A99" s="145" t="s">
        <v>1597</v>
      </c>
      <c r="B99" s="145">
        <v>71</v>
      </c>
    </row>
    <row r="100" spans="1:12">
      <c r="A100" s="145" t="s">
        <v>1588</v>
      </c>
      <c r="B100" s="145">
        <v>93</v>
      </c>
    </row>
    <row r="101" spans="1:12">
      <c r="A101" s="145" t="s">
        <v>1608</v>
      </c>
      <c r="B101" s="145">
        <v>115</v>
      </c>
    </row>
    <row r="104" spans="1:12">
      <c r="A104" s="145" t="str">
        <f>A53 &amp; H53</f>
        <v>المجموعTotal</v>
      </c>
      <c r="B104" s="145">
        <f>G53</f>
        <v>927</v>
      </c>
      <c r="H104" s="145"/>
      <c r="L104" s="783"/>
    </row>
    <row r="105" spans="1:12">
      <c r="B105" s="610"/>
      <c r="H105" s="145"/>
      <c r="L105" s="783"/>
    </row>
    <row r="106" spans="1:12">
      <c r="H106" s="145"/>
      <c r="L106" s="145"/>
    </row>
    <row r="107" spans="1:12">
      <c r="H107" s="145"/>
      <c r="L107" s="145"/>
    </row>
    <row r="108" spans="1:12">
      <c r="H108" s="145"/>
      <c r="L108" s="145"/>
    </row>
    <row r="109" spans="1:12">
      <c r="H109" s="145"/>
      <c r="L109" s="145"/>
    </row>
    <row r="110" spans="1:12">
      <c r="H110" s="145"/>
      <c r="L110" s="145"/>
    </row>
    <row r="111" spans="1:12">
      <c r="H111" s="145"/>
      <c r="L111" s="145"/>
    </row>
    <row r="112" spans="1:12">
      <c r="H112" s="145"/>
      <c r="L112" s="145"/>
    </row>
    <row r="113" spans="1:12">
      <c r="H113" s="145"/>
      <c r="L113" s="145"/>
    </row>
    <row r="114" spans="1:12">
      <c r="H114" s="145"/>
      <c r="L114" s="145"/>
    </row>
    <row r="115" spans="1:12">
      <c r="H115" s="145"/>
      <c r="L115" s="145"/>
    </row>
    <row r="116" spans="1:12">
      <c r="H116" s="145"/>
      <c r="L116" s="145"/>
    </row>
    <row r="117" spans="1:12">
      <c r="H117" s="145"/>
      <c r="L117" s="145"/>
    </row>
    <row r="118" spans="1:12">
      <c r="H118" s="145"/>
      <c r="L118" s="145"/>
    </row>
    <row r="119" spans="1:12">
      <c r="H119" s="145"/>
      <c r="L119" s="145"/>
    </row>
    <row r="120" spans="1:12">
      <c r="A120" s="172"/>
      <c r="H120" s="145"/>
      <c r="L120" s="145"/>
    </row>
    <row r="121" spans="1:12">
      <c r="A121" s="602"/>
      <c r="H121" s="145"/>
      <c r="L121" s="145"/>
    </row>
    <row r="122" spans="1:12">
      <c r="H122" s="145"/>
      <c r="L122" s="145"/>
    </row>
    <row r="123" spans="1:12">
      <c r="H123" s="145"/>
      <c r="L123" s="145"/>
    </row>
    <row r="124" spans="1:12">
      <c r="H124" s="145"/>
      <c r="L124" s="145"/>
    </row>
    <row r="125" spans="1:12">
      <c r="H125" s="145"/>
      <c r="L125" s="145"/>
    </row>
    <row r="126" spans="1:12">
      <c r="H126" s="145"/>
      <c r="L126" s="145"/>
    </row>
    <row r="127" spans="1:12">
      <c r="H127" s="145"/>
      <c r="L127" s="145"/>
    </row>
    <row r="128" spans="1:12">
      <c r="H128" s="145"/>
      <c r="L128" s="145"/>
    </row>
    <row r="129" s="145" customFormat="1"/>
    <row r="130" s="145" customFormat="1"/>
    <row r="131" s="145" customFormat="1"/>
    <row r="132" s="145" customFormat="1"/>
    <row r="133" s="145" customFormat="1"/>
    <row r="134" s="145" customFormat="1"/>
    <row r="135" s="145" customFormat="1"/>
    <row r="136" s="145" customFormat="1"/>
    <row r="137" s="145" customFormat="1"/>
    <row r="138" s="145" customFormat="1"/>
    <row r="139" s="145" customFormat="1"/>
    <row r="140" s="145" customFormat="1"/>
    <row r="141" s="145" customFormat="1"/>
    <row r="142" s="145" customFormat="1"/>
    <row r="143" s="145" customFormat="1"/>
    <row r="144" s="145" customFormat="1"/>
    <row r="145" spans="2:12">
      <c r="H145" s="145"/>
      <c r="L145" s="145"/>
    </row>
    <row r="146" spans="2:12">
      <c r="H146" s="145"/>
      <c r="L146" s="145"/>
    </row>
    <row r="147" spans="2:12">
      <c r="B147" s="610"/>
      <c r="H147" s="145"/>
      <c r="L147" s="145"/>
    </row>
    <row r="148" spans="2:12">
      <c r="H148" s="145"/>
      <c r="L148" s="145"/>
    </row>
    <row r="149" spans="2:12">
      <c r="H149" s="145"/>
      <c r="L149" s="145"/>
    </row>
    <row r="150" spans="2:12">
      <c r="H150" s="145"/>
      <c r="L150" s="145"/>
    </row>
    <row r="151" spans="2:12">
      <c r="H151" s="145"/>
    </row>
    <row r="152" spans="2:12">
      <c r="H152" s="145"/>
    </row>
    <row r="153" spans="2:12">
      <c r="H153" s="145"/>
    </row>
    <row r="154" spans="2:12">
      <c r="H154" s="145"/>
    </row>
    <row r="155" spans="2:12">
      <c r="H155" s="145"/>
    </row>
    <row r="156" spans="2:12">
      <c r="H156" s="145"/>
    </row>
    <row r="157" spans="2:12">
      <c r="H157" s="145"/>
    </row>
    <row r="158" spans="2:12">
      <c r="H158" s="145"/>
    </row>
    <row r="159" spans="2:12">
      <c r="H159" s="145"/>
      <c r="L159" s="145"/>
    </row>
    <row r="160" spans="2:12">
      <c r="H160" s="145"/>
      <c r="L160" s="145"/>
    </row>
    <row r="168" spans="12:12">
      <c r="L168" s="1012"/>
    </row>
  </sheetData>
  <sortState xmlns:xlrd2="http://schemas.microsoft.com/office/spreadsheetml/2017/richdata2" ref="A56:B100">
    <sortCondition ref="B56"/>
  </sortState>
  <mergeCells count="8">
    <mergeCell ref="A54:D54"/>
    <mergeCell ref="E54:H54"/>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129"/>
  <sheetViews>
    <sheetView rightToLeft="1" view="pageBreakPreview" zoomScaleNormal="100" zoomScaleSheetLayoutView="100" workbookViewId="0">
      <selection activeCell="L26" sqref="L26"/>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980" customWidth="1"/>
    <col min="14" max="16384" width="9.140625" style="45"/>
  </cols>
  <sheetData>
    <row r="1" spans="1:13" ht="19.5" customHeight="1">
      <c r="A1" s="1195" t="s">
        <v>643</v>
      </c>
      <c r="B1" s="1195"/>
      <c r="C1" s="1195"/>
      <c r="D1" s="1195"/>
      <c r="E1" s="1195"/>
      <c r="F1" s="1195"/>
      <c r="G1" s="1195"/>
      <c r="H1" s="1195"/>
      <c r="I1" s="1"/>
    </row>
    <row r="2" spans="1:13" s="7" customFormat="1" ht="18">
      <c r="A2" s="1409" t="s">
        <v>1150</v>
      </c>
      <c r="B2" s="1409"/>
      <c r="C2" s="1409"/>
      <c r="D2" s="1409"/>
      <c r="E2" s="1409"/>
      <c r="F2" s="1409"/>
      <c r="G2" s="1409"/>
      <c r="H2" s="1409"/>
      <c r="I2" s="978"/>
      <c r="M2" s="34"/>
    </row>
    <row r="3" spans="1:13" s="7" customFormat="1" ht="33.75" customHeight="1">
      <c r="A3" s="1461" t="s">
        <v>871</v>
      </c>
      <c r="B3" s="1462"/>
      <c r="C3" s="1462"/>
      <c r="D3" s="1462"/>
      <c r="E3" s="1462"/>
      <c r="F3" s="1462"/>
      <c r="G3" s="1462"/>
      <c r="H3" s="1462"/>
      <c r="I3" s="978"/>
      <c r="M3" s="34"/>
    </row>
    <row r="4" spans="1:13" s="7" customFormat="1" ht="15.75">
      <c r="A4" s="1462" t="s">
        <v>1151</v>
      </c>
      <c r="B4" s="1462"/>
      <c r="C4" s="1462"/>
      <c r="D4" s="1462"/>
      <c r="E4" s="1462"/>
      <c r="F4" s="1462"/>
      <c r="G4" s="1462"/>
      <c r="H4" s="1462"/>
      <c r="I4" s="978"/>
      <c r="M4" s="34"/>
    </row>
    <row r="5" spans="1:13" ht="15.75" customHeight="1">
      <c r="A5" s="89" t="s">
        <v>548</v>
      </c>
      <c r="B5" s="90"/>
      <c r="C5" s="90"/>
      <c r="D5" s="90"/>
      <c r="E5" s="90"/>
      <c r="F5" s="90"/>
      <c r="G5" s="90"/>
      <c r="H5" s="91" t="s">
        <v>549</v>
      </c>
      <c r="I5" s="1"/>
    </row>
    <row r="6" spans="1:13" ht="27" customHeight="1">
      <c r="A6" s="1368" t="s">
        <v>950</v>
      </c>
      <c r="B6" s="35" t="s">
        <v>45</v>
      </c>
      <c r="C6" s="35" t="s">
        <v>41</v>
      </c>
      <c r="D6" s="35" t="s">
        <v>42</v>
      </c>
      <c r="E6" s="35" t="s">
        <v>43</v>
      </c>
      <c r="F6" s="35" t="s">
        <v>44</v>
      </c>
      <c r="G6" s="35" t="s">
        <v>1</v>
      </c>
      <c r="H6" s="1365" t="s">
        <v>949</v>
      </c>
    </row>
    <row r="7" spans="1:13" ht="27" customHeight="1">
      <c r="A7" s="1369"/>
      <c r="B7" s="378" t="s">
        <v>73</v>
      </c>
      <c r="C7" s="378" t="s">
        <v>46</v>
      </c>
      <c r="D7" s="378" t="s">
        <v>47</v>
      </c>
      <c r="E7" s="378" t="s">
        <v>48</v>
      </c>
      <c r="F7" s="378" t="s">
        <v>49</v>
      </c>
      <c r="G7" s="378" t="s">
        <v>2</v>
      </c>
      <c r="H7" s="1460"/>
    </row>
    <row r="8" spans="1:13" s="15" customFormat="1" ht="24.75" customHeight="1" thickBot="1">
      <c r="A8" s="994" t="s">
        <v>681</v>
      </c>
      <c r="B8" s="1023">
        <v>605</v>
      </c>
      <c r="C8" s="1023">
        <v>193</v>
      </c>
      <c r="D8" s="1023">
        <v>112</v>
      </c>
      <c r="E8" s="1023">
        <v>42</v>
      </c>
      <c r="F8" s="1023">
        <v>34</v>
      </c>
      <c r="G8" s="1024">
        <f>SUM(B8:F8)</f>
        <v>986</v>
      </c>
      <c r="H8" s="1002" t="s">
        <v>681</v>
      </c>
      <c r="M8" s="16"/>
    </row>
    <row r="9" spans="1:13" s="15" customFormat="1" ht="24.75" customHeight="1" thickBot="1">
      <c r="A9" s="529" t="s">
        <v>880</v>
      </c>
      <c r="B9" s="866">
        <v>967</v>
      </c>
      <c r="C9" s="866">
        <v>229</v>
      </c>
      <c r="D9" s="866">
        <v>151</v>
      </c>
      <c r="E9" s="866">
        <v>63</v>
      </c>
      <c r="F9" s="866">
        <v>34</v>
      </c>
      <c r="G9" s="386">
        <f>SUM(B9:F9)</f>
        <v>1444</v>
      </c>
      <c r="H9" s="528" t="s">
        <v>880</v>
      </c>
    </row>
    <row r="10" spans="1:13" s="15" customFormat="1" ht="24.75" customHeight="1" thickBot="1">
      <c r="A10" s="710" t="s">
        <v>946</v>
      </c>
      <c r="B10" s="729">
        <v>768</v>
      </c>
      <c r="C10" s="729">
        <v>155</v>
      </c>
      <c r="D10" s="729">
        <v>82</v>
      </c>
      <c r="E10" s="729">
        <v>26</v>
      </c>
      <c r="F10" s="729">
        <v>17</v>
      </c>
      <c r="G10" s="730">
        <f>SUM(B10:F10)</f>
        <v>1048</v>
      </c>
      <c r="H10" s="713" t="s">
        <v>946</v>
      </c>
      <c r="M10" s="16"/>
    </row>
    <row r="11" spans="1:13" s="15" customFormat="1" ht="24.75" customHeight="1" thickBot="1">
      <c r="A11" s="529" t="s">
        <v>1050</v>
      </c>
      <c r="B11" s="866">
        <v>621</v>
      </c>
      <c r="C11" s="866">
        <v>95</v>
      </c>
      <c r="D11" s="866">
        <v>16</v>
      </c>
      <c r="E11" s="866">
        <v>15</v>
      </c>
      <c r="F11" s="866">
        <v>21</v>
      </c>
      <c r="G11" s="386">
        <f>SUM(B11:F11)</f>
        <v>768</v>
      </c>
      <c r="H11" s="528" t="s">
        <v>1050</v>
      </c>
    </row>
    <row r="12" spans="1:13" s="15" customFormat="1" ht="24.75" customHeight="1">
      <c r="A12" s="710" t="s">
        <v>1149</v>
      </c>
      <c r="B12" s="729">
        <v>616</v>
      </c>
      <c r="C12" s="729">
        <v>153</v>
      </c>
      <c r="D12" s="729">
        <v>56</v>
      </c>
      <c r="E12" s="729">
        <v>51</v>
      </c>
      <c r="F12" s="729">
        <v>51</v>
      </c>
      <c r="G12" s="730">
        <f>SUM(B12:F12)</f>
        <v>927</v>
      </c>
      <c r="H12" s="713" t="s">
        <v>1149</v>
      </c>
      <c r="M12" s="16"/>
    </row>
    <row r="13" spans="1:13" ht="19.5" customHeight="1">
      <c r="E13" s="980"/>
      <c r="H13" s="45"/>
      <c r="M13" s="45"/>
    </row>
    <row r="14" spans="1:13" s="15" customFormat="1" ht="19.5" customHeight="1">
      <c r="E14" s="16"/>
    </row>
    <row r="15" spans="1:13" ht="19.5" customHeight="1">
      <c r="E15" s="980"/>
      <c r="H15" s="45"/>
      <c r="M15" s="45"/>
    </row>
    <row r="16" spans="1:13" s="15" customFormat="1" ht="19.5" customHeight="1">
      <c r="D16" s="15" t="s">
        <v>648</v>
      </c>
      <c r="E16" s="16"/>
    </row>
    <row r="17" spans="5:13" ht="19.5" customHeight="1">
      <c r="E17" s="980"/>
      <c r="H17" s="45"/>
      <c r="M17" s="45"/>
    </row>
    <row r="18" spans="5:13" s="15" customFormat="1" ht="19.5" customHeight="1">
      <c r="E18" s="16"/>
    </row>
    <row r="19" spans="5:13" ht="19.5" customHeight="1">
      <c r="E19" s="980"/>
      <c r="H19" s="45"/>
      <c r="M19" s="45"/>
    </row>
    <row r="20" spans="5:13" s="15" customFormat="1" ht="19.5" customHeight="1">
      <c r="E20" s="16"/>
    </row>
    <row r="21" spans="5:13" ht="19.5" customHeight="1">
      <c r="E21" s="980"/>
      <c r="H21" s="45"/>
      <c r="M21" s="45"/>
    </row>
    <row r="22" spans="5:13" s="15" customFormat="1" ht="19.5" customHeight="1">
      <c r="E22" s="16"/>
    </row>
    <row r="23" spans="5:13" ht="19.5" customHeight="1">
      <c r="E23" s="980"/>
      <c r="H23" s="45"/>
      <c r="M23" s="45"/>
    </row>
    <row r="24" spans="5:13" s="15" customFormat="1" ht="19.5" customHeight="1">
      <c r="E24" s="16"/>
    </row>
    <row r="25" spans="5:13" ht="19.5" customHeight="1">
      <c r="E25" s="980"/>
      <c r="H25" s="45"/>
      <c r="M25" s="45"/>
    </row>
    <row r="26" spans="5:13" s="15" customFormat="1" ht="19.5" customHeight="1">
      <c r="E26" s="16"/>
    </row>
    <row r="27" spans="5:13" ht="19.5" customHeight="1">
      <c r="E27" s="980"/>
      <c r="H27" s="45"/>
      <c r="M27" s="45"/>
    </row>
    <row r="28" spans="5:13" s="15" customFormat="1" ht="19.5" customHeight="1">
      <c r="E28" s="16"/>
    </row>
    <row r="29" spans="5:13" ht="19.5" customHeight="1">
      <c r="E29" s="980"/>
      <c r="H29" s="45"/>
      <c r="M29" s="45"/>
    </row>
    <row r="30" spans="5:13" s="15" customFormat="1" ht="19.5" customHeight="1">
      <c r="E30" s="16"/>
    </row>
    <row r="31" spans="5:13" ht="19.5" customHeight="1">
      <c r="E31" s="980"/>
      <c r="H31" s="45"/>
      <c r="M31" s="45"/>
    </row>
    <row r="32" spans="5:13" s="15" customFormat="1" ht="19.5" customHeight="1">
      <c r="E32" s="16"/>
    </row>
    <row r="33" spans="1:13" ht="19.5" customHeight="1">
      <c r="E33" s="980"/>
      <c r="H33" s="45"/>
      <c r="M33" s="45"/>
    </row>
    <row r="34" spans="1:13" s="15" customFormat="1" ht="19.5" customHeight="1">
      <c r="E34" s="16"/>
    </row>
    <row r="35" spans="1:13" ht="19.5" customHeight="1">
      <c r="E35" s="980"/>
      <c r="H35" s="45"/>
      <c r="M35" s="45"/>
    </row>
    <row r="36" spans="1:13" ht="19.5" customHeight="1">
      <c r="E36" s="980"/>
      <c r="H36" s="45"/>
      <c r="M36" s="45"/>
    </row>
    <row r="37" spans="1:13" s="15" customFormat="1" ht="26.25" customHeight="1">
      <c r="E37" s="16"/>
    </row>
    <row r="38" spans="1:13" ht="27.75" customHeight="1">
      <c r="E38" s="980"/>
      <c r="H38" s="45"/>
      <c r="M38" s="45"/>
    </row>
    <row r="39" spans="1:13" s="15" customFormat="1" ht="19.5" customHeight="1">
      <c r="E39" s="16"/>
    </row>
    <row r="40" spans="1:13" s="15" customFormat="1" ht="18.75" customHeight="1">
      <c r="E40" s="16"/>
    </row>
    <row r="41" spans="1:13" s="15" customFormat="1" ht="36.75" customHeight="1">
      <c r="E41" s="16"/>
    </row>
    <row r="42" spans="1:13" ht="22.5" customHeight="1"/>
    <row r="44" spans="1:13">
      <c r="A44" s="2"/>
    </row>
    <row r="45" spans="1:13" ht="12.75" customHeigh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row r="129" s="45" customFormat="1"/>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V72"/>
  <sheetViews>
    <sheetView rightToLeft="1" view="pageBreakPreview" topLeftCell="A28" zoomScaleNormal="100" zoomScaleSheetLayoutView="100" workbookViewId="0">
      <selection activeCell="L26" sqref="L26"/>
    </sheetView>
  </sheetViews>
  <sheetFormatPr defaultRowHeight="12.75"/>
  <cols>
    <col min="1" max="1" width="28.140625" style="145" customWidth="1"/>
    <col min="2" max="2" width="10" style="145" customWidth="1"/>
    <col min="3" max="6" width="9.28515625" style="145" customWidth="1"/>
    <col min="7" max="7" width="28.7109375" style="147" customWidth="1"/>
    <col min="8" max="12" width="9.140625" style="145"/>
    <col min="13" max="13" width="0.42578125" style="145" customWidth="1"/>
    <col min="14" max="15" width="9.140625" style="145" customWidth="1"/>
    <col min="16" max="20" width="9.140625" style="145"/>
    <col min="21" max="21" width="37.42578125" style="145" customWidth="1"/>
    <col min="22" max="22" width="5" style="146" customWidth="1"/>
    <col min="23" max="16384" width="9.140625" style="145"/>
  </cols>
  <sheetData>
    <row r="1" spans="1:22" ht="18">
      <c r="A1" s="1361" t="s">
        <v>644</v>
      </c>
      <c r="B1" s="1361"/>
      <c r="C1" s="1361"/>
      <c r="D1" s="1361"/>
      <c r="E1" s="1361"/>
      <c r="F1" s="1361"/>
      <c r="G1" s="1361"/>
      <c r="H1" s="179"/>
      <c r="I1" s="179"/>
    </row>
    <row r="2" spans="1:22" s="155" customFormat="1" ht="18">
      <c r="A2" s="1313" t="s">
        <v>1153</v>
      </c>
      <c r="B2" s="1313"/>
      <c r="C2" s="1313"/>
      <c r="D2" s="1313"/>
      <c r="E2" s="1313"/>
      <c r="F2" s="1313"/>
      <c r="G2" s="1313"/>
      <c r="H2" s="173"/>
      <c r="I2" s="173"/>
      <c r="V2" s="156"/>
    </row>
    <row r="3" spans="1:22" s="155" customFormat="1" ht="30" customHeight="1">
      <c r="A3" s="1384" t="s">
        <v>1617</v>
      </c>
      <c r="B3" s="1316"/>
      <c r="C3" s="1316"/>
      <c r="D3" s="1316"/>
      <c r="E3" s="1316"/>
      <c r="F3" s="1316"/>
      <c r="G3" s="1316"/>
      <c r="H3" s="173"/>
      <c r="I3" s="173"/>
      <c r="V3" s="156"/>
    </row>
    <row r="4" spans="1:22" s="155" customFormat="1" ht="15.75">
      <c r="A4" s="1316" t="s">
        <v>1144</v>
      </c>
      <c r="B4" s="1316"/>
      <c r="C4" s="1316"/>
      <c r="D4" s="1316"/>
      <c r="E4" s="1316"/>
      <c r="F4" s="1316"/>
      <c r="G4" s="1316"/>
      <c r="H4" s="173"/>
      <c r="I4" s="173"/>
      <c r="V4" s="156"/>
    </row>
    <row r="5" spans="1:22" ht="15.75" customHeight="1">
      <c r="A5" s="99" t="s">
        <v>550</v>
      </c>
      <c r="B5" s="154"/>
      <c r="C5" s="154"/>
      <c r="D5" s="154"/>
      <c r="E5" s="154"/>
      <c r="F5" s="154"/>
      <c r="G5" s="100" t="s">
        <v>551</v>
      </c>
      <c r="H5" s="179"/>
      <c r="I5" s="179"/>
    </row>
    <row r="6" spans="1:22" ht="22.5" customHeight="1">
      <c r="A6" s="1464" t="s">
        <v>981</v>
      </c>
      <c r="B6" s="196" t="s">
        <v>41</v>
      </c>
      <c r="C6" s="196" t="s">
        <v>42</v>
      </c>
      <c r="D6" s="196" t="s">
        <v>43</v>
      </c>
      <c r="E6" s="196" t="s">
        <v>44</v>
      </c>
      <c r="F6" s="196" t="s">
        <v>1</v>
      </c>
      <c r="G6" s="1365" t="s">
        <v>1039</v>
      </c>
    </row>
    <row r="7" spans="1:22" ht="22.5" customHeight="1">
      <c r="A7" s="1465"/>
      <c r="B7" s="372" t="s">
        <v>46</v>
      </c>
      <c r="C7" s="372" t="s">
        <v>47</v>
      </c>
      <c r="D7" s="372" t="s">
        <v>48</v>
      </c>
      <c r="E7" s="372" t="s">
        <v>49</v>
      </c>
      <c r="F7" s="370" t="s">
        <v>2</v>
      </c>
      <c r="G7" s="1366"/>
    </row>
    <row r="8" spans="1:22" ht="24.75" thickBot="1">
      <c r="A8" s="1063" t="s">
        <v>1271</v>
      </c>
      <c r="B8" s="1120">
        <v>2</v>
      </c>
      <c r="C8" s="1120">
        <v>2</v>
      </c>
      <c r="D8" s="1120">
        <v>1</v>
      </c>
      <c r="E8" s="1120">
        <v>0</v>
      </c>
      <c r="F8" s="1120">
        <f>B8+C8+D8+E8</f>
        <v>5</v>
      </c>
      <c r="G8" s="247" t="s">
        <v>1437</v>
      </c>
      <c r="H8" s="1124"/>
      <c r="V8" s="1012"/>
    </row>
    <row r="9" spans="1:22" s="152" customFormat="1" ht="14.25" thickBot="1">
      <c r="A9" s="1064" t="s">
        <v>444</v>
      </c>
      <c r="B9" s="1121">
        <v>4</v>
      </c>
      <c r="C9" s="1121">
        <v>5</v>
      </c>
      <c r="D9" s="1121">
        <v>1</v>
      </c>
      <c r="E9" s="1121">
        <v>1</v>
      </c>
      <c r="F9" s="1121">
        <f t="shared" ref="F9:F52" si="0">B9+C9+D9+E9</f>
        <v>11</v>
      </c>
      <c r="G9" s="248" t="s">
        <v>443</v>
      </c>
      <c r="H9" s="1125"/>
      <c r="V9" s="153"/>
    </row>
    <row r="10" spans="1:22" ht="14.25" thickBot="1">
      <c r="A10" s="1063" t="s">
        <v>442</v>
      </c>
      <c r="B10" s="1120">
        <v>0</v>
      </c>
      <c r="C10" s="1120">
        <v>1</v>
      </c>
      <c r="D10" s="1120">
        <v>1</v>
      </c>
      <c r="E10" s="1120">
        <v>1</v>
      </c>
      <c r="F10" s="1120">
        <f t="shared" si="0"/>
        <v>3</v>
      </c>
      <c r="G10" s="247" t="s">
        <v>71</v>
      </c>
      <c r="H10" s="1124"/>
      <c r="V10" s="1012"/>
    </row>
    <row r="11" spans="1:22" s="152" customFormat="1" ht="14.25" thickBot="1">
      <c r="A11" s="1064" t="s">
        <v>441</v>
      </c>
      <c r="B11" s="1121">
        <v>0</v>
      </c>
      <c r="C11" s="1121">
        <v>0</v>
      </c>
      <c r="D11" s="1121">
        <v>0</v>
      </c>
      <c r="E11" s="1121">
        <v>0</v>
      </c>
      <c r="F11" s="1121">
        <f t="shared" si="0"/>
        <v>0</v>
      </c>
      <c r="G11" s="248" t="s">
        <v>70</v>
      </c>
      <c r="H11" s="1125"/>
      <c r="V11" s="153"/>
    </row>
    <row r="12" spans="1:22" ht="14.25" thickBot="1">
      <c r="A12" s="1063" t="s">
        <v>440</v>
      </c>
      <c r="B12" s="1120">
        <v>0</v>
      </c>
      <c r="C12" s="1120">
        <v>1</v>
      </c>
      <c r="D12" s="1120">
        <v>0</v>
      </c>
      <c r="E12" s="1120">
        <v>0</v>
      </c>
      <c r="F12" s="1120">
        <f t="shared" si="0"/>
        <v>1</v>
      </c>
      <c r="G12" s="247" t="s">
        <v>69</v>
      </c>
      <c r="H12" s="1124"/>
      <c r="V12" s="1012"/>
    </row>
    <row r="13" spans="1:22" s="152" customFormat="1" ht="14.25" thickBot="1">
      <c r="A13" s="1064" t="s">
        <v>439</v>
      </c>
      <c r="B13" s="1121">
        <v>24</v>
      </c>
      <c r="C13" s="1121">
        <v>4</v>
      </c>
      <c r="D13" s="1121">
        <v>16</v>
      </c>
      <c r="E13" s="1121">
        <v>0</v>
      </c>
      <c r="F13" s="1121">
        <f t="shared" si="0"/>
        <v>44</v>
      </c>
      <c r="G13" s="248" t="s">
        <v>438</v>
      </c>
      <c r="H13" s="1125"/>
      <c r="V13" s="153"/>
    </row>
    <row r="14" spans="1:22" ht="14.25" thickBot="1">
      <c r="A14" s="1063" t="s">
        <v>437</v>
      </c>
      <c r="B14" s="1120">
        <v>4</v>
      </c>
      <c r="C14" s="1120">
        <v>5</v>
      </c>
      <c r="D14" s="1120">
        <v>0</v>
      </c>
      <c r="E14" s="1120">
        <v>5</v>
      </c>
      <c r="F14" s="1120">
        <f t="shared" si="0"/>
        <v>14</v>
      </c>
      <c r="G14" s="247" t="s">
        <v>436</v>
      </c>
      <c r="H14" s="1124"/>
      <c r="V14" s="1012"/>
    </row>
    <row r="15" spans="1:22" s="152" customFormat="1" ht="14.25" thickBot="1">
      <c r="A15" s="1064" t="s">
        <v>1385</v>
      </c>
      <c r="B15" s="1121">
        <v>34</v>
      </c>
      <c r="C15" s="1121">
        <v>6</v>
      </c>
      <c r="D15" s="1121">
        <v>1</v>
      </c>
      <c r="E15" s="1121">
        <v>0</v>
      </c>
      <c r="F15" s="1121">
        <f t="shared" si="0"/>
        <v>41</v>
      </c>
      <c r="G15" s="248" t="s">
        <v>68</v>
      </c>
      <c r="H15" s="1125"/>
      <c r="V15" s="153"/>
    </row>
    <row r="16" spans="1:22" ht="14.25" thickBot="1">
      <c r="A16" s="1065" t="s">
        <v>1387</v>
      </c>
      <c r="B16" s="1120">
        <v>0</v>
      </c>
      <c r="C16" s="1120">
        <v>0</v>
      </c>
      <c r="D16" s="1120">
        <v>0</v>
      </c>
      <c r="E16" s="1120">
        <v>0</v>
      </c>
      <c r="F16" s="1120">
        <f t="shared" si="0"/>
        <v>0</v>
      </c>
      <c r="G16" s="1124" t="s">
        <v>890</v>
      </c>
      <c r="H16" s="1124"/>
      <c r="V16" s="1012"/>
    </row>
    <row r="17" spans="1:22" s="152" customFormat="1" ht="14.25" thickBot="1">
      <c r="A17" s="1064" t="s">
        <v>435</v>
      </c>
      <c r="B17" s="1121">
        <v>1</v>
      </c>
      <c r="C17" s="1121">
        <v>0</v>
      </c>
      <c r="D17" s="1121">
        <v>0</v>
      </c>
      <c r="E17" s="1121">
        <v>0</v>
      </c>
      <c r="F17" s="1121">
        <f t="shared" si="0"/>
        <v>1</v>
      </c>
      <c r="G17" s="1125" t="s">
        <v>434</v>
      </c>
      <c r="H17" s="1125"/>
      <c r="V17" s="153"/>
    </row>
    <row r="18" spans="1:22" ht="14.25" thickBot="1">
      <c r="A18" s="1063" t="s">
        <v>433</v>
      </c>
      <c r="B18" s="1120">
        <v>3</v>
      </c>
      <c r="C18" s="1120">
        <v>0</v>
      </c>
      <c r="D18" s="1120">
        <v>1</v>
      </c>
      <c r="E18" s="1120">
        <v>0</v>
      </c>
      <c r="F18" s="1120">
        <f t="shared" si="0"/>
        <v>4</v>
      </c>
      <c r="G18" s="1124" t="s">
        <v>432</v>
      </c>
      <c r="H18" s="1124"/>
      <c r="V18" s="1012"/>
    </row>
    <row r="19" spans="1:22" s="152" customFormat="1" ht="14.25" thickBot="1">
      <c r="A19" s="1064" t="s">
        <v>1278</v>
      </c>
      <c r="B19" s="1121">
        <v>0</v>
      </c>
      <c r="C19" s="1121">
        <v>0</v>
      </c>
      <c r="D19" s="1121">
        <v>0</v>
      </c>
      <c r="E19" s="1121">
        <v>0</v>
      </c>
      <c r="F19" s="1121">
        <f t="shared" si="0"/>
        <v>0</v>
      </c>
      <c r="G19" s="1125" t="s">
        <v>1329</v>
      </c>
      <c r="H19" s="1125"/>
      <c r="V19" s="153"/>
    </row>
    <row r="20" spans="1:22" ht="27.75" thickBot="1">
      <c r="A20" s="1063" t="s">
        <v>1279</v>
      </c>
      <c r="B20" s="1120">
        <v>3</v>
      </c>
      <c r="C20" s="1120">
        <v>0</v>
      </c>
      <c r="D20" s="1120">
        <v>0</v>
      </c>
      <c r="E20" s="1120">
        <v>0</v>
      </c>
      <c r="F20" s="1120">
        <f t="shared" si="0"/>
        <v>3</v>
      </c>
      <c r="G20" s="1034" t="s">
        <v>1433</v>
      </c>
      <c r="H20" s="1124"/>
      <c r="V20" s="1012"/>
    </row>
    <row r="21" spans="1:22" s="152" customFormat="1" ht="14.25" thickBot="1">
      <c r="A21" s="1064" t="s">
        <v>431</v>
      </c>
      <c r="B21" s="1121">
        <v>5</v>
      </c>
      <c r="C21" s="1121">
        <v>2</v>
      </c>
      <c r="D21" s="1121">
        <v>3</v>
      </c>
      <c r="E21" s="1121">
        <v>3</v>
      </c>
      <c r="F21" s="1121">
        <f t="shared" si="0"/>
        <v>13</v>
      </c>
      <c r="G21" s="1032" t="s">
        <v>430</v>
      </c>
      <c r="H21" s="1125"/>
      <c r="V21" s="153"/>
    </row>
    <row r="22" spans="1:22" ht="14.25" thickBot="1">
      <c r="A22" s="1063" t="s">
        <v>429</v>
      </c>
      <c r="B22" s="1120">
        <v>6</v>
      </c>
      <c r="C22" s="1120">
        <v>0</v>
      </c>
      <c r="D22" s="1120">
        <v>4</v>
      </c>
      <c r="E22" s="1120">
        <v>5</v>
      </c>
      <c r="F22" s="1120">
        <f t="shared" si="0"/>
        <v>15</v>
      </c>
      <c r="G22" s="1033" t="s">
        <v>428</v>
      </c>
      <c r="H22" s="1124"/>
      <c r="V22" s="1012"/>
    </row>
    <row r="23" spans="1:22" s="152" customFormat="1" ht="14.25" thickBot="1">
      <c r="A23" s="1064" t="s">
        <v>427</v>
      </c>
      <c r="B23" s="1121">
        <v>15</v>
      </c>
      <c r="C23" s="1121">
        <v>5</v>
      </c>
      <c r="D23" s="1121">
        <v>4</v>
      </c>
      <c r="E23" s="1121">
        <v>2</v>
      </c>
      <c r="F23" s="1121">
        <f t="shared" si="0"/>
        <v>26</v>
      </c>
      <c r="G23" s="1032" t="s">
        <v>463</v>
      </c>
      <c r="H23" s="1125"/>
      <c r="V23" s="153"/>
    </row>
    <row r="24" spans="1:22" ht="14.25" thickBot="1">
      <c r="A24" s="1063" t="s">
        <v>426</v>
      </c>
      <c r="B24" s="1120">
        <v>6</v>
      </c>
      <c r="C24" s="1120">
        <v>4</v>
      </c>
      <c r="D24" s="1120">
        <v>3</v>
      </c>
      <c r="E24" s="1120">
        <v>1</v>
      </c>
      <c r="F24" s="1120">
        <f t="shared" si="0"/>
        <v>14</v>
      </c>
      <c r="G24" s="1033" t="s">
        <v>425</v>
      </c>
      <c r="H24" s="1124"/>
      <c r="V24" s="1012"/>
    </row>
    <row r="25" spans="1:22" s="152" customFormat="1" ht="14.25" thickBot="1">
      <c r="A25" s="1064" t="s">
        <v>424</v>
      </c>
      <c r="B25" s="1121">
        <v>1</v>
      </c>
      <c r="C25" s="1121">
        <v>2</v>
      </c>
      <c r="D25" s="1121">
        <v>1</v>
      </c>
      <c r="E25" s="1121">
        <v>1</v>
      </c>
      <c r="F25" s="1121">
        <f t="shared" si="0"/>
        <v>5</v>
      </c>
      <c r="G25" s="1032" t="s">
        <v>423</v>
      </c>
      <c r="H25" s="1125"/>
      <c r="V25" s="153"/>
    </row>
    <row r="26" spans="1:22" ht="14.25" thickBot="1">
      <c r="A26" s="1063" t="s">
        <v>422</v>
      </c>
      <c r="B26" s="1120">
        <v>3</v>
      </c>
      <c r="C26" s="1120">
        <v>0</v>
      </c>
      <c r="D26" s="1120">
        <v>0</v>
      </c>
      <c r="E26" s="1120">
        <v>0</v>
      </c>
      <c r="F26" s="1120">
        <f t="shared" si="0"/>
        <v>3</v>
      </c>
      <c r="G26" s="1033" t="s">
        <v>421</v>
      </c>
      <c r="H26" s="1124"/>
      <c r="V26" s="1012"/>
    </row>
    <row r="27" spans="1:22" s="152" customFormat="1" ht="14.25" thickBot="1">
      <c r="A27" s="1064" t="s">
        <v>420</v>
      </c>
      <c r="B27" s="1121">
        <v>0</v>
      </c>
      <c r="C27" s="1121">
        <v>0</v>
      </c>
      <c r="D27" s="1121">
        <v>0</v>
      </c>
      <c r="E27" s="1121">
        <v>0</v>
      </c>
      <c r="F27" s="1121">
        <f t="shared" si="0"/>
        <v>0</v>
      </c>
      <c r="G27" s="1032" t="s">
        <v>419</v>
      </c>
      <c r="H27" s="1125"/>
      <c r="V27" s="153"/>
    </row>
    <row r="28" spans="1:22" ht="14.25" thickBot="1">
      <c r="A28" s="1063" t="s">
        <v>418</v>
      </c>
      <c r="B28" s="1120">
        <v>1</v>
      </c>
      <c r="C28" s="1120">
        <v>2</v>
      </c>
      <c r="D28" s="1120">
        <v>0</v>
      </c>
      <c r="E28" s="1120">
        <v>0</v>
      </c>
      <c r="F28" s="1120">
        <f t="shared" si="0"/>
        <v>3</v>
      </c>
      <c r="G28" s="1033" t="s">
        <v>453</v>
      </c>
      <c r="H28" s="1124"/>
      <c r="V28" s="1012"/>
    </row>
    <row r="29" spans="1:22" s="152" customFormat="1" ht="14.25" thickBot="1">
      <c r="A29" s="1064" t="s">
        <v>1286</v>
      </c>
      <c r="B29" s="1121">
        <v>0</v>
      </c>
      <c r="C29" s="1121">
        <v>0</v>
      </c>
      <c r="D29" s="1121">
        <v>0</v>
      </c>
      <c r="E29" s="1121">
        <v>0</v>
      </c>
      <c r="F29" s="1121">
        <f t="shared" si="0"/>
        <v>0</v>
      </c>
      <c r="G29" s="1032" t="s">
        <v>1534</v>
      </c>
      <c r="H29" s="1125"/>
      <c r="V29" s="153"/>
    </row>
    <row r="30" spans="1:22" ht="14.25" thickBot="1">
      <c r="A30" s="1063" t="s">
        <v>1287</v>
      </c>
      <c r="B30" s="1120">
        <v>4</v>
      </c>
      <c r="C30" s="1120">
        <v>0</v>
      </c>
      <c r="D30" s="1120">
        <v>0</v>
      </c>
      <c r="E30" s="1120">
        <v>0</v>
      </c>
      <c r="F30" s="1120">
        <f t="shared" si="0"/>
        <v>4</v>
      </c>
      <c r="G30" s="1033" t="s">
        <v>1309</v>
      </c>
      <c r="H30" s="1124"/>
      <c r="V30" s="1012"/>
    </row>
    <row r="31" spans="1:22" s="152" customFormat="1" ht="14.25" thickBot="1">
      <c r="A31" s="1064" t="s">
        <v>1535</v>
      </c>
      <c r="B31" s="1121">
        <v>0</v>
      </c>
      <c r="C31" s="1121">
        <v>1</v>
      </c>
      <c r="D31" s="1121">
        <v>0</v>
      </c>
      <c r="E31" s="1121">
        <v>0</v>
      </c>
      <c r="F31" s="1121">
        <f t="shared" si="0"/>
        <v>1</v>
      </c>
      <c r="G31" s="1032" t="s">
        <v>1536</v>
      </c>
      <c r="H31" s="1125"/>
      <c r="V31" s="153"/>
    </row>
    <row r="32" spans="1:22" ht="14.25" thickBot="1">
      <c r="A32" s="1063" t="s">
        <v>1259</v>
      </c>
      <c r="B32" s="1120">
        <v>0</v>
      </c>
      <c r="C32" s="1120">
        <v>0</v>
      </c>
      <c r="D32" s="1120">
        <v>0</v>
      </c>
      <c r="E32" s="1120">
        <v>0</v>
      </c>
      <c r="F32" s="1120">
        <f t="shared" si="0"/>
        <v>0</v>
      </c>
      <c r="G32" s="1033" t="s">
        <v>414</v>
      </c>
      <c r="H32" s="1124"/>
      <c r="V32" s="1012"/>
    </row>
    <row r="33" spans="1:22" s="152" customFormat="1" ht="14.25" thickBot="1">
      <c r="A33" s="1064" t="s">
        <v>413</v>
      </c>
      <c r="B33" s="1121">
        <v>3</v>
      </c>
      <c r="C33" s="1121">
        <v>0</v>
      </c>
      <c r="D33" s="1121">
        <v>1</v>
      </c>
      <c r="E33" s="1121">
        <v>2</v>
      </c>
      <c r="F33" s="1121">
        <f t="shared" si="0"/>
        <v>6</v>
      </c>
      <c r="G33" s="1032" t="s">
        <v>412</v>
      </c>
      <c r="H33" s="1125"/>
      <c r="V33" s="153"/>
    </row>
    <row r="34" spans="1:22" ht="14.25" thickBot="1">
      <c r="A34" s="1063" t="s">
        <v>1290</v>
      </c>
      <c r="B34" s="1120">
        <v>0</v>
      </c>
      <c r="C34" s="1120">
        <v>0</v>
      </c>
      <c r="D34" s="1120">
        <v>0</v>
      </c>
      <c r="E34" s="1120">
        <v>0</v>
      </c>
      <c r="F34" s="1120">
        <f t="shared" si="0"/>
        <v>0</v>
      </c>
      <c r="G34" s="1033" t="s">
        <v>1537</v>
      </c>
      <c r="H34" s="1124"/>
      <c r="V34" s="1012"/>
    </row>
    <row r="35" spans="1:22" s="152" customFormat="1" ht="14.25" thickBot="1">
      <c r="A35" s="1064" t="s">
        <v>410</v>
      </c>
      <c r="B35" s="1121">
        <v>0</v>
      </c>
      <c r="C35" s="1121">
        <v>0</v>
      </c>
      <c r="D35" s="1121">
        <v>0</v>
      </c>
      <c r="E35" s="1121">
        <v>0</v>
      </c>
      <c r="F35" s="1121">
        <f t="shared" si="0"/>
        <v>0</v>
      </c>
      <c r="G35" s="1032" t="s">
        <v>409</v>
      </c>
      <c r="H35" s="1125"/>
      <c r="V35" s="153"/>
    </row>
    <row r="36" spans="1:22" ht="14.25" thickBot="1">
      <c r="A36" s="1063" t="s">
        <v>1291</v>
      </c>
      <c r="B36" s="1120">
        <v>4</v>
      </c>
      <c r="C36" s="1120">
        <v>4</v>
      </c>
      <c r="D36" s="1120">
        <v>0</v>
      </c>
      <c r="E36" s="1120">
        <v>0</v>
      </c>
      <c r="F36" s="1120">
        <f t="shared" si="0"/>
        <v>8</v>
      </c>
      <c r="G36" s="1033" t="s">
        <v>1431</v>
      </c>
      <c r="H36" s="1124"/>
      <c r="V36" s="1012"/>
    </row>
    <row r="37" spans="1:22" s="152" customFormat="1" ht="14.25" thickBot="1">
      <c r="A37" s="1064" t="s">
        <v>656</v>
      </c>
      <c r="B37" s="1121">
        <v>0</v>
      </c>
      <c r="C37" s="1121">
        <v>0</v>
      </c>
      <c r="D37" s="1121">
        <v>0</v>
      </c>
      <c r="E37" s="1121">
        <v>6</v>
      </c>
      <c r="F37" s="1121">
        <f t="shared" si="0"/>
        <v>6</v>
      </c>
      <c r="G37" s="1032" t="s">
        <v>849</v>
      </c>
      <c r="H37" s="1125"/>
      <c r="V37" s="153"/>
    </row>
    <row r="38" spans="1:22" ht="14.25" thickBot="1">
      <c r="A38" s="1063" t="s">
        <v>1292</v>
      </c>
      <c r="B38" s="1120">
        <v>0</v>
      </c>
      <c r="C38" s="1120">
        <v>0</v>
      </c>
      <c r="D38" s="1120">
        <v>0</v>
      </c>
      <c r="E38" s="1120">
        <v>0</v>
      </c>
      <c r="F38" s="1120">
        <f t="shared" si="0"/>
        <v>0</v>
      </c>
      <c r="G38" s="1033" t="s">
        <v>1550</v>
      </c>
      <c r="H38" s="1124"/>
      <c r="V38" s="1012"/>
    </row>
    <row r="39" spans="1:22" s="152" customFormat="1" ht="14.25" thickBot="1">
      <c r="A39" s="1064" t="s">
        <v>1294</v>
      </c>
      <c r="B39" s="1121">
        <v>0</v>
      </c>
      <c r="C39" s="1121">
        <v>0</v>
      </c>
      <c r="D39" s="1121">
        <v>0</v>
      </c>
      <c r="E39" s="1121">
        <v>0</v>
      </c>
      <c r="F39" s="1121">
        <f t="shared" si="0"/>
        <v>0</v>
      </c>
      <c r="G39" s="1032" t="s">
        <v>784</v>
      </c>
      <c r="H39" s="1125"/>
      <c r="V39" s="153"/>
    </row>
    <row r="40" spans="1:22" ht="14.25" thickBot="1">
      <c r="A40" s="1063" t="s">
        <v>1297</v>
      </c>
      <c r="B40" s="1120">
        <v>0</v>
      </c>
      <c r="C40" s="1120">
        <v>0</v>
      </c>
      <c r="D40" s="1120">
        <v>0</v>
      </c>
      <c r="E40" s="1120">
        <v>0</v>
      </c>
      <c r="F40" s="1120">
        <f t="shared" si="0"/>
        <v>0</v>
      </c>
      <c r="G40" s="1033" t="s">
        <v>1298</v>
      </c>
      <c r="H40" s="1124"/>
      <c r="V40" s="1012"/>
    </row>
    <row r="41" spans="1:22" s="152" customFormat="1" ht="14.25" thickBot="1">
      <c r="A41" s="1064" t="s">
        <v>406</v>
      </c>
      <c r="B41" s="1121">
        <v>0</v>
      </c>
      <c r="C41" s="1121">
        <v>0</v>
      </c>
      <c r="D41" s="1121">
        <v>0</v>
      </c>
      <c r="E41" s="1121">
        <v>0</v>
      </c>
      <c r="F41" s="1121">
        <f t="shared" si="0"/>
        <v>0</v>
      </c>
      <c r="G41" s="1032" t="s">
        <v>1428</v>
      </c>
      <c r="H41" s="1125"/>
      <c r="V41" s="153"/>
    </row>
    <row r="42" spans="1:22" ht="14.25" thickBot="1">
      <c r="A42" s="1063" t="s">
        <v>654</v>
      </c>
      <c r="B42" s="1120">
        <v>0</v>
      </c>
      <c r="C42" s="1120">
        <v>1</v>
      </c>
      <c r="D42" s="1120">
        <v>0</v>
      </c>
      <c r="E42" s="1120">
        <v>0</v>
      </c>
      <c r="F42" s="1120">
        <f t="shared" si="0"/>
        <v>1</v>
      </c>
      <c r="G42" s="1033" t="s">
        <v>661</v>
      </c>
      <c r="H42" s="1124"/>
      <c r="V42" s="1012"/>
    </row>
    <row r="43" spans="1:22" s="152" customFormat="1" ht="14.25" thickBot="1">
      <c r="A43" s="1064" t="s">
        <v>1299</v>
      </c>
      <c r="B43" s="1121">
        <v>0</v>
      </c>
      <c r="C43" s="1121">
        <v>0</v>
      </c>
      <c r="D43" s="1121">
        <v>0</v>
      </c>
      <c r="E43" s="1121">
        <v>0</v>
      </c>
      <c r="F43" s="1121">
        <f t="shared" si="0"/>
        <v>0</v>
      </c>
      <c r="G43" s="1032" t="s">
        <v>1545</v>
      </c>
      <c r="H43" s="1125"/>
      <c r="V43" s="153"/>
    </row>
    <row r="44" spans="1:22" ht="14.25" thickBot="1">
      <c r="A44" s="1063" t="s">
        <v>1302</v>
      </c>
      <c r="B44" s="1120">
        <v>1</v>
      </c>
      <c r="C44" s="1120">
        <v>0</v>
      </c>
      <c r="D44" s="1120">
        <v>0</v>
      </c>
      <c r="E44" s="1120">
        <v>1</v>
      </c>
      <c r="F44" s="1120">
        <f t="shared" si="0"/>
        <v>2</v>
      </c>
      <c r="G44" s="1033" t="s">
        <v>1533</v>
      </c>
      <c r="H44" s="1124"/>
      <c r="V44" s="1012"/>
    </row>
    <row r="45" spans="1:22" s="152" customFormat="1" ht="27.75" thickBot="1">
      <c r="A45" s="1064" t="s">
        <v>1320</v>
      </c>
      <c r="B45" s="1121">
        <v>0</v>
      </c>
      <c r="C45" s="1121">
        <v>0</v>
      </c>
      <c r="D45" s="1121">
        <v>0</v>
      </c>
      <c r="E45" s="1121">
        <v>0</v>
      </c>
      <c r="F45" s="1121">
        <f t="shared" si="0"/>
        <v>0</v>
      </c>
      <c r="G45" s="1043" t="s">
        <v>1547</v>
      </c>
      <c r="H45" s="1125"/>
      <c r="V45" s="153"/>
    </row>
    <row r="46" spans="1:22" ht="14.25" thickBot="1">
      <c r="A46" s="1063" t="s">
        <v>1295</v>
      </c>
      <c r="B46" s="1120">
        <v>0</v>
      </c>
      <c r="C46" s="1120">
        <v>0</v>
      </c>
      <c r="D46" s="1120">
        <v>0</v>
      </c>
      <c r="E46" s="1120">
        <v>0</v>
      </c>
      <c r="F46" s="1120">
        <f t="shared" si="0"/>
        <v>0</v>
      </c>
      <c r="G46" s="1033" t="s">
        <v>1260</v>
      </c>
      <c r="H46" s="1124"/>
      <c r="V46" s="1012"/>
    </row>
    <row r="47" spans="1:22" s="152" customFormat="1" ht="14.25" thickBot="1">
      <c r="A47" s="1064" t="s">
        <v>894</v>
      </c>
      <c r="B47" s="1121">
        <v>2</v>
      </c>
      <c r="C47" s="1121">
        <v>1</v>
      </c>
      <c r="D47" s="1121">
        <v>0</v>
      </c>
      <c r="E47" s="1121">
        <v>0</v>
      </c>
      <c r="F47" s="1121">
        <f t="shared" si="0"/>
        <v>3</v>
      </c>
      <c r="G47" s="1032" t="s">
        <v>1324</v>
      </c>
      <c r="H47" s="1125"/>
      <c r="V47" s="153"/>
    </row>
    <row r="48" spans="1:22" ht="14.25" thickBot="1">
      <c r="A48" s="1063" t="s">
        <v>1261</v>
      </c>
      <c r="B48" s="1120">
        <v>0</v>
      </c>
      <c r="C48" s="1120">
        <v>0</v>
      </c>
      <c r="D48" s="1120">
        <v>0</v>
      </c>
      <c r="E48" s="1120">
        <v>2</v>
      </c>
      <c r="F48" s="1120">
        <f t="shared" si="0"/>
        <v>2</v>
      </c>
      <c r="G48" s="1033" t="s">
        <v>1546</v>
      </c>
      <c r="H48" s="1124"/>
      <c r="V48" s="1012"/>
    </row>
    <row r="49" spans="1:22" s="152" customFormat="1" ht="27.75" thickBot="1">
      <c r="A49" s="1064" t="s">
        <v>1321</v>
      </c>
      <c r="B49" s="1121">
        <v>0</v>
      </c>
      <c r="C49" s="1121">
        <v>0</v>
      </c>
      <c r="D49" s="1121">
        <v>0</v>
      </c>
      <c r="E49" s="1121">
        <v>0</v>
      </c>
      <c r="F49" s="1121">
        <f t="shared" si="0"/>
        <v>0</v>
      </c>
      <c r="G49" s="1043" t="s">
        <v>1548</v>
      </c>
      <c r="H49" s="1125"/>
      <c r="V49" s="153"/>
    </row>
    <row r="50" spans="1:22" ht="14.25" thickBot="1">
      <c r="A50" s="1063" t="s">
        <v>1388</v>
      </c>
      <c r="B50" s="1120">
        <v>0</v>
      </c>
      <c r="C50" s="1120">
        <v>0</v>
      </c>
      <c r="D50" s="1120">
        <v>0</v>
      </c>
      <c r="E50" s="1120">
        <v>0</v>
      </c>
      <c r="F50" s="1120">
        <f t="shared" si="0"/>
        <v>0</v>
      </c>
      <c r="G50" s="1033" t="s">
        <v>1429</v>
      </c>
      <c r="H50" s="1124"/>
      <c r="V50" s="1012"/>
    </row>
    <row r="51" spans="1:22" s="152" customFormat="1" ht="14.25" thickBot="1">
      <c r="A51" s="1064" t="s">
        <v>1361</v>
      </c>
      <c r="B51" s="1121">
        <v>0</v>
      </c>
      <c r="C51" s="1121">
        <v>0</v>
      </c>
      <c r="D51" s="1121">
        <v>0</v>
      </c>
      <c r="E51" s="1121">
        <v>0</v>
      </c>
      <c r="F51" s="1121">
        <f t="shared" si="0"/>
        <v>0</v>
      </c>
      <c r="G51" s="1032" t="s">
        <v>1551</v>
      </c>
      <c r="H51" s="1125"/>
      <c r="V51" s="153"/>
    </row>
    <row r="52" spans="1:22" ht="13.5">
      <c r="A52" s="1123" t="s">
        <v>1583</v>
      </c>
      <c r="B52" s="1122">
        <v>27</v>
      </c>
      <c r="C52" s="1122">
        <v>10</v>
      </c>
      <c r="D52" s="1122">
        <v>14</v>
      </c>
      <c r="E52" s="1122">
        <v>21</v>
      </c>
      <c r="F52" s="1122">
        <f t="shared" si="0"/>
        <v>72</v>
      </c>
      <c r="G52" s="1033" t="s">
        <v>1584</v>
      </c>
      <c r="H52" s="1124"/>
      <c r="V52" s="1012"/>
    </row>
    <row r="53" spans="1:22" s="152" customFormat="1" ht="20.100000000000001" customHeight="1">
      <c r="A53" s="523" t="s">
        <v>1</v>
      </c>
      <c r="B53" s="375">
        <f>SUM(B8:B52)</f>
        <v>153</v>
      </c>
      <c r="C53" s="375">
        <f t="shared" ref="C53:F53" si="1">SUM(C8:C52)</f>
        <v>56</v>
      </c>
      <c r="D53" s="375">
        <f t="shared" si="1"/>
        <v>51</v>
      </c>
      <c r="E53" s="375">
        <f t="shared" si="1"/>
        <v>51</v>
      </c>
      <c r="F53" s="375">
        <f t="shared" si="1"/>
        <v>311</v>
      </c>
      <c r="G53" s="374" t="s">
        <v>2</v>
      </c>
      <c r="U53" s="153"/>
    </row>
    <row r="54" spans="1:22" s="709" customFormat="1" ht="15" customHeight="1">
      <c r="A54" s="1466" t="s">
        <v>867</v>
      </c>
      <c r="B54" s="1466"/>
      <c r="C54" s="1466"/>
      <c r="D54" s="1466"/>
      <c r="E54" s="1467" t="s">
        <v>878</v>
      </c>
      <c r="F54" s="1467"/>
      <c r="G54" s="1467"/>
      <c r="J54" s="179"/>
    </row>
    <row r="57" spans="1:22">
      <c r="A57" s="198"/>
    </row>
    <row r="58" spans="1:22" ht="25.5">
      <c r="A58" s="198" t="s">
        <v>91</v>
      </c>
    </row>
    <row r="59" spans="1:22" ht="25.5">
      <c r="A59" s="198" t="s">
        <v>92</v>
      </c>
    </row>
    <row r="60" spans="1:22" ht="25.5">
      <c r="A60" s="198" t="s">
        <v>93</v>
      </c>
    </row>
    <row r="61" spans="1:22" ht="38.25">
      <c r="A61" s="198" t="s">
        <v>1444</v>
      </c>
    </row>
    <row r="62" spans="1:22" ht="25.5">
      <c r="A62" s="198" t="s">
        <v>95</v>
      </c>
    </row>
    <row r="63" spans="1:22" ht="25.5">
      <c r="A63" s="198" t="s">
        <v>96</v>
      </c>
    </row>
    <row r="64" spans="1:22" ht="25.5">
      <c r="A64" s="198" t="s">
        <v>97</v>
      </c>
    </row>
    <row r="65" spans="1:1" ht="25.5">
      <c r="A65" s="198" t="s">
        <v>98</v>
      </c>
    </row>
    <row r="66" spans="1:1" ht="25.5">
      <c r="A66" s="198" t="s">
        <v>99</v>
      </c>
    </row>
    <row r="67" spans="1:1" ht="25.5">
      <c r="A67" s="198" t="s">
        <v>100</v>
      </c>
    </row>
    <row r="68" spans="1:1" ht="25.5">
      <c r="A68" s="198" t="s">
        <v>101</v>
      </c>
    </row>
    <row r="69" spans="1:1" ht="25.5">
      <c r="A69" s="198" t="s">
        <v>102</v>
      </c>
    </row>
    <row r="70" spans="1:1" ht="25.5">
      <c r="A70" s="198" t="s">
        <v>103</v>
      </c>
    </row>
    <row r="71" spans="1:1" ht="25.5">
      <c r="A71" s="198" t="s">
        <v>104</v>
      </c>
    </row>
    <row r="72" spans="1:1" ht="25.5">
      <c r="A72" s="198" t="s">
        <v>105</v>
      </c>
    </row>
  </sheetData>
  <mergeCells count="8">
    <mergeCell ref="A54:D54"/>
    <mergeCell ref="A1:G1"/>
    <mergeCell ref="A2:G2"/>
    <mergeCell ref="A3:G3"/>
    <mergeCell ref="A4:G4"/>
    <mergeCell ref="A6:A7"/>
    <mergeCell ref="G6:G7"/>
    <mergeCell ref="E54:G54"/>
  </mergeCells>
  <printOptions horizontalCentered="1" verticalCentered="1"/>
  <pageMargins left="0" right="0" top="0" bottom="0" header="0" footer="0"/>
  <pageSetup paperSize="9" scale="88"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129"/>
  <sheetViews>
    <sheetView rightToLeft="1" view="pageBreakPreview" zoomScaleNormal="100" zoomScaleSheetLayoutView="100" workbookViewId="0">
      <selection activeCell="L26" sqref="L26"/>
    </sheetView>
  </sheetViews>
  <sheetFormatPr defaultRowHeight="12.75"/>
  <cols>
    <col min="1" max="1" width="21.42578125" style="45" customWidth="1"/>
    <col min="2" max="6" width="10" style="45" customWidth="1"/>
    <col min="7" max="7" width="25.7109375" style="2" customWidth="1"/>
    <col min="8" max="10" width="9.140625" style="45"/>
    <col min="11" max="11" width="37.42578125" style="45" customWidth="1"/>
    <col min="12" max="12" width="20" style="980" customWidth="1"/>
    <col min="13" max="16384" width="9.140625" style="45"/>
  </cols>
  <sheetData>
    <row r="1" spans="1:12" ht="19.5" customHeight="1">
      <c r="A1" s="1195" t="s">
        <v>645</v>
      </c>
      <c r="B1" s="1195"/>
      <c r="C1" s="1195"/>
      <c r="D1" s="1195"/>
      <c r="E1" s="1195"/>
      <c r="F1" s="1195"/>
      <c r="G1" s="1195"/>
      <c r="H1" s="1"/>
    </row>
    <row r="2" spans="1:12" s="7" customFormat="1" ht="18">
      <c r="A2" s="1409" t="s">
        <v>1150</v>
      </c>
      <c r="B2" s="1409"/>
      <c r="C2" s="1409"/>
      <c r="D2" s="1409"/>
      <c r="E2" s="1409"/>
      <c r="F2" s="1409"/>
      <c r="G2" s="1409"/>
      <c r="H2" s="978"/>
      <c r="L2" s="34"/>
    </row>
    <row r="3" spans="1:12" s="7" customFormat="1" ht="15.75" customHeight="1">
      <c r="A3" s="1461" t="s">
        <v>1618</v>
      </c>
      <c r="B3" s="1461"/>
      <c r="C3" s="1461"/>
      <c r="D3" s="1461"/>
      <c r="E3" s="1461"/>
      <c r="F3" s="1461"/>
      <c r="G3" s="1461"/>
      <c r="H3" s="978"/>
      <c r="L3" s="34"/>
    </row>
    <row r="4" spans="1:12" s="7" customFormat="1" ht="15.75">
      <c r="A4" s="1462" t="s">
        <v>1152</v>
      </c>
      <c r="B4" s="1462"/>
      <c r="C4" s="1462"/>
      <c r="D4" s="1462"/>
      <c r="E4" s="1462"/>
      <c r="F4" s="1462"/>
      <c r="G4" s="1462"/>
      <c r="H4" s="978"/>
      <c r="L4" s="34"/>
    </row>
    <row r="5" spans="1:12" ht="15.75" customHeight="1">
      <c r="A5" s="89" t="s">
        <v>552</v>
      </c>
      <c r="B5" s="90"/>
      <c r="C5" s="90"/>
      <c r="D5" s="90"/>
      <c r="E5" s="90"/>
      <c r="F5" s="90"/>
      <c r="G5" s="91" t="s">
        <v>553</v>
      </c>
      <c r="H5" s="1"/>
    </row>
    <row r="6" spans="1:12" ht="27" customHeight="1">
      <c r="A6" s="1368" t="s">
        <v>1021</v>
      </c>
      <c r="B6" s="35" t="s">
        <v>41</v>
      </c>
      <c r="C6" s="35" t="s">
        <v>42</v>
      </c>
      <c r="D6" s="35" t="s">
        <v>43</v>
      </c>
      <c r="E6" s="35" t="s">
        <v>44</v>
      </c>
      <c r="F6" s="35" t="s">
        <v>1</v>
      </c>
      <c r="G6" s="1365" t="s">
        <v>982</v>
      </c>
    </row>
    <row r="7" spans="1:12" ht="27" customHeight="1">
      <c r="A7" s="1468"/>
      <c r="B7" s="378" t="s">
        <v>46</v>
      </c>
      <c r="C7" s="378" t="s">
        <v>47</v>
      </c>
      <c r="D7" s="378" t="s">
        <v>48</v>
      </c>
      <c r="E7" s="378" t="s">
        <v>49</v>
      </c>
      <c r="F7" s="378" t="s">
        <v>2</v>
      </c>
      <c r="G7" s="1469"/>
    </row>
    <row r="8" spans="1:12" s="15" customFormat="1" ht="24.75" customHeight="1" thickBot="1">
      <c r="A8" s="1083" t="s">
        <v>681</v>
      </c>
      <c r="B8" s="1084">
        <v>193</v>
      </c>
      <c r="C8" s="1084">
        <v>112</v>
      </c>
      <c r="D8" s="1084">
        <v>42</v>
      </c>
      <c r="E8" s="1084">
        <v>34</v>
      </c>
      <c r="F8" s="1085">
        <f>SUM(B8:E8)</f>
        <v>381</v>
      </c>
      <c r="G8" s="1086" t="s">
        <v>681</v>
      </c>
      <c r="L8" s="16"/>
    </row>
    <row r="9" spans="1:12" s="15" customFormat="1" ht="24.75" customHeight="1" thickBot="1">
      <c r="A9" s="369" t="s">
        <v>880</v>
      </c>
      <c r="B9" s="727">
        <v>229</v>
      </c>
      <c r="C9" s="727">
        <v>151</v>
      </c>
      <c r="D9" s="727">
        <v>63</v>
      </c>
      <c r="E9" s="727">
        <v>34</v>
      </c>
      <c r="F9" s="726">
        <f>B9+C9+D9+E9</f>
        <v>477</v>
      </c>
      <c r="G9" s="113" t="s">
        <v>880</v>
      </c>
      <c r="L9" s="16"/>
    </row>
    <row r="10" spans="1:12" s="15" customFormat="1" ht="24.75" customHeight="1" thickBot="1">
      <c r="A10" s="905" t="s">
        <v>946</v>
      </c>
      <c r="B10" s="911">
        <v>155</v>
      </c>
      <c r="C10" s="911">
        <v>82</v>
      </c>
      <c r="D10" s="911">
        <v>26</v>
      </c>
      <c r="E10" s="911">
        <v>17</v>
      </c>
      <c r="F10" s="912">
        <f>B10+C10+D10+E10</f>
        <v>280</v>
      </c>
      <c r="G10" s="906" t="s">
        <v>946</v>
      </c>
      <c r="L10" s="16"/>
    </row>
    <row r="11" spans="1:12" s="15" customFormat="1" ht="24.75" customHeight="1" thickBot="1">
      <c r="A11" s="529" t="s">
        <v>1050</v>
      </c>
      <c r="B11" s="866">
        <v>95</v>
      </c>
      <c r="C11" s="866">
        <v>16</v>
      </c>
      <c r="D11" s="866">
        <v>15</v>
      </c>
      <c r="E11" s="866">
        <v>21</v>
      </c>
      <c r="F11" s="386">
        <f>B11+C11+D11+E11</f>
        <v>147</v>
      </c>
      <c r="G11" s="528" t="s">
        <v>1050</v>
      </c>
      <c r="L11" s="16"/>
    </row>
    <row r="12" spans="1:12" s="15" customFormat="1" ht="24.75" customHeight="1">
      <c r="A12" s="907" t="s">
        <v>1149</v>
      </c>
      <c r="B12" s="913">
        <v>153</v>
      </c>
      <c r="C12" s="913">
        <v>56</v>
      </c>
      <c r="D12" s="913">
        <v>51</v>
      </c>
      <c r="E12" s="913">
        <v>51</v>
      </c>
      <c r="F12" s="914">
        <f>B12+C12+D12+E12</f>
        <v>311</v>
      </c>
      <c r="G12" s="910" t="s">
        <v>1157</v>
      </c>
    </row>
    <row r="13" spans="1:12" ht="19.5" customHeight="1">
      <c r="E13" s="980"/>
      <c r="G13" s="45"/>
      <c r="L13" s="45"/>
    </row>
    <row r="14" spans="1:12" s="15" customFormat="1" ht="19.5" customHeight="1">
      <c r="E14" s="16"/>
    </row>
    <row r="15" spans="1:12" ht="19.5" customHeight="1">
      <c r="E15" s="980"/>
      <c r="G15" s="45"/>
      <c r="L15" s="45"/>
    </row>
    <row r="16" spans="1:12" s="15" customFormat="1" ht="19.5" customHeight="1">
      <c r="E16" s="16"/>
    </row>
    <row r="17" spans="5:12" ht="19.5" customHeight="1">
      <c r="E17" s="980"/>
      <c r="G17" s="45"/>
      <c r="L17" s="45"/>
    </row>
    <row r="18" spans="5:12" s="15" customFormat="1" ht="19.5" customHeight="1">
      <c r="E18" s="16"/>
    </row>
    <row r="19" spans="5:12" ht="19.5" customHeight="1">
      <c r="E19" s="980"/>
      <c r="G19" s="45"/>
      <c r="L19" s="45"/>
    </row>
    <row r="20" spans="5:12" s="15" customFormat="1" ht="19.5" customHeight="1">
      <c r="E20" s="16"/>
    </row>
    <row r="21" spans="5:12" ht="19.5" customHeight="1">
      <c r="E21" s="980"/>
      <c r="G21" s="45"/>
      <c r="L21" s="45"/>
    </row>
    <row r="22" spans="5:12" s="15" customFormat="1" ht="19.5" customHeight="1">
      <c r="E22" s="16"/>
    </row>
    <row r="23" spans="5:12" ht="19.5" customHeight="1">
      <c r="E23" s="980"/>
      <c r="G23" s="45"/>
      <c r="L23" s="45"/>
    </row>
    <row r="24" spans="5:12" s="15" customFormat="1" ht="19.5" customHeight="1">
      <c r="E24" s="16"/>
    </row>
    <row r="25" spans="5:12" ht="19.5" customHeight="1">
      <c r="E25" s="980"/>
      <c r="G25" s="45"/>
      <c r="L25" s="45"/>
    </row>
    <row r="26" spans="5:12" s="15" customFormat="1" ht="19.5" customHeight="1">
      <c r="E26" s="16"/>
    </row>
    <row r="27" spans="5:12" ht="19.5" customHeight="1">
      <c r="E27" s="980"/>
      <c r="G27" s="45"/>
      <c r="L27" s="45"/>
    </row>
    <row r="28" spans="5:12" s="15" customFormat="1" ht="19.5" customHeight="1">
      <c r="E28" s="16"/>
    </row>
    <row r="29" spans="5:12" ht="19.5" customHeight="1">
      <c r="E29" s="980"/>
      <c r="G29" s="45"/>
      <c r="L29" s="45"/>
    </row>
    <row r="30" spans="5:12" s="15" customFormat="1" ht="19.5" customHeight="1">
      <c r="E30" s="16"/>
    </row>
    <row r="31" spans="5:12" ht="19.5" customHeight="1">
      <c r="E31" s="980"/>
      <c r="G31" s="45"/>
      <c r="L31" s="45"/>
    </row>
    <row r="32" spans="5:12" s="15" customFormat="1" ht="19.5" customHeight="1">
      <c r="E32" s="16"/>
    </row>
    <row r="33" spans="1:12" ht="19.5" customHeight="1">
      <c r="E33" s="980"/>
      <c r="G33" s="45"/>
      <c r="L33" s="45"/>
    </row>
    <row r="34" spans="1:12" s="15" customFormat="1" ht="19.5" customHeight="1">
      <c r="E34" s="16"/>
    </row>
    <row r="35" spans="1:12" ht="19.5" customHeight="1">
      <c r="E35" s="980"/>
      <c r="G35" s="45"/>
      <c r="L35" s="45"/>
    </row>
    <row r="36" spans="1:12" ht="19.5" customHeight="1">
      <c r="E36" s="980"/>
      <c r="G36" s="45"/>
      <c r="L36" s="45"/>
    </row>
    <row r="37" spans="1:12" s="15" customFormat="1" ht="26.25" customHeight="1">
      <c r="E37" s="16"/>
    </row>
    <row r="38" spans="1:12" ht="27.75" customHeight="1">
      <c r="E38" s="980"/>
      <c r="G38" s="45"/>
      <c r="L38" s="45"/>
    </row>
    <row r="39" spans="1:12" s="15" customFormat="1" ht="19.5" customHeight="1">
      <c r="E39" s="16"/>
    </row>
    <row r="40" spans="1:12" s="15" customFormat="1" ht="18.75" customHeight="1">
      <c r="E40" s="16"/>
    </row>
    <row r="41" spans="1:12" s="15" customFormat="1" ht="36.75" customHeight="1">
      <c r="E41" s="16"/>
    </row>
    <row r="42" spans="1:12" ht="22.5" customHeight="1"/>
    <row r="44" spans="1:12">
      <c r="A44" s="2" t="s">
        <v>91</v>
      </c>
    </row>
    <row r="45" spans="1:12" ht="12.75" customHeight="1">
      <c r="A45" s="45" t="s">
        <v>92</v>
      </c>
    </row>
    <row r="46" spans="1:12">
      <c r="A46" s="45" t="s">
        <v>93</v>
      </c>
    </row>
    <row r="47" spans="1:12">
      <c r="A47" s="45" t="s">
        <v>94</v>
      </c>
    </row>
    <row r="48" spans="1:12">
      <c r="A48" s="45" t="s">
        <v>95</v>
      </c>
    </row>
    <row r="49" spans="1:12">
      <c r="A49" s="45" t="s">
        <v>96</v>
      </c>
      <c r="G49" s="45"/>
      <c r="L49" s="45"/>
    </row>
    <row r="50" spans="1:12">
      <c r="A50" s="45" t="s">
        <v>97</v>
      </c>
      <c r="G50" s="45"/>
      <c r="L50" s="45"/>
    </row>
    <row r="51" spans="1:12">
      <c r="A51" s="45" t="s">
        <v>98</v>
      </c>
      <c r="G51" s="45"/>
      <c r="L51" s="45"/>
    </row>
    <row r="52" spans="1:12">
      <c r="A52" s="45" t="s">
        <v>99</v>
      </c>
      <c r="G52" s="45"/>
      <c r="L52" s="45"/>
    </row>
    <row r="53" spans="1:12">
      <c r="A53" s="45" t="s">
        <v>100</v>
      </c>
      <c r="G53" s="45"/>
      <c r="L53" s="45"/>
    </row>
    <row r="54" spans="1:12">
      <c r="A54" s="45" t="s">
        <v>101</v>
      </c>
      <c r="G54" s="45"/>
      <c r="L54" s="45"/>
    </row>
    <row r="55" spans="1:12">
      <c r="A55" s="45" t="s">
        <v>102</v>
      </c>
      <c r="G55" s="45"/>
      <c r="L55" s="45"/>
    </row>
    <row r="56" spans="1:12">
      <c r="A56" s="45" t="s">
        <v>103</v>
      </c>
      <c r="G56" s="45"/>
      <c r="L56" s="45"/>
    </row>
    <row r="57" spans="1:12">
      <c r="A57" s="45" t="s">
        <v>104</v>
      </c>
      <c r="G57" s="45"/>
      <c r="L57" s="45"/>
    </row>
    <row r="58" spans="1:12">
      <c r="A58" s="45" t="s">
        <v>105</v>
      </c>
      <c r="G58" s="45"/>
      <c r="L58" s="45"/>
    </row>
    <row r="59" spans="1:12">
      <c r="G59" s="45"/>
      <c r="L59" s="45"/>
    </row>
    <row r="60" spans="1:12">
      <c r="G60" s="45"/>
      <c r="L60" s="45"/>
    </row>
    <row r="61" spans="1:12">
      <c r="G61" s="45"/>
      <c r="L61" s="45"/>
    </row>
    <row r="62" spans="1:12">
      <c r="G62" s="45"/>
      <c r="L62" s="45"/>
    </row>
    <row r="63" spans="1:12">
      <c r="G63" s="45"/>
      <c r="L63" s="45"/>
    </row>
    <row r="64" spans="1:12">
      <c r="G64" s="45"/>
      <c r="L64" s="45"/>
    </row>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row r="129" s="45" customFormat="1"/>
  </sheetData>
  <mergeCells count="6">
    <mergeCell ref="A1:G1"/>
    <mergeCell ref="A2:G2"/>
    <mergeCell ref="A3:G3"/>
    <mergeCell ref="A4:G4"/>
    <mergeCell ref="A6:A7"/>
    <mergeCell ref="G6:G7"/>
  </mergeCells>
  <printOptions horizontalCentered="1" verticalCentered="1"/>
  <pageMargins left="0" right="0" top="0" bottom="0" header="0" footer="0"/>
  <pageSetup paperSize="9" scale="95"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V141"/>
  <sheetViews>
    <sheetView rightToLeft="1" view="pageBreakPreview" topLeftCell="A28" zoomScaleNormal="100" zoomScaleSheetLayoutView="100" workbookViewId="0">
      <selection activeCell="A52" sqref="A52"/>
    </sheetView>
  </sheetViews>
  <sheetFormatPr defaultRowHeight="12.75"/>
  <cols>
    <col min="1" max="1" width="26.28515625" style="145" customWidth="1"/>
    <col min="2" max="2" width="7.85546875" style="145" customWidth="1"/>
    <col min="3" max="3" width="7.140625" style="145" customWidth="1"/>
    <col min="4" max="5" width="9.7109375" style="145" customWidth="1"/>
    <col min="6" max="6" width="7.140625" style="145" customWidth="1"/>
    <col min="7" max="7" width="8.7109375" style="145" customWidth="1"/>
    <col min="8" max="8" width="27.7109375" style="147" customWidth="1"/>
    <col min="9" max="10" width="9.140625" style="145"/>
    <col min="11" max="11" width="37.42578125" style="145" customWidth="1"/>
    <col min="12" max="12" width="5" style="146" customWidth="1"/>
    <col min="13" max="16384" width="9.140625" style="145"/>
  </cols>
  <sheetData>
    <row r="1" spans="1:22" ht="18">
      <c r="A1" s="1361" t="s">
        <v>792</v>
      </c>
      <c r="B1" s="1361"/>
      <c r="C1" s="1361"/>
      <c r="D1" s="1361"/>
      <c r="E1" s="1361"/>
      <c r="F1" s="1361"/>
      <c r="G1" s="1361"/>
      <c r="H1" s="1361"/>
    </row>
    <row r="2" spans="1:22" s="155" customFormat="1" ht="18">
      <c r="A2" s="1313" t="s">
        <v>1153</v>
      </c>
      <c r="B2" s="1313"/>
      <c r="C2" s="1313"/>
      <c r="D2" s="1313"/>
      <c r="E2" s="1313"/>
      <c r="F2" s="1313"/>
      <c r="G2" s="1313"/>
      <c r="H2" s="1313"/>
      <c r="L2" s="156"/>
    </row>
    <row r="3" spans="1:22" s="155" customFormat="1" ht="31.5" customHeight="1">
      <c r="A3" s="1385" t="s">
        <v>793</v>
      </c>
      <c r="B3" s="1393"/>
      <c r="C3" s="1393"/>
      <c r="D3" s="1393"/>
      <c r="E3" s="1393"/>
      <c r="F3" s="1393"/>
      <c r="G3" s="1393"/>
      <c r="H3" s="1393"/>
      <c r="L3" s="156"/>
    </row>
    <row r="4" spans="1:22" s="155" customFormat="1" ht="15.75">
      <c r="A4" s="1316" t="s">
        <v>1144</v>
      </c>
      <c r="B4" s="1316"/>
      <c r="C4" s="1316"/>
      <c r="D4" s="1316"/>
      <c r="E4" s="1316"/>
      <c r="F4" s="1316"/>
      <c r="G4" s="1316"/>
      <c r="H4" s="1316"/>
      <c r="L4" s="156"/>
    </row>
    <row r="5" spans="1:22" ht="15.75" customHeight="1">
      <c r="A5" s="99" t="s">
        <v>554</v>
      </c>
      <c r="B5" s="154"/>
      <c r="C5" s="154"/>
      <c r="D5" s="154"/>
      <c r="E5" s="154"/>
      <c r="F5" s="154"/>
      <c r="G5" s="154"/>
      <c r="H5" s="100" t="s">
        <v>555</v>
      </c>
    </row>
    <row r="6" spans="1:22" ht="19.5" customHeight="1">
      <c r="A6" s="1464" t="s">
        <v>794</v>
      </c>
      <c r="B6" s="196" t="s">
        <v>79</v>
      </c>
      <c r="C6" s="196" t="s">
        <v>80</v>
      </c>
      <c r="D6" s="196" t="s">
        <v>81</v>
      </c>
      <c r="E6" s="196" t="s">
        <v>82</v>
      </c>
      <c r="F6" s="196" t="s">
        <v>83</v>
      </c>
      <c r="G6" s="196" t="s">
        <v>1</v>
      </c>
      <c r="H6" s="1470" t="s">
        <v>1040</v>
      </c>
    </row>
    <row r="7" spans="1:22" ht="20.25" customHeight="1">
      <c r="A7" s="1465"/>
      <c r="B7" s="204" t="s">
        <v>74</v>
      </c>
      <c r="C7" s="204" t="s">
        <v>75</v>
      </c>
      <c r="D7" s="204" t="s">
        <v>76</v>
      </c>
      <c r="E7" s="204" t="s">
        <v>77</v>
      </c>
      <c r="F7" s="204" t="s">
        <v>78</v>
      </c>
      <c r="G7" s="204" t="s">
        <v>2</v>
      </c>
      <c r="H7" s="1471"/>
    </row>
    <row r="8" spans="1:22" ht="14.25" thickBot="1">
      <c r="A8" s="1063" t="s">
        <v>1271</v>
      </c>
      <c r="B8" s="1120">
        <f>'[4]245'!B8</f>
        <v>0</v>
      </c>
      <c r="C8" s="1120">
        <f>'[4]247'!B8</f>
        <v>1</v>
      </c>
      <c r="D8" s="1120">
        <f>'[4]248'!B8</f>
        <v>1</v>
      </c>
      <c r="E8" s="1120">
        <f>'[4]249'!B8</f>
        <v>1</v>
      </c>
      <c r="F8" s="1120">
        <f>'[4]250'!B8</f>
        <v>0</v>
      </c>
      <c r="G8" s="247">
        <f>SUM(B8:F8)</f>
        <v>3</v>
      </c>
      <c r="H8" s="1124" t="s">
        <v>1437</v>
      </c>
      <c r="L8" s="145"/>
      <c r="V8" s="1012"/>
    </row>
    <row r="9" spans="1:22" s="152" customFormat="1" ht="14.25" thickBot="1">
      <c r="A9" s="1064" t="s">
        <v>444</v>
      </c>
      <c r="B9" s="1121">
        <f>'[4]245'!B9</f>
        <v>2</v>
      </c>
      <c r="C9" s="1121">
        <f>'[4]247'!B9</f>
        <v>4</v>
      </c>
      <c r="D9" s="1121">
        <f>'[4]248'!B9</f>
        <v>3</v>
      </c>
      <c r="E9" s="1121">
        <f>'[4]249'!B9</f>
        <v>3</v>
      </c>
      <c r="F9" s="1121">
        <f>'[4]250'!B9</f>
        <v>2</v>
      </c>
      <c r="G9" s="248">
        <f t="shared" ref="G9:G52" si="0">SUM(B9:F9)</f>
        <v>14</v>
      </c>
      <c r="H9" s="1125" t="s">
        <v>443</v>
      </c>
      <c r="V9" s="153"/>
    </row>
    <row r="10" spans="1:22" ht="14.25" thickBot="1">
      <c r="A10" s="1063" t="s">
        <v>442</v>
      </c>
      <c r="B10" s="1120">
        <f>'[4]245'!B10</f>
        <v>3</v>
      </c>
      <c r="C10" s="1120">
        <f>'[4]247'!B10</f>
        <v>1</v>
      </c>
      <c r="D10" s="1120">
        <f>'[4]248'!B10</f>
        <v>1</v>
      </c>
      <c r="E10" s="1120">
        <f>'[4]249'!B10</f>
        <v>1</v>
      </c>
      <c r="F10" s="1120">
        <f>'[4]250'!B10</f>
        <v>1</v>
      </c>
      <c r="G10" s="247">
        <f t="shared" si="0"/>
        <v>7</v>
      </c>
      <c r="H10" s="1124" t="s">
        <v>71</v>
      </c>
      <c r="L10" s="145"/>
      <c r="V10" s="1012"/>
    </row>
    <row r="11" spans="1:22" s="152" customFormat="1" ht="14.25" thickBot="1">
      <c r="A11" s="1064" t="s">
        <v>441</v>
      </c>
      <c r="B11" s="1121">
        <f>'[4]245'!B11</f>
        <v>4</v>
      </c>
      <c r="C11" s="1121">
        <f>'[4]247'!B11</f>
        <v>2</v>
      </c>
      <c r="D11" s="1121">
        <f>'[4]248'!B11</f>
        <v>2</v>
      </c>
      <c r="E11" s="1121">
        <f>'[4]249'!B11</f>
        <v>2</v>
      </c>
      <c r="F11" s="1121">
        <f>'[4]250'!B11</f>
        <v>0</v>
      </c>
      <c r="G11" s="248">
        <f t="shared" si="0"/>
        <v>10</v>
      </c>
      <c r="H11" s="1125" t="s">
        <v>70</v>
      </c>
      <c r="V11" s="153"/>
    </row>
    <row r="12" spans="1:22" ht="14.25" thickBot="1">
      <c r="A12" s="1063" t="s">
        <v>440</v>
      </c>
      <c r="B12" s="1120">
        <f>'[4]245'!B12</f>
        <v>7</v>
      </c>
      <c r="C12" s="1120">
        <f>'[4]247'!B12</f>
        <v>4</v>
      </c>
      <c r="D12" s="1120">
        <f>'[4]248'!B12</f>
        <v>4</v>
      </c>
      <c r="E12" s="1120">
        <f>'[4]249'!B12</f>
        <v>1</v>
      </c>
      <c r="F12" s="1120">
        <f>'[4]250'!B12</f>
        <v>0</v>
      </c>
      <c r="G12" s="247">
        <f t="shared" si="0"/>
        <v>16</v>
      </c>
      <c r="H12" s="1124" t="s">
        <v>69</v>
      </c>
      <c r="L12" s="145"/>
      <c r="V12" s="1012"/>
    </row>
    <row r="13" spans="1:22" s="152" customFormat="1" ht="14.25" thickBot="1">
      <c r="A13" s="1064" t="s">
        <v>439</v>
      </c>
      <c r="B13" s="1121">
        <f>'[4]245'!B13</f>
        <v>6</v>
      </c>
      <c r="C13" s="1121">
        <f>'[4]247'!B13</f>
        <v>4</v>
      </c>
      <c r="D13" s="1121">
        <f>'[4]248'!B13</f>
        <v>0</v>
      </c>
      <c r="E13" s="1121">
        <f>'[4]249'!B13</f>
        <v>0</v>
      </c>
      <c r="F13" s="1121">
        <f>'[4]250'!B13</f>
        <v>0</v>
      </c>
      <c r="G13" s="248">
        <f t="shared" si="0"/>
        <v>10</v>
      </c>
      <c r="H13" s="1125" t="s">
        <v>438</v>
      </c>
      <c r="V13" s="153"/>
    </row>
    <row r="14" spans="1:22" ht="14.25" thickBot="1">
      <c r="A14" s="1063" t="s">
        <v>437</v>
      </c>
      <c r="B14" s="1120">
        <f>'[4]245'!B14</f>
        <v>2</v>
      </c>
      <c r="C14" s="1120">
        <f>'[4]247'!B14</f>
        <v>7</v>
      </c>
      <c r="D14" s="1120">
        <f>'[4]248'!B14</f>
        <v>7</v>
      </c>
      <c r="E14" s="1120">
        <f>'[4]249'!B14</f>
        <v>7</v>
      </c>
      <c r="F14" s="1120">
        <f>'[4]250'!B14</f>
        <v>7</v>
      </c>
      <c r="G14" s="247">
        <f t="shared" si="0"/>
        <v>30</v>
      </c>
      <c r="H14" s="1124" t="s">
        <v>436</v>
      </c>
      <c r="L14" s="145"/>
      <c r="V14" s="1012"/>
    </row>
    <row r="15" spans="1:22" s="152" customFormat="1" ht="14.25" thickBot="1">
      <c r="A15" s="1064" t="s">
        <v>1385</v>
      </c>
      <c r="B15" s="1121">
        <f>'[4]245'!B15</f>
        <v>6</v>
      </c>
      <c r="C15" s="1121">
        <f>'[4]247'!B15</f>
        <v>5</v>
      </c>
      <c r="D15" s="1121">
        <f>'[4]248'!B15</f>
        <v>5</v>
      </c>
      <c r="E15" s="1121">
        <f>'[4]249'!B15</f>
        <v>5</v>
      </c>
      <c r="F15" s="1121">
        <f>'[4]250'!B15</f>
        <v>5</v>
      </c>
      <c r="G15" s="248">
        <f t="shared" si="0"/>
        <v>26</v>
      </c>
      <c r="H15" s="1125" t="s">
        <v>68</v>
      </c>
      <c r="V15" s="153"/>
    </row>
    <row r="16" spans="1:22" ht="14.25" thickBot="1">
      <c r="A16" s="1065" t="s">
        <v>1387</v>
      </c>
      <c r="B16" s="1120">
        <f>'[4]245'!B16</f>
        <v>0</v>
      </c>
      <c r="C16" s="1120">
        <f>'[4]247'!B16</f>
        <v>0</v>
      </c>
      <c r="D16" s="1120">
        <f>'[4]248'!B16</f>
        <v>0</v>
      </c>
      <c r="E16" s="1120">
        <f>'[4]249'!B16</f>
        <v>0</v>
      </c>
      <c r="F16" s="1120">
        <f>'[4]250'!B16</f>
        <v>0</v>
      </c>
      <c r="G16" s="247">
        <f t="shared" si="0"/>
        <v>0</v>
      </c>
      <c r="H16" s="1124" t="s">
        <v>890</v>
      </c>
      <c r="L16" s="145"/>
      <c r="V16" s="1012"/>
    </row>
    <row r="17" spans="1:22" s="152" customFormat="1" ht="14.25" thickBot="1">
      <c r="A17" s="1064" t="s">
        <v>435</v>
      </c>
      <c r="B17" s="1121">
        <f>'[4]245'!B17</f>
        <v>6</v>
      </c>
      <c r="C17" s="1121">
        <f>'[4]247'!B17</f>
        <v>2</v>
      </c>
      <c r="D17" s="1121">
        <f>'[4]248'!B17</f>
        <v>0</v>
      </c>
      <c r="E17" s="1121">
        <f>'[4]249'!B17</f>
        <v>0</v>
      </c>
      <c r="F17" s="1121">
        <f>'[4]250'!B17</f>
        <v>0</v>
      </c>
      <c r="G17" s="248">
        <f t="shared" si="0"/>
        <v>8</v>
      </c>
      <c r="H17" s="1125" t="s">
        <v>434</v>
      </c>
      <c r="V17" s="153"/>
    </row>
    <row r="18" spans="1:22" ht="14.25" thickBot="1">
      <c r="A18" s="1063" t="s">
        <v>433</v>
      </c>
      <c r="B18" s="1120">
        <f>'[4]245'!B18</f>
        <v>6</v>
      </c>
      <c r="C18" s="1120">
        <f>'[4]247'!B18</f>
        <v>6</v>
      </c>
      <c r="D18" s="1120">
        <f>'[4]248'!B18</f>
        <v>6</v>
      </c>
      <c r="E18" s="1120">
        <f>'[4]249'!B18</f>
        <v>6</v>
      </c>
      <c r="F18" s="1120">
        <f>'[4]250'!B18</f>
        <v>6</v>
      </c>
      <c r="G18" s="247">
        <f t="shared" si="0"/>
        <v>30</v>
      </c>
      <c r="H18" s="1124" t="s">
        <v>432</v>
      </c>
      <c r="L18" s="145"/>
      <c r="V18" s="1012"/>
    </row>
    <row r="19" spans="1:22" s="152" customFormat="1" ht="14.25" thickBot="1">
      <c r="A19" s="1064" t="s">
        <v>1278</v>
      </c>
      <c r="B19" s="1121">
        <f>'[4]245'!B19</f>
        <v>2</v>
      </c>
      <c r="C19" s="1121">
        <f>'[4]247'!B19</f>
        <v>2</v>
      </c>
      <c r="D19" s="1121">
        <f>'[4]248'!B19</f>
        <v>2</v>
      </c>
      <c r="E19" s="1121">
        <f>'[4]249'!B19</f>
        <v>0</v>
      </c>
      <c r="F19" s="1121">
        <f>'[4]250'!B19</f>
        <v>0</v>
      </c>
      <c r="G19" s="248">
        <f t="shared" si="0"/>
        <v>6</v>
      </c>
      <c r="H19" s="1125" t="s">
        <v>1329</v>
      </c>
      <c r="V19" s="153"/>
    </row>
    <row r="20" spans="1:22" ht="27.75" thickBot="1">
      <c r="A20" s="1063" t="s">
        <v>1279</v>
      </c>
      <c r="B20" s="1120">
        <f>'[4]245'!B20</f>
        <v>21</v>
      </c>
      <c r="C20" s="1120">
        <f>'[4]247'!B20</f>
        <v>21</v>
      </c>
      <c r="D20" s="1120">
        <f>'[4]248'!B20</f>
        <v>21</v>
      </c>
      <c r="E20" s="1120">
        <f>'[4]249'!B20</f>
        <v>21</v>
      </c>
      <c r="F20" s="1120">
        <f>'[4]250'!B20</f>
        <v>6</v>
      </c>
      <c r="G20" s="247">
        <f t="shared" si="0"/>
        <v>90</v>
      </c>
      <c r="H20" s="1034" t="s">
        <v>1433</v>
      </c>
      <c r="L20" s="145"/>
      <c r="V20" s="1012"/>
    </row>
    <row r="21" spans="1:22" s="152" customFormat="1" ht="14.25" thickBot="1">
      <c r="A21" s="1064" t="s">
        <v>431</v>
      </c>
      <c r="B21" s="1121">
        <f>'[4]245'!B21</f>
        <v>10</v>
      </c>
      <c r="C21" s="1121">
        <f>'[4]247'!B21</f>
        <v>10</v>
      </c>
      <c r="D21" s="1121">
        <f>'[4]248'!B21</f>
        <v>2</v>
      </c>
      <c r="E21" s="1121">
        <f>'[4]249'!B21</f>
        <v>0</v>
      </c>
      <c r="F21" s="1121">
        <f>'[4]250'!B21</f>
        <v>0</v>
      </c>
      <c r="G21" s="248">
        <f t="shared" si="0"/>
        <v>22</v>
      </c>
      <c r="H21" s="1032" t="s">
        <v>430</v>
      </c>
      <c r="V21" s="153"/>
    </row>
    <row r="22" spans="1:22" ht="14.25" thickBot="1">
      <c r="A22" s="1063" t="s">
        <v>429</v>
      </c>
      <c r="B22" s="1120">
        <f>'[4]245'!B22</f>
        <v>2</v>
      </c>
      <c r="C22" s="1120">
        <f>'[4]247'!B22</f>
        <v>2</v>
      </c>
      <c r="D22" s="1120">
        <f>'[4]248'!B22</f>
        <v>2</v>
      </c>
      <c r="E22" s="1120">
        <f>'[4]249'!B22</f>
        <v>2</v>
      </c>
      <c r="F22" s="1120">
        <f>'[4]250'!B22</f>
        <v>2</v>
      </c>
      <c r="G22" s="247">
        <f t="shared" si="0"/>
        <v>10</v>
      </c>
      <c r="H22" s="1033" t="s">
        <v>428</v>
      </c>
      <c r="L22" s="145"/>
      <c r="V22" s="1012"/>
    </row>
    <row r="23" spans="1:22" s="152" customFormat="1" ht="14.25" thickBot="1">
      <c r="A23" s="1064" t="s">
        <v>427</v>
      </c>
      <c r="B23" s="1121">
        <f>'[4]245'!B23</f>
        <v>4</v>
      </c>
      <c r="C23" s="1121">
        <f>'[4]247'!B23</f>
        <v>4</v>
      </c>
      <c r="D23" s="1121">
        <f>'[4]248'!B23</f>
        <v>2</v>
      </c>
      <c r="E23" s="1121">
        <f>'[4]249'!B23</f>
        <v>4</v>
      </c>
      <c r="F23" s="1121">
        <f>'[4]250'!B23</f>
        <v>4</v>
      </c>
      <c r="G23" s="248">
        <f t="shared" si="0"/>
        <v>18</v>
      </c>
      <c r="H23" s="1032" t="s">
        <v>463</v>
      </c>
      <c r="V23" s="153"/>
    </row>
    <row r="24" spans="1:22" ht="14.25" thickBot="1">
      <c r="A24" s="1063" t="s">
        <v>426</v>
      </c>
      <c r="B24" s="1120">
        <f>'[4]245'!B24</f>
        <v>2</v>
      </c>
      <c r="C24" s="1120">
        <f>'[4]247'!B24</f>
        <v>2</v>
      </c>
      <c r="D24" s="1120">
        <f>'[4]248'!B24</f>
        <v>1</v>
      </c>
      <c r="E24" s="1120">
        <f>'[4]249'!B24</f>
        <v>2</v>
      </c>
      <c r="F24" s="1120">
        <f>'[4]250'!B24</f>
        <v>2</v>
      </c>
      <c r="G24" s="247">
        <f t="shared" si="0"/>
        <v>9</v>
      </c>
      <c r="H24" s="1033" t="s">
        <v>425</v>
      </c>
      <c r="L24" s="145"/>
      <c r="V24" s="1012"/>
    </row>
    <row r="25" spans="1:22" s="152" customFormat="1" ht="14.25" thickBot="1">
      <c r="A25" s="1064" t="s">
        <v>424</v>
      </c>
      <c r="B25" s="1121">
        <f>'[4]245'!B25</f>
        <v>0</v>
      </c>
      <c r="C25" s="1121">
        <f>'[4]247'!B25</f>
        <v>0</v>
      </c>
      <c r="D25" s="1121">
        <f>'[4]248'!B25</f>
        <v>0</v>
      </c>
      <c r="E25" s="1121">
        <f>'[4]249'!B25</f>
        <v>0</v>
      </c>
      <c r="F25" s="1121">
        <f>'[4]250'!B25</f>
        <v>0</v>
      </c>
      <c r="G25" s="248">
        <f t="shared" si="0"/>
        <v>0</v>
      </c>
      <c r="H25" s="1032" t="s">
        <v>423</v>
      </c>
      <c r="V25" s="153"/>
    </row>
    <row r="26" spans="1:22" ht="14.25" thickBot="1">
      <c r="A26" s="1063" t="s">
        <v>422</v>
      </c>
      <c r="B26" s="1120">
        <f>'[4]245'!B26</f>
        <v>0</v>
      </c>
      <c r="C26" s="1120">
        <f>'[4]247'!B26</f>
        <v>1</v>
      </c>
      <c r="D26" s="1120">
        <f>'[4]248'!B26</f>
        <v>2</v>
      </c>
      <c r="E26" s="1120">
        <f>'[4]249'!B26</f>
        <v>2</v>
      </c>
      <c r="F26" s="1120">
        <f>'[4]250'!B26</f>
        <v>0</v>
      </c>
      <c r="G26" s="247">
        <f t="shared" si="0"/>
        <v>5</v>
      </c>
      <c r="H26" s="1033" t="s">
        <v>421</v>
      </c>
      <c r="L26" s="145"/>
      <c r="V26" s="1012"/>
    </row>
    <row r="27" spans="1:22" s="152" customFormat="1" ht="14.25" thickBot="1">
      <c r="A27" s="1064" t="s">
        <v>420</v>
      </c>
      <c r="B27" s="1121">
        <f>'[4]245'!B27</f>
        <v>0</v>
      </c>
      <c r="C27" s="1121">
        <f>'[4]247'!B27</f>
        <v>0</v>
      </c>
      <c r="D27" s="1121">
        <f>'[4]248'!B27</f>
        <v>0</v>
      </c>
      <c r="E27" s="1121">
        <f>'[4]249'!B27</f>
        <v>0</v>
      </c>
      <c r="F27" s="1121">
        <f>'[4]250'!B27</f>
        <v>0</v>
      </c>
      <c r="G27" s="248">
        <f t="shared" si="0"/>
        <v>0</v>
      </c>
      <c r="H27" s="1032" t="s">
        <v>419</v>
      </c>
      <c r="V27" s="153"/>
    </row>
    <row r="28" spans="1:22" ht="14.25" thickBot="1">
      <c r="A28" s="1063" t="s">
        <v>418</v>
      </c>
      <c r="B28" s="1120">
        <f>'[4]245'!B28</f>
        <v>0</v>
      </c>
      <c r="C28" s="1120">
        <f>'[4]247'!B28</f>
        <v>0</v>
      </c>
      <c r="D28" s="1120">
        <f>'[4]248'!B28</f>
        <v>0</v>
      </c>
      <c r="E28" s="1120">
        <f>'[4]249'!B28</f>
        <v>0</v>
      </c>
      <c r="F28" s="1120">
        <f>'[4]250'!B28</f>
        <v>0</v>
      </c>
      <c r="G28" s="247">
        <f t="shared" si="0"/>
        <v>0</v>
      </c>
      <c r="H28" s="1033" t="s">
        <v>453</v>
      </c>
      <c r="L28" s="145"/>
      <c r="V28" s="1012"/>
    </row>
    <row r="29" spans="1:22" s="152" customFormat="1" ht="14.25" thickBot="1">
      <c r="A29" s="1064" t="s">
        <v>1286</v>
      </c>
      <c r="B29" s="1121">
        <f>'[4]245'!B29</f>
        <v>3</v>
      </c>
      <c r="C29" s="1121">
        <f>'[4]247'!B29</f>
        <v>0</v>
      </c>
      <c r="D29" s="1121">
        <f>'[4]248'!B29</f>
        <v>0</v>
      </c>
      <c r="E29" s="1121">
        <f>'[4]249'!B29</f>
        <v>0</v>
      </c>
      <c r="F29" s="1121">
        <f>'[4]250'!B29</f>
        <v>0</v>
      </c>
      <c r="G29" s="248">
        <f t="shared" si="0"/>
        <v>3</v>
      </c>
      <c r="H29" s="1032" t="s">
        <v>1534</v>
      </c>
      <c r="V29" s="153"/>
    </row>
    <row r="30" spans="1:22" ht="14.25" thickBot="1">
      <c r="A30" s="1063" t="s">
        <v>1287</v>
      </c>
      <c r="B30" s="1120">
        <f>'[4]245'!B30</f>
        <v>2</v>
      </c>
      <c r="C30" s="1120">
        <f>'[4]247'!B30</f>
        <v>2</v>
      </c>
      <c r="D30" s="1120">
        <f>'[4]248'!B30</f>
        <v>2</v>
      </c>
      <c r="E30" s="1120">
        <f>'[4]249'!B30</f>
        <v>2</v>
      </c>
      <c r="F30" s="1120">
        <f>'[4]250'!B30</f>
        <v>2</v>
      </c>
      <c r="G30" s="247">
        <f t="shared" si="0"/>
        <v>10</v>
      </c>
      <c r="H30" s="1033" t="s">
        <v>1309</v>
      </c>
      <c r="L30" s="145"/>
      <c r="V30" s="1012"/>
    </row>
    <row r="31" spans="1:22" s="152" customFormat="1" ht="14.25" thickBot="1">
      <c r="A31" s="1064" t="s">
        <v>1535</v>
      </c>
      <c r="B31" s="1121">
        <f>'[4]245'!B31</f>
        <v>15</v>
      </c>
      <c r="C31" s="1121">
        <f>'[4]247'!B31</f>
        <v>0</v>
      </c>
      <c r="D31" s="1121">
        <f>'[4]248'!B31</f>
        <v>0</v>
      </c>
      <c r="E31" s="1121">
        <f>'[4]249'!B31</f>
        <v>0</v>
      </c>
      <c r="F31" s="1121">
        <f>'[4]250'!B31</f>
        <v>0</v>
      </c>
      <c r="G31" s="248">
        <f t="shared" si="0"/>
        <v>15</v>
      </c>
      <c r="H31" s="1032" t="s">
        <v>1536</v>
      </c>
      <c r="V31" s="153"/>
    </row>
    <row r="32" spans="1:22" ht="14.25" thickBot="1">
      <c r="A32" s="1063" t="s">
        <v>1259</v>
      </c>
      <c r="B32" s="1120">
        <f>'[4]245'!B32</f>
        <v>0</v>
      </c>
      <c r="C32" s="1120">
        <f>'[4]247'!B32</f>
        <v>0</v>
      </c>
      <c r="D32" s="1120">
        <f>'[4]248'!B32</f>
        <v>0</v>
      </c>
      <c r="E32" s="1120">
        <f>'[4]249'!B32</f>
        <v>0</v>
      </c>
      <c r="F32" s="1120">
        <f>'[4]250'!B32</f>
        <v>0</v>
      </c>
      <c r="G32" s="247">
        <f t="shared" si="0"/>
        <v>0</v>
      </c>
      <c r="H32" s="1033" t="s">
        <v>414</v>
      </c>
      <c r="L32" s="145"/>
      <c r="V32" s="1012"/>
    </row>
    <row r="33" spans="1:22" s="152" customFormat="1" ht="14.25" thickBot="1">
      <c r="A33" s="1064" t="s">
        <v>413</v>
      </c>
      <c r="B33" s="1121">
        <f>'[4]245'!B33</f>
        <v>1</v>
      </c>
      <c r="C33" s="1121">
        <f>'[4]247'!B33</f>
        <v>15</v>
      </c>
      <c r="D33" s="1121">
        <f>'[4]248'!B33</f>
        <v>15</v>
      </c>
      <c r="E33" s="1121">
        <f>'[4]249'!B33</f>
        <v>15</v>
      </c>
      <c r="F33" s="1121">
        <f>'[4]250'!B33</f>
        <v>0</v>
      </c>
      <c r="G33" s="248">
        <f t="shared" si="0"/>
        <v>46</v>
      </c>
      <c r="H33" s="1032" t="s">
        <v>412</v>
      </c>
      <c r="V33" s="153"/>
    </row>
    <row r="34" spans="1:22" ht="14.25" thickBot="1">
      <c r="A34" s="1063" t="s">
        <v>1290</v>
      </c>
      <c r="B34" s="1120">
        <f>'[4]245'!B34</f>
        <v>0</v>
      </c>
      <c r="C34" s="1120">
        <f>'[4]247'!B34</f>
        <v>0</v>
      </c>
      <c r="D34" s="1120">
        <f>'[4]248'!B34</f>
        <v>0</v>
      </c>
      <c r="E34" s="1120">
        <f>'[4]249'!B34</f>
        <v>0</v>
      </c>
      <c r="F34" s="1120">
        <f>'[4]250'!B34</f>
        <v>0</v>
      </c>
      <c r="G34" s="247">
        <f t="shared" si="0"/>
        <v>0</v>
      </c>
      <c r="H34" s="1033" t="s">
        <v>1537</v>
      </c>
      <c r="L34" s="145"/>
      <c r="V34" s="1012"/>
    </row>
    <row r="35" spans="1:22" s="152" customFormat="1" ht="14.25" thickBot="1">
      <c r="A35" s="1064" t="s">
        <v>410</v>
      </c>
      <c r="B35" s="1121">
        <f>'[4]245'!B35</f>
        <v>3</v>
      </c>
      <c r="C35" s="1121">
        <f>'[4]247'!B35</f>
        <v>2</v>
      </c>
      <c r="D35" s="1121">
        <f>'[4]248'!B35</f>
        <v>1</v>
      </c>
      <c r="E35" s="1121">
        <f>'[4]249'!B35</f>
        <v>1</v>
      </c>
      <c r="F35" s="1121">
        <f>'[4]250'!B35</f>
        <v>0</v>
      </c>
      <c r="G35" s="248">
        <f t="shared" si="0"/>
        <v>7</v>
      </c>
      <c r="H35" s="1032" t="s">
        <v>409</v>
      </c>
      <c r="V35" s="153"/>
    </row>
    <row r="36" spans="1:22" ht="14.25" thickBot="1">
      <c r="A36" s="1063" t="s">
        <v>1291</v>
      </c>
      <c r="B36" s="1120">
        <f>'[4]245'!B36</f>
        <v>5</v>
      </c>
      <c r="C36" s="1120">
        <f>'[4]247'!B36</f>
        <v>2</v>
      </c>
      <c r="D36" s="1120">
        <f>'[4]248'!B36</f>
        <v>0</v>
      </c>
      <c r="E36" s="1120">
        <f>'[4]249'!B36</f>
        <v>2</v>
      </c>
      <c r="F36" s="1120">
        <f>'[4]250'!B36</f>
        <v>0</v>
      </c>
      <c r="G36" s="247">
        <f t="shared" si="0"/>
        <v>9</v>
      </c>
      <c r="H36" s="1033" t="s">
        <v>1431</v>
      </c>
      <c r="L36" s="145"/>
      <c r="V36" s="1012"/>
    </row>
    <row r="37" spans="1:22" s="152" customFormat="1" ht="14.25" thickBot="1">
      <c r="A37" s="1064" t="s">
        <v>656</v>
      </c>
      <c r="B37" s="1121">
        <f>'[4]245'!B37</f>
        <v>9</v>
      </c>
      <c r="C37" s="1121">
        <f>'[4]247'!B37</f>
        <v>9</v>
      </c>
      <c r="D37" s="1121">
        <f>'[4]248'!B37</f>
        <v>0</v>
      </c>
      <c r="E37" s="1121">
        <f>'[4]249'!B37</f>
        <v>0</v>
      </c>
      <c r="F37" s="1121">
        <f>'[4]250'!B37</f>
        <v>0</v>
      </c>
      <c r="G37" s="248">
        <f t="shared" si="0"/>
        <v>18</v>
      </c>
      <c r="H37" s="1032" t="s">
        <v>849</v>
      </c>
      <c r="V37" s="153"/>
    </row>
    <row r="38" spans="1:22" ht="14.25" thickBot="1">
      <c r="A38" s="1063" t="s">
        <v>1292</v>
      </c>
      <c r="B38" s="1120">
        <f>'[4]245'!B38</f>
        <v>3</v>
      </c>
      <c r="C38" s="1120">
        <f>'[4]247'!B38</f>
        <v>0</v>
      </c>
      <c r="D38" s="1120">
        <f>'[4]248'!B38</f>
        <v>0</v>
      </c>
      <c r="E38" s="1120">
        <f>'[4]249'!B38</f>
        <v>0</v>
      </c>
      <c r="F38" s="1120">
        <f>'[4]250'!B38</f>
        <v>0</v>
      </c>
      <c r="G38" s="247">
        <f t="shared" si="0"/>
        <v>3</v>
      </c>
      <c r="H38" s="1033" t="s">
        <v>1550</v>
      </c>
      <c r="L38" s="145"/>
      <c r="V38" s="1012"/>
    </row>
    <row r="39" spans="1:22" s="152" customFormat="1" ht="14.25" thickBot="1">
      <c r="A39" s="1064" t="s">
        <v>1294</v>
      </c>
      <c r="B39" s="1121">
        <f>'[4]245'!B39</f>
        <v>0</v>
      </c>
      <c r="C39" s="1121">
        <f>'[4]247'!B39</f>
        <v>0</v>
      </c>
      <c r="D39" s="1121">
        <f>'[4]248'!B39</f>
        <v>0</v>
      </c>
      <c r="E39" s="1121">
        <f>'[4]249'!B39</f>
        <v>0</v>
      </c>
      <c r="F39" s="1121">
        <f>'[4]250'!B39</f>
        <v>0</v>
      </c>
      <c r="G39" s="248">
        <f t="shared" si="0"/>
        <v>0</v>
      </c>
      <c r="H39" s="1032" t="s">
        <v>784</v>
      </c>
      <c r="V39" s="153"/>
    </row>
    <row r="40" spans="1:22" ht="14.25" thickBot="1">
      <c r="A40" s="1063" t="s">
        <v>1297</v>
      </c>
      <c r="B40" s="1120">
        <f>'[4]245'!B40</f>
        <v>21</v>
      </c>
      <c r="C40" s="1120">
        <f>'[4]247'!B40</f>
        <v>13</v>
      </c>
      <c r="D40" s="1120">
        <f>'[4]248'!B40</f>
        <v>13</v>
      </c>
      <c r="E40" s="1120">
        <f>'[4]249'!B40</f>
        <v>15</v>
      </c>
      <c r="F40" s="1120">
        <f>'[4]250'!B40</f>
        <v>9</v>
      </c>
      <c r="G40" s="247">
        <f t="shared" si="0"/>
        <v>71</v>
      </c>
      <c r="H40" s="1033" t="s">
        <v>1298</v>
      </c>
      <c r="L40" s="145"/>
      <c r="V40" s="1012"/>
    </row>
    <row r="41" spans="1:22" s="152" customFormat="1" ht="14.25" thickBot="1">
      <c r="A41" s="1064" t="s">
        <v>1323</v>
      </c>
      <c r="B41" s="1121">
        <f>'[4]245'!B41</f>
        <v>0</v>
      </c>
      <c r="C41" s="1121">
        <f>'[4]247'!B41</f>
        <v>0</v>
      </c>
      <c r="D41" s="1121">
        <f>'[4]248'!B41</f>
        <v>1</v>
      </c>
      <c r="E41" s="1121">
        <f>'[4]249'!B41</f>
        <v>1</v>
      </c>
      <c r="F41" s="1121">
        <f>'[4]250'!B41</f>
        <v>1</v>
      </c>
      <c r="G41" s="248">
        <f t="shared" si="0"/>
        <v>3</v>
      </c>
      <c r="H41" s="1032" t="s">
        <v>1428</v>
      </c>
      <c r="V41" s="153"/>
    </row>
    <row r="42" spans="1:22" ht="14.25" thickBot="1">
      <c r="A42" s="1063" t="s">
        <v>655</v>
      </c>
      <c r="B42" s="1120">
        <f>'[4]245'!B42</f>
        <v>0</v>
      </c>
      <c r="C42" s="1120">
        <f>'[4]247'!B42</f>
        <v>0</v>
      </c>
      <c r="D42" s="1120">
        <f>'[4]248'!B42</f>
        <v>0</v>
      </c>
      <c r="E42" s="1120">
        <f>'[4]249'!B42</f>
        <v>0</v>
      </c>
      <c r="F42" s="1120">
        <f>'[4]250'!B42</f>
        <v>0</v>
      </c>
      <c r="G42" s="247">
        <f t="shared" si="0"/>
        <v>0</v>
      </c>
      <c r="H42" s="1033" t="s">
        <v>661</v>
      </c>
      <c r="L42" s="145"/>
      <c r="V42" s="1012"/>
    </row>
    <row r="43" spans="1:22" s="152" customFormat="1" ht="14.25" thickBot="1">
      <c r="A43" s="1064" t="s">
        <v>1299</v>
      </c>
      <c r="B43" s="1121">
        <f>'[4]245'!B43</f>
        <v>12</v>
      </c>
      <c r="C43" s="1121">
        <f>'[4]247'!B43</f>
        <v>12</v>
      </c>
      <c r="D43" s="1121">
        <f>'[4]248'!B43</f>
        <v>2</v>
      </c>
      <c r="E43" s="1121">
        <f>'[4]249'!B43</f>
        <v>4</v>
      </c>
      <c r="F43" s="1121">
        <f>'[4]250'!B43</f>
        <v>0</v>
      </c>
      <c r="G43" s="248">
        <f t="shared" si="0"/>
        <v>30</v>
      </c>
      <c r="H43" s="1032" t="s">
        <v>1545</v>
      </c>
      <c r="V43" s="153"/>
    </row>
    <row r="44" spans="1:22" ht="14.25" thickBot="1">
      <c r="A44" s="1063" t="s">
        <v>1302</v>
      </c>
      <c r="B44" s="1120">
        <f>'[4]245'!B44</f>
        <v>1</v>
      </c>
      <c r="C44" s="1120">
        <f>'[4]247'!B44</f>
        <v>0</v>
      </c>
      <c r="D44" s="1120">
        <f>'[4]248'!B44</f>
        <v>0</v>
      </c>
      <c r="E44" s="1120">
        <f>'[4]249'!B44</f>
        <v>0</v>
      </c>
      <c r="F44" s="1120">
        <f>'[4]250'!B44</f>
        <v>0</v>
      </c>
      <c r="G44" s="247">
        <f t="shared" si="0"/>
        <v>1</v>
      </c>
      <c r="H44" s="1033" t="s">
        <v>1533</v>
      </c>
      <c r="L44" s="145"/>
      <c r="V44" s="1012"/>
    </row>
    <row r="45" spans="1:22" s="152" customFormat="1" ht="27.75" thickBot="1">
      <c r="A45" s="1064" t="s">
        <v>1300</v>
      </c>
      <c r="B45" s="1121">
        <f>'[4]245'!B45</f>
        <v>0</v>
      </c>
      <c r="C45" s="1121">
        <f>'[4]247'!B45</f>
        <v>0</v>
      </c>
      <c r="D45" s="1121">
        <f>'[4]248'!B45</f>
        <v>0</v>
      </c>
      <c r="E45" s="1121">
        <f>'[4]249'!B45</f>
        <v>0</v>
      </c>
      <c r="F45" s="1121">
        <f>'[4]250'!B45</f>
        <v>0</v>
      </c>
      <c r="G45" s="248">
        <f t="shared" si="0"/>
        <v>0</v>
      </c>
      <c r="H45" s="1043" t="s">
        <v>1547</v>
      </c>
      <c r="V45" s="153"/>
    </row>
    <row r="46" spans="1:22" ht="27.75" thickBot="1">
      <c r="A46" s="1063" t="s">
        <v>1295</v>
      </c>
      <c r="B46" s="1120">
        <f>'[4]245'!B46</f>
        <v>22</v>
      </c>
      <c r="C46" s="1120">
        <f>'[4]247'!B46</f>
        <v>0</v>
      </c>
      <c r="D46" s="1120">
        <f>'[4]248'!B46</f>
        <v>0</v>
      </c>
      <c r="E46" s="1120">
        <f>'[4]249'!B46</f>
        <v>0</v>
      </c>
      <c r="F46" s="1120">
        <f>'[4]250'!B46</f>
        <v>0</v>
      </c>
      <c r="G46" s="247">
        <f t="shared" si="0"/>
        <v>22</v>
      </c>
      <c r="H46" s="1033" t="s">
        <v>1260</v>
      </c>
      <c r="L46" s="145"/>
      <c r="V46" s="1012"/>
    </row>
    <row r="47" spans="1:22" s="152" customFormat="1" ht="14.25" thickBot="1">
      <c r="A47" s="1064" t="s">
        <v>894</v>
      </c>
      <c r="B47" s="1121">
        <f>'[4]245'!B47</f>
        <v>2</v>
      </c>
      <c r="C47" s="1121">
        <f>'[4]247'!B47</f>
        <v>0</v>
      </c>
      <c r="D47" s="1121">
        <f>'[4]248'!B47</f>
        <v>1</v>
      </c>
      <c r="E47" s="1121">
        <f>'[4]249'!B47</f>
        <v>0</v>
      </c>
      <c r="F47" s="1121">
        <f>'[4]250'!B47</f>
        <v>1</v>
      </c>
      <c r="G47" s="248">
        <f t="shared" si="0"/>
        <v>4</v>
      </c>
      <c r="H47" s="1032" t="s">
        <v>1324</v>
      </c>
      <c r="V47" s="153"/>
    </row>
    <row r="48" spans="1:22" ht="14.25" thickBot="1">
      <c r="A48" s="1063" t="s">
        <v>1362</v>
      </c>
      <c r="B48" s="1120">
        <f>'[4]245'!B48</f>
        <v>4</v>
      </c>
      <c r="C48" s="1120">
        <f>'[4]247'!B48</f>
        <v>12</v>
      </c>
      <c r="D48" s="1120">
        <f>'[4]248'!B48</f>
        <v>0</v>
      </c>
      <c r="E48" s="1120">
        <f>'[4]249'!B48</f>
        <v>0</v>
      </c>
      <c r="F48" s="1120">
        <f>'[4]250'!B48</f>
        <v>0</v>
      </c>
      <c r="G48" s="247">
        <f t="shared" si="0"/>
        <v>16</v>
      </c>
      <c r="H48" s="1033" t="s">
        <v>1546</v>
      </c>
      <c r="L48" s="145"/>
      <c r="V48" s="1012"/>
    </row>
    <row r="49" spans="1:22" s="152" customFormat="1" ht="27.75" thickBot="1">
      <c r="A49" s="1064" t="s">
        <v>1363</v>
      </c>
      <c r="B49" s="1121">
        <f>'[4]245'!B49</f>
        <v>0</v>
      </c>
      <c r="C49" s="1121">
        <f>'[4]247'!B49</f>
        <v>0</v>
      </c>
      <c r="D49" s="1121">
        <f>'[4]248'!B49</f>
        <v>0</v>
      </c>
      <c r="E49" s="1121">
        <f>'[4]249'!B49</f>
        <v>0</v>
      </c>
      <c r="F49" s="1121">
        <f>'[4]250'!B49</f>
        <v>0</v>
      </c>
      <c r="G49" s="248">
        <f t="shared" si="0"/>
        <v>0</v>
      </c>
      <c r="H49" s="1043" t="s">
        <v>1548</v>
      </c>
      <c r="V49" s="153"/>
    </row>
    <row r="50" spans="1:22" ht="14.25" thickBot="1">
      <c r="A50" s="1063" t="s">
        <v>1388</v>
      </c>
      <c r="B50" s="1120">
        <f>'[4]245'!B50</f>
        <v>1</v>
      </c>
      <c r="C50" s="1120">
        <f>'[4]247'!B50</f>
        <v>0</v>
      </c>
      <c r="D50" s="1120">
        <f>'[4]248'!B50</f>
        <v>0</v>
      </c>
      <c r="E50" s="1120">
        <f>'[4]249'!B50</f>
        <v>0</v>
      </c>
      <c r="F50" s="1120">
        <f>'[4]250'!B50</f>
        <v>0</v>
      </c>
      <c r="G50" s="247">
        <f t="shared" si="0"/>
        <v>1</v>
      </c>
      <c r="H50" s="1033" t="s">
        <v>1429</v>
      </c>
      <c r="L50" s="145"/>
      <c r="V50" s="1012"/>
    </row>
    <row r="51" spans="1:22" s="152" customFormat="1" ht="14.25" thickBot="1">
      <c r="A51" s="1064" t="s">
        <v>892</v>
      </c>
      <c r="B51" s="1121">
        <f>'[4]245'!B51</f>
        <v>0</v>
      </c>
      <c r="C51" s="1121">
        <f>'[4]247'!B51</f>
        <v>0</v>
      </c>
      <c r="D51" s="1121">
        <f>'[4]248'!B51</f>
        <v>0</v>
      </c>
      <c r="E51" s="1121">
        <f>'[4]249'!B51</f>
        <v>0</v>
      </c>
      <c r="F51" s="1121">
        <f>'[4]250'!B51</f>
        <v>0</v>
      </c>
      <c r="G51" s="248">
        <f t="shared" si="0"/>
        <v>0</v>
      </c>
      <c r="H51" s="1032" t="s">
        <v>1551</v>
      </c>
      <c r="V51" s="153"/>
    </row>
    <row r="52" spans="1:22" ht="13.5">
      <c r="A52" s="1123" t="s">
        <v>1583</v>
      </c>
      <c r="B52" s="1122">
        <f>'[4]245'!B52</f>
        <v>0</v>
      </c>
      <c r="C52" s="1122">
        <f>'[4]247'!B52</f>
        <v>0</v>
      </c>
      <c r="D52" s="1122">
        <f>'[4]248'!B52</f>
        <v>18</v>
      </c>
      <c r="E52" s="1122">
        <f>'[4]249'!B52</f>
        <v>23</v>
      </c>
      <c r="F52" s="1122">
        <f>'[4]250'!B52</f>
        <v>2</v>
      </c>
      <c r="G52" s="1119">
        <f t="shared" si="0"/>
        <v>43</v>
      </c>
      <c r="H52" s="1033" t="s">
        <v>1584</v>
      </c>
      <c r="L52" s="145"/>
      <c r="V52" s="1012"/>
    </row>
    <row r="53" spans="1:22" s="152" customFormat="1" ht="20.100000000000001" customHeight="1">
      <c r="A53" s="523" t="s">
        <v>1</v>
      </c>
      <c r="B53" s="375">
        <f>SUM(B8:B52)</f>
        <v>187</v>
      </c>
      <c r="C53" s="375">
        <f t="shared" ref="C53:F53" si="1">SUM(C8:C52)</f>
        <v>145</v>
      </c>
      <c r="D53" s="375">
        <f t="shared" si="1"/>
        <v>114</v>
      </c>
      <c r="E53" s="375">
        <f t="shared" si="1"/>
        <v>120</v>
      </c>
      <c r="F53" s="375">
        <f t="shared" si="1"/>
        <v>50</v>
      </c>
      <c r="G53" s="375">
        <f>SUM(G8:G52)</f>
        <v>616</v>
      </c>
      <c r="H53" s="374" t="s">
        <v>2</v>
      </c>
      <c r="M53" s="153"/>
    </row>
    <row r="54" spans="1:22" s="733" customFormat="1" ht="15" customHeight="1">
      <c r="A54" s="1466" t="s">
        <v>867</v>
      </c>
      <c r="B54" s="1466"/>
      <c r="C54" s="1466"/>
      <c r="D54" s="1466"/>
      <c r="E54" s="1459" t="s">
        <v>875</v>
      </c>
      <c r="F54" s="1459"/>
      <c r="G54" s="1459"/>
      <c r="H54" s="1459"/>
      <c r="L54" s="734"/>
    </row>
    <row r="57" spans="1:22">
      <c r="A57" s="147"/>
    </row>
    <row r="62" spans="1:22">
      <c r="H62" s="145"/>
      <c r="L62" s="145"/>
    </row>
    <row r="63" spans="1:22">
      <c r="H63" s="145"/>
      <c r="L63" s="145"/>
    </row>
    <row r="64" spans="1:22">
      <c r="H64" s="145"/>
      <c r="L64" s="145"/>
    </row>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145" customFormat="1"/>
    <row r="82" s="145" customFormat="1"/>
    <row r="83" s="145" customFormat="1"/>
    <row r="84" s="145" customFormat="1"/>
    <row r="85" s="145" customFormat="1"/>
    <row r="86" s="145" customFormat="1"/>
    <row r="87" s="145" customFormat="1"/>
    <row r="88" s="145" customFormat="1"/>
    <row r="89" s="145" customFormat="1"/>
    <row r="90" s="145" customFormat="1"/>
    <row r="91" s="145" customFormat="1"/>
    <row r="92" s="145" customFormat="1"/>
    <row r="93" s="145" customFormat="1"/>
    <row r="94" s="145" customFormat="1"/>
    <row r="95" s="145" customFormat="1"/>
    <row r="98" s="145" customFormat="1"/>
    <row r="99" s="145" customFormat="1"/>
    <row r="100" s="145" customFormat="1"/>
    <row r="101" s="145" customFormat="1"/>
    <row r="102" s="145" customFormat="1"/>
    <row r="103" s="145" customFormat="1"/>
    <row r="104" s="145" customFormat="1"/>
    <row r="105" s="145" customFormat="1"/>
    <row r="106" s="145" customFormat="1"/>
    <row r="107" s="145" customFormat="1"/>
    <row r="108" s="145" customFormat="1"/>
    <row r="109" s="145" customFormat="1"/>
    <row r="110" s="145" customFormat="1"/>
    <row r="111" s="145" customFormat="1"/>
    <row r="112" s="145" customFormat="1"/>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145" customFormat="1"/>
    <row r="130" s="145" customFormat="1"/>
    <row r="131" s="145" customFormat="1"/>
    <row r="132" s="145" customFormat="1"/>
    <row r="133" s="145" customFormat="1"/>
    <row r="134" s="145" customFormat="1"/>
    <row r="135" s="145" customFormat="1"/>
    <row r="136" s="145" customFormat="1"/>
    <row r="137" s="145" customFormat="1"/>
    <row r="138" s="145" customFormat="1"/>
    <row r="139" s="145" customFormat="1"/>
    <row r="140" s="145" customFormat="1"/>
    <row r="141" s="145" customFormat="1"/>
  </sheetData>
  <mergeCells count="8">
    <mergeCell ref="A54:D54"/>
    <mergeCell ref="E54:H54"/>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128"/>
  <sheetViews>
    <sheetView rightToLeft="1" view="pageBreakPreview" zoomScaleNormal="100" zoomScaleSheetLayoutView="100" workbookViewId="0">
      <selection activeCell="L26" sqref="L26"/>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980" customWidth="1"/>
    <col min="14" max="16384" width="9.140625" style="45"/>
  </cols>
  <sheetData>
    <row r="1" spans="1:13" ht="19.5" customHeight="1">
      <c r="A1" s="1195" t="s">
        <v>796</v>
      </c>
      <c r="B1" s="1195"/>
      <c r="C1" s="1195"/>
      <c r="D1" s="1195"/>
      <c r="E1" s="1195"/>
      <c r="F1" s="1195"/>
      <c r="G1" s="1195"/>
      <c r="H1" s="1195"/>
      <c r="I1" s="1"/>
    </row>
    <row r="2" spans="1:13" s="7" customFormat="1" ht="18">
      <c r="A2" s="1409" t="s">
        <v>1150</v>
      </c>
      <c r="B2" s="1409"/>
      <c r="C2" s="1409"/>
      <c r="D2" s="1409"/>
      <c r="E2" s="1409"/>
      <c r="F2" s="1409"/>
      <c r="G2" s="1409"/>
      <c r="H2" s="1409"/>
      <c r="I2" s="978"/>
      <c r="M2" s="34"/>
    </row>
    <row r="3" spans="1:13" s="7" customFormat="1" ht="15.75" customHeight="1">
      <c r="A3" s="1461" t="s">
        <v>795</v>
      </c>
      <c r="B3" s="1461"/>
      <c r="C3" s="1461"/>
      <c r="D3" s="1461"/>
      <c r="E3" s="1461"/>
      <c r="F3" s="1461"/>
      <c r="G3" s="1461"/>
      <c r="H3" s="1461"/>
      <c r="I3" s="978"/>
      <c r="M3" s="34"/>
    </row>
    <row r="4" spans="1:13" s="7" customFormat="1" ht="15.75">
      <c r="A4" s="1462" t="s">
        <v>1151</v>
      </c>
      <c r="B4" s="1462"/>
      <c r="C4" s="1462"/>
      <c r="D4" s="1462"/>
      <c r="E4" s="1462"/>
      <c r="F4" s="1462"/>
      <c r="G4" s="1462"/>
      <c r="H4" s="1462"/>
      <c r="I4" s="978"/>
      <c r="M4" s="34"/>
    </row>
    <row r="5" spans="1:13" ht="15.75" customHeight="1">
      <c r="A5" s="89" t="s">
        <v>556</v>
      </c>
      <c r="B5" s="90"/>
      <c r="C5" s="90"/>
      <c r="D5" s="90"/>
      <c r="E5" s="90"/>
      <c r="F5" s="90"/>
      <c r="G5" s="90"/>
      <c r="H5" s="91" t="s">
        <v>557</v>
      </c>
      <c r="I5" s="1"/>
    </row>
    <row r="6" spans="1:13" ht="27" customHeight="1">
      <c r="A6" s="1368" t="s">
        <v>983</v>
      </c>
      <c r="B6" s="35" t="s">
        <v>79</v>
      </c>
      <c r="C6" s="35" t="s">
        <v>80</v>
      </c>
      <c r="D6" s="35" t="s">
        <v>81</v>
      </c>
      <c r="E6" s="35" t="s">
        <v>82</v>
      </c>
      <c r="F6" s="35" t="s">
        <v>83</v>
      </c>
      <c r="G6" s="35" t="s">
        <v>1</v>
      </c>
      <c r="H6" s="1365" t="s">
        <v>951</v>
      </c>
    </row>
    <row r="7" spans="1:13" ht="27" customHeight="1">
      <c r="A7" s="1472"/>
      <c r="B7" s="378" t="s">
        <v>74</v>
      </c>
      <c r="C7" s="378" t="s">
        <v>75</v>
      </c>
      <c r="D7" s="378" t="s">
        <v>76</v>
      </c>
      <c r="E7" s="378" t="s">
        <v>77</v>
      </c>
      <c r="F7" s="378" t="s">
        <v>78</v>
      </c>
      <c r="G7" s="378" t="s">
        <v>2</v>
      </c>
      <c r="H7" s="1473"/>
    </row>
    <row r="8" spans="1:13" s="715" customFormat="1" ht="24.75" customHeight="1" thickBot="1">
      <c r="A8" s="1083" t="s">
        <v>681</v>
      </c>
      <c r="B8" s="1084">
        <v>169</v>
      </c>
      <c r="C8" s="1084">
        <v>109</v>
      </c>
      <c r="D8" s="1084">
        <v>96</v>
      </c>
      <c r="E8" s="1084">
        <v>96</v>
      </c>
      <c r="F8" s="1084">
        <v>135</v>
      </c>
      <c r="G8" s="1085">
        <f>SUM(B8:F8)</f>
        <v>605</v>
      </c>
      <c r="H8" s="1086" t="s">
        <v>681</v>
      </c>
      <c r="M8" s="716"/>
    </row>
    <row r="9" spans="1:13" ht="24.75" customHeight="1" thickBot="1">
      <c r="A9" s="369" t="s">
        <v>880</v>
      </c>
      <c r="B9" s="727">
        <v>221</v>
      </c>
      <c r="C9" s="727">
        <v>154</v>
      </c>
      <c r="D9" s="727">
        <v>305</v>
      </c>
      <c r="E9" s="727">
        <v>117</v>
      </c>
      <c r="F9" s="727">
        <v>170</v>
      </c>
      <c r="G9" s="726">
        <f>B9+C9+D9+E9+F9</f>
        <v>967</v>
      </c>
      <c r="H9" s="113" t="s">
        <v>880</v>
      </c>
    </row>
    <row r="10" spans="1:13" s="715" customFormat="1" ht="24.75" customHeight="1" thickBot="1">
      <c r="A10" s="905" t="s">
        <v>946</v>
      </c>
      <c r="B10" s="911">
        <v>188</v>
      </c>
      <c r="C10" s="911">
        <v>103</v>
      </c>
      <c r="D10" s="911">
        <v>235</v>
      </c>
      <c r="E10" s="911">
        <v>107</v>
      </c>
      <c r="F10" s="911">
        <v>135</v>
      </c>
      <c r="G10" s="912">
        <f>B10+C10+D10+E10+F10</f>
        <v>768</v>
      </c>
      <c r="H10" s="906" t="s">
        <v>946</v>
      </c>
      <c r="M10" s="716"/>
    </row>
    <row r="11" spans="1:13" ht="24.75" customHeight="1" thickBot="1">
      <c r="A11" s="529" t="s">
        <v>1050</v>
      </c>
      <c r="B11" s="866">
        <v>194</v>
      </c>
      <c r="C11" s="866">
        <v>133</v>
      </c>
      <c r="D11" s="866">
        <v>128</v>
      </c>
      <c r="E11" s="866">
        <v>106</v>
      </c>
      <c r="F11" s="866">
        <v>60</v>
      </c>
      <c r="G11" s="386">
        <f>B11+C11+D11+E11+F11</f>
        <v>621</v>
      </c>
      <c r="H11" s="528" t="s">
        <v>1050</v>
      </c>
    </row>
    <row r="12" spans="1:13" s="715" customFormat="1" ht="24.75" customHeight="1">
      <c r="A12" s="907" t="s">
        <v>1149</v>
      </c>
      <c r="B12" s="913">
        <v>187</v>
      </c>
      <c r="C12" s="913">
        <v>145</v>
      </c>
      <c r="D12" s="913">
        <v>114</v>
      </c>
      <c r="E12" s="913">
        <v>120</v>
      </c>
      <c r="F12" s="913">
        <v>50</v>
      </c>
      <c r="G12" s="914">
        <f>B12+C12+D12+E12+F12</f>
        <v>616</v>
      </c>
      <c r="H12" s="910" t="s">
        <v>1149</v>
      </c>
    </row>
    <row r="13" spans="1:13" s="15" customFormat="1" ht="19.5" customHeight="1">
      <c r="E13" s="16"/>
    </row>
    <row r="14" spans="1:13" ht="19.5" customHeight="1">
      <c r="E14" s="980"/>
      <c r="H14" s="45"/>
      <c r="M14" s="45"/>
    </row>
    <row r="15" spans="1:13" s="15" customFormat="1" ht="19.5" customHeight="1">
      <c r="E15" s="16"/>
    </row>
    <row r="16" spans="1:13" ht="19.5" customHeight="1">
      <c r="E16" s="980"/>
      <c r="H16" s="45"/>
      <c r="M16" s="45"/>
    </row>
    <row r="17" spans="5:13" s="15" customFormat="1" ht="19.5" customHeight="1">
      <c r="E17" s="16"/>
    </row>
    <row r="18" spans="5:13" ht="19.5" customHeight="1">
      <c r="E18" s="980"/>
      <c r="H18" s="45"/>
      <c r="M18" s="45"/>
    </row>
    <row r="19" spans="5:13" s="15" customFormat="1" ht="19.5" customHeight="1">
      <c r="E19" s="16"/>
    </row>
    <row r="20" spans="5:13" ht="19.5" customHeight="1">
      <c r="E20" s="980"/>
      <c r="H20" s="45"/>
      <c r="M20" s="45"/>
    </row>
    <row r="21" spans="5:13" s="15" customFormat="1" ht="19.5" customHeight="1">
      <c r="E21" s="16"/>
    </row>
    <row r="22" spans="5:13" ht="19.5" customHeight="1">
      <c r="E22" s="980"/>
      <c r="H22" s="45"/>
      <c r="M22" s="45"/>
    </row>
    <row r="23" spans="5:13" s="15" customFormat="1" ht="19.5" customHeight="1">
      <c r="E23" s="16"/>
    </row>
    <row r="24" spans="5:13" ht="19.5" customHeight="1">
      <c r="E24" s="980"/>
      <c r="H24" s="45"/>
      <c r="M24" s="45"/>
    </row>
    <row r="25" spans="5:13" s="15" customFormat="1" ht="19.5" customHeight="1">
      <c r="E25" s="16"/>
    </row>
    <row r="26" spans="5:13" ht="19.5" customHeight="1">
      <c r="E26" s="980"/>
      <c r="H26" s="45"/>
      <c r="M26" s="45"/>
    </row>
    <row r="27" spans="5:13" s="15" customFormat="1" ht="19.5" customHeight="1">
      <c r="E27" s="16"/>
    </row>
    <row r="28" spans="5:13" ht="19.5" customHeight="1">
      <c r="E28" s="980"/>
      <c r="H28" s="45"/>
      <c r="M28" s="45"/>
    </row>
    <row r="29" spans="5:13" s="15" customFormat="1" ht="19.5" customHeight="1">
      <c r="E29" s="16"/>
    </row>
    <row r="30" spans="5:13" ht="19.5" customHeight="1">
      <c r="E30" s="980"/>
      <c r="H30" s="45"/>
      <c r="M30" s="45"/>
    </row>
    <row r="31" spans="5:13" s="15" customFormat="1" ht="19.5" customHeight="1">
      <c r="E31" s="16"/>
    </row>
    <row r="32" spans="5:13" ht="19.5" customHeight="1">
      <c r="E32" s="980"/>
      <c r="H32" s="45"/>
      <c r="M32" s="45"/>
    </row>
    <row r="33" spans="1:13" s="15" customFormat="1" ht="19.5" customHeight="1">
      <c r="E33" s="16"/>
    </row>
    <row r="34" spans="1:13" ht="19.5" customHeight="1">
      <c r="E34" s="980"/>
      <c r="H34" s="45"/>
      <c r="M34" s="45"/>
    </row>
    <row r="35" spans="1:13" ht="19.5" customHeight="1">
      <c r="E35" s="980"/>
      <c r="H35" s="45"/>
      <c r="M35" s="45"/>
    </row>
    <row r="36" spans="1:13" s="15" customFormat="1" ht="26.25" customHeight="1">
      <c r="E36" s="16"/>
    </row>
    <row r="37" spans="1:13" ht="27.75" customHeight="1">
      <c r="E37" s="980"/>
      <c r="H37" s="45"/>
      <c r="M37" s="45"/>
    </row>
    <row r="38" spans="1:13" s="15" customFormat="1" ht="19.5" customHeight="1">
      <c r="E38" s="16"/>
    </row>
    <row r="39" spans="1:13" s="15" customFormat="1" ht="18.75" customHeight="1">
      <c r="E39" s="16"/>
    </row>
    <row r="40" spans="1:13" s="15" customFormat="1" ht="36.75" customHeight="1">
      <c r="E40" s="16"/>
    </row>
    <row r="41" spans="1:13" ht="22.5" customHeight="1"/>
    <row r="43" spans="1:13">
      <c r="A43" s="2"/>
    </row>
    <row r="44" spans="1:13" ht="12.75" customHeight="1"/>
    <row r="48" spans="1:13">
      <c r="H48" s="45"/>
      <c r="M48" s="45"/>
    </row>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4"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8" s="45" customFormat="1"/>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V141"/>
  <sheetViews>
    <sheetView rightToLeft="1" view="pageBreakPreview" zoomScaleNormal="100" zoomScaleSheetLayoutView="100" workbookViewId="0">
      <selection activeCell="A57" sqref="A57"/>
    </sheetView>
  </sheetViews>
  <sheetFormatPr defaultRowHeight="12.75"/>
  <cols>
    <col min="1" max="1" width="25.7109375" style="145" customWidth="1"/>
    <col min="2" max="3" width="7" style="145" customWidth="1"/>
    <col min="4" max="4" width="9.5703125" style="145" customWidth="1"/>
    <col min="5" max="5" width="9.85546875" style="145" customWidth="1"/>
    <col min="6" max="6" width="7.5703125" style="145" customWidth="1"/>
    <col min="7" max="7" width="8.7109375" style="145" customWidth="1"/>
    <col min="8" max="8" width="28.140625" style="147" customWidth="1"/>
    <col min="9" max="10" width="9.140625" style="145"/>
    <col min="11" max="11" width="37.42578125" style="145" customWidth="1"/>
    <col min="12" max="12" width="5" style="146" customWidth="1"/>
    <col min="13" max="16384" width="9.140625" style="145"/>
  </cols>
  <sheetData>
    <row r="1" spans="1:22" ht="18">
      <c r="A1" s="1361" t="s">
        <v>797</v>
      </c>
      <c r="B1" s="1361"/>
      <c r="C1" s="1361"/>
      <c r="D1" s="1361"/>
      <c r="E1" s="1361"/>
      <c r="F1" s="1361"/>
      <c r="G1" s="1361"/>
      <c r="H1" s="1361"/>
    </row>
    <row r="2" spans="1:22" s="155" customFormat="1" ht="18">
      <c r="A2" s="1313" t="s">
        <v>1153</v>
      </c>
      <c r="B2" s="1313"/>
      <c r="C2" s="1313"/>
      <c r="D2" s="1313"/>
      <c r="E2" s="1313"/>
      <c r="F2" s="1313"/>
      <c r="G2" s="1313"/>
      <c r="H2" s="1313"/>
      <c r="L2" s="156"/>
    </row>
    <row r="3" spans="1:22" s="155" customFormat="1" ht="33" customHeight="1">
      <c r="A3" s="1384" t="s">
        <v>798</v>
      </c>
      <c r="B3" s="1316"/>
      <c r="C3" s="1316"/>
      <c r="D3" s="1316"/>
      <c r="E3" s="1316"/>
      <c r="F3" s="1316"/>
      <c r="G3" s="1316"/>
      <c r="H3" s="1316"/>
      <c r="L3" s="156"/>
    </row>
    <row r="4" spans="1:22" s="155" customFormat="1" ht="15.75">
      <c r="A4" s="1316" t="s">
        <v>1144</v>
      </c>
      <c r="B4" s="1316"/>
      <c r="C4" s="1316"/>
      <c r="D4" s="1316"/>
      <c r="E4" s="1316"/>
      <c r="F4" s="1316"/>
      <c r="G4" s="1316"/>
      <c r="H4" s="1316"/>
      <c r="L4" s="156"/>
    </row>
    <row r="5" spans="1:22" ht="15.75" customHeight="1">
      <c r="A5" s="99" t="s">
        <v>558</v>
      </c>
      <c r="B5" s="154"/>
      <c r="C5" s="154"/>
      <c r="D5" s="154"/>
      <c r="E5" s="154"/>
      <c r="F5" s="154"/>
      <c r="G5" s="154"/>
      <c r="H5" s="100" t="s">
        <v>559</v>
      </c>
    </row>
    <row r="6" spans="1:22" ht="18" customHeight="1">
      <c r="A6" s="1464" t="s">
        <v>985</v>
      </c>
      <c r="B6" s="196" t="s">
        <v>79</v>
      </c>
      <c r="C6" s="196" t="s">
        <v>80</v>
      </c>
      <c r="D6" s="196" t="s">
        <v>81</v>
      </c>
      <c r="E6" s="196" t="s">
        <v>82</v>
      </c>
      <c r="F6" s="196" t="s">
        <v>83</v>
      </c>
      <c r="G6" s="196" t="s">
        <v>1</v>
      </c>
      <c r="H6" s="1475" t="s">
        <v>984</v>
      </c>
    </row>
    <row r="7" spans="1:22" ht="18" customHeight="1">
      <c r="A7" s="1465"/>
      <c r="B7" s="204" t="s">
        <v>74</v>
      </c>
      <c r="C7" s="204" t="s">
        <v>75</v>
      </c>
      <c r="D7" s="204" t="s">
        <v>76</v>
      </c>
      <c r="E7" s="204" t="s">
        <v>77</v>
      </c>
      <c r="F7" s="204" t="s">
        <v>78</v>
      </c>
      <c r="G7" s="455" t="s">
        <v>2</v>
      </c>
      <c r="H7" s="1476"/>
    </row>
    <row r="8" spans="1:22" ht="23.25" thickBot="1">
      <c r="A8" s="1063" t="s">
        <v>1271</v>
      </c>
      <c r="B8" s="1120">
        <v>2</v>
      </c>
      <c r="C8" s="1120">
        <v>0</v>
      </c>
      <c r="D8" s="1120">
        <v>0</v>
      </c>
      <c r="E8" s="1120">
        <v>0</v>
      </c>
      <c r="F8" s="1120">
        <v>0</v>
      </c>
      <c r="G8" s="247">
        <f>SUM(B8:F8)</f>
        <v>2</v>
      </c>
      <c r="H8" s="1150" t="s">
        <v>1437</v>
      </c>
      <c r="L8" s="145"/>
      <c r="V8" s="1012"/>
    </row>
    <row r="9" spans="1:22" s="152" customFormat="1" ht="14.25" thickBot="1">
      <c r="A9" s="1064" t="s">
        <v>444</v>
      </c>
      <c r="B9" s="1121">
        <v>3</v>
      </c>
      <c r="C9" s="1121">
        <v>1</v>
      </c>
      <c r="D9" s="1121">
        <v>0</v>
      </c>
      <c r="E9" s="1121">
        <v>0</v>
      </c>
      <c r="F9" s="1121">
        <v>0</v>
      </c>
      <c r="G9" s="248">
        <f t="shared" ref="G9:G52" si="0">SUM(B9:F9)</f>
        <v>4</v>
      </c>
      <c r="H9" s="1125" t="s">
        <v>443</v>
      </c>
      <c r="V9" s="153"/>
    </row>
    <row r="10" spans="1:22" ht="14.25" thickBot="1">
      <c r="A10" s="1063" t="s">
        <v>442</v>
      </c>
      <c r="B10" s="1120">
        <v>0</v>
      </c>
      <c r="C10" s="1120">
        <v>0</v>
      </c>
      <c r="D10" s="1120">
        <v>0</v>
      </c>
      <c r="E10" s="1120">
        <v>0</v>
      </c>
      <c r="F10" s="1120">
        <v>0</v>
      </c>
      <c r="G10" s="247">
        <f t="shared" si="0"/>
        <v>0</v>
      </c>
      <c r="H10" s="1124" t="s">
        <v>71</v>
      </c>
      <c r="L10" s="145"/>
      <c r="V10" s="1012"/>
    </row>
    <row r="11" spans="1:22" s="152" customFormat="1" ht="14.25" thickBot="1">
      <c r="A11" s="1064" t="s">
        <v>441</v>
      </c>
      <c r="B11" s="1121">
        <v>0</v>
      </c>
      <c r="C11" s="1121">
        <v>0</v>
      </c>
      <c r="D11" s="1121">
        <v>0</v>
      </c>
      <c r="E11" s="1121">
        <v>0</v>
      </c>
      <c r="F11" s="1121">
        <v>0</v>
      </c>
      <c r="G11" s="248">
        <f t="shared" si="0"/>
        <v>0</v>
      </c>
      <c r="H11" s="1125" t="s">
        <v>70</v>
      </c>
      <c r="V11" s="153"/>
    </row>
    <row r="12" spans="1:22" ht="14.25" thickBot="1">
      <c r="A12" s="1063" t="s">
        <v>440</v>
      </c>
      <c r="B12" s="1120">
        <v>0</v>
      </c>
      <c r="C12" s="1120">
        <v>0</v>
      </c>
      <c r="D12" s="1120">
        <v>0</v>
      </c>
      <c r="E12" s="1120">
        <v>0</v>
      </c>
      <c r="F12" s="1120">
        <v>0</v>
      </c>
      <c r="G12" s="247">
        <f t="shared" si="0"/>
        <v>0</v>
      </c>
      <c r="H12" s="1124" t="s">
        <v>69</v>
      </c>
      <c r="L12" s="145"/>
      <c r="V12" s="1012"/>
    </row>
    <row r="13" spans="1:22" s="152" customFormat="1" ht="14.25" thickBot="1">
      <c r="A13" s="1064" t="s">
        <v>439</v>
      </c>
      <c r="B13" s="1121">
        <v>4</v>
      </c>
      <c r="C13" s="1121">
        <v>0</v>
      </c>
      <c r="D13" s="1121">
        <v>6</v>
      </c>
      <c r="E13" s="1121">
        <v>7</v>
      </c>
      <c r="F13" s="1121">
        <v>7</v>
      </c>
      <c r="G13" s="248">
        <f t="shared" si="0"/>
        <v>24</v>
      </c>
      <c r="H13" s="1125" t="s">
        <v>438</v>
      </c>
      <c r="V13" s="153"/>
    </row>
    <row r="14" spans="1:22" ht="14.25" thickBot="1">
      <c r="A14" s="1063" t="s">
        <v>437</v>
      </c>
      <c r="B14" s="1120">
        <v>4</v>
      </c>
      <c r="C14" s="1120">
        <v>0</v>
      </c>
      <c r="D14" s="1120">
        <v>0</v>
      </c>
      <c r="E14" s="1120">
        <v>0</v>
      </c>
      <c r="F14" s="1120">
        <v>0</v>
      </c>
      <c r="G14" s="247">
        <f t="shared" si="0"/>
        <v>4</v>
      </c>
      <c r="H14" s="1124" t="s">
        <v>436</v>
      </c>
      <c r="L14" s="145"/>
      <c r="V14" s="1012"/>
    </row>
    <row r="15" spans="1:22" s="152" customFormat="1" ht="14.25" thickBot="1">
      <c r="A15" s="1064" t="s">
        <v>1385</v>
      </c>
      <c r="B15" s="1121">
        <v>12</v>
      </c>
      <c r="C15" s="1121">
        <v>12</v>
      </c>
      <c r="D15" s="1121">
        <v>8</v>
      </c>
      <c r="E15" s="1121">
        <v>0</v>
      </c>
      <c r="F15" s="1121">
        <v>2</v>
      </c>
      <c r="G15" s="248">
        <f t="shared" si="0"/>
        <v>34</v>
      </c>
      <c r="H15" s="1125" t="s">
        <v>68</v>
      </c>
      <c r="V15" s="153"/>
    </row>
    <row r="16" spans="1:22" ht="14.25" thickBot="1">
      <c r="A16" s="1065" t="s">
        <v>1387</v>
      </c>
      <c r="B16" s="1120">
        <v>0</v>
      </c>
      <c r="C16" s="1120">
        <v>0</v>
      </c>
      <c r="D16" s="1120">
        <v>0</v>
      </c>
      <c r="E16" s="1120">
        <v>0</v>
      </c>
      <c r="F16" s="1120">
        <v>0</v>
      </c>
      <c r="G16" s="247">
        <f t="shared" si="0"/>
        <v>0</v>
      </c>
      <c r="H16" s="1124" t="s">
        <v>890</v>
      </c>
      <c r="L16" s="145"/>
      <c r="V16" s="1012"/>
    </row>
    <row r="17" spans="1:22" s="152" customFormat="1" ht="14.25" thickBot="1">
      <c r="A17" s="1064" t="s">
        <v>435</v>
      </c>
      <c r="B17" s="1121">
        <v>1</v>
      </c>
      <c r="C17" s="1121">
        <v>0</v>
      </c>
      <c r="D17" s="1121">
        <v>0</v>
      </c>
      <c r="E17" s="1121">
        <v>0</v>
      </c>
      <c r="F17" s="1121">
        <v>0</v>
      </c>
      <c r="G17" s="248">
        <f t="shared" si="0"/>
        <v>1</v>
      </c>
      <c r="H17" s="1125" t="s">
        <v>434</v>
      </c>
      <c r="V17" s="153"/>
    </row>
    <row r="18" spans="1:22" ht="14.25" thickBot="1">
      <c r="A18" s="1063" t="s">
        <v>433</v>
      </c>
      <c r="B18" s="1120">
        <v>3</v>
      </c>
      <c r="C18" s="1120">
        <v>0</v>
      </c>
      <c r="D18" s="1120">
        <v>0</v>
      </c>
      <c r="E18" s="1120">
        <v>0</v>
      </c>
      <c r="F18" s="1120">
        <v>0</v>
      </c>
      <c r="G18" s="247">
        <f t="shared" si="0"/>
        <v>3</v>
      </c>
      <c r="H18" s="1124" t="s">
        <v>432</v>
      </c>
      <c r="L18" s="145"/>
      <c r="V18" s="1012"/>
    </row>
    <row r="19" spans="1:22" s="152" customFormat="1" ht="14.25" thickBot="1">
      <c r="A19" s="1064" t="s">
        <v>1278</v>
      </c>
      <c r="B19" s="1121">
        <v>0</v>
      </c>
      <c r="C19" s="1121">
        <v>0</v>
      </c>
      <c r="D19" s="1121">
        <v>0</v>
      </c>
      <c r="E19" s="1121">
        <v>0</v>
      </c>
      <c r="F19" s="1121">
        <v>0</v>
      </c>
      <c r="G19" s="248">
        <f t="shared" si="0"/>
        <v>0</v>
      </c>
      <c r="H19" s="1125" t="s">
        <v>1329</v>
      </c>
      <c r="V19" s="153"/>
    </row>
    <row r="20" spans="1:22" ht="27.75" thickBot="1">
      <c r="A20" s="1063" t="s">
        <v>1279</v>
      </c>
      <c r="B20" s="1120">
        <v>2</v>
      </c>
      <c r="C20" s="1120">
        <v>0</v>
      </c>
      <c r="D20" s="1120">
        <v>1</v>
      </c>
      <c r="E20" s="1120">
        <v>0</v>
      </c>
      <c r="F20" s="1120">
        <v>0</v>
      </c>
      <c r="G20" s="247">
        <f t="shared" si="0"/>
        <v>3</v>
      </c>
      <c r="H20" s="1034" t="s">
        <v>1433</v>
      </c>
      <c r="L20" s="145"/>
      <c r="V20" s="1012"/>
    </row>
    <row r="21" spans="1:22" s="152" customFormat="1" ht="14.25" thickBot="1">
      <c r="A21" s="1064" t="s">
        <v>431</v>
      </c>
      <c r="B21" s="1121">
        <v>2</v>
      </c>
      <c r="C21" s="1121">
        <v>2</v>
      </c>
      <c r="D21" s="1121">
        <v>1</v>
      </c>
      <c r="E21" s="1121">
        <v>0</v>
      </c>
      <c r="F21" s="1121">
        <v>0</v>
      </c>
      <c r="G21" s="248">
        <f t="shared" si="0"/>
        <v>5</v>
      </c>
      <c r="H21" s="1032" t="s">
        <v>430</v>
      </c>
      <c r="V21" s="153"/>
    </row>
    <row r="22" spans="1:22" ht="14.25" thickBot="1">
      <c r="A22" s="1063" t="s">
        <v>429</v>
      </c>
      <c r="B22" s="1120">
        <v>3</v>
      </c>
      <c r="C22" s="1120">
        <v>1</v>
      </c>
      <c r="D22" s="1120">
        <v>1</v>
      </c>
      <c r="E22" s="1120">
        <v>1</v>
      </c>
      <c r="F22" s="1120">
        <v>0</v>
      </c>
      <c r="G22" s="247">
        <f t="shared" si="0"/>
        <v>6</v>
      </c>
      <c r="H22" s="1033" t="s">
        <v>428</v>
      </c>
      <c r="L22" s="145"/>
      <c r="V22" s="1012"/>
    </row>
    <row r="23" spans="1:22" s="152" customFormat="1" ht="14.25" thickBot="1">
      <c r="A23" s="1064" t="s">
        <v>427</v>
      </c>
      <c r="B23" s="1121">
        <v>10</v>
      </c>
      <c r="C23" s="1121">
        <v>2</v>
      </c>
      <c r="D23" s="1121">
        <v>1</v>
      </c>
      <c r="E23" s="1121">
        <v>1</v>
      </c>
      <c r="F23" s="1121">
        <v>1</v>
      </c>
      <c r="G23" s="248">
        <f t="shared" si="0"/>
        <v>15</v>
      </c>
      <c r="H23" s="1032" t="s">
        <v>463</v>
      </c>
      <c r="V23" s="153"/>
    </row>
    <row r="24" spans="1:22" ht="14.25" thickBot="1">
      <c r="A24" s="1063" t="s">
        <v>426</v>
      </c>
      <c r="B24" s="1120">
        <v>3</v>
      </c>
      <c r="C24" s="1120">
        <v>1</v>
      </c>
      <c r="D24" s="1120">
        <v>1</v>
      </c>
      <c r="E24" s="1120">
        <v>1</v>
      </c>
      <c r="F24" s="1120">
        <v>0</v>
      </c>
      <c r="G24" s="247">
        <f t="shared" si="0"/>
        <v>6</v>
      </c>
      <c r="H24" s="1033" t="s">
        <v>425</v>
      </c>
      <c r="L24" s="145"/>
      <c r="V24" s="1012"/>
    </row>
    <row r="25" spans="1:22" s="152" customFormat="1" ht="14.25" thickBot="1">
      <c r="A25" s="1064" t="s">
        <v>424</v>
      </c>
      <c r="B25" s="1121">
        <v>1</v>
      </c>
      <c r="C25" s="1121">
        <v>0</v>
      </c>
      <c r="D25" s="1121">
        <v>0</v>
      </c>
      <c r="E25" s="1121">
        <v>0</v>
      </c>
      <c r="F25" s="1121">
        <v>0</v>
      </c>
      <c r="G25" s="248">
        <f t="shared" si="0"/>
        <v>1</v>
      </c>
      <c r="H25" s="1032" t="s">
        <v>423</v>
      </c>
      <c r="V25" s="153"/>
    </row>
    <row r="26" spans="1:22" ht="14.25" thickBot="1">
      <c r="A26" s="1063" t="s">
        <v>422</v>
      </c>
      <c r="B26" s="1120">
        <v>2</v>
      </c>
      <c r="C26" s="1120">
        <v>1</v>
      </c>
      <c r="D26" s="1120">
        <v>0</v>
      </c>
      <c r="E26" s="1120">
        <v>0</v>
      </c>
      <c r="F26" s="1120">
        <v>0</v>
      </c>
      <c r="G26" s="247">
        <f t="shared" si="0"/>
        <v>3</v>
      </c>
      <c r="H26" s="1033" t="s">
        <v>421</v>
      </c>
      <c r="L26" s="145"/>
      <c r="V26" s="1012"/>
    </row>
    <row r="27" spans="1:22" s="152" customFormat="1" ht="14.25" thickBot="1">
      <c r="A27" s="1064" t="s">
        <v>420</v>
      </c>
      <c r="B27" s="1121">
        <v>0</v>
      </c>
      <c r="C27" s="1121">
        <v>0</v>
      </c>
      <c r="D27" s="1121">
        <v>0</v>
      </c>
      <c r="E27" s="1121">
        <v>0</v>
      </c>
      <c r="F27" s="1121">
        <v>0</v>
      </c>
      <c r="G27" s="248">
        <f t="shared" si="0"/>
        <v>0</v>
      </c>
      <c r="H27" s="1032" t="s">
        <v>419</v>
      </c>
      <c r="V27" s="153"/>
    </row>
    <row r="28" spans="1:22" ht="14.25" thickBot="1">
      <c r="A28" s="1063" t="s">
        <v>418</v>
      </c>
      <c r="B28" s="1120">
        <v>1</v>
      </c>
      <c r="C28" s="1120">
        <v>0</v>
      </c>
      <c r="D28" s="1120">
        <v>0</v>
      </c>
      <c r="E28" s="1120">
        <v>0</v>
      </c>
      <c r="F28" s="1120">
        <v>0</v>
      </c>
      <c r="G28" s="247">
        <f t="shared" si="0"/>
        <v>1</v>
      </c>
      <c r="H28" s="1033" t="s">
        <v>453</v>
      </c>
      <c r="L28" s="145"/>
      <c r="V28" s="1012"/>
    </row>
    <row r="29" spans="1:22" s="152" customFormat="1" ht="14.25" thickBot="1">
      <c r="A29" s="1064" t="s">
        <v>1286</v>
      </c>
      <c r="B29" s="1121">
        <v>0</v>
      </c>
      <c r="C29" s="1121">
        <v>0</v>
      </c>
      <c r="D29" s="1121">
        <v>0</v>
      </c>
      <c r="E29" s="1121">
        <v>0</v>
      </c>
      <c r="F29" s="1121">
        <v>0</v>
      </c>
      <c r="G29" s="248">
        <f t="shared" si="0"/>
        <v>0</v>
      </c>
      <c r="H29" s="1032" t="s">
        <v>1534</v>
      </c>
      <c r="V29" s="153"/>
    </row>
    <row r="30" spans="1:22" ht="14.25" thickBot="1">
      <c r="A30" s="1063" t="s">
        <v>1287</v>
      </c>
      <c r="B30" s="1120">
        <v>4</v>
      </c>
      <c r="C30" s="1120">
        <v>0</v>
      </c>
      <c r="D30" s="1120">
        <v>0</v>
      </c>
      <c r="E30" s="1120">
        <v>0</v>
      </c>
      <c r="F30" s="1120">
        <v>0</v>
      </c>
      <c r="G30" s="247">
        <f t="shared" si="0"/>
        <v>4</v>
      </c>
      <c r="H30" s="1033" t="s">
        <v>1309</v>
      </c>
      <c r="L30" s="145"/>
      <c r="V30" s="1012"/>
    </row>
    <row r="31" spans="1:22" s="152" customFormat="1" ht="14.25" thickBot="1">
      <c r="A31" s="1064" t="s">
        <v>1535</v>
      </c>
      <c r="B31" s="1121">
        <v>0</v>
      </c>
      <c r="C31" s="1121">
        <v>0</v>
      </c>
      <c r="D31" s="1121">
        <v>0</v>
      </c>
      <c r="E31" s="1121">
        <v>0</v>
      </c>
      <c r="F31" s="1121">
        <v>0</v>
      </c>
      <c r="G31" s="248">
        <f t="shared" si="0"/>
        <v>0</v>
      </c>
      <c r="H31" s="1032" t="s">
        <v>1536</v>
      </c>
      <c r="V31" s="153"/>
    </row>
    <row r="32" spans="1:22" ht="14.25" thickBot="1">
      <c r="A32" s="1063" t="s">
        <v>1259</v>
      </c>
      <c r="B32" s="1120">
        <v>0</v>
      </c>
      <c r="C32" s="1120">
        <v>0</v>
      </c>
      <c r="D32" s="1120">
        <v>0</v>
      </c>
      <c r="E32" s="1120">
        <v>0</v>
      </c>
      <c r="F32" s="1120">
        <v>0</v>
      </c>
      <c r="G32" s="247">
        <f t="shared" si="0"/>
        <v>0</v>
      </c>
      <c r="H32" s="1033" t="s">
        <v>414</v>
      </c>
      <c r="L32" s="145"/>
      <c r="V32" s="1012"/>
    </row>
    <row r="33" spans="1:22" s="152" customFormat="1" ht="14.25" thickBot="1">
      <c r="A33" s="1064" t="s">
        <v>413</v>
      </c>
      <c r="B33" s="1121">
        <v>3</v>
      </c>
      <c r="C33" s="1121">
        <v>0</v>
      </c>
      <c r="D33" s="1121">
        <v>0</v>
      </c>
      <c r="E33" s="1121">
        <v>0</v>
      </c>
      <c r="F33" s="1121">
        <v>0</v>
      </c>
      <c r="G33" s="248">
        <f t="shared" si="0"/>
        <v>3</v>
      </c>
      <c r="H33" s="1032" t="s">
        <v>412</v>
      </c>
      <c r="V33" s="153"/>
    </row>
    <row r="34" spans="1:22" ht="14.25" thickBot="1">
      <c r="A34" s="1063" t="s">
        <v>1290</v>
      </c>
      <c r="B34" s="1120">
        <v>0</v>
      </c>
      <c r="C34" s="1120">
        <v>0</v>
      </c>
      <c r="D34" s="1120">
        <v>0</v>
      </c>
      <c r="E34" s="1120">
        <v>0</v>
      </c>
      <c r="F34" s="1120">
        <v>0</v>
      </c>
      <c r="G34" s="247">
        <f t="shared" si="0"/>
        <v>0</v>
      </c>
      <c r="H34" s="1033" t="s">
        <v>1537</v>
      </c>
      <c r="L34" s="145"/>
      <c r="V34" s="1012"/>
    </row>
    <row r="35" spans="1:22" s="152" customFormat="1" ht="14.25" thickBot="1">
      <c r="A35" s="1064" t="s">
        <v>410</v>
      </c>
      <c r="B35" s="1121">
        <v>0</v>
      </c>
      <c r="C35" s="1121">
        <v>0</v>
      </c>
      <c r="D35" s="1121">
        <v>0</v>
      </c>
      <c r="E35" s="1121">
        <v>0</v>
      </c>
      <c r="F35" s="1121">
        <v>0</v>
      </c>
      <c r="G35" s="248">
        <f t="shared" si="0"/>
        <v>0</v>
      </c>
      <c r="H35" s="1032" t="s">
        <v>409</v>
      </c>
      <c r="V35" s="153"/>
    </row>
    <row r="36" spans="1:22" ht="14.25" thickBot="1">
      <c r="A36" s="1063" t="s">
        <v>1291</v>
      </c>
      <c r="B36" s="1120">
        <v>2</v>
      </c>
      <c r="C36" s="1120">
        <v>2</v>
      </c>
      <c r="D36" s="1120">
        <v>0</v>
      </c>
      <c r="E36" s="1120">
        <v>0</v>
      </c>
      <c r="F36" s="1120">
        <v>0</v>
      </c>
      <c r="G36" s="247">
        <f t="shared" si="0"/>
        <v>4</v>
      </c>
      <c r="H36" s="1033" t="s">
        <v>1431</v>
      </c>
      <c r="L36" s="145"/>
      <c r="V36" s="1012"/>
    </row>
    <row r="37" spans="1:22" s="152" customFormat="1" ht="14.25" thickBot="1">
      <c r="A37" s="1064" t="s">
        <v>656</v>
      </c>
      <c r="B37" s="1121">
        <v>0</v>
      </c>
      <c r="C37" s="1121">
        <v>0</v>
      </c>
      <c r="D37" s="1121">
        <v>0</v>
      </c>
      <c r="E37" s="1121">
        <v>0</v>
      </c>
      <c r="F37" s="1121">
        <v>0</v>
      </c>
      <c r="G37" s="248">
        <f t="shared" si="0"/>
        <v>0</v>
      </c>
      <c r="H37" s="1032" t="s">
        <v>849</v>
      </c>
      <c r="V37" s="153"/>
    </row>
    <row r="38" spans="1:22" ht="14.25" thickBot="1">
      <c r="A38" s="1063" t="s">
        <v>1292</v>
      </c>
      <c r="B38" s="1120">
        <v>0</v>
      </c>
      <c r="C38" s="1120">
        <v>0</v>
      </c>
      <c r="D38" s="1120">
        <v>0</v>
      </c>
      <c r="E38" s="1120">
        <v>0</v>
      </c>
      <c r="F38" s="1120">
        <v>0</v>
      </c>
      <c r="G38" s="247">
        <f t="shared" si="0"/>
        <v>0</v>
      </c>
      <c r="H38" s="1033" t="s">
        <v>1550</v>
      </c>
      <c r="L38" s="145"/>
      <c r="V38" s="1012"/>
    </row>
    <row r="39" spans="1:22" s="152" customFormat="1" ht="14.25" thickBot="1">
      <c r="A39" s="1064" t="s">
        <v>1294</v>
      </c>
      <c r="B39" s="1121">
        <v>0</v>
      </c>
      <c r="C39" s="1121">
        <v>0</v>
      </c>
      <c r="D39" s="1121">
        <v>0</v>
      </c>
      <c r="E39" s="1121">
        <v>0</v>
      </c>
      <c r="F39" s="1121">
        <v>0</v>
      </c>
      <c r="G39" s="248">
        <f t="shared" si="0"/>
        <v>0</v>
      </c>
      <c r="H39" s="1032" t="s">
        <v>784</v>
      </c>
      <c r="V39" s="153"/>
    </row>
    <row r="40" spans="1:22" ht="14.25" thickBot="1">
      <c r="A40" s="1063" t="s">
        <v>1297</v>
      </c>
      <c r="B40" s="1120">
        <v>0</v>
      </c>
      <c r="C40" s="1120">
        <v>0</v>
      </c>
      <c r="D40" s="1120">
        <v>0</v>
      </c>
      <c r="E40" s="1120">
        <v>0</v>
      </c>
      <c r="F40" s="1120">
        <v>0</v>
      </c>
      <c r="G40" s="247">
        <f t="shared" si="0"/>
        <v>0</v>
      </c>
      <c r="H40" s="1033" t="s">
        <v>1298</v>
      </c>
      <c r="L40" s="145"/>
      <c r="V40" s="1012"/>
    </row>
    <row r="41" spans="1:22" s="152" customFormat="1" ht="14.25" thickBot="1">
      <c r="A41" s="1064" t="s">
        <v>406</v>
      </c>
      <c r="B41" s="1121">
        <v>0</v>
      </c>
      <c r="C41" s="1121">
        <v>0</v>
      </c>
      <c r="D41" s="1121">
        <v>0</v>
      </c>
      <c r="E41" s="1121">
        <v>0</v>
      </c>
      <c r="F41" s="1121">
        <v>0</v>
      </c>
      <c r="G41" s="248">
        <f t="shared" si="0"/>
        <v>0</v>
      </c>
      <c r="H41" s="1032" t="s">
        <v>1428</v>
      </c>
      <c r="V41" s="153"/>
    </row>
    <row r="42" spans="1:22" ht="14.25" thickBot="1">
      <c r="A42" s="1063" t="s">
        <v>655</v>
      </c>
      <c r="B42" s="1120">
        <v>0</v>
      </c>
      <c r="C42" s="1120">
        <v>0</v>
      </c>
      <c r="D42" s="1120">
        <v>0</v>
      </c>
      <c r="E42" s="1120">
        <v>0</v>
      </c>
      <c r="F42" s="1120">
        <v>0</v>
      </c>
      <c r="G42" s="247">
        <f t="shared" si="0"/>
        <v>0</v>
      </c>
      <c r="H42" s="1033" t="s">
        <v>661</v>
      </c>
      <c r="L42" s="145"/>
      <c r="V42" s="1012"/>
    </row>
    <row r="43" spans="1:22" s="152" customFormat="1" ht="14.25" thickBot="1">
      <c r="A43" s="1064" t="s">
        <v>1299</v>
      </c>
      <c r="B43" s="1121">
        <v>0</v>
      </c>
      <c r="C43" s="1121">
        <v>0</v>
      </c>
      <c r="D43" s="1121">
        <v>0</v>
      </c>
      <c r="E43" s="1121">
        <v>0</v>
      </c>
      <c r="F43" s="1121">
        <v>0</v>
      </c>
      <c r="G43" s="248">
        <f t="shared" si="0"/>
        <v>0</v>
      </c>
      <c r="H43" s="1032" t="s">
        <v>1545</v>
      </c>
      <c r="V43" s="153"/>
    </row>
    <row r="44" spans="1:22" ht="14.25" thickBot="1">
      <c r="A44" s="1063" t="s">
        <v>1302</v>
      </c>
      <c r="B44" s="1120">
        <v>1</v>
      </c>
      <c r="C44" s="1120">
        <v>0</v>
      </c>
      <c r="D44" s="1120">
        <v>0</v>
      </c>
      <c r="E44" s="1120">
        <v>0</v>
      </c>
      <c r="F44" s="1120">
        <v>0</v>
      </c>
      <c r="G44" s="247">
        <f t="shared" si="0"/>
        <v>1</v>
      </c>
      <c r="H44" s="1033" t="s">
        <v>1533</v>
      </c>
      <c r="L44" s="145"/>
      <c r="V44" s="1012"/>
    </row>
    <row r="45" spans="1:22" s="152" customFormat="1" ht="27.75" thickBot="1">
      <c r="A45" s="1064" t="s">
        <v>1300</v>
      </c>
      <c r="B45" s="1121">
        <v>0</v>
      </c>
      <c r="C45" s="1121">
        <v>0</v>
      </c>
      <c r="D45" s="1121">
        <v>0</v>
      </c>
      <c r="E45" s="1121">
        <v>0</v>
      </c>
      <c r="F45" s="1121">
        <v>0</v>
      </c>
      <c r="G45" s="248">
        <f t="shared" si="0"/>
        <v>0</v>
      </c>
      <c r="H45" s="1043" t="s">
        <v>1547</v>
      </c>
      <c r="V45" s="153"/>
    </row>
    <row r="46" spans="1:22" ht="27.75" thickBot="1">
      <c r="A46" s="1063" t="s">
        <v>1265</v>
      </c>
      <c r="B46" s="1120">
        <v>0</v>
      </c>
      <c r="C46" s="1120">
        <v>0</v>
      </c>
      <c r="D46" s="1120">
        <v>0</v>
      </c>
      <c r="E46" s="1120">
        <v>0</v>
      </c>
      <c r="F46" s="1120">
        <v>0</v>
      </c>
      <c r="G46" s="247">
        <f t="shared" si="0"/>
        <v>0</v>
      </c>
      <c r="H46" s="1033" t="s">
        <v>1260</v>
      </c>
      <c r="L46" s="145"/>
      <c r="V46" s="1012"/>
    </row>
    <row r="47" spans="1:22" s="152" customFormat="1" ht="14.25" thickBot="1">
      <c r="A47" s="1064" t="s">
        <v>894</v>
      </c>
      <c r="B47" s="1121">
        <v>0</v>
      </c>
      <c r="C47" s="1121">
        <v>0</v>
      </c>
      <c r="D47" s="1121">
        <v>2</v>
      </c>
      <c r="E47" s="1121">
        <v>0</v>
      </c>
      <c r="F47" s="1121">
        <v>0</v>
      </c>
      <c r="G47" s="248">
        <f t="shared" si="0"/>
        <v>2</v>
      </c>
      <c r="H47" s="1032" t="s">
        <v>1324</v>
      </c>
      <c r="V47" s="153"/>
    </row>
    <row r="48" spans="1:22" ht="14.25" thickBot="1">
      <c r="A48" s="1063" t="s">
        <v>1261</v>
      </c>
      <c r="B48" s="1120">
        <v>0</v>
      </c>
      <c r="C48" s="1120">
        <v>0</v>
      </c>
      <c r="D48" s="1120">
        <v>0</v>
      </c>
      <c r="E48" s="1120">
        <v>0</v>
      </c>
      <c r="F48" s="1120">
        <v>0</v>
      </c>
      <c r="G48" s="247">
        <f t="shared" si="0"/>
        <v>0</v>
      </c>
      <c r="H48" s="1033" t="s">
        <v>1546</v>
      </c>
      <c r="L48" s="145"/>
      <c r="V48" s="1012"/>
    </row>
    <row r="49" spans="1:22" s="152" customFormat="1" ht="27.75" thickBot="1">
      <c r="A49" s="1064" t="s">
        <v>1301</v>
      </c>
      <c r="B49" s="1121">
        <v>0</v>
      </c>
      <c r="C49" s="1121">
        <v>0</v>
      </c>
      <c r="D49" s="1121">
        <v>0</v>
      </c>
      <c r="E49" s="1121">
        <v>0</v>
      </c>
      <c r="F49" s="1121">
        <v>0</v>
      </c>
      <c r="G49" s="248">
        <f t="shared" si="0"/>
        <v>0</v>
      </c>
      <c r="H49" s="1043" t="s">
        <v>1548</v>
      </c>
      <c r="V49" s="153"/>
    </row>
    <row r="50" spans="1:22" ht="14.25" thickBot="1">
      <c r="A50" s="1063" t="s">
        <v>1388</v>
      </c>
      <c r="B50" s="1120">
        <v>0</v>
      </c>
      <c r="C50" s="1120">
        <v>0</v>
      </c>
      <c r="D50" s="1120">
        <v>0</v>
      </c>
      <c r="E50" s="1120">
        <v>0</v>
      </c>
      <c r="F50" s="1120">
        <v>0</v>
      </c>
      <c r="G50" s="247">
        <f t="shared" si="0"/>
        <v>0</v>
      </c>
      <c r="H50" s="1033" t="s">
        <v>1429</v>
      </c>
      <c r="L50" s="145"/>
      <c r="V50" s="1012"/>
    </row>
    <row r="51" spans="1:22" s="152" customFormat="1" ht="14.25" thickBot="1">
      <c r="A51" s="1064" t="s">
        <v>892</v>
      </c>
      <c r="B51" s="1121">
        <v>0</v>
      </c>
      <c r="C51" s="1121">
        <v>0</v>
      </c>
      <c r="D51" s="1121">
        <v>0</v>
      </c>
      <c r="E51" s="1121">
        <v>0</v>
      </c>
      <c r="F51" s="1121">
        <v>0</v>
      </c>
      <c r="G51" s="248">
        <f t="shared" si="0"/>
        <v>0</v>
      </c>
      <c r="H51" s="1032" t="s">
        <v>1551</v>
      </c>
      <c r="V51" s="153"/>
    </row>
    <row r="52" spans="1:22" ht="13.5">
      <c r="A52" s="1123" t="s">
        <v>1583</v>
      </c>
      <c r="B52" s="1122">
        <v>0</v>
      </c>
      <c r="C52" s="1122">
        <v>0</v>
      </c>
      <c r="D52" s="1122">
        <v>13</v>
      </c>
      <c r="E52" s="1122">
        <v>14</v>
      </c>
      <c r="F52" s="1122">
        <v>0</v>
      </c>
      <c r="G52" s="1119">
        <f t="shared" si="0"/>
        <v>27</v>
      </c>
      <c r="H52" s="1033" t="s">
        <v>1584</v>
      </c>
      <c r="L52" s="145"/>
      <c r="V52" s="1012"/>
    </row>
    <row r="53" spans="1:22" s="152" customFormat="1" ht="20.100000000000001" customHeight="1">
      <c r="A53" s="523" t="s">
        <v>1</v>
      </c>
      <c r="B53" s="375">
        <f>SUM(B8:B52)</f>
        <v>63</v>
      </c>
      <c r="C53" s="375">
        <f t="shared" ref="C53:F53" si="1">SUM(C8:C52)</f>
        <v>22</v>
      </c>
      <c r="D53" s="375">
        <f t="shared" si="1"/>
        <v>34</v>
      </c>
      <c r="E53" s="375">
        <f t="shared" si="1"/>
        <v>24</v>
      </c>
      <c r="F53" s="375">
        <f t="shared" si="1"/>
        <v>10</v>
      </c>
      <c r="G53" s="375">
        <f>SUM(G8:G52)</f>
        <v>153</v>
      </c>
      <c r="H53" s="374" t="s">
        <v>2</v>
      </c>
      <c r="M53" s="153"/>
    </row>
    <row r="54" spans="1:22">
      <c r="A54" s="1377" t="s">
        <v>767</v>
      </c>
      <c r="B54" s="1377"/>
      <c r="C54" s="1377"/>
      <c r="D54" s="1377"/>
      <c r="E54" s="1474" t="s">
        <v>445</v>
      </c>
      <c r="F54" s="1474"/>
      <c r="G54" s="1474"/>
      <c r="H54" s="1474"/>
    </row>
    <row r="57" spans="1:22">
      <c r="A57" s="147"/>
    </row>
    <row r="61" spans="1:22">
      <c r="L61" s="145"/>
    </row>
    <row r="62" spans="1:22">
      <c r="H62" s="145"/>
      <c r="L62" s="145"/>
    </row>
    <row r="63" spans="1:22">
      <c r="H63" s="145"/>
      <c r="L63" s="145"/>
    </row>
    <row r="64" spans="1:22">
      <c r="H64" s="145"/>
      <c r="L64" s="145"/>
    </row>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pans="8:12">
      <c r="H81" s="145"/>
      <c r="L81" s="145"/>
    </row>
    <row r="82" spans="8:12">
      <c r="H82" s="145"/>
      <c r="L82" s="145"/>
    </row>
    <row r="83" spans="8:12">
      <c r="H83" s="145"/>
      <c r="L83" s="145"/>
    </row>
    <row r="84" spans="8:12">
      <c r="H84" s="145"/>
      <c r="L84" s="145"/>
    </row>
    <row r="85" spans="8:12">
      <c r="H85" s="145"/>
      <c r="L85" s="145"/>
    </row>
    <row r="86" spans="8:12">
      <c r="H86" s="145"/>
      <c r="L86" s="145"/>
    </row>
    <row r="87" spans="8:12">
      <c r="H87" s="145"/>
      <c r="L87" s="145"/>
    </row>
    <row r="88" spans="8:12">
      <c r="H88" s="145"/>
      <c r="L88" s="145"/>
    </row>
    <row r="89" spans="8:12">
      <c r="H89" s="145"/>
      <c r="L89" s="145"/>
    </row>
    <row r="90" spans="8:12">
      <c r="H90" s="145"/>
      <c r="L90" s="145"/>
    </row>
    <row r="91" spans="8:12">
      <c r="H91" s="145"/>
      <c r="L91" s="145"/>
    </row>
    <row r="92" spans="8:12">
      <c r="H92" s="145"/>
      <c r="L92" s="145"/>
    </row>
    <row r="93" spans="8:12">
      <c r="H93" s="145"/>
      <c r="L93" s="145"/>
    </row>
    <row r="94" spans="8:12">
      <c r="H94" s="145"/>
      <c r="L94" s="145"/>
    </row>
    <row r="95" spans="8:12">
      <c r="H95" s="145"/>
    </row>
    <row r="97" spans="8:12">
      <c r="L97" s="145"/>
    </row>
    <row r="98" spans="8:12">
      <c r="H98" s="145"/>
      <c r="L98" s="145"/>
    </row>
    <row r="99" spans="8:12">
      <c r="H99" s="145"/>
      <c r="L99" s="145"/>
    </row>
    <row r="100" spans="8:12">
      <c r="H100" s="145"/>
      <c r="L100" s="145"/>
    </row>
    <row r="101" spans="8:12">
      <c r="H101" s="145"/>
      <c r="L101" s="145"/>
    </row>
    <row r="102" spans="8:12">
      <c r="H102" s="145"/>
      <c r="L102" s="145"/>
    </row>
    <row r="103" spans="8:12">
      <c r="H103" s="145"/>
      <c r="L103" s="145"/>
    </row>
    <row r="104" spans="8:12">
      <c r="H104" s="145"/>
      <c r="L104" s="145"/>
    </row>
    <row r="105" spans="8:12">
      <c r="H105" s="145"/>
      <c r="L105" s="145"/>
    </row>
    <row r="106" spans="8:12">
      <c r="H106" s="145"/>
      <c r="L106" s="145"/>
    </row>
    <row r="107" spans="8:12">
      <c r="H107" s="145"/>
      <c r="L107" s="145"/>
    </row>
    <row r="108" spans="8:12">
      <c r="H108" s="145"/>
      <c r="L108" s="145"/>
    </row>
    <row r="109" spans="8:12">
      <c r="H109" s="145"/>
      <c r="L109" s="145"/>
    </row>
    <row r="110" spans="8:12">
      <c r="H110" s="145"/>
      <c r="L110" s="145"/>
    </row>
    <row r="111" spans="8:12">
      <c r="H111" s="145"/>
      <c r="L111" s="145"/>
    </row>
    <row r="112" spans="8:12">
      <c r="H112" s="145"/>
      <c r="L112" s="145"/>
    </row>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pans="8:12">
      <c r="H129" s="145"/>
      <c r="L129" s="145"/>
    </row>
    <row r="130" spans="8:12">
      <c r="H130" s="145"/>
      <c r="L130" s="145"/>
    </row>
    <row r="131" spans="8:12">
      <c r="H131" s="145"/>
      <c r="L131" s="145"/>
    </row>
    <row r="132" spans="8:12">
      <c r="H132" s="145"/>
      <c r="L132" s="145"/>
    </row>
    <row r="133" spans="8:12">
      <c r="H133" s="145"/>
      <c r="L133" s="145"/>
    </row>
    <row r="134" spans="8:12">
      <c r="H134" s="145"/>
      <c r="L134" s="145"/>
    </row>
    <row r="135" spans="8:12">
      <c r="H135" s="145"/>
      <c r="L135" s="145"/>
    </row>
    <row r="136" spans="8:12">
      <c r="H136" s="145"/>
      <c r="L136" s="145"/>
    </row>
    <row r="137" spans="8:12">
      <c r="H137" s="145"/>
      <c r="L137" s="145"/>
    </row>
    <row r="138" spans="8:12">
      <c r="H138" s="145"/>
      <c r="L138" s="145"/>
    </row>
    <row r="139" spans="8:12">
      <c r="H139" s="145"/>
      <c r="L139" s="145"/>
    </row>
    <row r="140" spans="8:12">
      <c r="H140" s="145"/>
      <c r="L140" s="145"/>
    </row>
    <row r="141" spans="8:12">
      <c r="H141" s="145"/>
    </row>
  </sheetData>
  <mergeCells count="8">
    <mergeCell ref="A1:H1"/>
    <mergeCell ref="E54:H54"/>
    <mergeCell ref="A54:D54"/>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129"/>
  <sheetViews>
    <sheetView rightToLeft="1" view="pageBreakPreview" zoomScaleNormal="100" zoomScaleSheetLayoutView="100" workbookViewId="0">
      <selection activeCell="L26" sqref="L26"/>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589" customWidth="1"/>
    <col min="14" max="16384" width="9.140625" style="45"/>
  </cols>
  <sheetData>
    <row r="1" spans="1:13" ht="19.5" customHeight="1">
      <c r="A1" s="1195" t="s">
        <v>800</v>
      </c>
      <c r="B1" s="1195"/>
      <c r="C1" s="1195"/>
      <c r="D1" s="1195"/>
      <c r="E1" s="1195"/>
      <c r="F1" s="1195"/>
      <c r="G1" s="1195"/>
      <c r="H1" s="1195"/>
      <c r="I1" s="1"/>
    </row>
    <row r="2" spans="1:13" s="7" customFormat="1" ht="18">
      <c r="A2" s="1409" t="s">
        <v>1150</v>
      </c>
      <c r="B2" s="1409"/>
      <c r="C2" s="1409"/>
      <c r="D2" s="1409"/>
      <c r="E2" s="1409"/>
      <c r="F2" s="1409"/>
      <c r="G2" s="1409"/>
      <c r="H2" s="1409"/>
      <c r="I2" s="587"/>
      <c r="M2" s="34"/>
    </row>
    <row r="3" spans="1:13" s="7" customFormat="1" ht="15.75">
      <c r="A3" s="1461" t="s">
        <v>799</v>
      </c>
      <c r="B3" s="1462"/>
      <c r="C3" s="1462"/>
      <c r="D3" s="1462"/>
      <c r="E3" s="1462"/>
      <c r="F3" s="1462"/>
      <c r="G3" s="1462"/>
      <c r="H3" s="1462"/>
      <c r="I3" s="587"/>
      <c r="M3" s="34"/>
    </row>
    <row r="4" spans="1:13" s="7" customFormat="1" ht="15.75">
      <c r="A4" s="1462" t="s">
        <v>1151</v>
      </c>
      <c r="B4" s="1462"/>
      <c r="C4" s="1462"/>
      <c r="D4" s="1462"/>
      <c r="E4" s="1462"/>
      <c r="F4" s="1462"/>
      <c r="G4" s="1462"/>
      <c r="H4" s="1462"/>
      <c r="I4" s="587"/>
      <c r="M4" s="34"/>
    </row>
    <row r="5" spans="1:13" ht="15.75" customHeight="1">
      <c r="A5" s="89" t="s">
        <v>560</v>
      </c>
      <c r="B5" s="90"/>
      <c r="C5" s="90"/>
      <c r="D5" s="90"/>
      <c r="E5" s="90"/>
      <c r="F5" s="90"/>
      <c r="G5" s="90"/>
      <c r="H5" s="91" t="s">
        <v>561</v>
      </c>
      <c r="I5" s="1"/>
    </row>
    <row r="6" spans="1:13" ht="27" customHeight="1">
      <c r="A6" s="1368" t="s">
        <v>812</v>
      </c>
      <c r="B6" s="35" t="s">
        <v>79</v>
      </c>
      <c r="C6" s="35" t="s">
        <v>80</v>
      </c>
      <c r="D6" s="35" t="s">
        <v>81</v>
      </c>
      <c r="E6" s="35" t="s">
        <v>82</v>
      </c>
      <c r="F6" s="35" t="s">
        <v>83</v>
      </c>
      <c r="G6" s="35" t="s">
        <v>1</v>
      </c>
      <c r="H6" s="1365" t="s">
        <v>986</v>
      </c>
    </row>
    <row r="7" spans="1:13" ht="27" customHeight="1">
      <c r="A7" s="1369"/>
      <c r="B7" s="378" t="s">
        <v>74</v>
      </c>
      <c r="C7" s="378" t="s">
        <v>75</v>
      </c>
      <c r="D7" s="378" t="s">
        <v>76</v>
      </c>
      <c r="E7" s="378" t="s">
        <v>77</v>
      </c>
      <c r="F7" s="378" t="s">
        <v>78</v>
      </c>
      <c r="G7" s="378" t="s">
        <v>2</v>
      </c>
      <c r="H7" s="1460"/>
    </row>
    <row r="8" spans="1:13" s="15" customFormat="1" ht="24.75" customHeight="1" thickBot="1">
      <c r="A8" s="1083" t="s">
        <v>681</v>
      </c>
      <c r="B8" s="1084">
        <v>105</v>
      </c>
      <c r="C8" s="1084">
        <v>43</v>
      </c>
      <c r="D8" s="1084">
        <v>26</v>
      </c>
      <c r="E8" s="1084">
        <v>14</v>
      </c>
      <c r="F8" s="1084">
        <v>5</v>
      </c>
      <c r="G8" s="1085">
        <f>SUM(B8:F8)</f>
        <v>193</v>
      </c>
      <c r="H8" s="1086" t="s">
        <v>681</v>
      </c>
      <c r="M8" s="16"/>
    </row>
    <row r="9" spans="1:13" s="15" customFormat="1" ht="24.75" customHeight="1" thickBot="1">
      <c r="A9" s="369" t="s">
        <v>880</v>
      </c>
      <c r="B9" s="727">
        <v>141</v>
      </c>
      <c r="C9" s="727">
        <v>32</v>
      </c>
      <c r="D9" s="727">
        <v>34</v>
      </c>
      <c r="E9" s="727">
        <v>13</v>
      </c>
      <c r="F9" s="727">
        <v>9</v>
      </c>
      <c r="G9" s="726">
        <f>B9+C9+D9+E9+F9</f>
        <v>229</v>
      </c>
      <c r="H9" s="113" t="s">
        <v>880</v>
      </c>
      <c r="M9" s="16"/>
    </row>
    <row r="10" spans="1:13" s="15" customFormat="1" ht="24.75" customHeight="1" thickBot="1">
      <c r="A10" s="905" t="s">
        <v>946</v>
      </c>
      <c r="B10" s="911">
        <v>100</v>
      </c>
      <c r="C10" s="911">
        <v>27</v>
      </c>
      <c r="D10" s="911">
        <v>12</v>
      </c>
      <c r="E10" s="911">
        <v>11</v>
      </c>
      <c r="F10" s="911">
        <v>5</v>
      </c>
      <c r="G10" s="912">
        <f>B10+C10+D10+E10+F10</f>
        <v>155</v>
      </c>
      <c r="H10" s="906" t="s">
        <v>946</v>
      </c>
      <c r="M10" s="16"/>
    </row>
    <row r="11" spans="1:13" s="15" customFormat="1" ht="24.75" customHeight="1" thickBot="1">
      <c r="A11" s="529" t="s">
        <v>1050</v>
      </c>
      <c r="B11" s="866">
        <v>44</v>
      </c>
      <c r="C11" s="866">
        <v>21</v>
      </c>
      <c r="D11" s="866">
        <v>15</v>
      </c>
      <c r="E11" s="866">
        <v>9</v>
      </c>
      <c r="F11" s="866">
        <v>6</v>
      </c>
      <c r="G11" s="386">
        <f>B11+C11+D11+E11+F11</f>
        <v>95</v>
      </c>
      <c r="H11" s="528" t="s">
        <v>1050</v>
      </c>
      <c r="M11" s="16"/>
    </row>
    <row r="12" spans="1:13" s="15" customFormat="1" ht="24.75" customHeight="1">
      <c r="A12" s="907" t="s">
        <v>1149</v>
      </c>
      <c r="B12" s="913">
        <v>63</v>
      </c>
      <c r="C12" s="913">
        <v>22</v>
      </c>
      <c r="D12" s="913">
        <v>34</v>
      </c>
      <c r="E12" s="913">
        <v>24</v>
      </c>
      <c r="F12" s="913">
        <v>10</v>
      </c>
      <c r="G12" s="914">
        <f>B12+C12+D12+E12+F12</f>
        <v>153</v>
      </c>
      <c r="H12" s="910" t="s">
        <v>1149</v>
      </c>
    </row>
    <row r="13" spans="1:13" ht="19.5" customHeight="1">
      <c r="E13" s="589"/>
      <c r="H13" s="45"/>
      <c r="M13" s="45"/>
    </row>
    <row r="14" spans="1:13" s="15" customFormat="1" ht="19.5" customHeight="1">
      <c r="E14" s="16"/>
    </row>
    <row r="15" spans="1:13" ht="19.5" customHeight="1">
      <c r="E15" s="589"/>
      <c r="H15" s="45"/>
      <c r="M15" s="45"/>
    </row>
    <row r="16" spans="1:13" s="15" customFormat="1" ht="19.5" customHeight="1">
      <c r="E16" s="16"/>
    </row>
    <row r="17" spans="5:13" ht="19.5" customHeight="1">
      <c r="E17" s="589"/>
      <c r="H17" s="45"/>
      <c r="M17" s="45"/>
    </row>
    <row r="18" spans="5:13" s="15" customFormat="1" ht="19.5" customHeight="1">
      <c r="E18" s="16"/>
    </row>
    <row r="19" spans="5:13" ht="19.5" customHeight="1">
      <c r="E19" s="589"/>
      <c r="H19" s="45"/>
      <c r="M19" s="45"/>
    </row>
    <row r="20" spans="5:13" s="15" customFormat="1" ht="19.5" customHeight="1">
      <c r="E20" s="16"/>
    </row>
    <row r="21" spans="5:13" ht="19.5" customHeight="1">
      <c r="E21" s="589"/>
      <c r="H21" s="45"/>
      <c r="M21" s="45"/>
    </row>
    <row r="22" spans="5:13" s="15" customFormat="1" ht="19.5" customHeight="1">
      <c r="E22" s="16"/>
    </row>
    <row r="23" spans="5:13" ht="19.5" customHeight="1">
      <c r="E23" s="589"/>
      <c r="H23" s="45"/>
      <c r="M23" s="45"/>
    </row>
    <row r="24" spans="5:13" s="15" customFormat="1" ht="19.5" customHeight="1">
      <c r="E24" s="16"/>
    </row>
    <row r="25" spans="5:13" ht="19.5" customHeight="1">
      <c r="E25" s="589"/>
      <c r="H25" s="45"/>
      <c r="M25" s="45"/>
    </row>
    <row r="26" spans="5:13" s="15" customFormat="1" ht="19.5" customHeight="1">
      <c r="E26" s="16"/>
    </row>
    <row r="27" spans="5:13" ht="19.5" customHeight="1">
      <c r="E27" s="589"/>
      <c r="H27" s="45"/>
      <c r="M27" s="45"/>
    </row>
    <row r="28" spans="5:13" s="15" customFormat="1" ht="19.5" customHeight="1">
      <c r="E28" s="16"/>
    </row>
    <row r="29" spans="5:13" ht="19.5" customHeight="1">
      <c r="E29" s="589"/>
      <c r="H29" s="45"/>
      <c r="M29" s="45"/>
    </row>
    <row r="30" spans="5:13" s="15" customFormat="1" ht="19.5" customHeight="1">
      <c r="E30" s="16"/>
    </row>
    <row r="31" spans="5:13" ht="19.5" customHeight="1">
      <c r="E31" s="589"/>
      <c r="H31" s="45"/>
      <c r="M31" s="45"/>
    </row>
    <row r="32" spans="5:13" s="15" customFormat="1" ht="19.5" customHeight="1">
      <c r="E32" s="16"/>
    </row>
    <row r="33" spans="1:13" ht="19.5" customHeight="1">
      <c r="E33" s="589"/>
      <c r="H33" s="45"/>
      <c r="M33" s="45"/>
    </row>
    <row r="34" spans="1:13" s="15" customFormat="1" ht="19.5" customHeight="1">
      <c r="E34" s="16"/>
    </row>
    <row r="35" spans="1:13" ht="19.5" customHeight="1">
      <c r="E35" s="589"/>
      <c r="H35" s="45"/>
      <c r="M35" s="45"/>
    </row>
    <row r="36" spans="1:13" ht="19.5" customHeight="1">
      <c r="E36" s="589"/>
      <c r="H36" s="45"/>
      <c r="M36" s="45"/>
    </row>
    <row r="37" spans="1:13" s="15" customFormat="1" ht="26.25" customHeight="1">
      <c r="E37" s="16"/>
    </row>
    <row r="38" spans="1:13" ht="27.75" customHeight="1">
      <c r="E38" s="589"/>
      <c r="H38" s="45"/>
      <c r="M38" s="45"/>
    </row>
    <row r="39" spans="1:13" s="15" customFormat="1" ht="19.5" customHeight="1">
      <c r="E39" s="16"/>
    </row>
    <row r="40" spans="1:13" s="15" customFormat="1" ht="18.75" customHeight="1">
      <c r="E40" s="16"/>
    </row>
    <row r="41" spans="1:13" s="15" customFormat="1" ht="36.75" customHeight="1">
      <c r="E41" s="16"/>
    </row>
    <row r="42" spans="1:13" ht="22.5" customHeight="1"/>
    <row r="44" spans="1:13">
      <c r="A44" s="2"/>
    </row>
    <row r="45" spans="1:13" ht="12.75" customHeigh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row r="129" s="45" customFormat="1"/>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V141"/>
  <sheetViews>
    <sheetView rightToLeft="1" view="pageBreakPreview" zoomScaleNormal="100" zoomScaleSheetLayoutView="100" workbookViewId="0">
      <selection activeCell="H30" sqref="H30"/>
    </sheetView>
  </sheetViews>
  <sheetFormatPr defaultRowHeight="12.75"/>
  <cols>
    <col min="1" max="1" width="25.7109375" style="145" customWidth="1"/>
    <col min="2" max="3" width="7" style="145" customWidth="1"/>
    <col min="4" max="4" width="9.5703125" style="145" customWidth="1"/>
    <col min="5" max="5" width="9.85546875" style="145" customWidth="1"/>
    <col min="6" max="6" width="7.5703125" style="145" customWidth="1"/>
    <col min="7" max="7" width="8.7109375" style="145" customWidth="1"/>
    <col min="8" max="8" width="28.140625" style="147" customWidth="1"/>
    <col min="9" max="10" width="9.140625" style="145"/>
    <col min="11" max="11" width="37.42578125" style="145" customWidth="1"/>
    <col min="12" max="12" width="5" style="1012" customWidth="1"/>
    <col min="13" max="16384" width="9.140625" style="145"/>
  </cols>
  <sheetData>
    <row r="1" spans="1:22" ht="18">
      <c r="A1" s="1361" t="s">
        <v>801</v>
      </c>
      <c r="B1" s="1361"/>
      <c r="C1" s="1361"/>
      <c r="D1" s="1361"/>
      <c r="E1" s="1361"/>
      <c r="F1" s="1361"/>
      <c r="G1" s="1361"/>
      <c r="H1" s="1361"/>
    </row>
    <row r="2" spans="1:22" s="155" customFormat="1" ht="18">
      <c r="A2" s="1313" t="s">
        <v>1153</v>
      </c>
      <c r="B2" s="1313"/>
      <c r="C2" s="1313"/>
      <c r="D2" s="1313"/>
      <c r="E2" s="1313"/>
      <c r="F2" s="1313"/>
      <c r="G2" s="1313"/>
      <c r="H2" s="1313"/>
      <c r="L2" s="156"/>
    </row>
    <row r="3" spans="1:22" s="155" customFormat="1" ht="33" customHeight="1">
      <c r="A3" s="1384" t="s">
        <v>803</v>
      </c>
      <c r="B3" s="1316"/>
      <c r="C3" s="1316"/>
      <c r="D3" s="1316"/>
      <c r="E3" s="1316"/>
      <c r="F3" s="1316"/>
      <c r="G3" s="1316"/>
      <c r="H3" s="1316"/>
      <c r="L3" s="156"/>
    </row>
    <row r="4" spans="1:22" s="155" customFormat="1" ht="15.75">
      <c r="A4" s="1316" t="s">
        <v>1144</v>
      </c>
      <c r="B4" s="1316"/>
      <c r="C4" s="1316"/>
      <c r="D4" s="1316"/>
      <c r="E4" s="1316"/>
      <c r="F4" s="1316"/>
      <c r="G4" s="1316"/>
      <c r="H4" s="1316"/>
      <c r="L4" s="156"/>
    </row>
    <row r="5" spans="1:22" ht="15.75" customHeight="1">
      <c r="A5" s="1011" t="s">
        <v>562</v>
      </c>
      <c r="B5" s="154"/>
      <c r="C5" s="154"/>
      <c r="D5" s="154"/>
      <c r="E5" s="154"/>
      <c r="F5" s="154"/>
      <c r="G5" s="154"/>
      <c r="H5" s="100" t="s">
        <v>563</v>
      </c>
    </row>
    <row r="6" spans="1:22" ht="18" customHeight="1">
      <c r="A6" s="1464" t="s">
        <v>802</v>
      </c>
      <c r="B6" s="1013" t="s">
        <v>79</v>
      </c>
      <c r="C6" s="1013" t="s">
        <v>80</v>
      </c>
      <c r="D6" s="1013" t="s">
        <v>81</v>
      </c>
      <c r="E6" s="1013" t="s">
        <v>82</v>
      </c>
      <c r="F6" s="1013" t="s">
        <v>83</v>
      </c>
      <c r="G6" s="1013" t="s">
        <v>1</v>
      </c>
      <c r="H6" s="1475" t="s">
        <v>984</v>
      </c>
    </row>
    <row r="7" spans="1:22" ht="18" customHeight="1">
      <c r="A7" s="1465"/>
      <c r="B7" s="204" t="s">
        <v>74</v>
      </c>
      <c r="C7" s="204" t="s">
        <v>75</v>
      </c>
      <c r="D7" s="204" t="s">
        <v>76</v>
      </c>
      <c r="E7" s="204" t="s">
        <v>77</v>
      </c>
      <c r="F7" s="204" t="s">
        <v>78</v>
      </c>
      <c r="G7" s="455" t="s">
        <v>2</v>
      </c>
      <c r="H7" s="1476"/>
    </row>
    <row r="8" spans="1:22" ht="23.25" thickBot="1">
      <c r="A8" s="1063" t="s">
        <v>1271</v>
      </c>
      <c r="B8" s="1120">
        <f>'[4]245'!D8</f>
        <v>2</v>
      </c>
      <c r="C8" s="1120">
        <f>'[4]247'!D8</f>
        <v>0</v>
      </c>
      <c r="D8" s="1120">
        <f>'[4]248'!D8</f>
        <v>0</v>
      </c>
      <c r="E8" s="1120">
        <f>'[4]249'!D8</f>
        <v>0</v>
      </c>
      <c r="F8" s="1120">
        <f>'[4]250'!D8</f>
        <v>0</v>
      </c>
      <c r="G8" s="247">
        <f>SUM(B8:F8)</f>
        <v>2</v>
      </c>
      <c r="H8" s="1150" t="s">
        <v>1437</v>
      </c>
      <c r="L8" s="145"/>
      <c r="V8" s="1012"/>
    </row>
    <row r="9" spans="1:22" s="152" customFormat="1" ht="14.25" thickBot="1">
      <c r="A9" s="1064" t="s">
        <v>444</v>
      </c>
      <c r="B9" s="1121">
        <f>'[4]245'!D9</f>
        <v>2</v>
      </c>
      <c r="C9" s="1121">
        <f>'[4]247'!D9</f>
        <v>1</v>
      </c>
      <c r="D9" s="1121">
        <f>'[4]248'!D9</f>
        <v>2</v>
      </c>
      <c r="E9" s="1121">
        <f>'[4]249'!D9</f>
        <v>0</v>
      </c>
      <c r="F9" s="1121">
        <f>'[4]250'!D9</f>
        <v>0</v>
      </c>
      <c r="G9" s="248">
        <f t="shared" ref="G9:G52" si="0">SUM(B9:F9)</f>
        <v>5</v>
      </c>
      <c r="H9" s="1125" t="s">
        <v>443</v>
      </c>
      <c r="V9" s="153"/>
    </row>
    <row r="10" spans="1:22" ht="14.25" thickBot="1">
      <c r="A10" s="1063" t="s">
        <v>442</v>
      </c>
      <c r="B10" s="1120">
        <f>'[4]245'!D10</f>
        <v>1</v>
      </c>
      <c r="C10" s="1120">
        <f>'[4]247'!D10</f>
        <v>0</v>
      </c>
      <c r="D10" s="1120">
        <f>'[4]248'!D10</f>
        <v>0</v>
      </c>
      <c r="E10" s="1120">
        <f>'[4]249'!D10</f>
        <v>0</v>
      </c>
      <c r="F10" s="1120">
        <f>'[4]250'!D10</f>
        <v>0</v>
      </c>
      <c r="G10" s="247">
        <f t="shared" si="0"/>
        <v>1</v>
      </c>
      <c r="H10" s="1124" t="s">
        <v>71</v>
      </c>
      <c r="L10" s="145"/>
      <c r="V10" s="1012"/>
    </row>
    <row r="11" spans="1:22" s="152" customFormat="1" ht="14.25" thickBot="1">
      <c r="A11" s="1064" t="s">
        <v>441</v>
      </c>
      <c r="B11" s="1121">
        <f>'[4]245'!D11</f>
        <v>0</v>
      </c>
      <c r="C11" s="1121">
        <f>'[4]247'!D11</f>
        <v>0</v>
      </c>
      <c r="D11" s="1121">
        <f>'[4]248'!D11</f>
        <v>0</v>
      </c>
      <c r="E11" s="1121">
        <f>'[4]249'!D11</f>
        <v>0</v>
      </c>
      <c r="F11" s="1121">
        <f>'[4]250'!D11</f>
        <v>0</v>
      </c>
      <c r="G11" s="248">
        <f t="shared" si="0"/>
        <v>0</v>
      </c>
      <c r="H11" s="1125" t="s">
        <v>70</v>
      </c>
      <c r="V11" s="153"/>
    </row>
    <row r="12" spans="1:22" ht="14.25" thickBot="1">
      <c r="A12" s="1063" t="s">
        <v>440</v>
      </c>
      <c r="B12" s="1120">
        <f>'[4]245'!D12</f>
        <v>1</v>
      </c>
      <c r="C12" s="1120">
        <f>'[4]247'!D12</f>
        <v>0</v>
      </c>
      <c r="D12" s="1120">
        <f>'[4]248'!D12</f>
        <v>0</v>
      </c>
      <c r="E12" s="1120">
        <f>'[4]249'!D12</f>
        <v>0</v>
      </c>
      <c r="F12" s="1120">
        <f>'[4]250'!D12</f>
        <v>0</v>
      </c>
      <c r="G12" s="247">
        <f t="shared" si="0"/>
        <v>1</v>
      </c>
      <c r="H12" s="1124" t="s">
        <v>69</v>
      </c>
      <c r="L12" s="145"/>
      <c r="V12" s="1012"/>
    </row>
    <row r="13" spans="1:22" s="152" customFormat="1" ht="14.25" thickBot="1">
      <c r="A13" s="1064" t="s">
        <v>439</v>
      </c>
      <c r="B13" s="1121">
        <f>'[4]245'!D13</f>
        <v>1</v>
      </c>
      <c r="C13" s="1121">
        <f>'[4]247'!D13</f>
        <v>0</v>
      </c>
      <c r="D13" s="1121">
        <f>'[4]248'!D13</f>
        <v>1</v>
      </c>
      <c r="E13" s="1121">
        <f>'[4]249'!D13</f>
        <v>1</v>
      </c>
      <c r="F13" s="1121">
        <f>'[4]250'!D13</f>
        <v>1</v>
      </c>
      <c r="G13" s="248">
        <f t="shared" si="0"/>
        <v>4</v>
      </c>
      <c r="H13" s="1125" t="s">
        <v>438</v>
      </c>
      <c r="V13" s="153"/>
    </row>
    <row r="14" spans="1:22" ht="14.25" thickBot="1">
      <c r="A14" s="1063" t="s">
        <v>437</v>
      </c>
      <c r="B14" s="1120">
        <f>'[4]245'!D14</f>
        <v>1</v>
      </c>
      <c r="C14" s="1120">
        <f>'[4]247'!D14</f>
        <v>1</v>
      </c>
      <c r="D14" s="1120">
        <f>'[4]248'!D14</f>
        <v>1</v>
      </c>
      <c r="E14" s="1120">
        <f>'[4]249'!D14</f>
        <v>1</v>
      </c>
      <c r="F14" s="1120">
        <f>'[4]250'!D14</f>
        <v>1</v>
      </c>
      <c r="G14" s="247">
        <f t="shared" si="0"/>
        <v>5</v>
      </c>
      <c r="H14" s="1124" t="s">
        <v>436</v>
      </c>
      <c r="L14" s="145"/>
      <c r="V14" s="1012"/>
    </row>
    <row r="15" spans="1:22" s="152" customFormat="1" ht="14.25" thickBot="1">
      <c r="A15" s="1064" t="s">
        <v>1385</v>
      </c>
      <c r="B15" s="1121">
        <f>'[4]245'!D15</f>
        <v>0</v>
      </c>
      <c r="C15" s="1121">
        <f>'[4]247'!D15</f>
        <v>0</v>
      </c>
      <c r="D15" s="1121">
        <f>'[4]248'!D15</f>
        <v>2</v>
      </c>
      <c r="E15" s="1121">
        <f>'[4]249'!D15</f>
        <v>2</v>
      </c>
      <c r="F15" s="1121">
        <f>'[4]250'!D15</f>
        <v>2</v>
      </c>
      <c r="G15" s="248">
        <f t="shared" si="0"/>
        <v>6</v>
      </c>
      <c r="H15" s="1125" t="s">
        <v>68</v>
      </c>
      <c r="V15" s="153"/>
    </row>
    <row r="16" spans="1:22" ht="14.25" thickBot="1">
      <c r="A16" s="1065" t="s">
        <v>1387</v>
      </c>
      <c r="B16" s="1120">
        <f>'[4]245'!D16</f>
        <v>0</v>
      </c>
      <c r="C16" s="1120">
        <f>'[4]247'!D16</f>
        <v>0</v>
      </c>
      <c r="D16" s="1120">
        <f>'[4]248'!D16</f>
        <v>0</v>
      </c>
      <c r="E16" s="1120">
        <f>'[4]249'!D16</f>
        <v>0</v>
      </c>
      <c r="F16" s="1120">
        <f>'[4]250'!D16</f>
        <v>0</v>
      </c>
      <c r="G16" s="247">
        <f t="shared" si="0"/>
        <v>0</v>
      </c>
      <c r="H16" s="1124" t="s">
        <v>890</v>
      </c>
      <c r="L16" s="145"/>
      <c r="V16" s="1012"/>
    </row>
    <row r="17" spans="1:22" s="152" customFormat="1" ht="14.25" thickBot="1">
      <c r="A17" s="1064" t="s">
        <v>435</v>
      </c>
      <c r="B17" s="1121">
        <f>'[4]245'!D17</f>
        <v>0</v>
      </c>
      <c r="C17" s="1121">
        <f>'[4]247'!D17</f>
        <v>0</v>
      </c>
      <c r="D17" s="1121">
        <f>'[4]248'!D17</f>
        <v>0</v>
      </c>
      <c r="E17" s="1121">
        <f>'[4]249'!D17</f>
        <v>0</v>
      </c>
      <c r="F17" s="1121">
        <f>'[4]250'!D17</f>
        <v>0</v>
      </c>
      <c r="G17" s="248">
        <f t="shared" si="0"/>
        <v>0</v>
      </c>
      <c r="H17" s="1125" t="s">
        <v>434</v>
      </c>
      <c r="V17" s="153"/>
    </row>
    <row r="18" spans="1:22" ht="14.25" thickBot="1">
      <c r="A18" s="1063" t="s">
        <v>433</v>
      </c>
      <c r="B18" s="1120">
        <f>'[4]245'!D18</f>
        <v>0</v>
      </c>
      <c r="C18" s="1120">
        <f>'[4]247'!D18</f>
        <v>0</v>
      </c>
      <c r="D18" s="1120">
        <f>'[4]248'!D18</f>
        <v>0</v>
      </c>
      <c r="E18" s="1120">
        <f>'[4]249'!D18</f>
        <v>0</v>
      </c>
      <c r="F18" s="1120">
        <f>'[4]250'!D18</f>
        <v>0</v>
      </c>
      <c r="G18" s="247">
        <f t="shared" si="0"/>
        <v>0</v>
      </c>
      <c r="H18" s="1124" t="s">
        <v>432</v>
      </c>
      <c r="L18" s="145"/>
      <c r="V18" s="1012"/>
    </row>
    <row r="19" spans="1:22" s="152" customFormat="1" ht="14.25" thickBot="1">
      <c r="A19" s="1064" t="s">
        <v>1278</v>
      </c>
      <c r="B19" s="1121">
        <f>'[4]245'!D19</f>
        <v>0</v>
      </c>
      <c r="C19" s="1121">
        <f>'[4]247'!D19</f>
        <v>0</v>
      </c>
      <c r="D19" s="1121">
        <f>'[4]248'!D19</f>
        <v>0</v>
      </c>
      <c r="E19" s="1121">
        <f>'[4]249'!D19</f>
        <v>0</v>
      </c>
      <c r="F19" s="1121">
        <f>'[4]250'!D19</f>
        <v>0</v>
      </c>
      <c r="G19" s="248">
        <f t="shared" si="0"/>
        <v>0</v>
      </c>
      <c r="H19" s="1125" t="s">
        <v>1329</v>
      </c>
      <c r="V19" s="153"/>
    </row>
    <row r="20" spans="1:22" ht="27.75" thickBot="1">
      <c r="A20" s="1063" t="s">
        <v>1279</v>
      </c>
      <c r="B20" s="1120">
        <f>'[4]245'!D20</f>
        <v>0</v>
      </c>
      <c r="C20" s="1120">
        <f>'[4]247'!D20</f>
        <v>0</v>
      </c>
      <c r="D20" s="1120">
        <f>'[4]248'!D20</f>
        <v>0</v>
      </c>
      <c r="E20" s="1120">
        <f>'[4]249'!D20</f>
        <v>0</v>
      </c>
      <c r="F20" s="1120">
        <f>'[4]250'!D20</f>
        <v>0</v>
      </c>
      <c r="G20" s="247">
        <f t="shared" si="0"/>
        <v>0</v>
      </c>
      <c r="H20" s="1034" t="s">
        <v>1433</v>
      </c>
      <c r="L20" s="145"/>
      <c r="V20" s="1012"/>
    </row>
    <row r="21" spans="1:22" s="152" customFormat="1" ht="14.25" thickBot="1">
      <c r="A21" s="1064" t="s">
        <v>431</v>
      </c>
      <c r="B21" s="1121">
        <f>'[4]245'!D21</f>
        <v>1</v>
      </c>
      <c r="C21" s="1121">
        <f>'[4]247'!D21</f>
        <v>1</v>
      </c>
      <c r="D21" s="1121">
        <f>'[4]248'!D21</f>
        <v>0</v>
      </c>
      <c r="E21" s="1121">
        <f>'[4]249'!D21</f>
        <v>0</v>
      </c>
      <c r="F21" s="1121">
        <f>'[4]250'!D21</f>
        <v>0</v>
      </c>
      <c r="G21" s="248">
        <f t="shared" si="0"/>
        <v>2</v>
      </c>
      <c r="H21" s="1032" t="s">
        <v>430</v>
      </c>
      <c r="V21" s="153"/>
    </row>
    <row r="22" spans="1:22" ht="14.25" thickBot="1">
      <c r="A22" s="1063" t="s">
        <v>429</v>
      </c>
      <c r="B22" s="1120">
        <f>'[4]245'!D22</f>
        <v>0</v>
      </c>
      <c r="C22" s="1120">
        <f>'[4]247'!D22</f>
        <v>0</v>
      </c>
      <c r="D22" s="1120">
        <f>'[4]248'!D22</f>
        <v>0</v>
      </c>
      <c r="E22" s="1120">
        <f>'[4]249'!D22</f>
        <v>0</v>
      </c>
      <c r="F22" s="1120">
        <f>'[4]250'!D22</f>
        <v>0</v>
      </c>
      <c r="G22" s="247">
        <f t="shared" si="0"/>
        <v>0</v>
      </c>
      <c r="H22" s="1033" t="s">
        <v>428</v>
      </c>
      <c r="L22" s="145"/>
      <c r="V22" s="1012"/>
    </row>
    <row r="23" spans="1:22" s="152" customFormat="1" ht="14.25" thickBot="1">
      <c r="A23" s="1064" t="s">
        <v>427</v>
      </c>
      <c r="B23" s="1121">
        <f>'[4]245'!D23</f>
        <v>2</v>
      </c>
      <c r="C23" s="1121">
        <f>'[4]247'!D23</f>
        <v>1</v>
      </c>
      <c r="D23" s="1121">
        <f>'[4]248'!D23</f>
        <v>1</v>
      </c>
      <c r="E23" s="1121">
        <f>'[4]249'!D23</f>
        <v>1</v>
      </c>
      <c r="F23" s="1121">
        <f>'[4]250'!D23</f>
        <v>0</v>
      </c>
      <c r="G23" s="248">
        <f t="shared" si="0"/>
        <v>5</v>
      </c>
      <c r="H23" s="1032" t="s">
        <v>463</v>
      </c>
      <c r="V23" s="153"/>
    </row>
    <row r="24" spans="1:22" ht="14.25" thickBot="1">
      <c r="A24" s="1063" t="s">
        <v>426</v>
      </c>
      <c r="B24" s="1120">
        <f>'[4]245'!D24</f>
        <v>1</v>
      </c>
      <c r="C24" s="1120">
        <f>'[4]247'!D24</f>
        <v>1</v>
      </c>
      <c r="D24" s="1120">
        <f>'[4]248'!D24</f>
        <v>1</v>
      </c>
      <c r="E24" s="1120">
        <f>'[4]249'!D24</f>
        <v>1</v>
      </c>
      <c r="F24" s="1120">
        <f>'[4]250'!D24</f>
        <v>0</v>
      </c>
      <c r="G24" s="247">
        <f t="shared" si="0"/>
        <v>4</v>
      </c>
      <c r="H24" s="1033" t="s">
        <v>425</v>
      </c>
      <c r="L24" s="145"/>
      <c r="V24" s="1012"/>
    </row>
    <row r="25" spans="1:22" s="152" customFormat="1" ht="14.25" thickBot="1">
      <c r="A25" s="1064" t="s">
        <v>424</v>
      </c>
      <c r="B25" s="1121">
        <f>'[4]245'!D25</f>
        <v>2</v>
      </c>
      <c r="C25" s="1121">
        <f>'[4]247'!D25</f>
        <v>0</v>
      </c>
      <c r="D25" s="1121">
        <f>'[4]248'!D25</f>
        <v>0</v>
      </c>
      <c r="E25" s="1121">
        <f>'[4]249'!D25</f>
        <v>0</v>
      </c>
      <c r="F25" s="1121">
        <f>'[4]250'!D25</f>
        <v>0</v>
      </c>
      <c r="G25" s="248">
        <f t="shared" si="0"/>
        <v>2</v>
      </c>
      <c r="H25" s="1032" t="s">
        <v>423</v>
      </c>
      <c r="V25" s="153"/>
    </row>
    <row r="26" spans="1:22" ht="14.25" thickBot="1">
      <c r="A26" s="1063" t="s">
        <v>422</v>
      </c>
      <c r="B26" s="1120">
        <f>'[4]245'!D26</f>
        <v>0</v>
      </c>
      <c r="C26" s="1120">
        <f>'[4]247'!D26</f>
        <v>0</v>
      </c>
      <c r="D26" s="1120">
        <f>'[4]248'!D26</f>
        <v>0</v>
      </c>
      <c r="E26" s="1120">
        <f>'[4]249'!D26</f>
        <v>0</v>
      </c>
      <c r="F26" s="1120">
        <f>'[4]250'!D26</f>
        <v>0</v>
      </c>
      <c r="G26" s="247">
        <f t="shared" si="0"/>
        <v>0</v>
      </c>
      <c r="H26" s="1033" t="s">
        <v>421</v>
      </c>
      <c r="L26" s="145"/>
      <c r="V26" s="1012"/>
    </row>
    <row r="27" spans="1:22" s="152" customFormat="1" ht="14.25" thickBot="1">
      <c r="A27" s="1064" t="s">
        <v>420</v>
      </c>
      <c r="B27" s="1121">
        <f>'[4]245'!D27</f>
        <v>0</v>
      </c>
      <c r="C27" s="1121">
        <f>'[4]247'!D27</f>
        <v>0</v>
      </c>
      <c r="D27" s="1121">
        <f>'[4]248'!D27</f>
        <v>0</v>
      </c>
      <c r="E27" s="1121">
        <f>'[4]249'!D27</f>
        <v>0</v>
      </c>
      <c r="F27" s="1121">
        <f>'[4]250'!D27</f>
        <v>0</v>
      </c>
      <c r="G27" s="248">
        <f t="shared" si="0"/>
        <v>0</v>
      </c>
      <c r="H27" s="1032" t="s">
        <v>419</v>
      </c>
      <c r="V27" s="153"/>
    </row>
    <row r="28" spans="1:22" ht="14.25" thickBot="1">
      <c r="A28" s="1063" t="s">
        <v>418</v>
      </c>
      <c r="B28" s="1120">
        <f>'[4]245'!D28</f>
        <v>1</v>
      </c>
      <c r="C28" s="1120">
        <f>'[4]247'!D28</f>
        <v>1</v>
      </c>
      <c r="D28" s="1120">
        <f>'[4]248'!D28</f>
        <v>0</v>
      </c>
      <c r="E28" s="1120">
        <f>'[4]249'!D28</f>
        <v>0</v>
      </c>
      <c r="F28" s="1120">
        <f>'[4]250'!D28</f>
        <v>0</v>
      </c>
      <c r="G28" s="247">
        <f t="shared" si="0"/>
        <v>2</v>
      </c>
      <c r="H28" s="1033" t="s">
        <v>453</v>
      </c>
      <c r="L28" s="145"/>
      <c r="V28" s="1012"/>
    </row>
    <row r="29" spans="1:22" s="152" customFormat="1" ht="14.25" thickBot="1">
      <c r="A29" s="1064" t="s">
        <v>1286</v>
      </c>
      <c r="B29" s="1121">
        <f>'[4]245'!D29</f>
        <v>0</v>
      </c>
      <c r="C29" s="1121">
        <f>'[4]247'!D29</f>
        <v>0</v>
      </c>
      <c r="D29" s="1121">
        <f>'[4]248'!D29</f>
        <v>0</v>
      </c>
      <c r="E29" s="1121">
        <f>'[4]249'!D29</f>
        <v>0</v>
      </c>
      <c r="F29" s="1121">
        <f>'[4]250'!D29</f>
        <v>0</v>
      </c>
      <c r="G29" s="248">
        <f t="shared" si="0"/>
        <v>0</v>
      </c>
      <c r="H29" s="1032" t="s">
        <v>1534</v>
      </c>
      <c r="V29" s="153"/>
    </row>
    <row r="30" spans="1:22" ht="14.25" thickBot="1">
      <c r="A30" s="1063" t="s">
        <v>1287</v>
      </c>
      <c r="B30" s="1120">
        <f>'[4]245'!D30</f>
        <v>0</v>
      </c>
      <c r="C30" s="1120">
        <f>'[4]247'!D30</f>
        <v>0</v>
      </c>
      <c r="D30" s="1120">
        <f>'[4]248'!D30</f>
        <v>0</v>
      </c>
      <c r="E30" s="1120">
        <f>'[4]249'!D30</f>
        <v>0</v>
      </c>
      <c r="F30" s="1120">
        <f>'[4]250'!D30</f>
        <v>0</v>
      </c>
      <c r="G30" s="247">
        <f t="shared" si="0"/>
        <v>0</v>
      </c>
      <c r="H30" s="1033" t="s">
        <v>1309</v>
      </c>
      <c r="L30" s="145"/>
      <c r="V30" s="1012"/>
    </row>
    <row r="31" spans="1:22" s="152" customFormat="1" ht="14.25" thickBot="1">
      <c r="A31" s="1064" t="s">
        <v>1535</v>
      </c>
      <c r="B31" s="1121">
        <f>'[4]245'!D31</f>
        <v>1</v>
      </c>
      <c r="C31" s="1121">
        <f>'[4]247'!D31</f>
        <v>0</v>
      </c>
      <c r="D31" s="1121">
        <f>'[4]248'!D31</f>
        <v>0</v>
      </c>
      <c r="E31" s="1121">
        <f>'[4]249'!D31</f>
        <v>0</v>
      </c>
      <c r="F31" s="1121">
        <f>'[4]250'!D31</f>
        <v>0</v>
      </c>
      <c r="G31" s="248">
        <f t="shared" si="0"/>
        <v>1</v>
      </c>
      <c r="H31" s="1032" t="s">
        <v>1536</v>
      </c>
      <c r="V31" s="153"/>
    </row>
    <row r="32" spans="1:22" ht="14.25" thickBot="1">
      <c r="A32" s="1063" t="s">
        <v>1259</v>
      </c>
      <c r="B32" s="1120">
        <f>'[4]245'!D32</f>
        <v>0</v>
      </c>
      <c r="C32" s="1120">
        <f>'[4]247'!D32</f>
        <v>0</v>
      </c>
      <c r="D32" s="1120">
        <f>'[4]248'!D32</f>
        <v>0</v>
      </c>
      <c r="E32" s="1120">
        <f>'[4]249'!D32</f>
        <v>0</v>
      </c>
      <c r="F32" s="1120">
        <f>'[4]250'!D32</f>
        <v>0</v>
      </c>
      <c r="G32" s="247">
        <f t="shared" si="0"/>
        <v>0</v>
      </c>
      <c r="H32" s="1033" t="s">
        <v>414</v>
      </c>
      <c r="L32" s="145"/>
      <c r="V32" s="1012"/>
    </row>
    <row r="33" spans="1:22" s="152" customFormat="1" ht="14.25" thickBot="1">
      <c r="A33" s="1064" t="s">
        <v>413</v>
      </c>
      <c r="B33" s="1121">
        <f>'[4]245'!D33</f>
        <v>0</v>
      </c>
      <c r="C33" s="1121">
        <f>'[4]247'!D33</f>
        <v>0</v>
      </c>
      <c r="D33" s="1121">
        <f>'[4]248'!D33</f>
        <v>0</v>
      </c>
      <c r="E33" s="1121">
        <f>'[4]249'!D33</f>
        <v>0</v>
      </c>
      <c r="F33" s="1121">
        <f>'[4]250'!D33</f>
        <v>0</v>
      </c>
      <c r="G33" s="248">
        <f t="shared" si="0"/>
        <v>0</v>
      </c>
      <c r="H33" s="1032" t="s">
        <v>412</v>
      </c>
      <c r="V33" s="153"/>
    </row>
    <row r="34" spans="1:22" ht="14.25" thickBot="1">
      <c r="A34" s="1063" t="s">
        <v>1290</v>
      </c>
      <c r="B34" s="1120">
        <f>'[4]245'!D34</f>
        <v>0</v>
      </c>
      <c r="C34" s="1120">
        <f>'[4]247'!D34</f>
        <v>0</v>
      </c>
      <c r="D34" s="1120">
        <f>'[4]248'!D34</f>
        <v>0</v>
      </c>
      <c r="E34" s="1120">
        <f>'[4]249'!D34</f>
        <v>0</v>
      </c>
      <c r="F34" s="1120">
        <f>'[4]250'!D34</f>
        <v>0</v>
      </c>
      <c r="G34" s="247">
        <f t="shared" si="0"/>
        <v>0</v>
      </c>
      <c r="H34" s="1033" t="s">
        <v>1537</v>
      </c>
      <c r="L34" s="145"/>
      <c r="V34" s="1012"/>
    </row>
    <row r="35" spans="1:22" s="152" customFormat="1" ht="14.25" thickBot="1">
      <c r="A35" s="1064" t="s">
        <v>410</v>
      </c>
      <c r="B35" s="1121">
        <f>'[4]245'!D35</f>
        <v>0</v>
      </c>
      <c r="C35" s="1121">
        <f>'[4]247'!D35</f>
        <v>0</v>
      </c>
      <c r="D35" s="1121">
        <f>'[4]248'!D35</f>
        <v>0</v>
      </c>
      <c r="E35" s="1121">
        <f>'[4]249'!D35</f>
        <v>0</v>
      </c>
      <c r="F35" s="1121">
        <f>'[4]250'!D35</f>
        <v>0</v>
      </c>
      <c r="G35" s="248">
        <f t="shared" si="0"/>
        <v>0</v>
      </c>
      <c r="H35" s="1032" t="s">
        <v>409</v>
      </c>
      <c r="V35" s="153"/>
    </row>
    <row r="36" spans="1:22" ht="14.25" thickBot="1">
      <c r="A36" s="1063" t="s">
        <v>1291</v>
      </c>
      <c r="B36" s="1120">
        <f>'[4]245'!D36</f>
        <v>4</v>
      </c>
      <c r="C36" s="1120">
        <f>'[4]247'!D36</f>
        <v>0</v>
      </c>
      <c r="D36" s="1120">
        <f>'[4]248'!D36</f>
        <v>0</v>
      </c>
      <c r="E36" s="1120">
        <f>'[4]249'!D36</f>
        <v>0</v>
      </c>
      <c r="F36" s="1120">
        <f>'[4]250'!D36</f>
        <v>0</v>
      </c>
      <c r="G36" s="247">
        <f t="shared" si="0"/>
        <v>4</v>
      </c>
      <c r="H36" s="1033" t="s">
        <v>1431</v>
      </c>
      <c r="L36" s="145"/>
      <c r="V36" s="1012"/>
    </row>
    <row r="37" spans="1:22" s="152" customFormat="1" ht="14.25" thickBot="1">
      <c r="A37" s="1064" t="s">
        <v>656</v>
      </c>
      <c r="B37" s="1121">
        <f>'[4]245'!D37</f>
        <v>0</v>
      </c>
      <c r="C37" s="1121">
        <f>'[4]247'!D37</f>
        <v>0</v>
      </c>
      <c r="D37" s="1121">
        <f>'[4]248'!D37</f>
        <v>0</v>
      </c>
      <c r="E37" s="1121">
        <f>'[4]249'!D37</f>
        <v>0</v>
      </c>
      <c r="F37" s="1121">
        <f>'[4]250'!D37</f>
        <v>0</v>
      </c>
      <c r="G37" s="248">
        <f t="shared" si="0"/>
        <v>0</v>
      </c>
      <c r="H37" s="1032" t="s">
        <v>849</v>
      </c>
      <c r="V37" s="153"/>
    </row>
    <row r="38" spans="1:22" ht="14.25" thickBot="1">
      <c r="A38" s="1063" t="s">
        <v>1292</v>
      </c>
      <c r="B38" s="1120">
        <f>'[4]245'!D38</f>
        <v>0</v>
      </c>
      <c r="C38" s="1120">
        <f>'[4]247'!D38</f>
        <v>0</v>
      </c>
      <c r="D38" s="1120">
        <f>'[4]248'!D38</f>
        <v>0</v>
      </c>
      <c r="E38" s="1120">
        <f>'[4]249'!D38</f>
        <v>0</v>
      </c>
      <c r="F38" s="1120">
        <f>'[4]250'!D38</f>
        <v>0</v>
      </c>
      <c r="G38" s="247">
        <f t="shared" si="0"/>
        <v>0</v>
      </c>
      <c r="H38" s="1033" t="s">
        <v>1550</v>
      </c>
      <c r="L38" s="145"/>
      <c r="V38" s="1012"/>
    </row>
    <row r="39" spans="1:22" s="152" customFormat="1" ht="14.25" thickBot="1">
      <c r="A39" s="1064" t="s">
        <v>1294</v>
      </c>
      <c r="B39" s="1121">
        <f>'[4]245'!D39</f>
        <v>0</v>
      </c>
      <c r="C39" s="1121">
        <f>'[4]247'!D39</f>
        <v>0</v>
      </c>
      <c r="D39" s="1121">
        <f>'[4]248'!D39</f>
        <v>0</v>
      </c>
      <c r="E39" s="1121">
        <f>'[4]249'!D39</f>
        <v>0</v>
      </c>
      <c r="F39" s="1121">
        <f>'[4]250'!D39</f>
        <v>0</v>
      </c>
      <c r="G39" s="248">
        <f t="shared" si="0"/>
        <v>0</v>
      </c>
      <c r="H39" s="1032" t="s">
        <v>784</v>
      </c>
      <c r="V39" s="153"/>
    </row>
    <row r="40" spans="1:22" ht="14.25" thickBot="1">
      <c r="A40" s="1063" t="s">
        <v>1297</v>
      </c>
      <c r="B40" s="1120">
        <f>'[4]245'!D40</f>
        <v>0</v>
      </c>
      <c r="C40" s="1120">
        <f>'[4]247'!D40</f>
        <v>0</v>
      </c>
      <c r="D40" s="1120">
        <f>'[4]248'!D40</f>
        <v>0</v>
      </c>
      <c r="E40" s="1120">
        <f>'[4]249'!D40</f>
        <v>0</v>
      </c>
      <c r="F40" s="1120">
        <f>'[4]250'!D40</f>
        <v>0</v>
      </c>
      <c r="G40" s="247">
        <f t="shared" si="0"/>
        <v>0</v>
      </c>
      <c r="H40" s="1033" t="s">
        <v>1298</v>
      </c>
      <c r="L40" s="145"/>
      <c r="V40" s="1012"/>
    </row>
    <row r="41" spans="1:22" s="152" customFormat="1" ht="14.25" thickBot="1">
      <c r="A41" s="1064" t="s">
        <v>406</v>
      </c>
      <c r="B41" s="1121">
        <f>'[4]245'!D41</f>
        <v>0</v>
      </c>
      <c r="C41" s="1121">
        <f>'[4]247'!D41</f>
        <v>0</v>
      </c>
      <c r="D41" s="1121">
        <f>'[4]248'!D41</f>
        <v>0</v>
      </c>
      <c r="E41" s="1121">
        <f>'[4]249'!D41</f>
        <v>0</v>
      </c>
      <c r="F41" s="1121">
        <f>'[4]250'!D41</f>
        <v>0</v>
      </c>
      <c r="G41" s="248">
        <f t="shared" si="0"/>
        <v>0</v>
      </c>
      <c r="H41" s="1032" t="s">
        <v>1428</v>
      </c>
      <c r="V41" s="153"/>
    </row>
    <row r="42" spans="1:22" ht="14.25" thickBot="1">
      <c r="A42" s="1063" t="s">
        <v>655</v>
      </c>
      <c r="B42" s="1120">
        <f>'[4]245'!D42</f>
        <v>1</v>
      </c>
      <c r="C42" s="1120">
        <f>'[4]247'!D42</f>
        <v>0</v>
      </c>
      <c r="D42" s="1120">
        <f>'[4]248'!D42</f>
        <v>0</v>
      </c>
      <c r="E42" s="1120">
        <f>'[4]249'!D42</f>
        <v>0</v>
      </c>
      <c r="F42" s="1120">
        <f>'[4]250'!D42</f>
        <v>0</v>
      </c>
      <c r="G42" s="247">
        <f t="shared" si="0"/>
        <v>1</v>
      </c>
      <c r="H42" s="1033" t="s">
        <v>661</v>
      </c>
      <c r="L42" s="145"/>
      <c r="V42" s="1012"/>
    </row>
    <row r="43" spans="1:22" s="152" customFormat="1" ht="14.25" thickBot="1">
      <c r="A43" s="1064" t="s">
        <v>1299</v>
      </c>
      <c r="B43" s="1121">
        <f>'[4]245'!D43</f>
        <v>0</v>
      </c>
      <c r="C43" s="1121">
        <f>'[4]247'!D43</f>
        <v>0</v>
      </c>
      <c r="D43" s="1121">
        <f>'[4]248'!D43</f>
        <v>0</v>
      </c>
      <c r="E43" s="1121">
        <f>'[4]249'!D43</f>
        <v>0</v>
      </c>
      <c r="F43" s="1121">
        <f>'[4]250'!D43</f>
        <v>0</v>
      </c>
      <c r="G43" s="248">
        <f t="shared" si="0"/>
        <v>0</v>
      </c>
      <c r="H43" s="1032" t="s">
        <v>1545</v>
      </c>
      <c r="V43" s="153"/>
    </row>
    <row r="44" spans="1:22" ht="14.25" thickBot="1">
      <c r="A44" s="1063" t="s">
        <v>1302</v>
      </c>
      <c r="B44" s="1120">
        <f>'[4]245'!D44</f>
        <v>0</v>
      </c>
      <c r="C44" s="1120">
        <f>'[4]247'!D44</f>
        <v>0</v>
      </c>
      <c r="D44" s="1120">
        <f>'[4]248'!D44</f>
        <v>0</v>
      </c>
      <c r="E44" s="1120">
        <f>'[4]249'!D44</f>
        <v>0</v>
      </c>
      <c r="F44" s="1120">
        <f>'[4]250'!D44</f>
        <v>0</v>
      </c>
      <c r="G44" s="247">
        <f t="shared" si="0"/>
        <v>0</v>
      </c>
      <c r="H44" s="1033" t="s">
        <v>1533</v>
      </c>
      <c r="L44" s="145"/>
      <c r="V44" s="1012"/>
    </row>
    <row r="45" spans="1:22" s="152" customFormat="1" ht="27.75" thickBot="1">
      <c r="A45" s="1064" t="s">
        <v>1320</v>
      </c>
      <c r="B45" s="1121">
        <f>'[4]245'!D45</f>
        <v>0</v>
      </c>
      <c r="C45" s="1121">
        <f>'[4]247'!D45</f>
        <v>0</v>
      </c>
      <c r="D45" s="1121">
        <f>'[4]248'!D45</f>
        <v>0</v>
      </c>
      <c r="E45" s="1121">
        <f>'[4]249'!D45</f>
        <v>0</v>
      </c>
      <c r="F45" s="1121">
        <f>'[4]250'!D45</f>
        <v>0</v>
      </c>
      <c r="G45" s="248">
        <f t="shared" si="0"/>
        <v>0</v>
      </c>
      <c r="H45" s="1043" t="s">
        <v>1547</v>
      </c>
      <c r="V45" s="153"/>
    </row>
    <row r="46" spans="1:22" ht="27.75" thickBot="1">
      <c r="A46" s="1063" t="s">
        <v>1265</v>
      </c>
      <c r="B46" s="1120">
        <f>'[4]245'!D46</f>
        <v>0</v>
      </c>
      <c r="C46" s="1120">
        <f>'[4]247'!D46</f>
        <v>0</v>
      </c>
      <c r="D46" s="1120">
        <f>'[4]248'!D46</f>
        <v>0</v>
      </c>
      <c r="E46" s="1120">
        <f>'[4]249'!D46</f>
        <v>0</v>
      </c>
      <c r="F46" s="1120">
        <f>'[4]250'!D46</f>
        <v>0</v>
      </c>
      <c r="G46" s="247">
        <f t="shared" si="0"/>
        <v>0</v>
      </c>
      <c r="H46" s="1033" t="s">
        <v>1260</v>
      </c>
      <c r="L46" s="145"/>
      <c r="V46" s="1012"/>
    </row>
    <row r="47" spans="1:22" s="152" customFormat="1" ht="14.25" thickBot="1">
      <c r="A47" s="1064" t="s">
        <v>894</v>
      </c>
      <c r="B47" s="1121">
        <f>'[4]245'!D47</f>
        <v>0</v>
      </c>
      <c r="C47" s="1121">
        <f>'[4]247'!D47</f>
        <v>0</v>
      </c>
      <c r="D47" s="1121">
        <f>'[4]248'!D47</f>
        <v>1</v>
      </c>
      <c r="E47" s="1121">
        <f>'[4]249'!D47</f>
        <v>0</v>
      </c>
      <c r="F47" s="1121">
        <f>'[4]250'!D47</f>
        <v>0</v>
      </c>
      <c r="G47" s="248">
        <f t="shared" si="0"/>
        <v>1</v>
      </c>
      <c r="H47" s="1032" t="s">
        <v>1324</v>
      </c>
      <c r="V47" s="153"/>
    </row>
    <row r="48" spans="1:22" ht="14.25" thickBot="1">
      <c r="A48" s="1063" t="s">
        <v>1261</v>
      </c>
      <c r="B48" s="1120">
        <f>'[4]245'!D48</f>
        <v>0</v>
      </c>
      <c r="C48" s="1120">
        <f>'[4]247'!D48</f>
        <v>0</v>
      </c>
      <c r="D48" s="1120">
        <f>'[4]248'!D48</f>
        <v>0</v>
      </c>
      <c r="E48" s="1120">
        <f>'[4]249'!D48</f>
        <v>0</v>
      </c>
      <c r="F48" s="1120">
        <f>'[4]250'!D48</f>
        <v>0</v>
      </c>
      <c r="G48" s="247">
        <f t="shared" si="0"/>
        <v>0</v>
      </c>
      <c r="H48" s="1033" t="s">
        <v>1546</v>
      </c>
      <c r="L48" s="145"/>
      <c r="V48" s="1012"/>
    </row>
    <row r="49" spans="1:22" s="152" customFormat="1" ht="27.75" thickBot="1">
      <c r="A49" s="1064" t="s">
        <v>1321</v>
      </c>
      <c r="B49" s="1121">
        <f>'[4]245'!D49</f>
        <v>0</v>
      </c>
      <c r="C49" s="1121">
        <f>'[4]247'!D49</f>
        <v>0</v>
      </c>
      <c r="D49" s="1121">
        <f>'[4]248'!D49</f>
        <v>0</v>
      </c>
      <c r="E49" s="1121">
        <f>'[4]249'!D49</f>
        <v>0</v>
      </c>
      <c r="F49" s="1121">
        <f>'[4]250'!D49</f>
        <v>0</v>
      </c>
      <c r="G49" s="248">
        <f t="shared" si="0"/>
        <v>0</v>
      </c>
      <c r="H49" s="1043" t="s">
        <v>1548</v>
      </c>
      <c r="V49" s="153"/>
    </row>
    <row r="50" spans="1:22" ht="14.25" thickBot="1">
      <c r="A50" s="1063" t="s">
        <v>1388</v>
      </c>
      <c r="B50" s="1120">
        <f>'[4]245'!D50</f>
        <v>0</v>
      </c>
      <c r="C50" s="1120">
        <f>'[4]247'!D50</f>
        <v>0</v>
      </c>
      <c r="D50" s="1120">
        <f>'[4]248'!D50</f>
        <v>0</v>
      </c>
      <c r="E50" s="1120">
        <f>'[4]249'!D50</f>
        <v>0</v>
      </c>
      <c r="F50" s="1120">
        <f>'[4]250'!D50</f>
        <v>0</v>
      </c>
      <c r="G50" s="247">
        <f t="shared" si="0"/>
        <v>0</v>
      </c>
      <c r="H50" s="1033" t="s">
        <v>1429</v>
      </c>
      <c r="L50" s="145"/>
      <c r="V50" s="1012"/>
    </row>
    <row r="51" spans="1:22" s="152" customFormat="1" ht="14.25" thickBot="1">
      <c r="A51" s="1064" t="s">
        <v>892</v>
      </c>
      <c r="B51" s="1121">
        <f>'[4]245'!D51</f>
        <v>0</v>
      </c>
      <c r="C51" s="1121">
        <f>'[4]247'!D51</f>
        <v>0</v>
      </c>
      <c r="D51" s="1121">
        <f>'[4]248'!D51</f>
        <v>0</v>
      </c>
      <c r="E51" s="1121">
        <f>'[4]249'!D51</f>
        <v>0</v>
      </c>
      <c r="F51" s="1121">
        <f>'[4]250'!D51</f>
        <v>0</v>
      </c>
      <c r="G51" s="248">
        <f t="shared" si="0"/>
        <v>0</v>
      </c>
      <c r="H51" s="1032" t="s">
        <v>1551</v>
      </c>
      <c r="V51" s="153"/>
    </row>
    <row r="52" spans="1:22" ht="13.5">
      <c r="A52" s="1123" t="s">
        <v>1583</v>
      </c>
      <c r="B52" s="1122">
        <f>'[4]245'!D52</f>
        <v>0</v>
      </c>
      <c r="C52" s="1122">
        <f>'[4]247'!D52</f>
        <v>0</v>
      </c>
      <c r="D52" s="1122">
        <f>'[4]248'!D52</f>
        <v>5</v>
      </c>
      <c r="E52" s="1122">
        <f>'[4]249'!D52</f>
        <v>5</v>
      </c>
      <c r="F52" s="1122">
        <f>'[4]250'!D52</f>
        <v>0</v>
      </c>
      <c r="G52" s="1119">
        <f t="shared" si="0"/>
        <v>10</v>
      </c>
      <c r="H52" s="1033" t="s">
        <v>1584</v>
      </c>
      <c r="L52" s="145"/>
      <c r="V52" s="1012"/>
    </row>
    <row r="53" spans="1:22" s="152" customFormat="1" ht="20.100000000000001" customHeight="1">
      <c r="A53" s="523" t="s">
        <v>1</v>
      </c>
      <c r="B53" s="375">
        <f>SUM(B8:B52)</f>
        <v>21</v>
      </c>
      <c r="C53" s="375">
        <f t="shared" ref="C53:F53" si="1">SUM(C8:C52)</f>
        <v>6</v>
      </c>
      <c r="D53" s="375">
        <f t="shared" si="1"/>
        <v>14</v>
      </c>
      <c r="E53" s="375">
        <f t="shared" si="1"/>
        <v>11</v>
      </c>
      <c r="F53" s="375">
        <f t="shared" si="1"/>
        <v>4</v>
      </c>
      <c r="G53" s="375">
        <f>SUM(G8:G52)</f>
        <v>56</v>
      </c>
      <c r="H53" s="374" t="s">
        <v>2</v>
      </c>
      <c r="M53" s="153"/>
    </row>
    <row r="54" spans="1:22">
      <c r="A54" s="1377" t="s">
        <v>737</v>
      </c>
      <c r="B54" s="1377"/>
      <c r="C54" s="1377"/>
      <c r="D54" s="1377"/>
      <c r="E54" s="1474" t="s">
        <v>445</v>
      </c>
      <c r="F54" s="1474"/>
      <c r="G54" s="1474"/>
      <c r="H54" s="1474"/>
    </row>
    <row r="57" spans="1:22">
      <c r="A57" s="147"/>
    </row>
    <row r="61" spans="1:22">
      <c r="L61" s="145"/>
    </row>
    <row r="62" spans="1:22">
      <c r="H62" s="145"/>
      <c r="L62" s="145"/>
    </row>
    <row r="63" spans="1:22">
      <c r="H63" s="145"/>
      <c r="L63" s="145"/>
    </row>
    <row r="64" spans="1:22">
      <c r="H64" s="145"/>
      <c r="L64" s="145"/>
    </row>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pans="8:12">
      <c r="H81" s="145"/>
      <c r="L81" s="145"/>
    </row>
    <row r="82" spans="8:12">
      <c r="H82" s="145"/>
      <c r="L82" s="145"/>
    </row>
    <row r="83" spans="8:12">
      <c r="H83" s="145"/>
      <c r="L83" s="145"/>
    </row>
    <row r="84" spans="8:12">
      <c r="H84" s="145"/>
      <c r="L84" s="145"/>
    </row>
    <row r="85" spans="8:12">
      <c r="H85" s="145"/>
      <c r="L85" s="145"/>
    </row>
    <row r="86" spans="8:12">
      <c r="H86" s="145"/>
      <c r="L86" s="145"/>
    </row>
    <row r="87" spans="8:12">
      <c r="H87" s="145"/>
      <c r="L87" s="145"/>
    </row>
    <row r="88" spans="8:12">
      <c r="H88" s="145"/>
      <c r="L88" s="145"/>
    </row>
    <row r="89" spans="8:12">
      <c r="H89" s="145"/>
      <c r="L89" s="145"/>
    </row>
    <row r="90" spans="8:12">
      <c r="H90" s="145"/>
      <c r="L90" s="145"/>
    </row>
    <row r="91" spans="8:12">
      <c r="H91" s="145"/>
      <c r="L91" s="145"/>
    </row>
    <row r="92" spans="8:12">
      <c r="H92" s="145"/>
      <c r="L92" s="145"/>
    </row>
    <row r="93" spans="8:12">
      <c r="H93" s="145"/>
      <c r="L93" s="145"/>
    </row>
    <row r="94" spans="8:12">
      <c r="H94" s="145"/>
      <c r="L94" s="145"/>
    </row>
    <row r="95" spans="8:12">
      <c r="H95" s="145"/>
    </row>
    <row r="97" spans="8:12">
      <c r="L97" s="145"/>
    </row>
    <row r="98" spans="8:12">
      <c r="H98" s="145"/>
      <c r="L98" s="145"/>
    </row>
    <row r="99" spans="8:12">
      <c r="H99" s="145"/>
      <c r="L99" s="145"/>
    </row>
    <row r="100" spans="8:12">
      <c r="H100" s="145"/>
      <c r="L100" s="145"/>
    </row>
    <row r="101" spans="8:12">
      <c r="H101" s="145"/>
      <c r="L101" s="145"/>
    </row>
    <row r="102" spans="8:12">
      <c r="H102" s="145"/>
      <c r="L102" s="145"/>
    </row>
    <row r="103" spans="8:12">
      <c r="H103" s="145"/>
      <c r="L103" s="145"/>
    </row>
    <row r="104" spans="8:12">
      <c r="H104" s="145"/>
      <c r="L104" s="145"/>
    </row>
    <row r="105" spans="8:12">
      <c r="H105" s="145"/>
      <c r="L105" s="145"/>
    </row>
    <row r="106" spans="8:12">
      <c r="H106" s="145"/>
      <c r="L106" s="145"/>
    </row>
    <row r="107" spans="8:12">
      <c r="H107" s="145"/>
      <c r="L107" s="145"/>
    </row>
    <row r="108" spans="8:12">
      <c r="H108" s="145"/>
      <c r="L108" s="145"/>
    </row>
    <row r="109" spans="8:12">
      <c r="H109" s="145"/>
      <c r="L109" s="145"/>
    </row>
    <row r="110" spans="8:12">
      <c r="H110" s="145"/>
      <c r="L110" s="145"/>
    </row>
    <row r="111" spans="8:12">
      <c r="H111" s="145"/>
      <c r="L111" s="145"/>
    </row>
    <row r="112" spans="8:12">
      <c r="H112" s="145"/>
      <c r="L112" s="145"/>
    </row>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pans="8:12">
      <c r="H129" s="145"/>
      <c r="L129" s="145"/>
    </row>
    <row r="130" spans="8:12">
      <c r="H130" s="145"/>
      <c r="L130" s="145"/>
    </row>
    <row r="131" spans="8:12">
      <c r="H131" s="145"/>
      <c r="L131" s="145"/>
    </row>
    <row r="132" spans="8:12">
      <c r="H132" s="145"/>
      <c r="L132" s="145"/>
    </row>
    <row r="133" spans="8:12">
      <c r="H133" s="145"/>
      <c r="L133" s="145"/>
    </row>
    <row r="134" spans="8:12">
      <c r="H134" s="145"/>
      <c r="L134" s="145"/>
    </row>
    <row r="135" spans="8:12">
      <c r="H135" s="145"/>
      <c r="L135" s="145"/>
    </row>
    <row r="136" spans="8:12">
      <c r="H136" s="145"/>
      <c r="L136" s="145"/>
    </row>
    <row r="137" spans="8:12">
      <c r="H137" s="145"/>
      <c r="L137" s="145"/>
    </row>
    <row r="138" spans="8:12">
      <c r="H138" s="145"/>
      <c r="L138" s="145"/>
    </row>
    <row r="139" spans="8:12">
      <c r="H139" s="145"/>
      <c r="L139" s="145"/>
    </row>
    <row r="140" spans="8:12">
      <c r="H140" s="145"/>
      <c r="L140" s="145"/>
    </row>
    <row r="141" spans="8:12">
      <c r="H141" s="145"/>
    </row>
  </sheetData>
  <mergeCells count="8">
    <mergeCell ref="A54:D54"/>
    <mergeCell ref="E54:H54"/>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129"/>
  <sheetViews>
    <sheetView rightToLeft="1" view="pageBreakPreview" zoomScaleNormal="100" zoomScaleSheetLayoutView="100" workbookViewId="0">
      <selection activeCell="L26" sqref="L26"/>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589" customWidth="1"/>
    <col min="14" max="16384" width="9.140625" style="45"/>
  </cols>
  <sheetData>
    <row r="1" spans="1:13" ht="19.5" customHeight="1">
      <c r="A1" s="1195" t="s">
        <v>804</v>
      </c>
      <c r="B1" s="1195"/>
      <c r="C1" s="1195"/>
      <c r="D1" s="1195"/>
      <c r="E1" s="1195"/>
      <c r="F1" s="1195"/>
      <c r="G1" s="1195"/>
      <c r="H1" s="1195"/>
      <c r="I1" s="1"/>
    </row>
    <row r="2" spans="1:13" s="7" customFormat="1" ht="18">
      <c r="A2" s="1409" t="s">
        <v>1150</v>
      </c>
      <c r="B2" s="1409"/>
      <c r="C2" s="1409"/>
      <c r="D2" s="1409"/>
      <c r="E2" s="1409"/>
      <c r="F2" s="1409"/>
      <c r="G2" s="1409"/>
      <c r="H2" s="1409"/>
      <c r="I2" s="587"/>
      <c r="M2" s="34"/>
    </row>
    <row r="3" spans="1:13" s="7" customFormat="1" ht="15.75">
      <c r="A3" s="1461" t="s">
        <v>805</v>
      </c>
      <c r="B3" s="1462"/>
      <c r="C3" s="1462"/>
      <c r="D3" s="1462"/>
      <c r="E3" s="1462"/>
      <c r="F3" s="1462"/>
      <c r="G3" s="1462"/>
      <c r="H3" s="1462"/>
      <c r="I3" s="587"/>
      <c r="M3" s="34"/>
    </row>
    <row r="4" spans="1:13" s="7" customFormat="1" ht="15.75">
      <c r="A4" s="1462" t="s">
        <v>1151</v>
      </c>
      <c r="B4" s="1462"/>
      <c r="C4" s="1462"/>
      <c r="D4" s="1462"/>
      <c r="E4" s="1462"/>
      <c r="F4" s="1462"/>
      <c r="G4" s="1462"/>
      <c r="H4" s="1462"/>
      <c r="I4" s="587"/>
      <c r="M4" s="34"/>
    </row>
    <row r="5" spans="1:13" ht="15.75" customHeight="1">
      <c r="A5" s="89" t="s">
        <v>564</v>
      </c>
      <c r="B5" s="90"/>
      <c r="C5" s="90"/>
      <c r="D5" s="90"/>
      <c r="E5" s="90"/>
      <c r="F5" s="90"/>
      <c r="G5" s="90"/>
      <c r="H5" s="91" t="s">
        <v>565</v>
      </c>
      <c r="I5" s="1"/>
    </row>
    <row r="6" spans="1:13" ht="27" customHeight="1">
      <c r="A6" s="1368" t="s">
        <v>983</v>
      </c>
      <c r="B6" s="35" t="s">
        <v>79</v>
      </c>
      <c r="C6" s="35" t="s">
        <v>80</v>
      </c>
      <c r="D6" s="35" t="s">
        <v>81</v>
      </c>
      <c r="E6" s="35" t="s">
        <v>82</v>
      </c>
      <c r="F6" s="35" t="s">
        <v>83</v>
      </c>
      <c r="G6" s="35" t="s">
        <v>1</v>
      </c>
      <c r="H6" s="1365" t="s">
        <v>987</v>
      </c>
    </row>
    <row r="7" spans="1:13" ht="27" customHeight="1">
      <c r="A7" s="1369"/>
      <c r="B7" s="378" t="s">
        <v>74</v>
      </c>
      <c r="C7" s="378" t="s">
        <v>75</v>
      </c>
      <c r="D7" s="378" t="s">
        <v>76</v>
      </c>
      <c r="E7" s="378" t="s">
        <v>77</v>
      </c>
      <c r="F7" s="378" t="s">
        <v>78</v>
      </c>
      <c r="G7" s="378" t="s">
        <v>2</v>
      </c>
      <c r="H7" s="1460"/>
    </row>
    <row r="8" spans="1:13" s="715" customFormat="1" ht="24.75" customHeight="1" thickBot="1">
      <c r="A8" s="1083" t="s">
        <v>681</v>
      </c>
      <c r="B8" s="1084">
        <v>48</v>
      </c>
      <c r="C8" s="1084">
        <v>22</v>
      </c>
      <c r="D8" s="1084">
        <v>21</v>
      </c>
      <c r="E8" s="1084">
        <v>17</v>
      </c>
      <c r="F8" s="1084">
        <v>4</v>
      </c>
      <c r="G8" s="1085">
        <f>SUM(B8:F8)</f>
        <v>112</v>
      </c>
      <c r="H8" s="1086" t="s">
        <v>681</v>
      </c>
      <c r="M8" s="716"/>
    </row>
    <row r="9" spans="1:13" ht="24.75" customHeight="1" thickBot="1">
      <c r="A9" s="369" t="s">
        <v>880</v>
      </c>
      <c r="B9" s="727">
        <v>48</v>
      </c>
      <c r="C9" s="727">
        <v>31</v>
      </c>
      <c r="D9" s="727">
        <v>44</v>
      </c>
      <c r="E9" s="727">
        <v>18</v>
      </c>
      <c r="F9" s="727">
        <v>10</v>
      </c>
      <c r="G9" s="726">
        <f>B9+C9+D9+E9+F9</f>
        <v>151</v>
      </c>
      <c r="H9" s="113" t="s">
        <v>880</v>
      </c>
    </row>
    <row r="10" spans="1:13" s="715" customFormat="1" ht="24.75" customHeight="1" thickBot="1">
      <c r="A10" s="905" t="s">
        <v>946</v>
      </c>
      <c r="B10" s="911">
        <v>35</v>
      </c>
      <c r="C10" s="911">
        <v>12</v>
      </c>
      <c r="D10" s="911">
        <v>14</v>
      </c>
      <c r="E10" s="911">
        <v>13</v>
      </c>
      <c r="F10" s="911">
        <v>8</v>
      </c>
      <c r="G10" s="912">
        <f>B10+C10+D10+E10+F10</f>
        <v>82</v>
      </c>
      <c r="H10" s="906" t="s">
        <v>946</v>
      </c>
      <c r="M10" s="716"/>
    </row>
    <row r="11" spans="1:13" ht="24.75" customHeight="1" thickBot="1">
      <c r="A11" s="529" t="s">
        <v>1051</v>
      </c>
      <c r="B11" s="866">
        <v>9</v>
      </c>
      <c r="C11" s="866">
        <v>2</v>
      </c>
      <c r="D11" s="866">
        <v>2</v>
      </c>
      <c r="E11" s="866">
        <v>2</v>
      </c>
      <c r="F11" s="866">
        <v>1</v>
      </c>
      <c r="G11" s="386">
        <f>B11+C11+D11+E11+F11</f>
        <v>16</v>
      </c>
      <c r="H11" s="528" t="s">
        <v>1050</v>
      </c>
    </row>
    <row r="12" spans="1:13" s="715" customFormat="1" ht="24.75" customHeight="1">
      <c r="A12" s="907" t="s">
        <v>1158</v>
      </c>
      <c r="B12" s="913">
        <v>21</v>
      </c>
      <c r="C12" s="913">
        <v>6</v>
      </c>
      <c r="D12" s="913">
        <v>14</v>
      </c>
      <c r="E12" s="913">
        <v>11</v>
      </c>
      <c r="F12" s="913">
        <v>4</v>
      </c>
      <c r="G12" s="914">
        <f>B12+C12+D12+E12+F12</f>
        <v>56</v>
      </c>
      <c r="H12" s="910" t="s">
        <v>1149</v>
      </c>
    </row>
    <row r="13" spans="1:13" ht="19.5" customHeight="1">
      <c r="E13" s="589"/>
      <c r="H13" s="45"/>
      <c r="M13" s="45"/>
    </row>
    <row r="14" spans="1:13" s="15" customFormat="1" ht="19.5" customHeight="1">
      <c r="E14" s="16"/>
    </row>
    <row r="15" spans="1:13" ht="19.5" customHeight="1">
      <c r="E15" s="589"/>
      <c r="H15" s="45"/>
      <c r="M15" s="45"/>
    </row>
    <row r="16" spans="1:13" s="15" customFormat="1" ht="19.5" customHeight="1">
      <c r="E16" s="16"/>
    </row>
    <row r="17" spans="5:13" ht="19.5" customHeight="1">
      <c r="E17" s="589"/>
      <c r="H17" s="45"/>
      <c r="M17" s="45"/>
    </row>
    <row r="18" spans="5:13" s="15" customFormat="1" ht="19.5" customHeight="1">
      <c r="E18" s="16"/>
    </row>
    <row r="19" spans="5:13" ht="19.5" customHeight="1">
      <c r="E19" s="589"/>
      <c r="H19" s="45"/>
      <c r="M19" s="45"/>
    </row>
    <row r="20" spans="5:13" s="15" customFormat="1" ht="19.5" customHeight="1">
      <c r="E20" s="16"/>
    </row>
    <row r="21" spans="5:13" ht="19.5" customHeight="1">
      <c r="E21" s="589"/>
      <c r="H21" s="45"/>
      <c r="M21" s="45"/>
    </row>
    <row r="22" spans="5:13" s="15" customFormat="1" ht="19.5" customHeight="1">
      <c r="E22" s="16"/>
    </row>
    <row r="23" spans="5:13" ht="19.5" customHeight="1">
      <c r="E23" s="589"/>
      <c r="H23" s="45"/>
      <c r="M23" s="45"/>
    </row>
    <row r="24" spans="5:13" s="15" customFormat="1" ht="19.5" customHeight="1">
      <c r="E24" s="16"/>
    </row>
    <row r="25" spans="5:13" ht="19.5" customHeight="1">
      <c r="E25" s="589"/>
      <c r="H25" s="45"/>
      <c r="M25" s="45"/>
    </row>
    <row r="26" spans="5:13" s="15" customFormat="1" ht="19.5" customHeight="1">
      <c r="E26" s="16"/>
    </row>
    <row r="27" spans="5:13" ht="19.5" customHeight="1">
      <c r="E27" s="589"/>
      <c r="H27" s="45"/>
      <c r="M27" s="45"/>
    </row>
    <row r="28" spans="5:13" s="15" customFormat="1" ht="19.5" customHeight="1">
      <c r="E28" s="16"/>
    </row>
    <row r="29" spans="5:13" ht="19.5" customHeight="1">
      <c r="E29" s="589"/>
      <c r="H29" s="45"/>
      <c r="M29" s="45"/>
    </row>
    <row r="30" spans="5:13" s="15" customFormat="1" ht="19.5" customHeight="1">
      <c r="E30" s="16"/>
    </row>
    <row r="31" spans="5:13" ht="19.5" customHeight="1">
      <c r="E31" s="589"/>
      <c r="H31" s="45"/>
      <c r="M31" s="45"/>
    </row>
    <row r="32" spans="5:13" s="15" customFormat="1" ht="19.5" customHeight="1">
      <c r="E32" s="16"/>
    </row>
    <row r="33" spans="1:13" ht="19.5" customHeight="1">
      <c r="E33" s="589"/>
      <c r="H33" s="45"/>
      <c r="M33" s="45"/>
    </row>
    <row r="34" spans="1:13" s="15" customFormat="1" ht="19.5" customHeight="1">
      <c r="E34" s="16"/>
    </row>
    <row r="35" spans="1:13" ht="19.5" customHeight="1">
      <c r="E35" s="589"/>
      <c r="H35" s="45"/>
      <c r="M35" s="45"/>
    </row>
    <row r="36" spans="1:13" ht="19.5" customHeight="1">
      <c r="E36" s="589"/>
      <c r="H36" s="45"/>
      <c r="M36" s="45"/>
    </row>
    <row r="37" spans="1:13" s="15" customFormat="1" ht="26.25" customHeight="1">
      <c r="E37" s="16"/>
    </row>
    <row r="38" spans="1:13" ht="27.75" customHeight="1">
      <c r="E38" s="589"/>
      <c r="H38" s="45"/>
      <c r="M38" s="45"/>
    </row>
    <row r="39" spans="1:13" s="15" customFormat="1" ht="19.5" customHeight="1">
      <c r="E39" s="16"/>
    </row>
    <row r="40" spans="1:13" s="15" customFormat="1" ht="18.75" customHeight="1">
      <c r="E40" s="16"/>
    </row>
    <row r="41" spans="1:13" s="15" customFormat="1" ht="36.75" customHeight="1">
      <c r="E41" s="16"/>
    </row>
    <row r="42" spans="1:13" ht="22.5" customHeight="1"/>
    <row r="44" spans="1:13">
      <c r="A44" s="2"/>
    </row>
    <row r="45" spans="1:13" ht="12.75" customHeigh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row r="129" s="45" customFormat="1"/>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V141"/>
  <sheetViews>
    <sheetView rightToLeft="1" view="pageBreakPreview" zoomScaleNormal="100" zoomScaleSheetLayoutView="100" workbookViewId="0">
      <selection activeCell="K9" sqref="K9"/>
    </sheetView>
  </sheetViews>
  <sheetFormatPr defaultRowHeight="12.75"/>
  <cols>
    <col min="1" max="1" width="25.7109375" style="145" customWidth="1"/>
    <col min="2" max="3" width="7" style="145" customWidth="1"/>
    <col min="4" max="4" width="9.5703125" style="145" customWidth="1"/>
    <col min="5" max="5" width="9.85546875" style="145" customWidth="1"/>
    <col min="6" max="6" width="7.5703125" style="145" customWidth="1"/>
    <col min="7" max="7" width="8.7109375" style="145" customWidth="1"/>
    <col min="8" max="8" width="28.140625" style="147" customWidth="1"/>
    <col min="9" max="10" width="9.140625" style="145"/>
    <col min="11" max="11" width="37.42578125" style="145" customWidth="1"/>
    <col min="12" max="12" width="5" style="1012" customWidth="1"/>
    <col min="13" max="16384" width="9.140625" style="145"/>
  </cols>
  <sheetData>
    <row r="1" spans="1:22" ht="18">
      <c r="A1" s="1361" t="s">
        <v>807</v>
      </c>
      <c r="B1" s="1361"/>
      <c r="C1" s="1361"/>
      <c r="D1" s="1361"/>
      <c r="E1" s="1361"/>
      <c r="F1" s="1361"/>
      <c r="G1" s="1361"/>
      <c r="H1" s="1361"/>
    </row>
    <row r="2" spans="1:22" s="155" customFormat="1" ht="18">
      <c r="A2" s="1313" t="s">
        <v>1153</v>
      </c>
      <c r="B2" s="1313"/>
      <c r="C2" s="1313"/>
      <c r="D2" s="1313"/>
      <c r="E2" s="1313"/>
      <c r="F2" s="1313"/>
      <c r="G2" s="1313"/>
      <c r="H2" s="1313"/>
      <c r="L2" s="156"/>
    </row>
    <row r="3" spans="1:22" s="155" customFormat="1" ht="33" customHeight="1">
      <c r="A3" s="1384" t="s">
        <v>806</v>
      </c>
      <c r="B3" s="1316"/>
      <c r="C3" s="1316"/>
      <c r="D3" s="1316"/>
      <c r="E3" s="1316"/>
      <c r="F3" s="1316"/>
      <c r="G3" s="1316"/>
      <c r="H3" s="1316"/>
      <c r="L3" s="156"/>
    </row>
    <row r="4" spans="1:22" s="155" customFormat="1" ht="15.75">
      <c r="A4" s="1316" t="s">
        <v>1154</v>
      </c>
      <c r="B4" s="1316"/>
      <c r="C4" s="1316"/>
      <c r="D4" s="1316"/>
      <c r="E4" s="1316"/>
      <c r="F4" s="1316"/>
      <c r="G4" s="1316"/>
      <c r="H4" s="1316"/>
      <c r="L4" s="156"/>
    </row>
    <row r="5" spans="1:22" ht="15.75" customHeight="1">
      <c r="A5" s="1011" t="s">
        <v>566</v>
      </c>
      <c r="B5" s="154"/>
      <c r="C5" s="154"/>
      <c r="D5" s="154"/>
      <c r="E5" s="154"/>
      <c r="F5" s="154"/>
      <c r="G5" s="154"/>
      <c r="H5" s="100" t="s">
        <v>567</v>
      </c>
    </row>
    <row r="6" spans="1:22" ht="18" customHeight="1">
      <c r="A6" s="1464" t="s">
        <v>791</v>
      </c>
      <c r="B6" s="1013" t="s">
        <v>79</v>
      </c>
      <c r="C6" s="1013" t="s">
        <v>80</v>
      </c>
      <c r="D6" s="1013" t="s">
        <v>81</v>
      </c>
      <c r="E6" s="1013" t="s">
        <v>82</v>
      </c>
      <c r="F6" s="1013" t="s">
        <v>83</v>
      </c>
      <c r="G6" s="1013" t="s">
        <v>1</v>
      </c>
      <c r="H6" s="1475" t="s">
        <v>984</v>
      </c>
    </row>
    <row r="7" spans="1:22" ht="18" customHeight="1">
      <c r="A7" s="1465"/>
      <c r="B7" s="204" t="s">
        <v>74</v>
      </c>
      <c r="C7" s="204" t="s">
        <v>75</v>
      </c>
      <c r="D7" s="204" t="s">
        <v>76</v>
      </c>
      <c r="E7" s="204" t="s">
        <v>77</v>
      </c>
      <c r="F7" s="204" t="s">
        <v>78</v>
      </c>
      <c r="G7" s="455" t="s">
        <v>2</v>
      </c>
      <c r="H7" s="1476"/>
    </row>
    <row r="8" spans="1:22" ht="23.25" thickBot="1">
      <c r="A8" s="1063" t="s">
        <v>1271</v>
      </c>
      <c r="B8" s="1120">
        <f>'[4]245'!E8</f>
        <v>1</v>
      </c>
      <c r="C8" s="1120">
        <f>'[4]247'!E8</f>
        <v>0</v>
      </c>
      <c r="D8" s="1120">
        <f>'[4]248'!E8</f>
        <v>0</v>
      </c>
      <c r="E8" s="1120">
        <f>'[4]249'!E8</f>
        <v>0</v>
      </c>
      <c r="F8" s="1120">
        <f>'[4]250'!E8</f>
        <v>0</v>
      </c>
      <c r="G8" s="247">
        <f>SUM(B8:F8)</f>
        <v>1</v>
      </c>
      <c r="H8" s="1150" t="s">
        <v>1437</v>
      </c>
      <c r="L8" s="145"/>
      <c r="V8" s="1012"/>
    </row>
    <row r="9" spans="1:22" s="152" customFormat="1" ht="14.25" thickBot="1">
      <c r="A9" s="1064" t="s">
        <v>444</v>
      </c>
      <c r="B9" s="1121">
        <f>'[4]245'!E9</f>
        <v>0</v>
      </c>
      <c r="C9" s="1121">
        <f>'[4]247'!E9</f>
        <v>1</v>
      </c>
      <c r="D9" s="1121">
        <f>'[4]248'!E9</f>
        <v>0</v>
      </c>
      <c r="E9" s="1121">
        <f>'[4]249'!E9</f>
        <v>0</v>
      </c>
      <c r="F9" s="1121">
        <f>'[4]250'!E9</f>
        <v>0</v>
      </c>
      <c r="G9" s="248">
        <f t="shared" ref="G9:G52" si="0">SUM(B9:F9)</f>
        <v>1</v>
      </c>
      <c r="H9" s="1125" t="s">
        <v>443</v>
      </c>
      <c r="V9" s="153"/>
    </row>
    <row r="10" spans="1:22" ht="14.25" thickBot="1">
      <c r="A10" s="1063" t="s">
        <v>442</v>
      </c>
      <c r="B10" s="1120">
        <f>'[4]245'!E10</f>
        <v>1</v>
      </c>
      <c r="C10" s="1120">
        <f>'[4]247'!E10</f>
        <v>0</v>
      </c>
      <c r="D10" s="1120">
        <f>'[4]248'!E10</f>
        <v>0</v>
      </c>
      <c r="E10" s="1120">
        <f>'[4]249'!E10</f>
        <v>0</v>
      </c>
      <c r="F10" s="1120">
        <f>'[4]250'!E10</f>
        <v>0</v>
      </c>
      <c r="G10" s="247">
        <f t="shared" si="0"/>
        <v>1</v>
      </c>
      <c r="H10" s="1124" t="s">
        <v>71</v>
      </c>
      <c r="L10" s="145"/>
      <c r="V10" s="1012"/>
    </row>
    <row r="11" spans="1:22" s="152" customFormat="1" ht="14.25" thickBot="1">
      <c r="A11" s="1064" t="s">
        <v>441</v>
      </c>
      <c r="B11" s="1121">
        <f>'[4]245'!E11</f>
        <v>0</v>
      </c>
      <c r="C11" s="1121">
        <f>'[4]247'!E11</f>
        <v>0</v>
      </c>
      <c r="D11" s="1121">
        <f>'[4]248'!E11</f>
        <v>0</v>
      </c>
      <c r="E11" s="1121">
        <f>'[4]249'!E11</f>
        <v>0</v>
      </c>
      <c r="F11" s="1121">
        <f>'[4]250'!E11</f>
        <v>0</v>
      </c>
      <c r="G11" s="248">
        <f t="shared" si="0"/>
        <v>0</v>
      </c>
      <c r="H11" s="1125" t="s">
        <v>70</v>
      </c>
      <c r="V11" s="153"/>
    </row>
    <row r="12" spans="1:22" ht="14.25" thickBot="1">
      <c r="A12" s="1063" t="s">
        <v>440</v>
      </c>
      <c r="B12" s="1120">
        <f>'[4]245'!E12</f>
        <v>0</v>
      </c>
      <c r="C12" s="1120">
        <f>'[4]247'!E12</f>
        <v>0</v>
      </c>
      <c r="D12" s="1120">
        <f>'[4]248'!E12</f>
        <v>0</v>
      </c>
      <c r="E12" s="1120">
        <f>'[4]249'!E12</f>
        <v>0</v>
      </c>
      <c r="F12" s="1120">
        <f>'[4]250'!E12</f>
        <v>0</v>
      </c>
      <c r="G12" s="247">
        <f t="shared" si="0"/>
        <v>0</v>
      </c>
      <c r="H12" s="1124" t="s">
        <v>69</v>
      </c>
      <c r="L12" s="145"/>
      <c r="V12" s="1012"/>
    </row>
    <row r="13" spans="1:22" s="152" customFormat="1" ht="14.25" thickBot="1">
      <c r="A13" s="1064" t="s">
        <v>439</v>
      </c>
      <c r="B13" s="1121">
        <f>'[4]245'!E13</f>
        <v>4</v>
      </c>
      <c r="C13" s="1121">
        <f>'[4]247'!E13</f>
        <v>0</v>
      </c>
      <c r="D13" s="1121">
        <f>'[4]248'!E13</f>
        <v>4</v>
      </c>
      <c r="E13" s="1121">
        <f>'[4]249'!E13</f>
        <v>4</v>
      </c>
      <c r="F13" s="1121">
        <f>'[4]250'!E13</f>
        <v>4</v>
      </c>
      <c r="G13" s="248">
        <f t="shared" si="0"/>
        <v>16</v>
      </c>
      <c r="H13" s="1125" t="s">
        <v>438</v>
      </c>
      <c r="V13" s="153"/>
    </row>
    <row r="14" spans="1:22" ht="14.25" thickBot="1">
      <c r="A14" s="1063" t="s">
        <v>437</v>
      </c>
      <c r="B14" s="1120">
        <f>'[4]245'!E14</f>
        <v>0</v>
      </c>
      <c r="C14" s="1120">
        <f>'[4]247'!E14</f>
        <v>0</v>
      </c>
      <c r="D14" s="1120">
        <f>'[4]248'!E14</f>
        <v>0</v>
      </c>
      <c r="E14" s="1120">
        <f>'[4]249'!E14</f>
        <v>0</v>
      </c>
      <c r="F14" s="1120">
        <f>'[4]250'!E14</f>
        <v>0</v>
      </c>
      <c r="G14" s="247">
        <f t="shared" si="0"/>
        <v>0</v>
      </c>
      <c r="H14" s="1124" t="s">
        <v>436</v>
      </c>
      <c r="L14" s="145"/>
      <c r="V14" s="1012"/>
    </row>
    <row r="15" spans="1:22" s="152" customFormat="1" ht="14.25" thickBot="1">
      <c r="A15" s="1064" t="s">
        <v>1385</v>
      </c>
      <c r="B15" s="1121">
        <f>'[4]245'!E15</f>
        <v>1</v>
      </c>
      <c r="C15" s="1121">
        <f>'[4]247'!E15</f>
        <v>0</v>
      </c>
      <c r="D15" s="1121">
        <f>'[4]248'!E15</f>
        <v>0</v>
      </c>
      <c r="E15" s="1121">
        <f>'[4]249'!E15</f>
        <v>0</v>
      </c>
      <c r="F15" s="1121">
        <f>'[4]250'!E15</f>
        <v>0</v>
      </c>
      <c r="G15" s="248">
        <f t="shared" si="0"/>
        <v>1</v>
      </c>
      <c r="H15" s="1125" t="s">
        <v>68</v>
      </c>
      <c r="V15" s="153"/>
    </row>
    <row r="16" spans="1:22" ht="14.25" thickBot="1">
      <c r="A16" s="1065" t="s">
        <v>1387</v>
      </c>
      <c r="B16" s="1120">
        <f>'[4]245'!E16</f>
        <v>0</v>
      </c>
      <c r="C16" s="1120">
        <f>'[4]247'!E16</f>
        <v>0</v>
      </c>
      <c r="D16" s="1120">
        <f>'[4]248'!E16</f>
        <v>0</v>
      </c>
      <c r="E16" s="1120">
        <f>'[4]249'!E16</f>
        <v>0</v>
      </c>
      <c r="F16" s="1120">
        <f>'[4]250'!E16</f>
        <v>0</v>
      </c>
      <c r="G16" s="247">
        <f t="shared" si="0"/>
        <v>0</v>
      </c>
      <c r="H16" s="1124" t="s">
        <v>890</v>
      </c>
      <c r="L16" s="145"/>
      <c r="V16" s="1012"/>
    </row>
    <row r="17" spans="1:22" s="152" customFormat="1" ht="14.25" thickBot="1">
      <c r="A17" s="1064" t="s">
        <v>435</v>
      </c>
      <c r="B17" s="1121">
        <f>'[4]245'!E17</f>
        <v>0</v>
      </c>
      <c r="C17" s="1121">
        <f>'[4]247'!E17</f>
        <v>0</v>
      </c>
      <c r="D17" s="1121">
        <f>'[4]248'!E17</f>
        <v>0</v>
      </c>
      <c r="E17" s="1121">
        <f>'[4]249'!E17</f>
        <v>0</v>
      </c>
      <c r="F17" s="1121">
        <f>'[4]250'!E17</f>
        <v>0</v>
      </c>
      <c r="G17" s="248">
        <f t="shared" si="0"/>
        <v>0</v>
      </c>
      <c r="H17" s="1125" t="s">
        <v>434</v>
      </c>
      <c r="V17" s="153"/>
    </row>
    <row r="18" spans="1:22" ht="14.25" thickBot="1">
      <c r="A18" s="1063" t="s">
        <v>433</v>
      </c>
      <c r="B18" s="1120">
        <f>'[4]245'!E18</f>
        <v>1</v>
      </c>
      <c r="C18" s="1120">
        <f>'[4]247'!E18</f>
        <v>0</v>
      </c>
      <c r="D18" s="1120">
        <f>'[4]248'!E18</f>
        <v>0</v>
      </c>
      <c r="E18" s="1120">
        <f>'[4]249'!E18</f>
        <v>0</v>
      </c>
      <c r="F18" s="1120">
        <f>'[4]250'!E18</f>
        <v>0</v>
      </c>
      <c r="G18" s="247">
        <f t="shared" si="0"/>
        <v>1</v>
      </c>
      <c r="H18" s="1124" t="s">
        <v>432</v>
      </c>
      <c r="L18" s="145"/>
      <c r="V18" s="1012"/>
    </row>
    <row r="19" spans="1:22" s="152" customFormat="1" ht="14.25" thickBot="1">
      <c r="A19" s="1064" t="s">
        <v>1278</v>
      </c>
      <c r="B19" s="1121">
        <f>'[4]245'!E19</f>
        <v>0</v>
      </c>
      <c r="C19" s="1121">
        <f>'[4]247'!E19</f>
        <v>0</v>
      </c>
      <c r="D19" s="1121">
        <f>'[4]248'!E19</f>
        <v>0</v>
      </c>
      <c r="E19" s="1121">
        <f>'[4]249'!E19</f>
        <v>0</v>
      </c>
      <c r="F19" s="1121">
        <f>'[4]250'!E19</f>
        <v>0</v>
      </c>
      <c r="G19" s="248">
        <f t="shared" si="0"/>
        <v>0</v>
      </c>
      <c r="H19" s="1125" t="s">
        <v>1329</v>
      </c>
      <c r="V19" s="153"/>
    </row>
    <row r="20" spans="1:22" ht="27.75" thickBot="1">
      <c r="A20" s="1063" t="s">
        <v>1279</v>
      </c>
      <c r="B20" s="1120">
        <f>'[4]245'!E20</f>
        <v>0</v>
      </c>
      <c r="C20" s="1120">
        <f>'[4]247'!E20</f>
        <v>0</v>
      </c>
      <c r="D20" s="1120">
        <f>'[4]248'!E20</f>
        <v>0</v>
      </c>
      <c r="E20" s="1120">
        <f>'[4]249'!E20</f>
        <v>0</v>
      </c>
      <c r="F20" s="1120">
        <f>'[4]250'!E20</f>
        <v>0</v>
      </c>
      <c r="G20" s="247">
        <f t="shared" si="0"/>
        <v>0</v>
      </c>
      <c r="H20" s="1034" t="s">
        <v>1433</v>
      </c>
      <c r="L20" s="145"/>
      <c r="V20" s="1012"/>
    </row>
    <row r="21" spans="1:22" s="152" customFormat="1" ht="14.25" thickBot="1">
      <c r="A21" s="1064" t="s">
        <v>431</v>
      </c>
      <c r="B21" s="1121">
        <f>'[4]245'!E21</f>
        <v>1</v>
      </c>
      <c r="C21" s="1121">
        <f>'[4]247'!E21</f>
        <v>1</v>
      </c>
      <c r="D21" s="1121">
        <f>'[4]248'!E21</f>
        <v>1</v>
      </c>
      <c r="E21" s="1121">
        <f>'[4]249'!E21</f>
        <v>0</v>
      </c>
      <c r="F21" s="1121">
        <f>'[4]250'!E21</f>
        <v>0</v>
      </c>
      <c r="G21" s="248">
        <f t="shared" si="0"/>
        <v>3</v>
      </c>
      <c r="H21" s="1032" t="s">
        <v>430</v>
      </c>
      <c r="V21" s="153"/>
    </row>
    <row r="22" spans="1:22" ht="14.25" thickBot="1">
      <c r="A22" s="1063" t="s">
        <v>429</v>
      </c>
      <c r="B22" s="1120">
        <f>'[4]245'!E22</f>
        <v>1</v>
      </c>
      <c r="C22" s="1120">
        <f>'[4]247'!E22</f>
        <v>1</v>
      </c>
      <c r="D22" s="1120">
        <f>'[4]248'!E22</f>
        <v>1</v>
      </c>
      <c r="E22" s="1120">
        <f>'[4]249'!E22</f>
        <v>1</v>
      </c>
      <c r="F22" s="1120">
        <f>'[4]250'!E22</f>
        <v>0</v>
      </c>
      <c r="G22" s="247">
        <f t="shared" si="0"/>
        <v>4</v>
      </c>
      <c r="H22" s="1033" t="s">
        <v>428</v>
      </c>
      <c r="L22" s="145"/>
      <c r="V22" s="1012"/>
    </row>
    <row r="23" spans="1:22" s="152" customFormat="1" ht="14.25" thickBot="1">
      <c r="A23" s="1064" t="s">
        <v>427</v>
      </c>
      <c r="B23" s="1121">
        <f>'[4]245'!E23</f>
        <v>2</v>
      </c>
      <c r="C23" s="1121">
        <f>'[4]247'!E23</f>
        <v>1</v>
      </c>
      <c r="D23" s="1121">
        <f>'[4]248'!E23</f>
        <v>0</v>
      </c>
      <c r="E23" s="1121">
        <f>'[4]249'!E23</f>
        <v>1</v>
      </c>
      <c r="F23" s="1121">
        <f>'[4]250'!E23</f>
        <v>0</v>
      </c>
      <c r="G23" s="248">
        <f t="shared" si="0"/>
        <v>4</v>
      </c>
      <c r="H23" s="1032" t="s">
        <v>463</v>
      </c>
      <c r="V23" s="153"/>
    </row>
    <row r="24" spans="1:22" ht="14.25" thickBot="1">
      <c r="A24" s="1063" t="s">
        <v>426</v>
      </c>
      <c r="B24" s="1120">
        <f>'[4]245'!E24</f>
        <v>1</v>
      </c>
      <c r="C24" s="1120">
        <f>'[4]247'!E24</f>
        <v>1</v>
      </c>
      <c r="D24" s="1120">
        <f>'[4]248'!E24</f>
        <v>0</v>
      </c>
      <c r="E24" s="1120">
        <f>'[4]249'!E24</f>
        <v>1</v>
      </c>
      <c r="F24" s="1120">
        <f>'[4]250'!E24</f>
        <v>0</v>
      </c>
      <c r="G24" s="247">
        <f t="shared" si="0"/>
        <v>3</v>
      </c>
      <c r="H24" s="1033" t="s">
        <v>425</v>
      </c>
      <c r="L24" s="145"/>
      <c r="V24" s="1012"/>
    </row>
    <row r="25" spans="1:22" s="152" customFormat="1" ht="14.25" thickBot="1">
      <c r="A25" s="1064" t="s">
        <v>424</v>
      </c>
      <c r="B25" s="1121">
        <f>'[4]245'!E25</f>
        <v>1</v>
      </c>
      <c r="C25" s="1121">
        <f>'[4]247'!E25</f>
        <v>0</v>
      </c>
      <c r="D25" s="1121">
        <f>'[4]248'!E25</f>
        <v>0</v>
      </c>
      <c r="E25" s="1121">
        <f>'[4]249'!E25</f>
        <v>0</v>
      </c>
      <c r="F25" s="1121">
        <f>'[4]250'!E25</f>
        <v>0</v>
      </c>
      <c r="G25" s="248">
        <f t="shared" si="0"/>
        <v>1</v>
      </c>
      <c r="H25" s="1032" t="s">
        <v>423</v>
      </c>
      <c r="V25" s="153"/>
    </row>
    <row r="26" spans="1:22" ht="14.25" thickBot="1">
      <c r="A26" s="1063" t="s">
        <v>422</v>
      </c>
      <c r="B26" s="1120">
        <f>'[4]245'!E26</f>
        <v>0</v>
      </c>
      <c r="C26" s="1120">
        <f>'[4]247'!E26</f>
        <v>0</v>
      </c>
      <c r="D26" s="1120">
        <f>'[4]248'!E26</f>
        <v>0</v>
      </c>
      <c r="E26" s="1120">
        <f>'[4]249'!E26</f>
        <v>0</v>
      </c>
      <c r="F26" s="1120">
        <f>'[4]250'!E26</f>
        <v>0</v>
      </c>
      <c r="G26" s="247">
        <f t="shared" si="0"/>
        <v>0</v>
      </c>
      <c r="H26" s="1033" t="s">
        <v>421</v>
      </c>
      <c r="L26" s="145"/>
      <c r="V26" s="1012"/>
    </row>
    <row r="27" spans="1:22" s="152" customFormat="1" ht="14.25" thickBot="1">
      <c r="A27" s="1064" t="s">
        <v>420</v>
      </c>
      <c r="B27" s="1121">
        <f>'[4]245'!E27</f>
        <v>0</v>
      </c>
      <c r="C27" s="1121">
        <f>'[4]247'!E27</f>
        <v>0</v>
      </c>
      <c r="D27" s="1121">
        <f>'[4]248'!E27</f>
        <v>0</v>
      </c>
      <c r="E27" s="1121">
        <f>'[4]249'!E27</f>
        <v>0</v>
      </c>
      <c r="F27" s="1121">
        <f>'[4]250'!E27</f>
        <v>0</v>
      </c>
      <c r="G27" s="248">
        <f t="shared" si="0"/>
        <v>0</v>
      </c>
      <c r="H27" s="1032" t="s">
        <v>419</v>
      </c>
      <c r="V27" s="153"/>
    </row>
    <row r="28" spans="1:22" ht="14.25" thickBot="1">
      <c r="A28" s="1063" t="s">
        <v>418</v>
      </c>
      <c r="B28" s="1120">
        <f>'[4]245'!E28</f>
        <v>0</v>
      </c>
      <c r="C28" s="1120">
        <f>'[4]247'!E28</f>
        <v>0</v>
      </c>
      <c r="D28" s="1120">
        <f>'[4]248'!E28</f>
        <v>0</v>
      </c>
      <c r="E28" s="1120">
        <f>'[4]249'!E28</f>
        <v>0</v>
      </c>
      <c r="F28" s="1120">
        <f>'[4]250'!E28</f>
        <v>0</v>
      </c>
      <c r="G28" s="247">
        <f t="shared" si="0"/>
        <v>0</v>
      </c>
      <c r="H28" s="1033" t="s">
        <v>453</v>
      </c>
      <c r="L28" s="145"/>
      <c r="V28" s="1012"/>
    </row>
    <row r="29" spans="1:22" s="152" customFormat="1" ht="14.25" thickBot="1">
      <c r="A29" s="1064" t="s">
        <v>1286</v>
      </c>
      <c r="B29" s="1121">
        <f>'[4]245'!E29</f>
        <v>0</v>
      </c>
      <c r="C29" s="1121">
        <f>'[4]247'!E29</f>
        <v>0</v>
      </c>
      <c r="D29" s="1121">
        <f>'[4]248'!E29</f>
        <v>0</v>
      </c>
      <c r="E29" s="1121">
        <f>'[4]249'!E29</f>
        <v>0</v>
      </c>
      <c r="F29" s="1121">
        <f>'[4]250'!E29</f>
        <v>0</v>
      </c>
      <c r="G29" s="248">
        <f t="shared" si="0"/>
        <v>0</v>
      </c>
      <c r="H29" s="1032" t="s">
        <v>1534</v>
      </c>
      <c r="V29" s="153"/>
    </row>
    <row r="30" spans="1:22" ht="14.25" thickBot="1">
      <c r="A30" s="1063" t="s">
        <v>1287</v>
      </c>
      <c r="B30" s="1120">
        <f>'[4]245'!E30</f>
        <v>0</v>
      </c>
      <c r="C30" s="1120">
        <f>'[4]247'!E30</f>
        <v>0</v>
      </c>
      <c r="D30" s="1120">
        <f>'[4]248'!E30</f>
        <v>0</v>
      </c>
      <c r="E30" s="1120">
        <f>'[4]249'!E30</f>
        <v>0</v>
      </c>
      <c r="F30" s="1120">
        <f>'[4]250'!E30</f>
        <v>0</v>
      </c>
      <c r="G30" s="247">
        <f t="shared" si="0"/>
        <v>0</v>
      </c>
      <c r="H30" s="1033" t="s">
        <v>1309</v>
      </c>
      <c r="L30" s="145"/>
      <c r="V30" s="1012"/>
    </row>
    <row r="31" spans="1:22" s="152" customFormat="1" ht="14.25" thickBot="1">
      <c r="A31" s="1064" t="s">
        <v>1535</v>
      </c>
      <c r="B31" s="1121">
        <f>'[4]245'!E31</f>
        <v>0</v>
      </c>
      <c r="C31" s="1121">
        <f>'[4]247'!E31</f>
        <v>0</v>
      </c>
      <c r="D31" s="1121">
        <f>'[4]248'!E31</f>
        <v>0</v>
      </c>
      <c r="E31" s="1121">
        <f>'[4]249'!E31</f>
        <v>0</v>
      </c>
      <c r="F31" s="1121">
        <f>'[4]250'!E31</f>
        <v>0</v>
      </c>
      <c r="G31" s="248">
        <f t="shared" si="0"/>
        <v>0</v>
      </c>
      <c r="H31" s="1032" t="s">
        <v>1536</v>
      </c>
      <c r="V31" s="153"/>
    </row>
    <row r="32" spans="1:22" ht="14.25" thickBot="1">
      <c r="A32" s="1063" t="s">
        <v>1259</v>
      </c>
      <c r="B32" s="1120">
        <f>'[4]245'!E32</f>
        <v>0</v>
      </c>
      <c r="C32" s="1120">
        <f>'[4]247'!E32</f>
        <v>0</v>
      </c>
      <c r="D32" s="1120">
        <f>'[4]248'!E32</f>
        <v>0</v>
      </c>
      <c r="E32" s="1120">
        <f>'[4]249'!E32</f>
        <v>0</v>
      </c>
      <c r="F32" s="1120">
        <f>'[4]250'!E32</f>
        <v>0</v>
      </c>
      <c r="G32" s="247">
        <f t="shared" si="0"/>
        <v>0</v>
      </c>
      <c r="H32" s="1033" t="s">
        <v>414</v>
      </c>
      <c r="L32" s="145"/>
      <c r="V32" s="1012"/>
    </row>
    <row r="33" spans="1:22" s="152" customFormat="1" ht="14.25" thickBot="1">
      <c r="A33" s="1064" t="s">
        <v>413</v>
      </c>
      <c r="B33" s="1121">
        <f>'[4]245'!E33</f>
        <v>1</v>
      </c>
      <c r="C33" s="1121">
        <f>'[4]247'!E33</f>
        <v>0</v>
      </c>
      <c r="D33" s="1121">
        <f>'[4]248'!E33</f>
        <v>0</v>
      </c>
      <c r="E33" s="1121">
        <f>'[4]249'!E33</f>
        <v>0</v>
      </c>
      <c r="F33" s="1121">
        <f>'[4]250'!E33</f>
        <v>0</v>
      </c>
      <c r="G33" s="248">
        <f t="shared" si="0"/>
        <v>1</v>
      </c>
      <c r="H33" s="1032" t="s">
        <v>412</v>
      </c>
      <c r="V33" s="153"/>
    </row>
    <row r="34" spans="1:22" ht="14.25" thickBot="1">
      <c r="A34" s="1063" t="s">
        <v>1290</v>
      </c>
      <c r="B34" s="1120">
        <f>'[4]245'!E34</f>
        <v>0</v>
      </c>
      <c r="C34" s="1120">
        <f>'[4]247'!E34</f>
        <v>0</v>
      </c>
      <c r="D34" s="1120">
        <f>'[4]248'!E34</f>
        <v>0</v>
      </c>
      <c r="E34" s="1120">
        <f>'[4]249'!E34</f>
        <v>0</v>
      </c>
      <c r="F34" s="1120">
        <f>'[4]250'!E34</f>
        <v>0</v>
      </c>
      <c r="G34" s="247">
        <f t="shared" si="0"/>
        <v>0</v>
      </c>
      <c r="H34" s="1033" t="s">
        <v>1537</v>
      </c>
      <c r="L34" s="145"/>
      <c r="V34" s="1012"/>
    </row>
    <row r="35" spans="1:22" s="152" customFormat="1" ht="14.25" thickBot="1">
      <c r="A35" s="1064" t="s">
        <v>410</v>
      </c>
      <c r="B35" s="1121">
        <f>'[4]245'!E35</f>
        <v>0</v>
      </c>
      <c r="C35" s="1121">
        <f>'[4]247'!E35</f>
        <v>0</v>
      </c>
      <c r="D35" s="1121">
        <f>'[4]248'!E35</f>
        <v>0</v>
      </c>
      <c r="E35" s="1121">
        <f>'[4]249'!E35</f>
        <v>0</v>
      </c>
      <c r="F35" s="1121">
        <f>'[4]250'!E35</f>
        <v>0</v>
      </c>
      <c r="G35" s="248">
        <f t="shared" si="0"/>
        <v>0</v>
      </c>
      <c r="H35" s="1032" t="s">
        <v>409</v>
      </c>
      <c r="V35" s="153"/>
    </row>
    <row r="36" spans="1:22" ht="14.25" thickBot="1">
      <c r="A36" s="1063" t="s">
        <v>1291</v>
      </c>
      <c r="B36" s="1120">
        <f>'[4]245'!E36</f>
        <v>0</v>
      </c>
      <c r="C36" s="1120">
        <f>'[4]247'!E36</f>
        <v>0</v>
      </c>
      <c r="D36" s="1120">
        <f>'[4]248'!E36</f>
        <v>0</v>
      </c>
      <c r="E36" s="1120">
        <f>'[4]249'!E36</f>
        <v>0</v>
      </c>
      <c r="F36" s="1120">
        <f>'[4]250'!E36</f>
        <v>0</v>
      </c>
      <c r="G36" s="247">
        <f t="shared" si="0"/>
        <v>0</v>
      </c>
      <c r="H36" s="1033" t="s">
        <v>1431</v>
      </c>
      <c r="L36" s="145"/>
      <c r="V36" s="1012"/>
    </row>
    <row r="37" spans="1:22" s="152" customFormat="1" ht="14.25" thickBot="1">
      <c r="A37" s="1064" t="s">
        <v>656</v>
      </c>
      <c r="B37" s="1121">
        <f>'[4]245'!E37</f>
        <v>0</v>
      </c>
      <c r="C37" s="1121">
        <f>'[4]247'!E37</f>
        <v>0</v>
      </c>
      <c r="D37" s="1121">
        <f>'[4]248'!E37</f>
        <v>0</v>
      </c>
      <c r="E37" s="1121">
        <f>'[4]249'!E37</f>
        <v>0</v>
      </c>
      <c r="F37" s="1121">
        <f>'[4]250'!E37</f>
        <v>0</v>
      </c>
      <c r="G37" s="248">
        <f t="shared" si="0"/>
        <v>0</v>
      </c>
      <c r="H37" s="1032" t="s">
        <v>849</v>
      </c>
      <c r="V37" s="153"/>
    </row>
    <row r="38" spans="1:22" ht="14.25" thickBot="1">
      <c r="A38" s="1063" t="s">
        <v>1292</v>
      </c>
      <c r="B38" s="1120">
        <f>'[4]245'!E38</f>
        <v>0</v>
      </c>
      <c r="C38" s="1120">
        <f>'[4]247'!E38</f>
        <v>0</v>
      </c>
      <c r="D38" s="1120">
        <f>'[4]248'!E38</f>
        <v>0</v>
      </c>
      <c r="E38" s="1120">
        <f>'[4]249'!E38</f>
        <v>0</v>
      </c>
      <c r="F38" s="1120">
        <f>'[4]250'!E38</f>
        <v>0</v>
      </c>
      <c r="G38" s="247">
        <f t="shared" si="0"/>
        <v>0</v>
      </c>
      <c r="H38" s="1033" t="s">
        <v>1550</v>
      </c>
      <c r="L38" s="145"/>
      <c r="V38" s="1012"/>
    </row>
    <row r="39" spans="1:22" s="152" customFormat="1" ht="14.25" thickBot="1">
      <c r="A39" s="1064" t="s">
        <v>1294</v>
      </c>
      <c r="B39" s="1121">
        <f>'[4]245'!E39</f>
        <v>0</v>
      </c>
      <c r="C39" s="1121">
        <f>'[4]247'!E39</f>
        <v>0</v>
      </c>
      <c r="D39" s="1121">
        <f>'[4]248'!E39</f>
        <v>0</v>
      </c>
      <c r="E39" s="1121">
        <f>'[4]249'!E39</f>
        <v>0</v>
      </c>
      <c r="F39" s="1121">
        <f>'[4]250'!E39</f>
        <v>0</v>
      </c>
      <c r="G39" s="248">
        <f t="shared" si="0"/>
        <v>0</v>
      </c>
      <c r="H39" s="1032" t="s">
        <v>784</v>
      </c>
      <c r="V39" s="153"/>
    </row>
    <row r="40" spans="1:22" ht="14.25" thickBot="1">
      <c r="A40" s="1063" t="s">
        <v>1297</v>
      </c>
      <c r="B40" s="1120">
        <f>'[4]245'!E40</f>
        <v>0</v>
      </c>
      <c r="C40" s="1120">
        <f>'[4]247'!E40</f>
        <v>0</v>
      </c>
      <c r="D40" s="1120">
        <f>'[4]248'!E40</f>
        <v>0</v>
      </c>
      <c r="E40" s="1120">
        <f>'[4]249'!E40</f>
        <v>0</v>
      </c>
      <c r="F40" s="1120">
        <f>'[4]250'!E40</f>
        <v>0</v>
      </c>
      <c r="G40" s="247">
        <f t="shared" si="0"/>
        <v>0</v>
      </c>
      <c r="H40" s="1033" t="s">
        <v>1298</v>
      </c>
      <c r="L40" s="145"/>
      <c r="V40" s="1012"/>
    </row>
    <row r="41" spans="1:22" s="152" customFormat="1" ht="14.25" thickBot="1">
      <c r="A41" s="1064" t="s">
        <v>406</v>
      </c>
      <c r="B41" s="1121">
        <f>'[4]245'!E41</f>
        <v>0</v>
      </c>
      <c r="C41" s="1121">
        <f>'[4]247'!E41</f>
        <v>0</v>
      </c>
      <c r="D41" s="1121">
        <f>'[4]248'!E41</f>
        <v>0</v>
      </c>
      <c r="E41" s="1121">
        <f>'[4]249'!E41</f>
        <v>0</v>
      </c>
      <c r="F41" s="1121">
        <f>'[4]250'!E41</f>
        <v>0</v>
      </c>
      <c r="G41" s="248">
        <f t="shared" si="0"/>
        <v>0</v>
      </c>
      <c r="H41" s="1032" t="s">
        <v>1428</v>
      </c>
      <c r="V41" s="153"/>
    </row>
    <row r="42" spans="1:22" ht="14.25" thickBot="1">
      <c r="A42" s="1063" t="s">
        <v>655</v>
      </c>
      <c r="B42" s="1120">
        <f>'[4]245'!E42</f>
        <v>0</v>
      </c>
      <c r="C42" s="1120">
        <f>'[4]247'!E42</f>
        <v>0</v>
      </c>
      <c r="D42" s="1120">
        <f>'[4]248'!E42</f>
        <v>0</v>
      </c>
      <c r="E42" s="1120">
        <f>'[4]249'!E42</f>
        <v>0</v>
      </c>
      <c r="F42" s="1120">
        <f>'[4]250'!E42</f>
        <v>0</v>
      </c>
      <c r="G42" s="247">
        <f t="shared" si="0"/>
        <v>0</v>
      </c>
      <c r="H42" s="1033" t="s">
        <v>661</v>
      </c>
      <c r="L42" s="145"/>
      <c r="V42" s="1012"/>
    </row>
    <row r="43" spans="1:22" s="152" customFormat="1" ht="14.25" thickBot="1">
      <c r="A43" s="1064" t="s">
        <v>1299</v>
      </c>
      <c r="B43" s="1121">
        <f>'[4]245'!E43</f>
        <v>0</v>
      </c>
      <c r="C43" s="1121">
        <f>'[4]247'!E43</f>
        <v>0</v>
      </c>
      <c r="D43" s="1121">
        <f>'[4]248'!E43</f>
        <v>0</v>
      </c>
      <c r="E43" s="1121">
        <f>'[4]249'!E43</f>
        <v>0</v>
      </c>
      <c r="F43" s="1121">
        <f>'[4]250'!E43</f>
        <v>0</v>
      </c>
      <c r="G43" s="248">
        <f t="shared" si="0"/>
        <v>0</v>
      </c>
      <c r="H43" s="1032" t="s">
        <v>1545</v>
      </c>
      <c r="V43" s="153"/>
    </row>
    <row r="44" spans="1:22" ht="14.25" thickBot="1">
      <c r="A44" s="1063" t="s">
        <v>1302</v>
      </c>
      <c r="B44" s="1120">
        <f>'[4]245'!E44</f>
        <v>0</v>
      </c>
      <c r="C44" s="1120">
        <f>'[4]247'!E44</f>
        <v>0</v>
      </c>
      <c r="D44" s="1120">
        <f>'[4]248'!E44</f>
        <v>0</v>
      </c>
      <c r="E44" s="1120">
        <f>'[4]249'!E44</f>
        <v>0</v>
      </c>
      <c r="F44" s="1120">
        <f>'[4]250'!E44</f>
        <v>0</v>
      </c>
      <c r="G44" s="247">
        <f t="shared" si="0"/>
        <v>0</v>
      </c>
      <c r="H44" s="1033" t="s">
        <v>1533</v>
      </c>
      <c r="L44" s="145"/>
      <c r="V44" s="1012"/>
    </row>
    <row r="45" spans="1:22" s="152" customFormat="1" ht="27.75" thickBot="1">
      <c r="A45" s="1064" t="s">
        <v>1320</v>
      </c>
      <c r="B45" s="1121">
        <f>'[4]245'!E45</f>
        <v>0</v>
      </c>
      <c r="C45" s="1121">
        <f>'[4]247'!E45</f>
        <v>0</v>
      </c>
      <c r="D45" s="1121">
        <f>'[4]248'!E45</f>
        <v>0</v>
      </c>
      <c r="E45" s="1121">
        <f>'[4]249'!E45</f>
        <v>0</v>
      </c>
      <c r="F45" s="1121">
        <f>'[4]250'!E45</f>
        <v>0</v>
      </c>
      <c r="G45" s="248">
        <f t="shared" si="0"/>
        <v>0</v>
      </c>
      <c r="H45" s="1043" t="s">
        <v>1547</v>
      </c>
      <c r="V45" s="153"/>
    </row>
    <row r="46" spans="1:22" ht="27.75" thickBot="1">
      <c r="A46" s="1063" t="s">
        <v>1364</v>
      </c>
      <c r="B46" s="1120">
        <f>'[4]245'!E46</f>
        <v>0</v>
      </c>
      <c r="C46" s="1120">
        <f>'[4]247'!E46</f>
        <v>0</v>
      </c>
      <c r="D46" s="1120">
        <f>'[4]248'!E46</f>
        <v>0</v>
      </c>
      <c r="E46" s="1120">
        <f>'[4]249'!E46</f>
        <v>0</v>
      </c>
      <c r="F46" s="1120">
        <f>'[4]250'!E46</f>
        <v>0</v>
      </c>
      <c r="G46" s="247">
        <f t="shared" si="0"/>
        <v>0</v>
      </c>
      <c r="H46" s="1033" t="s">
        <v>1260</v>
      </c>
      <c r="L46" s="145"/>
      <c r="V46" s="1012"/>
    </row>
    <row r="47" spans="1:22" s="152" customFormat="1" ht="14.25" thickBot="1">
      <c r="A47" s="1064" t="s">
        <v>894</v>
      </c>
      <c r="B47" s="1121">
        <f>'[4]245'!E47</f>
        <v>0</v>
      </c>
      <c r="C47" s="1121">
        <f>'[4]247'!E47</f>
        <v>0</v>
      </c>
      <c r="D47" s="1121">
        <f>'[4]248'!E47</f>
        <v>0</v>
      </c>
      <c r="E47" s="1121">
        <f>'[4]249'!E47</f>
        <v>0</v>
      </c>
      <c r="F47" s="1121">
        <f>'[4]250'!E47</f>
        <v>0</v>
      </c>
      <c r="G47" s="248">
        <f t="shared" si="0"/>
        <v>0</v>
      </c>
      <c r="H47" s="1032" t="s">
        <v>1324</v>
      </c>
      <c r="V47" s="153"/>
    </row>
    <row r="48" spans="1:22" ht="14.25" thickBot="1">
      <c r="A48" s="1063" t="s">
        <v>1261</v>
      </c>
      <c r="B48" s="1120">
        <f>'[4]245'!E48</f>
        <v>0</v>
      </c>
      <c r="C48" s="1120">
        <f>'[4]247'!E48</f>
        <v>0</v>
      </c>
      <c r="D48" s="1120">
        <f>'[4]248'!E48</f>
        <v>0</v>
      </c>
      <c r="E48" s="1120">
        <f>'[4]249'!E48</f>
        <v>0</v>
      </c>
      <c r="F48" s="1120">
        <f>'[4]250'!E48</f>
        <v>0</v>
      </c>
      <c r="G48" s="247">
        <f t="shared" si="0"/>
        <v>0</v>
      </c>
      <c r="H48" s="1033" t="s">
        <v>1546</v>
      </c>
      <c r="L48" s="145"/>
      <c r="V48" s="1012"/>
    </row>
    <row r="49" spans="1:22" s="152" customFormat="1" ht="27.75" thickBot="1">
      <c r="A49" s="1064" t="s">
        <v>1321</v>
      </c>
      <c r="B49" s="1121">
        <f>'[4]245'!E49</f>
        <v>0</v>
      </c>
      <c r="C49" s="1121">
        <f>'[4]247'!E49</f>
        <v>0</v>
      </c>
      <c r="D49" s="1121">
        <f>'[4]248'!E49</f>
        <v>0</v>
      </c>
      <c r="E49" s="1121">
        <f>'[4]249'!E49</f>
        <v>0</v>
      </c>
      <c r="F49" s="1121">
        <f>'[4]250'!E49</f>
        <v>0</v>
      </c>
      <c r="G49" s="248">
        <f t="shared" si="0"/>
        <v>0</v>
      </c>
      <c r="H49" s="1043" t="s">
        <v>1548</v>
      </c>
      <c r="V49" s="153"/>
    </row>
    <row r="50" spans="1:22" ht="14.25" thickBot="1">
      <c r="A50" s="1063" t="s">
        <v>1388</v>
      </c>
      <c r="B50" s="1120">
        <f>'[4]245'!E50</f>
        <v>0</v>
      </c>
      <c r="C50" s="1120">
        <f>'[4]247'!E50</f>
        <v>0</v>
      </c>
      <c r="D50" s="1120">
        <f>'[4]248'!E50</f>
        <v>0</v>
      </c>
      <c r="E50" s="1120">
        <f>'[4]249'!E50</f>
        <v>0</v>
      </c>
      <c r="F50" s="1120">
        <f>'[4]250'!E50</f>
        <v>0</v>
      </c>
      <c r="G50" s="247">
        <f t="shared" si="0"/>
        <v>0</v>
      </c>
      <c r="H50" s="1033" t="s">
        <v>1429</v>
      </c>
      <c r="L50" s="145"/>
      <c r="V50" s="1012"/>
    </row>
    <row r="51" spans="1:22" s="152" customFormat="1" ht="14.25" thickBot="1">
      <c r="A51" s="1064" t="s">
        <v>892</v>
      </c>
      <c r="B51" s="1121">
        <f>'[4]245'!E51</f>
        <v>0</v>
      </c>
      <c r="C51" s="1121">
        <f>'[4]247'!E51</f>
        <v>0</v>
      </c>
      <c r="D51" s="1121">
        <f>'[4]248'!E51</f>
        <v>0</v>
      </c>
      <c r="E51" s="1121">
        <f>'[4]249'!E51</f>
        <v>0</v>
      </c>
      <c r="F51" s="1121">
        <f>'[4]250'!E51</f>
        <v>0</v>
      </c>
      <c r="G51" s="248">
        <f t="shared" si="0"/>
        <v>0</v>
      </c>
      <c r="H51" s="1032" t="s">
        <v>1551</v>
      </c>
      <c r="V51" s="153"/>
    </row>
    <row r="52" spans="1:22" ht="13.5">
      <c r="A52" s="1123" t="s">
        <v>1583</v>
      </c>
      <c r="B52" s="1122">
        <f>'[4]245'!E52</f>
        <v>0</v>
      </c>
      <c r="C52" s="1122">
        <f>'[4]247'!E52</f>
        <v>0</v>
      </c>
      <c r="D52" s="1122">
        <f>'[4]248'!E52</f>
        <v>7</v>
      </c>
      <c r="E52" s="1122">
        <f>'[4]249'!E52</f>
        <v>7</v>
      </c>
      <c r="F52" s="1122">
        <f>'[4]250'!E52</f>
        <v>0</v>
      </c>
      <c r="G52" s="1119">
        <f t="shared" si="0"/>
        <v>14</v>
      </c>
      <c r="H52" s="1033" t="s">
        <v>1584</v>
      </c>
      <c r="L52" s="145"/>
      <c r="V52" s="1012"/>
    </row>
    <row r="53" spans="1:22" s="152" customFormat="1" ht="20.100000000000001" customHeight="1">
      <c r="A53" s="523" t="s">
        <v>1</v>
      </c>
      <c r="B53" s="375">
        <f>SUM(B8:B52)</f>
        <v>15</v>
      </c>
      <c r="C53" s="375">
        <f t="shared" ref="C53:F53" si="1">SUM(C8:C52)</f>
        <v>5</v>
      </c>
      <c r="D53" s="375">
        <f t="shared" si="1"/>
        <v>13</v>
      </c>
      <c r="E53" s="375">
        <f t="shared" si="1"/>
        <v>14</v>
      </c>
      <c r="F53" s="375">
        <f t="shared" si="1"/>
        <v>4</v>
      </c>
      <c r="G53" s="375">
        <f>SUM(G8:G52)</f>
        <v>51</v>
      </c>
      <c r="H53" s="374" t="s">
        <v>2</v>
      </c>
      <c r="M53" s="153"/>
    </row>
    <row r="54" spans="1:22">
      <c r="A54" s="1377" t="s">
        <v>768</v>
      </c>
      <c r="B54" s="1377"/>
      <c r="C54" s="1377"/>
      <c r="D54" s="1377"/>
      <c r="E54" s="1474" t="s">
        <v>445</v>
      </c>
      <c r="F54" s="1474"/>
      <c r="G54" s="1474"/>
      <c r="H54" s="1474"/>
    </row>
    <row r="57" spans="1:22">
      <c r="A57" s="147"/>
    </row>
    <row r="61" spans="1:22">
      <c r="L61" s="145"/>
    </row>
    <row r="62" spans="1:22">
      <c r="H62" s="145"/>
      <c r="L62" s="145"/>
    </row>
    <row r="63" spans="1:22">
      <c r="H63" s="145"/>
      <c r="L63" s="145"/>
    </row>
    <row r="64" spans="1:22">
      <c r="H64" s="145"/>
      <c r="L64" s="145"/>
    </row>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pans="8:12">
      <c r="H81" s="145"/>
      <c r="L81" s="145"/>
    </row>
    <row r="82" spans="8:12">
      <c r="H82" s="145"/>
      <c r="L82" s="145"/>
    </row>
    <row r="83" spans="8:12">
      <c r="H83" s="145"/>
      <c r="L83" s="145"/>
    </row>
    <row r="84" spans="8:12">
      <c r="H84" s="145"/>
      <c r="L84" s="145"/>
    </row>
    <row r="85" spans="8:12">
      <c r="H85" s="145"/>
      <c r="L85" s="145"/>
    </row>
    <row r="86" spans="8:12">
      <c r="H86" s="145"/>
      <c r="L86" s="145"/>
    </row>
    <row r="87" spans="8:12">
      <c r="H87" s="145"/>
      <c r="L87" s="145"/>
    </row>
    <row r="88" spans="8:12">
      <c r="H88" s="145"/>
      <c r="L88" s="145"/>
    </row>
    <row r="89" spans="8:12">
      <c r="H89" s="145"/>
      <c r="L89" s="145"/>
    </row>
    <row r="90" spans="8:12">
      <c r="H90" s="145"/>
      <c r="L90" s="145"/>
    </row>
    <row r="91" spans="8:12">
      <c r="H91" s="145"/>
      <c r="L91" s="145"/>
    </row>
    <row r="92" spans="8:12">
      <c r="H92" s="145"/>
      <c r="L92" s="145"/>
    </row>
    <row r="93" spans="8:12">
      <c r="H93" s="145"/>
      <c r="L93" s="145"/>
    </row>
    <row r="94" spans="8:12">
      <c r="H94" s="145"/>
      <c r="L94" s="145"/>
    </row>
    <row r="95" spans="8:12">
      <c r="H95" s="145"/>
    </row>
    <row r="97" spans="8:12">
      <c r="L97" s="145"/>
    </row>
    <row r="98" spans="8:12">
      <c r="H98" s="145"/>
      <c r="L98" s="145"/>
    </row>
    <row r="99" spans="8:12">
      <c r="H99" s="145"/>
      <c r="L99" s="145"/>
    </row>
    <row r="100" spans="8:12">
      <c r="H100" s="145"/>
      <c r="L100" s="145"/>
    </row>
    <row r="101" spans="8:12">
      <c r="H101" s="145"/>
      <c r="L101" s="145"/>
    </row>
    <row r="102" spans="8:12">
      <c r="H102" s="145"/>
      <c r="L102" s="145"/>
    </row>
    <row r="103" spans="8:12">
      <c r="H103" s="145"/>
      <c r="L103" s="145"/>
    </row>
    <row r="104" spans="8:12">
      <c r="H104" s="145"/>
      <c r="L104" s="145"/>
    </row>
    <row r="105" spans="8:12">
      <c r="H105" s="145"/>
      <c r="L105" s="145"/>
    </row>
    <row r="106" spans="8:12">
      <c r="H106" s="145"/>
      <c r="L106" s="145"/>
    </row>
    <row r="107" spans="8:12">
      <c r="H107" s="145"/>
      <c r="L107" s="145"/>
    </row>
    <row r="108" spans="8:12">
      <c r="H108" s="145"/>
      <c r="L108" s="145"/>
    </row>
    <row r="109" spans="8:12">
      <c r="H109" s="145"/>
      <c r="L109" s="145"/>
    </row>
    <row r="110" spans="8:12">
      <c r="H110" s="145"/>
      <c r="L110" s="145"/>
    </row>
    <row r="111" spans="8:12">
      <c r="H111" s="145"/>
      <c r="L111" s="145"/>
    </row>
    <row r="112" spans="8:12">
      <c r="H112" s="145"/>
      <c r="L112" s="145"/>
    </row>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pans="8:12">
      <c r="H129" s="145"/>
      <c r="L129" s="145"/>
    </row>
    <row r="130" spans="8:12">
      <c r="H130" s="145"/>
      <c r="L130" s="145"/>
    </row>
    <row r="131" spans="8:12">
      <c r="H131" s="145"/>
      <c r="L131" s="145"/>
    </row>
    <row r="132" spans="8:12">
      <c r="H132" s="145"/>
      <c r="L132" s="145"/>
    </row>
    <row r="133" spans="8:12">
      <c r="H133" s="145"/>
      <c r="L133" s="145"/>
    </row>
    <row r="134" spans="8:12">
      <c r="H134" s="145"/>
      <c r="L134" s="145"/>
    </row>
    <row r="135" spans="8:12">
      <c r="H135" s="145"/>
      <c r="L135" s="145"/>
    </row>
    <row r="136" spans="8:12">
      <c r="H136" s="145"/>
      <c r="L136" s="145"/>
    </row>
    <row r="137" spans="8:12">
      <c r="H137" s="145"/>
      <c r="L137" s="145"/>
    </row>
    <row r="138" spans="8:12">
      <c r="H138" s="145"/>
      <c r="L138" s="145"/>
    </row>
    <row r="139" spans="8:12">
      <c r="H139" s="145"/>
      <c r="L139" s="145"/>
    </row>
    <row r="140" spans="8:12">
      <c r="H140" s="145"/>
      <c r="L140" s="145"/>
    </row>
    <row r="141" spans="8:12">
      <c r="H141" s="145"/>
    </row>
  </sheetData>
  <mergeCells count="8">
    <mergeCell ref="A54:D54"/>
    <mergeCell ref="E54:H54"/>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129"/>
  <sheetViews>
    <sheetView rightToLeft="1" view="pageBreakPreview" zoomScaleNormal="100" zoomScaleSheetLayoutView="100" workbookViewId="0">
      <selection activeCell="L26" sqref="L26"/>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589" customWidth="1"/>
    <col min="14" max="16384" width="9.140625" style="45"/>
  </cols>
  <sheetData>
    <row r="1" spans="1:13" ht="19.5" customHeight="1">
      <c r="A1" s="1195" t="s">
        <v>810</v>
      </c>
      <c r="B1" s="1195"/>
      <c r="C1" s="1195"/>
      <c r="D1" s="1195"/>
      <c r="E1" s="1195"/>
      <c r="F1" s="1195"/>
      <c r="G1" s="1195"/>
      <c r="H1" s="1195"/>
      <c r="I1" s="1"/>
    </row>
    <row r="2" spans="1:13" s="7" customFormat="1" ht="18">
      <c r="A2" s="1409" t="s">
        <v>1150</v>
      </c>
      <c r="B2" s="1409"/>
      <c r="C2" s="1409"/>
      <c r="D2" s="1409"/>
      <c r="E2" s="1409"/>
      <c r="F2" s="1409"/>
      <c r="G2" s="1409"/>
      <c r="H2" s="1409"/>
      <c r="I2" s="587"/>
      <c r="M2" s="34"/>
    </row>
    <row r="3" spans="1:13" s="7" customFormat="1" ht="15.75">
      <c r="A3" s="1461" t="s">
        <v>811</v>
      </c>
      <c r="B3" s="1462"/>
      <c r="C3" s="1462"/>
      <c r="D3" s="1462"/>
      <c r="E3" s="1462"/>
      <c r="F3" s="1462"/>
      <c r="G3" s="1462"/>
      <c r="H3" s="1462"/>
      <c r="I3" s="587"/>
      <c r="M3" s="34"/>
    </row>
    <row r="4" spans="1:13" s="7" customFormat="1" ht="15.75">
      <c r="A4" s="1462" t="s">
        <v>1151</v>
      </c>
      <c r="B4" s="1462"/>
      <c r="C4" s="1462"/>
      <c r="D4" s="1462"/>
      <c r="E4" s="1462"/>
      <c r="F4" s="1462"/>
      <c r="G4" s="1462"/>
      <c r="H4" s="1462"/>
      <c r="I4" s="587"/>
      <c r="M4" s="34"/>
    </row>
    <row r="5" spans="1:13" ht="15.75" customHeight="1">
      <c r="A5" s="89" t="s">
        <v>568</v>
      </c>
      <c r="B5" s="90"/>
      <c r="C5" s="90"/>
      <c r="D5" s="90"/>
      <c r="E5" s="90"/>
      <c r="F5" s="90"/>
      <c r="G5" s="90"/>
      <c r="H5" s="91" t="s">
        <v>569</v>
      </c>
      <c r="I5" s="1"/>
    </row>
    <row r="6" spans="1:13" ht="27" customHeight="1">
      <c r="A6" s="1368" t="s">
        <v>953</v>
      </c>
      <c r="B6" s="35" t="s">
        <v>79</v>
      </c>
      <c r="C6" s="35" t="s">
        <v>80</v>
      </c>
      <c r="D6" s="35" t="s">
        <v>81</v>
      </c>
      <c r="E6" s="35" t="s">
        <v>82</v>
      </c>
      <c r="F6" s="35" t="s">
        <v>83</v>
      </c>
      <c r="G6" s="35" t="s">
        <v>1</v>
      </c>
      <c r="H6" s="1365" t="s">
        <v>952</v>
      </c>
    </row>
    <row r="7" spans="1:13" ht="27" customHeight="1">
      <c r="A7" s="1369"/>
      <c r="B7" s="378" t="s">
        <v>74</v>
      </c>
      <c r="C7" s="378" t="s">
        <v>75</v>
      </c>
      <c r="D7" s="378" t="s">
        <v>76</v>
      </c>
      <c r="E7" s="378" t="s">
        <v>77</v>
      </c>
      <c r="F7" s="378" t="s">
        <v>78</v>
      </c>
      <c r="G7" s="378" t="s">
        <v>2</v>
      </c>
      <c r="H7" s="1460"/>
    </row>
    <row r="8" spans="1:13" s="715" customFormat="1" ht="24.75" customHeight="1" thickBot="1">
      <c r="A8" s="1083" t="s">
        <v>681</v>
      </c>
      <c r="B8" s="1084">
        <v>21</v>
      </c>
      <c r="C8" s="1084">
        <v>11</v>
      </c>
      <c r="D8" s="1084">
        <v>3</v>
      </c>
      <c r="E8" s="1084">
        <v>4</v>
      </c>
      <c r="F8" s="1084">
        <v>3</v>
      </c>
      <c r="G8" s="1085">
        <f>SUM(B8:F8)</f>
        <v>42</v>
      </c>
      <c r="H8" s="1086" t="s">
        <v>681</v>
      </c>
      <c r="M8" s="716"/>
    </row>
    <row r="9" spans="1:13" s="15" customFormat="1" ht="24.75" customHeight="1" thickBot="1">
      <c r="A9" s="369" t="s">
        <v>880</v>
      </c>
      <c r="B9" s="727">
        <v>25</v>
      </c>
      <c r="C9" s="727">
        <v>8</v>
      </c>
      <c r="D9" s="727">
        <v>26</v>
      </c>
      <c r="E9" s="727">
        <v>3</v>
      </c>
      <c r="F9" s="727">
        <v>1</v>
      </c>
      <c r="G9" s="726">
        <f>B9+C9+D9+E9+F9</f>
        <v>63</v>
      </c>
      <c r="H9" s="113" t="s">
        <v>880</v>
      </c>
      <c r="M9" s="16"/>
    </row>
    <row r="10" spans="1:13" s="715" customFormat="1" ht="24.75" customHeight="1" thickBot="1">
      <c r="A10" s="905" t="s">
        <v>946</v>
      </c>
      <c r="B10" s="911">
        <v>12</v>
      </c>
      <c r="C10" s="911">
        <v>5</v>
      </c>
      <c r="D10" s="911">
        <v>4</v>
      </c>
      <c r="E10" s="911">
        <v>5</v>
      </c>
      <c r="F10" s="911">
        <v>0</v>
      </c>
      <c r="G10" s="912">
        <f>B10+C10+D10+E10+F10</f>
        <v>26</v>
      </c>
      <c r="H10" s="906" t="s">
        <v>946</v>
      </c>
      <c r="M10" s="716"/>
    </row>
    <row r="11" spans="1:13" s="15" customFormat="1" ht="24.75" customHeight="1" thickBot="1">
      <c r="A11" s="529" t="s">
        <v>1050</v>
      </c>
      <c r="B11" s="866">
        <v>6</v>
      </c>
      <c r="C11" s="866">
        <v>2</v>
      </c>
      <c r="D11" s="866">
        <v>3</v>
      </c>
      <c r="E11" s="866">
        <v>3</v>
      </c>
      <c r="F11" s="866">
        <v>1</v>
      </c>
      <c r="G11" s="386">
        <f>B11+C11+D11+E11+F11</f>
        <v>15</v>
      </c>
      <c r="H11" s="528" t="s">
        <v>1050</v>
      </c>
      <c r="M11" s="16"/>
    </row>
    <row r="12" spans="1:13" s="715" customFormat="1" ht="24.75" customHeight="1">
      <c r="A12" s="907" t="s">
        <v>1149</v>
      </c>
      <c r="B12" s="913">
        <v>15</v>
      </c>
      <c r="C12" s="913">
        <v>5</v>
      </c>
      <c r="D12" s="913">
        <v>13</v>
      </c>
      <c r="E12" s="913">
        <v>14</v>
      </c>
      <c r="F12" s="913">
        <v>4</v>
      </c>
      <c r="G12" s="914">
        <f>B12+C12+D12+E12+F12</f>
        <v>51</v>
      </c>
      <c r="H12" s="910" t="s">
        <v>1149</v>
      </c>
    </row>
    <row r="13" spans="1:13" ht="19.5" customHeight="1">
      <c r="E13" s="589"/>
      <c r="H13" s="45"/>
      <c r="M13" s="45"/>
    </row>
    <row r="14" spans="1:13" s="15" customFormat="1" ht="19.5" customHeight="1">
      <c r="E14" s="16"/>
    </row>
    <row r="15" spans="1:13" ht="19.5" customHeight="1">
      <c r="E15" s="589"/>
      <c r="H15" s="45"/>
      <c r="M15" s="45"/>
    </row>
    <row r="16" spans="1:13" s="15" customFormat="1" ht="19.5" customHeight="1">
      <c r="E16" s="16"/>
    </row>
    <row r="17" spans="5:13" ht="19.5" customHeight="1">
      <c r="E17" s="589"/>
      <c r="H17" s="45"/>
      <c r="M17" s="45"/>
    </row>
    <row r="18" spans="5:13" s="15" customFormat="1" ht="19.5" customHeight="1">
      <c r="E18" s="16"/>
    </row>
    <row r="19" spans="5:13" ht="19.5" customHeight="1">
      <c r="E19" s="589"/>
      <c r="H19" s="45"/>
      <c r="M19" s="45"/>
    </row>
    <row r="20" spans="5:13" s="15" customFormat="1" ht="19.5" customHeight="1">
      <c r="E20" s="16"/>
    </row>
    <row r="21" spans="5:13" ht="19.5" customHeight="1">
      <c r="E21" s="589"/>
      <c r="H21" s="45"/>
      <c r="M21" s="45"/>
    </row>
    <row r="22" spans="5:13" s="15" customFormat="1" ht="19.5" customHeight="1">
      <c r="E22" s="16"/>
    </row>
    <row r="23" spans="5:13" ht="19.5" customHeight="1">
      <c r="E23" s="589"/>
      <c r="H23" s="45"/>
      <c r="M23" s="45"/>
    </row>
    <row r="24" spans="5:13" s="15" customFormat="1" ht="19.5" customHeight="1">
      <c r="E24" s="16"/>
    </row>
    <row r="25" spans="5:13" ht="19.5" customHeight="1">
      <c r="E25" s="589"/>
      <c r="H25" s="45"/>
      <c r="M25" s="45"/>
    </row>
    <row r="26" spans="5:13" s="15" customFormat="1" ht="19.5" customHeight="1">
      <c r="E26" s="16"/>
    </row>
    <row r="27" spans="5:13" ht="19.5" customHeight="1">
      <c r="E27" s="589"/>
      <c r="H27" s="45"/>
      <c r="M27" s="45"/>
    </row>
    <row r="28" spans="5:13" s="15" customFormat="1" ht="19.5" customHeight="1">
      <c r="E28" s="16"/>
    </row>
    <row r="29" spans="5:13" ht="19.5" customHeight="1">
      <c r="E29" s="589"/>
      <c r="H29" s="45"/>
      <c r="M29" s="45"/>
    </row>
    <row r="30" spans="5:13" s="15" customFormat="1" ht="19.5" customHeight="1">
      <c r="E30" s="16"/>
    </row>
    <row r="31" spans="5:13" ht="19.5" customHeight="1">
      <c r="E31" s="589"/>
      <c r="H31" s="45"/>
      <c r="M31" s="45"/>
    </row>
    <row r="32" spans="5:13" s="15" customFormat="1" ht="19.5" customHeight="1">
      <c r="E32" s="16"/>
    </row>
    <row r="33" spans="1:13" ht="19.5" customHeight="1">
      <c r="E33" s="589"/>
      <c r="H33" s="45"/>
      <c r="M33" s="45"/>
    </row>
    <row r="34" spans="1:13" s="15" customFormat="1" ht="19.5" customHeight="1">
      <c r="E34" s="16"/>
    </row>
    <row r="35" spans="1:13" ht="19.5" customHeight="1">
      <c r="E35" s="589"/>
      <c r="H35" s="45"/>
      <c r="M35" s="45"/>
    </row>
    <row r="36" spans="1:13" ht="19.5" customHeight="1">
      <c r="E36" s="589"/>
      <c r="H36" s="45"/>
      <c r="M36" s="45"/>
    </row>
    <row r="37" spans="1:13" s="15" customFormat="1" ht="26.25" customHeight="1">
      <c r="E37" s="16"/>
    </row>
    <row r="38" spans="1:13" ht="27.75" customHeight="1">
      <c r="E38" s="589"/>
      <c r="H38" s="45"/>
      <c r="M38" s="45"/>
    </row>
    <row r="39" spans="1:13" s="15" customFormat="1" ht="19.5" customHeight="1">
      <c r="E39" s="16"/>
    </row>
    <row r="40" spans="1:13" s="15" customFormat="1" ht="18.75" customHeight="1">
      <c r="E40" s="16"/>
    </row>
    <row r="41" spans="1:13" s="15" customFormat="1" ht="36.75" customHeight="1">
      <c r="E41" s="16"/>
    </row>
    <row r="42" spans="1:13" ht="22.5" customHeight="1"/>
    <row r="44" spans="1:13">
      <c r="A44" s="2"/>
    </row>
    <row r="45" spans="1:13" ht="12.75" customHeigh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row r="129" s="45" customFormat="1"/>
  </sheetData>
  <mergeCells count="6">
    <mergeCell ref="A1:H1"/>
    <mergeCell ref="A2:H2"/>
    <mergeCell ref="A3:H3"/>
    <mergeCell ref="A6:A7"/>
    <mergeCell ref="H6:H7"/>
    <mergeCell ref="A4:H4"/>
  </mergeCells>
  <printOptions horizontalCentered="1" verticalCentered="1"/>
  <pageMargins left="0" right="0" top="0" bottom="0" header="0" footer="0"/>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V141"/>
  <sheetViews>
    <sheetView rightToLeft="1" view="pageBreakPreview" zoomScaleNormal="100" zoomScaleSheetLayoutView="100" workbookViewId="0">
      <selection activeCell="A52" sqref="A52"/>
    </sheetView>
  </sheetViews>
  <sheetFormatPr defaultRowHeight="12.75"/>
  <cols>
    <col min="1" max="1" width="25.7109375" style="145" customWidth="1"/>
    <col min="2" max="3" width="7" style="145" customWidth="1"/>
    <col min="4" max="4" width="9.5703125" style="145" customWidth="1"/>
    <col min="5" max="5" width="9.85546875" style="145" customWidth="1"/>
    <col min="6" max="6" width="7.5703125" style="145" customWidth="1"/>
    <col min="7" max="7" width="8.7109375" style="145" customWidth="1"/>
    <col min="8" max="8" width="28.140625" style="147" customWidth="1"/>
    <col min="9" max="10" width="9.140625" style="145"/>
    <col min="11" max="11" width="37.42578125" style="145" customWidth="1"/>
    <col min="12" max="12" width="5" style="1012" customWidth="1"/>
    <col min="13" max="16384" width="9.140625" style="145"/>
  </cols>
  <sheetData>
    <row r="1" spans="1:22" ht="18">
      <c r="A1" s="1361" t="s">
        <v>813</v>
      </c>
      <c r="B1" s="1361"/>
      <c r="C1" s="1361"/>
      <c r="D1" s="1361"/>
      <c r="E1" s="1361"/>
      <c r="F1" s="1361"/>
      <c r="G1" s="1361"/>
      <c r="H1" s="1361"/>
    </row>
    <row r="2" spans="1:22" s="155" customFormat="1" ht="18">
      <c r="A2" s="1313" t="s">
        <v>1153</v>
      </c>
      <c r="B2" s="1313"/>
      <c r="C2" s="1313"/>
      <c r="D2" s="1313"/>
      <c r="E2" s="1313"/>
      <c r="F2" s="1313"/>
      <c r="G2" s="1313"/>
      <c r="H2" s="1313"/>
      <c r="L2" s="156"/>
    </row>
    <row r="3" spans="1:22" s="155" customFormat="1" ht="33" customHeight="1">
      <c r="A3" s="1384" t="s">
        <v>814</v>
      </c>
      <c r="B3" s="1316"/>
      <c r="C3" s="1316"/>
      <c r="D3" s="1316"/>
      <c r="E3" s="1316"/>
      <c r="F3" s="1316"/>
      <c r="G3" s="1316"/>
      <c r="H3" s="1316"/>
      <c r="L3" s="156"/>
    </row>
    <row r="4" spans="1:22" s="155" customFormat="1" ht="15.75">
      <c r="A4" s="1316" t="s">
        <v>1144</v>
      </c>
      <c r="B4" s="1316"/>
      <c r="C4" s="1316"/>
      <c r="D4" s="1316"/>
      <c r="E4" s="1316"/>
      <c r="F4" s="1316"/>
      <c r="G4" s="1316"/>
      <c r="H4" s="1316"/>
      <c r="L4" s="156"/>
    </row>
    <row r="5" spans="1:22" ht="15.75" customHeight="1">
      <c r="A5" s="1011" t="s">
        <v>570</v>
      </c>
      <c r="B5" s="154"/>
      <c r="C5" s="154"/>
      <c r="D5" s="154"/>
      <c r="E5" s="154"/>
      <c r="F5" s="154"/>
      <c r="G5" s="154"/>
      <c r="H5" s="100" t="s">
        <v>571</v>
      </c>
    </row>
    <row r="6" spans="1:22" ht="18" customHeight="1">
      <c r="A6" s="1464" t="s">
        <v>988</v>
      </c>
      <c r="B6" s="1013" t="s">
        <v>79</v>
      </c>
      <c r="C6" s="1013" t="s">
        <v>80</v>
      </c>
      <c r="D6" s="1013" t="s">
        <v>81</v>
      </c>
      <c r="E6" s="1013" t="s">
        <v>82</v>
      </c>
      <c r="F6" s="1013" t="s">
        <v>83</v>
      </c>
      <c r="G6" s="1013" t="s">
        <v>1</v>
      </c>
      <c r="H6" s="1475" t="s">
        <v>984</v>
      </c>
    </row>
    <row r="7" spans="1:22" ht="18" customHeight="1">
      <c r="A7" s="1465"/>
      <c r="B7" s="204" t="s">
        <v>74</v>
      </c>
      <c r="C7" s="204" t="s">
        <v>75</v>
      </c>
      <c r="D7" s="204" t="s">
        <v>76</v>
      </c>
      <c r="E7" s="204" t="s">
        <v>77</v>
      </c>
      <c r="F7" s="204" t="s">
        <v>78</v>
      </c>
      <c r="G7" s="455" t="s">
        <v>2</v>
      </c>
      <c r="H7" s="1476"/>
    </row>
    <row r="8" spans="1:22" ht="23.25" thickBot="1">
      <c r="A8" s="1063" t="s">
        <v>1271</v>
      </c>
      <c r="B8" s="1120">
        <f>'[4]245'!F8</f>
        <v>0</v>
      </c>
      <c r="C8" s="1120">
        <f>'[4]247'!F8</f>
        <v>0</v>
      </c>
      <c r="D8" s="1120">
        <f>'[4]248'!F8</f>
        <v>0</v>
      </c>
      <c r="E8" s="1120">
        <f>'[4]249'!F8</f>
        <v>0</v>
      </c>
      <c r="F8" s="1120">
        <f>'[4]250'!F8</f>
        <v>0</v>
      </c>
      <c r="G8" s="247">
        <f>SUM(B8:F8)</f>
        <v>0</v>
      </c>
      <c r="H8" s="1150" t="s">
        <v>1437</v>
      </c>
      <c r="L8" s="145"/>
      <c r="V8" s="1012"/>
    </row>
    <row r="9" spans="1:22" s="152" customFormat="1" ht="14.25" thickBot="1">
      <c r="A9" s="1064" t="s">
        <v>444</v>
      </c>
      <c r="B9" s="1121">
        <f>'[4]245'!F9</f>
        <v>1</v>
      </c>
      <c r="C9" s="1121">
        <f>'[4]247'!F9</f>
        <v>0</v>
      </c>
      <c r="D9" s="1121">
        <f>'[4]248'!F9</f>
        <v>0</v>
      </c>
      <c r="E9" s="1121">
        <f>'[4]249'!F9</f>
        <v>0</v>
      </c>
      <c r="F9" s="1121">
        <f>'[4]250'!F9</f>
        <v>0</v>
      </c>
      <c r="G9" s="248">
        <f t="shared" ref="G9:G52" si="0">SUM(B9:F9)</f>
        <v>1</v>
      </c>
      <c r="H9" s="1125" t="s">
        <v>443</v>
      </c>
      <c r="V9" s="153"/>
    </row>
    <row r="10" spans="1:22" ht="14.25" thickBot="1">
      <c r="A10" s="1063" t="s">
        <v>442</v>
      </c>
      <c r="B10" s="1120">
        <f>'[4]245'!F10</f>
        <v>0</v>
      </c>
      <c r="C10" s="1120">
        <f>'[4]247'!F10</f>
        <v>0</v>
      </c>
      <c r="D10" s="1120">
        <f>'[4]248'!F10</f>
        <v>1</v>
      </c>
      <c r="E10" s="1120">
        <f>'[4]249'!F10</f>
        <v>0</v>
      </c>
      <c r="F10" s="1120">
        <f>'[4]250'!F10</f>
        <v>0</v>
      </c>
      <c r="G10" s="247">
        <f t="shared" si="0"/>
        <v>1</v>
      </c>
      <c r="H10" s="1124" t="s">
        <v>71</v>
      </c>
      <c r="L10" s="145"/>
      <c r="V10" s="1012"/>
    </row>
    <row r="11" spans="1:22" s="152" customFormat="1" ht="14.25" thickBot="1">
      <c r="A11" s="1064" t="s">
        <v>441</v>
      </c>
      <c r="B11" s="1121">
        <f>'[4]245'!F11</f>
        <v>0</v>
      </c>
      <c r="C11" s="1121">
        <f>'[4]247'!F11</f>
        <v>0</v>
      </c>
      <c r="D11" s="1121">
        <f>'[4]248'!F11</f>
        <v>0</v>
      </c>
      <c r="E11" s="1121">
        <f>'[4]249'!F11</f>
        <v>0</v>
      </c>
      <c r="F11" s="1121">
        <f>'[4]250'!F11</f>
        <v>0</v>
      </c>
      <c r="G11" s="248">
        <f t="shared" si="0"/>
        <v>0</v>
      </c>
      <c r="H11" s="1125" t="s">
        <v>70</v>
      </c>
      <c r="V11" s="153"/>
    </row>
    <row r="12" spans="1:22" ht="14.25" thickBot="1">
      <c r="A12" s="1063" t="s">
        <v>440</v>
      </c>
      <c r="B12" s="1120">
        <f>'[4]245'!F12</f>
        <v>0</v>
      </c>
      <c r="C12" s="1120">
        <f>'[4]247'!F12</f>
        <v>0</v>
      </c>
      <c r="D12" s="1120">
        <f>'[4]248'!F12</f>
        <v>0</v>
      </c>
      <c r="E12" s="1120">
        <f>'[4]249'!F12</f>
        <v>0</v>
      </c>
      <c r="F12" s="1120">
        <f>'[4]250'!F12</f>
        <v>0</v>
      </c>
      <c r="G12" s="247">
        <f t="shared" si="0"/>
        <v>0</v>
      </c>
      <c r="H12" s="1124" t="s">
        <v>69</v>
      </c>
      <c r="L12" s="145"/>
      <c r="V12" s="1012"/>
    </row>
    <row r="13" spans="1:22" s="152" customFormat="1" ht="14.25" thickBot="1">
      <c r="A13" s="1064" t="s">
        <v>439</v>
      </c>
      <c r="B13" s="1121">
        <f>'[4]245'!F13</f>
        <v>0</v>
      </c>
      <c r="C13" s="1121">
        <f>'[4]247'!F13</f>
        <v>0</v>
      </c>
      <c r="D13" s="1121">
        <f>'[4]248'!F13</f>
        <v>0</v>
      </c>
      <c r="E13" s="1121">
        <f>'[4]249'!F13</f>
        <v>0</v>
      </c>
      <c r="F13" s="1121">
        <f>'[4]250'!F13</f>
        <v>0</v>
      </c>
      <c r="G13" s="248">
        <f t="shared" si="0"/>
        <v>0</v>
      </c>
      <c r="H13" s="1125" t="s">
        <v>438</v>
      </c>
      <c r="V13" s="153"/>
    </row>
    <row r="14" spans="1:22" ht="14.25" thickBot="1">
      <c r="A14" s="1063" t="s">
        <v>437</v>
      </c>
      <c r="B14" s="1120">
        <f>'[4]245'!F14</f>
        <v>1</v>
      </c>
      <c r="C14" s="1120">
        <f>'[4]247'!F14</f>
        <v>1</v>
      </c>
      <c r="D14" s="1120">
        <f>'[4]248'!F14</f>
        <v>1</v>
      </c>
      <c r="E14" s="1120">
        <f>'[4]249'!F14</f>
        <v>1</v>
      </c>
      <c r="F14" s="1120">
        <f>'[4]250'!F14</f>
        <v>1</v>
      </c>
      <c r="G14" s="247">
        <f t="shared" si="0"/>
        <v>5</v>
      </c>
      <c r="H14" s="1124" t="s">
        <v>436</v>
      </c>
      <c r="L14" s="145"/>
      <c r="V14" s="1012"/>
    </row>
    <row r="15" spans="1:22" s="152" customFormat="1" ht="14.25" thickBot="1">
      <c r="A15" s="1064" t="s">
        <v>1385</v>
      </c>
      <c r="B15" s="1121">
        <f>'[4]245'!F15</f>
        <v>0</v>
      </c>
      <c r="C15" s="1121">
        <f>'[4]247'!F15</f>
        <v>0</v>
      </c>
      <c r="D15" s="1121">
        <f>'[4]248'!F15</f>
        <v>0</v>
      </c>
      <c r="E15" s="1121">
        <f>'[4]249'!F15</f>
        <v>0</v>
      </c>
      <c r="F15" s="1121">
        <f>'[4]250'!F15</f>
        <v>0</v>
      </c>
      <c r="G15" s="248">
        <f t="shared" si="0"/>
        <v>0</v>
      </c>
      <c r="H15" s="1125" t="s">
        <v>68</v>
      </c>
      <c r="V15" s="153"/>
    </row>
    <row r="16" spans="1:22" ht="14.25" thickBot="1">
      <c r="A16" s="1065" t="s">
        <v>1387</v>
      </c>
      <c r="B16" s="1120">
        <f>'[4]245'!F16</f>
        <v>0</v>
      </c>
      <c r="C16" s="1120">
        <f>'[4]247'!F16</f>
        <v>0</v>
      </c>
      <c r="D16" s="1120">
        <f>'[4]248'!F16</f>
        <v>0</v>
      </c>
      <c r="E16" s="1120">
        <f>'[4]249'!F16</f>
        <v>0</v>
      </c>
      <c r="F16" s="1120">
        <f>'[4]250'!F16</f>
        <v>0</v>
      </c>
      <c r="G16" s="247">
        <f t="shared" si="0"/>
        <v>0</v>
      </c>
      <c r="H16" s="1124" t="s">
        <v>890</v>
      </c>
      <c r="L16" s="145"/>
      <c r="V16" s="1012"/>
    </row>
    <row r="17" spans="1:22" s="152" customFormat="1" ht="14.25" thickBot="1">
      <c r="A17" s="1064" t="s">
        <v>435</v>
      </c>
      <c r="B17" s="1121">
        <f>'[4]245'!F17</f>
        <v>0</v>
      </c>
      <c r="C17" s="1121">
        <f>'[4]247'!F17</f>
        <v>0</v>
      </c>
      <c r="D17" s="1121">
        <f>'[4]248'!F17</f>
        <v>0</v>
      </c>
      <c r="E17" s="1121">
        <f>'[4]249'!F17</f>
        <v>0</v>
      </c>
      <c r="F17" s="1121">
        <f>'[4]250'!F17</f>
        <v>0</v>
      </c>
      <c r="G17" s="248">
        <f t="shared" si="0"/>
        <v>0</v>
      </c>
      <c r="H17" s="1125" t="s">
        <v>434</v>
      </c>
      <c r="V17" s="153"/>
    </row>
    <row r="18" spans="1:22" ht="14.25" thickBot="1">
      <c r="A18" s="1063" t="s">
        <v>433</v>
      </c>
      <c r="B18" s="1120">
        <f>'[4]245'!F18</f>
        <v>0</v>
      </c>
      <c r="C18" s="1120">
        <f>'[4]247'!F18</f>
        <v>0</v>
      </c>
      <c r="D18" s="1120">
        <f>'[4]248'!F18</f>
        <v>0</v>
      </c>
      <c r="E18" s="1120">
        <f>'[4]249'!F18</f>
        <v>0</v>
      </c>
      <c r="F18" s="1120">
        <f>'[4]250'!F18</f>
        <v>0</v>
      </c>
      <c r="G18" s="247">
        <f t="shared" si="0"/>
        <v>0</v>
      </c>
      <c r="H18" s="1124" t="s">
        <v>432</v>
      </c>
      <c r="L18" s="145"/>
      <c r="V18" s="1012"/>
    </row>
    <row r="19" spans="1:22" s="152" customFormat="1" ht="14.25" thickBot="1">
      <c r="A19" s="1064" t="s">
        <v>457</v>
      </c>
      <c r="B19" s="1121">
        <f>'[4]245'!F19</f>
        <v>0</v>
      </c>
      <c r="C19" s="1121">
        <f>'[4]247'!F19</f>
        <v>0</v>
      </c>
      <c r="D19" s="1121">
        <f>'[4]248'!F19</f>
        <v>0</v>
      </c>
      <c r="E19" s="1121">
        <f>'[4]249'!F19</f>
        <v>0</v>
      </c>
      <c r="F19" s="1121">
        <f>'[4]250'!F19</f>
        <v>0</v>
      </c>
      <c r="G19" s="248">
        <f t="shared" si="0"/>
        <v>0</v>
      </c>
      <c r="H19" s="1125" t="s">
        <v>1329</v>
      </c>
      <c r="V19" s="153"/>
    </row>
    <row r="20" spans="1:22" ht="27.75" thickBot="1">
      <c r="A20" s="1063" t="s">
        <v>1264</v>
      </c>
      <c r="B20" s="1120">
        <f>'[4]245'!F20</f>
        <v>0</v>
      </c>
      <c r="C20" s="1120">
        <f>'[4]247'!F20</f>
        <v>0</v>
      </c>
      <c r="D20" s="1120">
        <f>'[4]248'!F20</f>
        <v>0</v>
      </c>
      <c r="E20" s="1120">
        <f>'[4]249'!F20</f>
        <v>0</v>
      </c>
      <c r="F20" s="1120">
        <f>'[4]250'!F20</f>
        <v>0</v>
      </c>
      <c r="G20" s="247">
        <f t="shared" si="0"/>
        <v>0</v>
      </c>
      <c r="H20" s="1034" t="s">
        <v>1433</v>
      </c>
      <c r="L20" s="145"/>
      <c r="V20" s="1012"/>
    </row>
    <row r="21" spans="1:22" s="152" customFormat="1" ht="14.25" thickBot="1">
      <c r="A21" s="1064" t="s">
        <v>469</v>
      </c>
      <c r="B21" s="1121">
        <f>'[4]245'!F21</f>
        <v>1</v>
      </c>
      <c r="C21" s="1121">
        <f>'[4]247'!F21</f>
        <v>1</v>
      </c>
      <c r="D21" s="1121">
        <f>'[4]248'!F21</f>
        <v>1</v>
      </c>
      <c r="E21" s="1121">
        <f>'[4]249'!F21</f>
        <v>0</v>
      </c>
      <c r="F21" s="1121">
        <f>'[4]250'!F21</f>
        <v>0</v>
      </c>
      <c r="G21" s="248">
        <f t="shared" si="0"/>
        <v>3</v>
      </c>
      <c r="H21" s="1032" t="s">
        <v>430</v>
      </c>
      <c r="V21" s="153"/>
    </row>
    <row r="22" spans="1:22" ht="14.25" thickBot="1">
      <c r="A22" s="1063" t="s">
        <v>429</v>
      </c>
      <c r="B22" s="1120">
        <f>'[4]245'!F22</f>
        <v>1</v>
      </c>
      <c r="C22" s="1120">
        <f>'[4]247'!F22</f>
        <v>1</v>
      </c>
      <c r="D22" s="1120">
        <f>'[4]248'!F22</f>
        <v>1</v>
      </c>
      <c r="E22" s="1120">
        <f>'[4]249'!F22</f>
        <v>1</v>
      </c>
      <c r="F22" s="1120">
        <f>'[4]250'!F22</f>
        <v>1</v>
      </c>
      <c r="G22" s="247">
        <f t="shared" si="0"/>
        <v>5</v>
      </c>
      <c r="H22" s="1033" t="s">
        <v>428</v>
      </c>
      <c r="L22" s="145"/>
      <c r="V22" s="1012"/>
    </row>
    <row r="23" spans="1:22" s="152" customFormat="1" ht="14.25" thickBot="1">
      <c r="A23" s="1064" t="s">
        <v>465</v>
      </c>
      <c r="B23" s="1121">
        <f>'[4]245'!F23</f>
        <v>2</v>
      </c>
      <c r="C23" s="1121">
        <f>'[4]247'!F23</f>
        <v>0</v>
      </c>
      <c r="D23" s="1121">
        <f>'[4]248'!F23</f>
        <v>0</v>
      </c>
      <c r="E23" s="1121">
        <f>'[4]249'!F23</f>
        <v>0</v>
      </c>
      <c r="F23" s="1121">
        <f>'[4]250'!F23</f>
        <v>0</v>
      </c>
      <c r="G23" s="248">
        <f t="shared" si="0"/>
        <v>2</v>
      </c>
      <c r="H23" s="1032" t="s">
        <v>463</v>
      </c>
      <c r="V23" s="153"/>
    </row>
    <row r="24" spans="1:22" ht="14.25" thickBot="1">
      <c r="A24" s="1063" t="s">
        <v>426</v>
      </c>
      <c r="B24" s="1120">
        <f>'[4]245'!F24</f>
        <v>1</v>
      </c>
      <c r="C24" s="1120">
        <f>'[4]247'!F24</f>
        <v>0</v>
      </c>
      <c r="D24" s="1120">
        <f>'[4]248'!F24</f>
        <v>0</v>
      </c>
      <c r="E24" s="1120">
        <f>'[4]249'!F24</f>
        <v>0</v>
      </c>
      <c r="F24" s="1120">
        <f>'[4]250'!F24</f>
        <v>0</v>
      </c>
      <c r="G24" s="247">
        <f t="shared" si="0"/>
        <v>1</v>
      </c>
      <c r="H24" s="1033" t="s">
        <v>425</v>
      </c>
      <c r="L24" s="145"/>
      <c r="V24" s="1012"/>
    </row>
    <row r="25" spans="1:22" s="152" customFormat="1" ht="14.25" thickBot="1">
      <c r="A25" s="1064" t="s">
        <v>424</v>
      </c>
      <c r="B25" s="1121">
        <f>'[4]245'!F25</f>
        <v>1</v>
      </c>
      <c r="C25" s="1121">
        <f>'[4]247'!F25</f>
        <v>0</v>
      </c>
      <c r="D25" s="1121">
        <f>'[4]248'!F25</f>
        <v>0</v>
      </c>
      <c r="E25" s="1121">
        <f>'[4]249'!F25</f>
        <v>0</v>
      </c>
      <c r="F25" s="1121">
        <f>'[4]250'!F25</f>
        <v>0</v>
      </c>
      <c r="G25" s="248">
        <f t="shared" si="0"/>
        <v>1</v>
      </c>
      <c r="H25" s="1032" t="s">
        <v>423</v>
      </c>
      <c r="V25" s="153"/>
    </row>
    <row r="26" spans="1:22" ht="14.25" thickBot="1">
      <c r="A26" s="1063" t="s">
        <v>422</v>
      </c>
      <c r="B26" s="1120">
        <f>'[4]245'!F26</f>
        <v>0</v>
      </c>
      <c r="C26" s="1120">
        <f>'[4]247'!F26</f>
        <v>0</v>
      </c>
      <c r="D26" s="1120">
        <f>'[4]248'!F26</f>
        <v>0</v>
      </c>
      <c r="E26" s="1120">
        <f>'[4]249'!F26</f>
        <v>0</v>
      </c>
      <c r="F26" s="1120">
        <f>'[4]250'!F26</f>
        <v>0</v>
      </c>
      <c r="G26" s="247">
        <f t="shared" si="0"/>
        <v>0</v>
      </c>
      <c r="H26" s="1033" t="s">
        <v>421</v>
      </c>
      <c r="L26" s="145"/>
      <c r="V26" s="1012"/>
    </row>
    <row r="27" spans="1:22" s="152" customFormat="1" ht="14.25" thickBot="1">
      <c r="A27" s="1064" t="s">
        <v>420</v>
      </c>
      <c r="B27" s="1121">
        <f>'[4]245'!F27</f>
        <v>0</v>
      </c>
      <c r="C27" s="1121">
        <f>'[4]247'!F27</f>
        <v>0</v>
      </c>
      <c r="D27" s="1121">
        <f>'[4]248'!F27</f>
        <v>0</v>
      </c>
      <c r="E27" s="1121">
        <f>'[4]249'!F27</f>
        <v>0</v>
      </c>
      <c r="F27" s="1121">
        <f>'[4]250'!F27</f>
        <v>0</v>
      </c>
      <c r="G27" s="248">
        <f t="shared" si="0"/>
        <v>0</v>
      </c>
      <c r="H27" s="1032" t="s">
        <v>419</v>
      </c>
      <c r="V27" s="153"/>
    </row>
    <row r="28" spans="1:22" ht="14.25" thickBot="1">
      <c r="A28" s="1063" t="s">
        <v>418</v>
      </c>
      <c r="B28" s="1120">
        <f>'[4]245'!F28</f>
        <v>0</v>
      </c>
      <c r="C28" s="1120">
        <f>'[4]247'!F28</f>
        <v>0</v>
      </c>
      <c r="D28" s="1120">
        <f>'[4]248'!F28</f>
        <v>0</v>
      </c>
      <c r="E28" s="1120">
        <f>'[4]249'!F28</f>
        <v>0</v>
      </c>
      <c r="F28" s="1120">
        <f>'[4]250'!F28</f>
        <v>0</v>
      </c>
      <c r="G28" s="247">
        <f t="shared" si="0"/>
        <v>0</v>
      </c>
      <c r="H28" s="1033" t="s">
        <v>453</v>
      </c>
      <c r="L28" s="145"/>
      <c r="V28" s="1012"/>
    </row>
    <row r="29" spans="1:22" s="152" customFormat="1" ht="14.25" thickBot="1">
      <c r="A29" s="1064" t="s">
        <v>1286</v>
      </c>
      <c r="B29" s="1121">
        <f>'[4]245'!F29</f>
        <v>0</v>
      </c>
      <c r="C29" s="1121">
        <f>'[4]247'!F29</f>
        <v>0</v>
      </c>
      <c r="D29" s="1121">
        <f>'[4]248'!F29</f>
        <v>0</v>
      </c>
      <c r="E29" s="1121">
        <f>'[4]249'!F29</f>
        <v>0</v>
      </c>
      <c r="F29" s="1121">
        <f>'[4]250'!F29</f>
        <v>0</v>
      </c>
      <c r="G29" s="248">
        <f t="shared" si="0"/>
        <v>0</v>
      </c>
      <c r="H29" s="1032" t="s">
        <v>1534</v>
      </c>
      <c r="V29" s="153"/>
    </row>
    <row r="30" spans="1:22" ht="14.25" thickBot="1">
      <c r="A30" s="1063" t="s">
        <v>1559</v>
      </c>
      <c r="B30" s="1120">
        <f>'[4]245'!F30</f>
        <v>0</v>
      </c>
      <c r="C30" s="1120">
        <f>'[4]247'!F30</f>
        <v>0</v>
      </c>
      <c r="D30" s="1120">
        <f>'[4]248'!F30</f>
        <v>0</v>
      </c>
      <c r="E30" s="1120">
        <f>'[4]249'!F30</f>
        <v>0</v>
      </c>
      <c r="F30" s="1120">
        <f>'[4]250'!F30</f>
        <v>0</v>
      </c>
      <c r="G30" s="247">
        <f t="shared" si="0"/>
        <v>0</v>
      </c>
      <c r="H30" s="1033" t="s">
        <v>1309</v>
      </c>
      <c r="L30" s="145"/>
      <c r="V30" s="1012"/>
    </row>
    <row r="31" spans="1:22" s="152" customFormat="1" ht="14.25" thickBot="1">
      <c r="A31" s="1064" t="s">
        <v>1535</v>
      </c>
      <c r="B31" s="1121">
        <f>'[4]245'!F31</f>
        <v>0</v>
      </c>
      <c r="C31" s="1121">
        <f>'[4]247'!F31</f>
        <v>0</v>
      </c>
      <c r="D31" s="1121">
        <f>'[4]248'!F31</f>
        <v>0</v>
      </c>
      <c r="E31" s="1121">
        <f>'[4]249'!F31</f>
        <v>0</v>
      </c>
      <c r="F31" s="1121">
        <f>'[4]250'!F31</f>
        <v>0</v>
      </c>
      <c r="G31" s="248">
        <f t="shared" si="0"/>
        <v>0</v>
      </c>
      <c r="H31" s="1032" t="s">
        <v>1536</v>
      </c>
      <c r="V31" s="153"/>
    </row>
    <row r="32" spans="1:22" ht="14.25" thickBot="1">
      <c r="A32" s="1063" t="s">
        <v>1259</v>
      </c>
      <c r="B32" s="1120">
        <f>'[4]245'!F32</f>
        <v>0</v>
      </c>
      <c r="C32" s="1120">
        <f>'[4]247'!F32</f>
        <v>0</v>
      </c>
      <c r="D32" s="1120">
        <f>'[4]248'!F32</f>
        <v>0</v>
      </c>
      <c r="E32" s="1120">
        <f>'[4]249'!F32</f>
        <v>0</v>
      </c>
      <c r="F32" s="1120">
        <f>'[4]250'!F32</f>
        <v>0</v>
      </c>
      <c r="G32" s="247">
        <f t="shared" si="0"/>
        <v>0</v>
      </c>
      <c r="H32" s="1033" t="s">
        <v>414</v>
      </c>
      <c r="L32" s="145"/>
      <c r="V32" s="1012"/>
    </row>
    <row r="33" spans="1:22" s="152" customFormat="1" ht="14.25" thickBot="1">
      <c r="A33" s="1064" t="s">
        <v>413</v>
      </c>
      <c r="B33" s="1121">
        <f>'[4]245'!F33</f>
        <v>1</v>
      </c>
      <c r="C33" s="1121">
        <f>'[4]247'!F33</f>
        <v>1</v>
      </c>
      <c r="D33" s="1121">
        <f>'[4]248'!F33</f>
        <v>0</v>
      </c>
      <c r="E33" s="1121">
        <f>'[4]249'!F33</f>
        <v>0</v>
      </c>
      <c r="F33" s="1121">
        <f>'[4]250'!F33</f>
        <v>0</v>
      </c>
      <c r="G33" s="248">
        <f t="shared" si="0"/>
        <v>2</v>
      </c>
      <c r="H33" s="1032" t="s">
        <v>412</v>
      </c>
      <c r="V33" s="153"/>
    </row>
    <row r="34" spans="1:22" ht="14.25" thickBot="1">
      <c r="A34" s="1063" t="s">
        <v>1290</v>
      </c>
      <c r="B34" s="1120">
        <f>'[4]245'!F34</f>
        <v>0</v>
      </c>
      <c r="C34" s="1120">
        <f>'[4]247'!F34</f>
        <v>0</v>
      </c>
      <c r="D34" s="1120">
        <f>'[4]248'!F34</f>
        <v>0</v>
      </c>
      <c r="E34" s="1120">
        <f>'[4]249'!F34</f>
        <v>0</v>
      </c>
      <c r="F34" s="1120">
        <f>'[4]250'!F34</f>
        <v>0</v>
      </c>
      <c r="G34" s="247">
        <f t="shared" si="0"/>
        <v>0</v>
      </c>
      <c r="H34" s="1033" t="s">
        <v>1537</v>
      </c>
      <c r="L34" s="145"/>
      <c r="V34" s="1012"/>
    </row>
    <row r="35" spans="1:22" s="152" customFormat="1" ht="14.25" thickBot="1">
      <c r="A35" s="1064" t="s">
        <v>410</v>
      </c>
      <c r="B35" s="1121">
        <f>'[4]245'!F35</f>
        <v>0</v>
      </c>
      <c r="C35" s="1121">
        <f>'[4]247'!F35</f>
        <v>0</v>
      </c>
      <c r="D35" s="1121">
        <f>'[4]248'!F35</f>
        <v>0</v>
      </c>
      <c r="E35" s="1121">
        <f>'[4]249'!F35</f>
        <v>0</v>
      </c>
      <c r="F35" s="1121">
        <f>'[4]250'!F35</f>
        <v>0</v>
      </c>
      <c r="G35" s="248">
        <f t="shared" si="0"/>
        <v>0</v>
      </c>
      <c r="H35" s="1032" t="s">
        <v>409</v>
      </c>
      <c r="V35" s="153"/>
    </row>
    <row r="36" spans="1:22" ht="14.25" thickBot="1">
      <c r="A36" s="1063" t="s">
        <v>1291</v>
      </c>
      <c r="B36" s="1120">
        <f>'[4]245'!F36</f>
        <v>0</v>
      </c>
      <c r="C36" s="1120">
        <f>'[4]247'!F36</f>
        <v>0</v>
      </c>
      <c r="D36" s="1120">
        <f>'[4]248'!F36</f>
        <v>0</v>
      </c>
      <c r="E36" s="1120">
        <f>'[4]249'!F36</f>
        <v>0</v>
      </c>
      <c r="F36" s="1120">
        <f>'[4]250'!F36</f>
        <v>0</v>
      </c>
      <c r="G36" s="247">
        <f t="shared" si="0"/>
        <v>0</v>
      </c>
      <c r="H36" s="1033" t="s">
        <v>1431</v>
      </c>
      <c r="L36" s="145"/>
      <c r="V36" s="1012"/>
    </row>
    <row r="37" spans="1:22" s="152" customFormat="1" ht="14.25" thickBot="1">
      <c r="A37" s="1064" t="s">
        <v>656</v>
      </c>
      <c r="B37" s="1121">
        <f>'[4]245'!F37</f>
        <v>3</v>
      </c>
      <c r="C37" s="1121">
        <f>'[4]247'!F37</f>
        <v>3</v>
      </c>
      <c r="D37" s="1121">
        <f>'[4]248'!F37</f>
        <v>0</v>
      </c>
      <c r="E37" s="1121">
        <f>'[4]249'!F37</f>
        <v>0</v>
      </c>
      <c r="F37" s="1121">
        <f>'[4]250'!F37</f>
        <v>0</v>
      </c>
      <c r="G37" s="248">
        <f t="shared" si="0"/>
        <v>6</v>
      </c>
      <c r="H37" s="1032" t="s">
        <v>849</v>
      </c>
      <c r="V37" s="153"/>
    </row>
    <row r="38" spans="1:22" ht="14.25" thickBot="1">
      <c r="A38" s="1063" t="s">
        <v>1292</v>
      </c>
      <c r="B38" s="1120">
        <f>'[4]245'!F38</f>
        <v>0</v>
      </c>
      <c r="C38" s="1120">
        <f>'[4]247'!F38</f>
        <v>0</v>
      </c>
      <c r="D38" s="1120">
        <f>'[4]248'!F38</f>
        <v>0</v>
      </c>
      <c r="E38" s="1120">
        <f>'[4]249'!F38</f>
        <v>0</v>
      </c>
      <c r="F38" s="1120">
        <f>'[4]250'!F38</f>
        <v>0</v>
      </c>
      <c r="G38" s="247">
        <f t="shared" si="0"/>
        <v>0</v>
      </c>
      <c r="H38" s="1033" t="s">
        <v>1550</v>
      </c>
      <c r="L38" s="145"/>
      <c r="V38" s="1012"/>
    </row>
    <row r="39" spans="1:22" s="152" customFormat="1" ht="14.25" thickBot="1">
      <c r="A39" s="1064" t="s">
        <v>1294</v>
      </c>
      <c r="B39" s="1121">
        <f>'[4]245'!F39</f>
        <v>0</v>
      </c>
      <c r="C39" s="1121">
        <f>'[4]247'!F39</f>
        <v>0</v>
      </c>
      <c r="D39" s="1121">
        <f>'[4]248'!F39</f>
        <v>0</v>
      </c>
      <c r="E39" s="1121">
        <f>'[4]249'!F39</f>
        <v>0</v>
      </c>
      <c r="F39" s="1121">
        <f>'[4]250'!F39</f>
        <v>0</v>
      </c>
      <c r="G39" s="248">
        <f t="shared" si="0"/>
        <v>0</v>
      </c>
      <c r="H39" s="1032" t="s">
        <v>784</v>
      </c>
      <c r="V39" s="153"/>
    </row>
    <row r="40" spans="1:22" ht="14.25" thickBot="1">
      <c r="A40" s="1063" t="s">
        <v>406</v>
      </c>
      <c r="B40" s="1120">
        <f>'[4]245'!F40</f>
        <v>0</v>
      </c>
      <c r="C40" s="1120">
        <f>'[4]247'!F40</f>
        <v>0</v>
      </c>
      <c r="D40" s="1120">
        <f>'[4]248'!F40</f>
        <v>0</v>
      </c>
      <c r="E40" s="1120">
        <f>'[4]249'!F40</f>
        <v>0</v>
      </c>
      <c r="F40" s="1120">
        <f>'[4]250'!F40</f>
        <v>0</v>
      </c>
      <c r="G40" s="247">
        <f t="shared" si="0"/>
        <v>0</v>
      </c>
      <c r="H40" s="1033" t="s">
        <v>1298</v>
      </c>
      <c r="L40" s="145"/>
      <c r="V40" s="1012"/>
    </row>
    <row r="41" spans="1:22" s="152" customFormat="1" ht="14.25" thickBot="1">
      <c r="A41" s="1064" t="s">
        <v>1297</v>
      </c>
      <c r="B41" s="1121">
        <f>'[4]245'!F41</f>
        <v>0</v>
      </c>
      <c r="C41" s="1121">
        <f>'[4]247'!F41</f>
        <v>0</v>
      </c>
      <c r="D41" s="1121">
        <f>'[4]248'!F41</f>
        <v>0</v>
      </c>
      <c r="E41" s="1121">
        <f>'[4]249'!F41</f>
        <v>0</v>
      </c>
      <c r="F41" s="1121">
        <f>'[4]250'!F41</f>
        <v>0</v>
      </c>
      <c r="G41" s="248">
        <f t="shared" si="0"/>
        <v>0</v>
      </c>
      <c r="H41" s="1032" t="s">
        <v>1428</v>
      </c>
      <c r="V41" s="153"/>
    </row>
    <row r="42" spans="1:22" ht="14.25" thickBot="1">
      <c r="A42" s="1063" t="s">
        <v>655</v>
      </c>
      <c r="B42" s="1120">
        <f>'[4]245'!F42</f>
        <v>0</v>
      </c>
      <c r="C42" s="1120">
        <f>'[4]247'!F42</f>
        <v>0</v>
      </c>
      <c r="D42" s="1120">
        <f>'[4]248'!F42</f>
        <v>0</v>
      </c>
      <c r="E42" s="1120">
        <f>'[4]249'!F42</f>
        <v>0</v>
      </c>
      <c r="F42" s="1120">
        <f>'[4]250'!F42</f>
        <v>0</v>
      </c>
      <c r="G42" s="247">
        <f t="shared" si="0"/>
        <v>0</v>
      </c>
      <c r="H42" s="1033" t="s">
        <v>661</v>
      </c>
      <c r="L42" s="145"/>
      <c r="V42" s="1012"/>
    </row>
    <row r="43" spans="1:22" s="152" customFormat="1" ht="14.25" thickBot="1">
      <c r="A43" s="1064" t="s">
        <v>1299</v>
      </c>
      <c r="B43" s="1121">
        <f>'[4]245'!F43</f>
        <v>0</v>
      </c>
      <c r="C43" s="1121">
        <f>'[4]247'!F43</f>
        <v>0</v>
      </c>
      <c r="D43" s="1121">
        <f>'[4]248'!F43</f>
        <v>0</v>
      </c>
      <c r="E43" s="1121">
        <f>'[4]249'!F43</f>
        <v>0</v>
      </c>
      <c r="F43" s="1121">
        <f>'[4]250'!F43</f>
        <v>0</v>
      </c>
      <c r="G43" s="248">
        <f t="shared" si="0"/>
        <v>0</v>
      </c>
      <c r="H43" s="1032" t="s">
        <v>1545</v>
      </c>
      <c r="V43" s="153"/>
    </row>
    <row r="44" spans="1:22" ht="14.25" thickBot="1">
      <c r="A44" s="1063" t="s">
        <v>1302</v>
      </c>
      <c r="B44" s="1120">
        <f>'[4]245'!F44</f>
        <v>1</v>
      </c>
      <c r="C44" s="1120">
        <f>'[4]247'!F44</f>
        <v>0</v>
      </c>
      <c r="D44" s="1120">
        <f>'[4]248'!F44</f>
        <v>0</v>
      </c>
      <c r="E44" s="1120">
        <f>'[4]249'!F44</f>
        <v>0</v>
      </c>
      <c r="F44" s="1120">
        <f>'[4]250'!F44</f>
        <v>0</v>
      </c>
      <c r="G44" s="247">
        <f t="shared" si="0"/>
        <v>1</v>
      </c>
      <c r="H44" s="1033" t="s">
        <v>1533</v>
      </c>
      <c r="L44" s="145"/>
      <c r="V44" s="1012"/>
    </row>
    <row r="45" spans="1:22" s="152" customFormat="1" ht="27.75" thickBot="1">
      <c r="A45" s="1064" t="s">
        <v>1320</v>
      </c>
      <c r="B45" s="1121">
        <f>'[4]245'!F45</f>
        <v>0</v>
      </c>
      <c r="C45" s="1121">
        <f>'[4]247'!F45</f>
        <v>0</v>
      </c>
      <c r="D45" s="1121">
        <f>'[4]248'!F45</f>
        <v>0</v>
      </c>
      <c r="E45" s="1121">
        <f>'[4]249'!F45</f>
        <v>0</v>
      </c>
      <c r="F45" s="1121">
        <f>'[4]250'!F45</f>
        <v>0</v>
      </c>
      <c r="G45" s="248">
        <f t="shared" si="0"/>
        <v>0</v>
      </c>
      <c r="H45" s="1043" t="s">
        <v>1547</v>
      </c>
      <c r="V45" s="153"/>
    </row>
    <row r="46" spans="1:22" ht="27.75" thickBot="1">
      <c r="A46" s="1063" t="s">
        <v>1265</v>
      </c>
      <c r="B46" s="1120">
        <f>'[4]245'!F46</f>
        <v>0</v>
      </c>
      <c r="C46" s="1120">
        <f>'[4]247'!F46</f>
        <v>0</v>
      </c>
      <c r="D46" s="1120">
        <f>'[4]248'!F46</f>
        <v>0</v>
      </c>
      <c r="E46" s="1120">
        <f>'[4]249'!F46</f>
        <v>0</v>
      </c>
      <c r="F46" s="1120">
        <f>'[4]250'!F46</f>
        <v>0</v>
      </c>
      <c r="G46" s="247">
        <f t="shared" si="0"/>
        <v>0</v>
      </c>
      <c r="H46" s="1033" t="s">
        <v>1260</v>
      </c>
      <c r="L46" s="145"/>
      <c r="V46" s="1012"/>
    </row>
    <row r="47" spans="1:22" s="152" customFormat="1" ht="14.25" thickBot="1">
      <c r="A47" s="1064" t="s">
        <v>894</v>
      </c>
      <c r="B47" s="1121">
        <f>'[4]245'!F47</f>
        <v>0</v>
      </c>
      <c r="C47" s="1121">
        <f>'[4]247'!F47</f>
        <v>0</v>
      </c>
      <c r="D47" s="1121">
        <f>'[4]248'!F47</f>
        <v>0</v>
      </c>
      <c r="E47" s="1121">
        <f>'[4]249'!F47</f>
        <v>0</v>
      </c>
      <c r="F47" s="1121">
        <f>'[4]250'!F47</f>
        <v>0</v>
      </c>
      <c r="G47" s="248">
        <f t="shared" si="0"/>
        <v>0</v>
      </c>
      <c r="H47" s="1032" t="s">
        <v>1324</v>
      </c>
      <c r="V47" s="153"/>
    </row>
    <row r="48" spans="1:22" ht="14.25" thickBot="1">
      <c r="A48" s="1063" t="s">
        <v>1261</v>
      </c>
      <c r="B48" s="1120">
        <f>'[4]245'!F48</f>
        <v>2</v>
      </c>
      <c r="C48" s="1120">
        <f>'[4]247'!F48</f>
        <v>0</v>
      </c>
      <c r="D48" s="1120">
        <f>'[4]248'!F48</f>
        <v>0</v>
      </c>
      <c r="E48" s="1120">
        <f>'[4]249'!F48</f>
        <v>0</v>
      </c>
      <c r="F48" s="1120">
        <f>'[4]250'!F48</f>
        <v>0</v>
      </c>
      <c r="G48" s="247">
        <f t="shared" si="0"/>
        <v>2</v>
      </c>
      <c r="H48" s="1033" t="s">
        <v>1546</v>
      </c>
      <c r="L48" s="145"/>
      <c r="V48" s="1012"/>
    </row>
    <row r="49" spans="1:22" s="152" customFormat="1" ht="27.75" thickBot="1">
      <c r="A49" s="1064" t="s">
        <v>1301</v>
      </c>
      <c r="B49" s="1121">
        <f>'[4]245'!F49</f>
        <v>0</v>
      </c>
      <c r="C49" s="1121">
        <f>'[4]247'!F49</f>
        <v>0</v>
      </c>
      <c r="D49" s="1121">
        <f>'[4]248'!F49</f>
        <v>0</v>
      </c>
      <c r="E49" s="1121">
        <f>'[4]249'!F49</f>
        <v>0</v>
      </c>
      <c r="F49" s="1121">
        <f>'[4]250'!F49</f>
        <v>0</v>
      </c>
      <c r="G49" s="248">
        <f t="shared" si="0"/>
        <v>0</v>
      </c>
      <c r="H49" s="1043" t="s">
        <v>1548</v>
      </c>
      <c r="V49" s="153"/>
    </row>
    <row r="50" spans="1:22" ht="14.25" thickBot="1">
      <c r="A50" s="1063" t="s">
        <v>1388</v>
      </c>
      <c r="B50" s="1120">
        <f>'[4]245'!F50</f>
        <v>0</v>
      </c>
      <c r="C50" s="1120">
        <f>'[4]247'!F50</f>
        <v>0</v>
      </c>
      <c r="D50" s="1120">
        <f>'[4]248'!F50</f>
        <v>0</v>
      </c>
      <c r="E50" s="1120">
        <f>'[4]249'!F50</f>
        <v>0</v>
      </c>
      <c r="F50" s="1120">
        <f>'[4]250'!F50</f>
        <v>0</v>
      </c>
      <c r="G50" s="247">
        <f t="shared" si="0"/>
        <v>0</v>
      </c>
      <c r="H50" s="1033" t="s">
        <v>1429</v>
      </c>
      <c r="L50" s="145"/>
      <c r="V50" s="1012"/>
    </row>
    <row r="51" spans="1:22" s="152" customFormat="1" ht="14.25" thickBot="1">
      <c r="A51" s="1064" t="s">
        <v>892</v>
      </c>
      <c r="B51" s="1121">
        <f>'[4]245'!F51</f>
        <v>0</v>
      </c>
      <c r="C51" s="1121">
        <f>'[4]247'!F51</f>
        <v>0</v>
      </c>
      <c r="D51" s="1121">
        <f>'[4]248'!F51</f>
        <v>0</v>
      </c>
      <c r="E51" s="1121">
        <f>'[4]249'!F51</f>
        <v>0</v>
      </c>
      <c r="F51" s="1121">
        <f>'[4]250'!F51</f>
        <v>0</v>
      </c>
      <c r="G51" s="248">
        <f t="shared" si="0"/>
        <v>0</v>
      </c>
      <c r="H51" s="1032" t="s">
        <v>1551</v>
      </c>
      <c r="V51" s="153"/>
    </row>
    <row r="52" spans="1:22" ht="13.5">
      <c r="A52" s="1123" t="s">
        <v>1583</v>
      </c>
      <c r="B52" s="1122">
        <f>'[4]245'!F52</f>
        <v>0</v>
      </c>
      <c r="C52" s="1122">
        <f>'[4]247'!F52</f>
        <v>0</v>
      </c>
      <c r="D52" s="1122">
        <f>'[4]248'!F52</f>
        <v>7</v>
      </c>
      <c r="E52" s="1122">
        <f>'[4]249'!F52</f>
        <v>14</v>
      </c>
      <c r="F52" s="1122">
        <f>'[4]250'!F52</f>
        <v>0</v>
      </c>
      <c r="G52" s="1119">
        <f t="shared" si="0"/>
        <v>21</v>
      </c>
      <c r="H52" s="1033" t="s">
        <v>1584</v>
      </c>
      <c r="L52" s="145"/>
      <c r="V52" s="1012"/>
    </row>
    <row r="53" spans="1:22" s="152" customFormat="1" ht="20.100000000000001" customHeight="1">
      <c r="A53" s="523" t="s">
        <v>1</v>
      </c>
      <c r="B53" s="375">
        <f>SUM(B8:B52)</f>
        <v>15</v>
      </c>
      <c r="C53" s="375">
        <f t="shared" ref="C53:F53" si="1">SUM(C8:C52)</f>
        <v>7</v>
      </c>
      <c r="D53" s="375">
        <f t="shared" si="1"/>
        <v>11</v>
      </c>
      <c r="E53" s="375">
        <f t="shared" si="1"/>
        <v>16</v>
      </c>
      <c r="F53" s="375">
        <f t="shared" si="1"/>
        <v>2</v>
      </c>
      <c r="G53" s="375">
        <f>SUM(G8:G52)</f>
        <v>51</v>
      </c>
      <c r="H53" s="374" t="s">
        <v>2</v>
      </c>
      <c r="M53" s="153"/>
    </row>
    <row r="54" spans="1:22">
      <c r="A54" s="1377" t="s">
        <v>762</v>
      </c>
      <c r="B54" s="1377"/>
      <c r="C54" s="1377"/>
      <c r="D54" s="1377"/>
      <c r="E54" s="1474" t="s">
        <v>445</v>
      </c>
      <c r="F54" s="1474"/>
      <c r="G54" s="1474"/>
      <c r="H54" s="1474"/>
    </row>
    <row r="57" spans="1:22">
      <c r="A57" s="147"/>
    </row>
    <row r="61" spans="1:22">
      <c r="L61" s="145"/>
    </row>
    <row r="62" spans="1:22">
      <c r="H62" s="145"/>
      <c r="L62" s="145"/>
    </row>
    <row r="63" spans="1:22">
      <c r="H63" s="145"/>
      <c r="L63" s="145"/>
    </row>
    <row r="64" spans="1:22">
      <c r="H64" s="145"/>
      <c r="L64" s="145"/>
    </row>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pans="8:12">
      <c r="H81" s="145"/>
      <c r="L81" s="145"/>
    </row>
    <row r="82" spans="8:12">
      <c r="H82" s="145"/>
      <c r="L82" s="145"/>
    </row>
    <row r="83" spans="8:12">
      <c r="H83" s="145"/>
      <c r="L83" s="145"/>
    </row>
    <row r="84" spans="8:12">
      <c r="H84" s="145"/>
      <c r="L84" s="145"/>
    </row>
    <row r="85" spans="8:12">
      <c r="H85" s="145"/>
      <c r="L85" s="145"/>
    </row>
    <row r="86" spans="8:12">
      <c r="H86" s="145"/>
      <c r="L86" s="145"/>
    </row>
    <row r="87" spans="8:12">
      <c r="H87" s="145"/>
      <c r="L87" s="145"/>
    </row>
    <row r="88" spans="8:12">
      <c r="H88" s="145"/>
      <c r="L88" s="145"/>
    </row>
    <row r="89" spans="8:12">
      <c r="H89" s="145"/>
      <c r="L89" s="145"/>
    </row>
    <row r="90" spans="8:12">
      <c r="H90" s="145"/>
      <c r="L90" s="145"/>
    </row>
    <row r="91" spans="8:12">
      <c r="H91" s="145"/>
      <c r="L91" s="145"/>
    </row>
    <row r="92" spans="8:12">
      <c r="H92" s="145"/>
      <c r="L92" s="145"/>
    </row>
    <row r="93" spans="8:12">
      <c r="H93" s="145"/>
      <c r="L93" s="145"/>
    </row>
    <row r="94" spans="8:12">
      <c r="H94" s="145"/>
      <c r="L94" s="145"/>
    </row>
    <row r="95" spans="8:12">
      <c r="H95" s="145"/>
    </row>
    <row r="97" spans="8:12">
      <c r="L97" s="145"/>
    </row>
    <row r="98" spans="8:12">
      <c r="H98" s="145"/>
      <c r="L98" s="145"/>
    </row>
    <row r="99" spans="8:12">
      <c r="H99" s="145"/>
      <c r="L99" s="145"/>
    </row>
    <row r="100" spans="8:12">
      <c r="H100" s="145"/>
      <c r="L100" s="145"/>
    </row>
    <row r="101" spans="8:12">
      <c r="H101" s="145"/>
      <c r="L101" s="145"/>
    </row>
    <row r="102" spans="8:12">
      <c r="H102" s="145"/>
      <c r="L102" s="145"/>
    </row>
    <row r="103" spans="8:12">
      <c r="H103" s="145"/>
      <c r="L103" s="145"/>
    </row>
    <row r="104" spans="8:12">
      <c r="H104" s="145"/>
      <c r="L104" s="145"/>
    </row>
    <row r="105" spans="8:12">
      <c r="H105" s="145"/>
      <c r="L105" s="145"/>
    </row>
    <row r="106" spans="8:12">
      <c r="H106" s="145"/>
      <c r="L106" s="145"/>
    </row>
    <row r="107" spans="8:12">
      <c r="H107" s="145"/>
      <c r="L107" s="145"/>
    </row>
    <row r="108" spans="8:12">
      <c r="H108" s="145"/>
      <c r="L108" s="145"/>
    </row>
    <row r="109" spans="8:12">
      <c r="H109" s="145"/>
      <c r="L109" s="145"/>
    </row>
    <row r="110" spans="8:12">
      <c r="H110" s="145"/>
      <c r="L110" s="145"/>
    </row>
    <row r="111" spans="8:12">
      <c r="H111" s="145"/>
      <c r="L111" s="145"/>
    </row>
    <row r="112" spans="8:12">
      <c r="H112" s="145"/>
      <c r="L112" s="145"/>
    </row>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pans="8:12">
      <c r="H129" s="145"/>
      <c r="L129" s="145"/>
    </row>
    <row r="130" spans="8:12">
      <c r="H130" s="145"/>
      <c r="L130" s="145"/>
    </row>
    <row r="131" spans="8:12">
      <c r="H131" s="145"/>
      <c r="L131" s="145"/>
    </row>
    <row r="132" spans="8:12">
      <c r="H132" s="145"/>
      <c r="L132" s="145"/>
    </row>
    <row r="133" spans="8:12">
      <c r="H133" s="145"/>
      <c r="L133" s="145"/>
    </row>
    <row r="134" spans="8:12">
      <c r="H134" s="145"/>
      <c r="L134" s="145"/>
    </row>
    <row r="135" spans="8:12">
      <c r="H135" s="145"/>
      <c r="L135" s="145"/>
    </row>
    <row r="136" spans="8:12">
      <c r="H136" s="145"/>
      <c r="L136" s="145"/>
    </row>
    <row r="137" spans="8:12">
      <c r="H137" s="145"/>
      <c r="L137" s="145"/>
    </row>
    <row r="138" spans="8:12">
      <c r="H138" s="145"/>
      <c r="L138" s="145"/>
    </row>
    <row r="139" spans="8:12">
      <c r="H139" s="145"/>
      <c r="L139" s="145"/>
    </row>
    <row r="140" spans="8:12">
      <c r="H140" s="145"/>
      <c r="L140" s="145"/>
    </row>
    <row r="141" spans="8:12">
      <c r="H141" s="145"/>
    </row>
  </sheetData>
  <mergeCells count="8">
    <mergeCell ref="A54:D54"/>
    <mergeCell ref="E54:H54"/>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129"/>
  <sheetViews>
    <sheetView rightToLeft="1" tabSelected="1" view="pageBreakPreview" zoomScaleNormal="100" zoomScaleSheetLayoutView="100" workbookViewId="0">
      <selection activeCell="L26" sqref="L26"/>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589" customWidth="1"/>
    <col min="14" max="16384" width="9.140625" style="45"/>
  </cols>
  <sheetData>
    <row r="1" spans="1:13" ht="19.5" customHeight="1">
      <c r="A1" s="1195" t="s">
        <v>809</v>
      </c>
      <c r="B1" s="1195"/>
      <c r="C1" s="1195"/>
      <c r="D1" s="1195"/>
      <c r="E1" s="1195"/>
      <c r="F1" s="1195"/>
      <c r="G1" s="1195"/>
      <c r="H1" s="1195"/>
      <c r="I1" s="1"/>
    </row>
    <row r="2" spans="1:13" s="7" customFormat="1" ht="18">
      <c r="A2" s="1409" t="s">
        <v>1150</v>
      </c>
      <c r="B2" s="1409"/>
      <c r="C2" s="1409"/>
      <c r="D2" s="1409"/>
      <c r="E2" s="1409"/>
      <c r="F2" s="1409"/>
      <c r="G2" s="1409"/>
      <c r="H2" s="1409"/>
      <c r="I2" s="587"/>
      <c r="M2" s="34"/>
    </row>
    <row r="3" spans="1:13" s="7" customFormat="1" ht="15.75">
      <c r="A3" s="1461" t="s">
        <v>808</v>
      </c>
      <c r="B3" s="1462"/>
      <c r="C3" s="1462"/>
      <c r="D3" s="1462"/>
      <c r="E3" s="1462"/>
      <c r="F3" s="1462"/>
      <c r="G3" s="1462"/>
      <c r="H3" s="1462"/>
      <c r="I3" s="587"/>
      <c r="M3" s="34"/>
    </row>
    <row r="4" spans="1:13" s="7" customFormat="1" ht="15.75">
      <c r="A4" s="1462" t="s">
        <v>1151</v>
      </c>
      <c r="B4" s="1462"/>
      <c r="C4" s="1462"/>
      <c r="D4" s="1462"/>
      <c r="E4" s="1462"/>
      <c r="F4" s="1462"/>
      <c r="G4" s="1462"/>
      <c r="H4" s="1462"/>
      <c r="I4" s="587"/>
      <c r="M4" s="34"/>
    </row>
    <row r="5" spans="1:13" ht="15.75" customHeight="1">
      <c r="A5" s="89" t="s">
        <v>572</v>
      </c>
      <c r="B5" s="90"/>
      <c r="C5" s="90"/>
      <c r="D5" s="90"/>
      <c r="E5" s="90"/>
      <c r="F5" s="90"/>
      <c r="G5" s="90"/>
      <c r="H5" s="91" t="s">
        <v>573</v>
      </c>
      <c r="I5" s="1"/>
    </row>
    <row r="6" spans="1:13" ht="27" customHeight="1">
      <c r="A6" s="1368" t="s">
        <v>840</v>
      </c>
      <c r="B6" s="35" t="s">
        <v>79</v>
      </c>
      <c r="C6" s="35" t="s">
        <v>80</v>
      </c>
      <c r="D6" s="35" t="s">
        <v>81</v>
      </c>
      <c r="E6" s="35" t="s">
        <v>82</v>
      </c>
      <c r="F6" s="35" t="s">
        <v>83</v>
      </c>
      <c r="G6" s="35" t="s">
        <v>1</v>
      </c>
      <c r="H6" s="1365" t="s">
        <v>954</v>
      </c>
    </row>
    <row r="7" spans="1:13" ht="27" customHeight="1">
      <c r="A7" s="1369"/>
      <c r="B7" s="378" t="s">
        <v>74</v>
      </c>
      <c r="C7" s="378" t="s">
        <v>75</v>
      </c>
      <c r="D7" s="378" t="s">
        <v>76</v>
      </c>
      <c r="E7" s="378" t="s">
        <v>77</v>
      </c>
      <c r="F7" s="378" t="s">
        <v>78</v>
      </c>
      <c r="G7" s="378" t="s">
        <v>2</v>
      </c>
      <c r="H7" s="1460"/>
    </row>
    <row r="8" spans="1:13" s="715" customFormat="1" ht="24.75" customHeight="1" thickBot="1">
      <c r="A8" s="1083" t="s">
        <v>681</v>
      </c>
      <c r="B8" s="1084">
        <v>17</v>
      </c>
      <c r="C8" s="1084">
        <v>10</v>
      </c>
      <c r="D8" s="1084">
        <v>3</v>
      </c>
      <c r="E8" s="1084">
        <v>2</v>
      </c>
      <c r="F8" s="1084">
        <v>2</v>
      </c>
      <c r="G8" s="1085">
        <f>SUM(B8:F8)</f>
        <v>34</v>
      </c>
      <c r="H8" s="1086" t="s">
        <v>681</v>
      </c>
      <c r="M8" s="716"/>
    </row>
    <row r="9" spans="1:13" ht="24.75" customHeight="1" thickBot="1">
      <c r="A9" s="369" t="s">
        <v>880</v>
      </c>
      <c r="B9" s="727">
        <v>8</v>
      </c>
      <c r="C9" s="727">
        <v>6</v>
      </c>
      <c r="D9" s="727">
        <v>16</v>
      </c>
      <c r="E9" s="727">
        <v>3</v>
      </c>
      <c r="F9" s="727">
        <v>1</v>
      </c>
      <c r="G9" s="726">
        <f>B9+C9+D9+E9+F9</f>
        <v>34</v>
      </c>
      <c r="H9" s="113" t="s">
        <v>880</v>
      </c>
    </row>
    <row r="10" spans="1:13" s="715" customFormat="1" ht="24.75" customHeight="1" thickBot="1">
      <c r="A10" s="905" t="s">
        <v>946</v>
      </c>
      <c r="B10" s="911">
        <v>8</v>
      </c>
      <c r="C10" s="911">
        <v>2</v>
      </c>
      <c r="D10" s="911">
        <v>3</v>
      </c>
      <c r="E10" s="911">
        <v>3</v>
      </c>
      <c r="F10" s="911">
        <v>1</v>
      </c>
      <c r="G10" s="912">
        <f>B10+C10+D10+E10+F10</f>
        <v>17</v>
      </c>
      <c r="H10" s="906" t="s">
        <v>946</v>
      </c>
      <c r="M10" s="716"/>
    </row>
    <row r="11" spans="1:13" ht="24.75" customHeight="1" thickBot="1">
      <c r="A11" s="529" t="s">
        <v>1050</v>
      </c>
      <c r="B11" s="866">
        <v>11</v>
      </c>
      <c r="C11" s="866">
        <v>2</v>
      </c>
      <c r="D11" s="866">
        <v>3</v>
      </c>
      <c r="E11" s="866">
        <v>3</v>
      </c>
      <c r="F11" s="866">
        <v>2</v>
      </c>
      <c r="G11" s="386">
        <f>B11+C11+D11+E11+F11</f>
        <v>21</v>
      </c>
      <c r="H11" s="528" t="s">
        <v>1050</v>
      </c>
    </row>
    <row r="12" spans="1:13" s="715" customFormat="1" ht="24.75" customHeight="1">
      <c r="A12" s="907" t="s">
        <v>1149</v>
      </c>
      <c r="B12" s="913">
        <v>15</v>
      </c>
      <c r="C12" s="913">
        <v>7</v>
      </c>
      <c r="D12" s="913">
        <v>11</v>
      </c>
      <c r="E12" s="913">
        <v>16</v>
      </c>
      <c r="F12" s="913">
        <v>2</v>
      </c>
      <c r="G12" s="914">
        <f>B12+C12+D12+E12+F12</f>
        <v>51</v>
      </c>
      <c r="H12" s="910" t="s">
        <v>1149</v>
      </c>
    </row>
    <row r="13" spans="1:13" ht="19.5" customHeight="1">
      <c r="E13" s="589"/>
      <c r="H13" s="45"/>
      <c r="M13" s="45"/>
    </row>
    <row r="14" spans="1:13" s="15" customFormat="1" ht="19.5" customHeight="1">
      <c r="E14" s="16"/>
    </row>
    <row r="15" spans="1:13" ht="19.5" customHeight="1">
      <c r="E15" s="589"/>
      <c r="H15" s="45"/>
      <c r="M15" s="45"/>
    </row>
    <row r="16" spans="1:13" s="15" customFormat="1" ht="19.5" customHeight="1">
      <c r="E16" s="16"/>
    </row>
    <row r="17" spans="5:13" ht="19.5" customHeight="1">
      <c r="E17" s="589"/>
      <c r="H17" s="45"/>
      <c r="M17" s="45"/>
    </row>
    <row r="18" spans="5:13" s="15" customFormat="1" ht="19.5" customHeight="1">
      <c r="E18" s="16"/>
    </row>
    <row r="19" spans="5:13" ht="19.5" customHeight="1">
      <c r="E19" s="589"/>
      <c r="H19" s="45"/>
      <c r="M19" s="45"/>
    </row>
    <row r="20" spans="5:13" s="15" customFormat="1" ht="19.5" customHeight="1">
      <c r="E20" s="16"/>
    </row>
    <row r="21" spans="5:13" ht="19.5" customHeight="1">
      <c r="E21" s="589"/>
      <c r="H21" s="45"/>
      <c r="M21" s="45"/>
    </row>
    <row r="22" spans="5:13" s="15" customFormat="1" ht="19.5" customHeight="1">
      <c r="E22" s="16"/>
    </row>
    <row r="23" spans="5:13" ht="19.5" customHeight="1">
      <c r="E23" s="589"/>
      <c r="H23" s="45"/>
      <c r="M23" s="45"/>
    </row>
    <row r="24" spans="5:13" s="15" customFormat="1" ht="19.5" customHeight="1">
      <c r="E24" s="16"/>
    </row>
    <row r="25" spans="5:13" ht="19.5" customHeight="1">
      <c r="E25" s="589"/>
      <c r="H25" s="45"/>
      <c r="M25" s="45"/>
    </row>
    <row r="26" spans="5:13" s="15" customFormat="1" ht="19.5" customHeight="1">
      <c r="E26" s="16"/>
    </row>
    <row r="27" spans="5:13" ht="19.5" customHeight="1">
      <c r="E27" s="589"/>
      <c r="H27" s="45"/>
      <c r="M27" s="45"/>
    </row>
    <row r="28" spans="5:13" s="15" customFormat="1" ht="19.5" customHeight="1">
      <c r="E28" s="16"/>
    </row>
    <row r="29" spans="5:13" ht="19.5" customHeight="1">
      <c r="E29" s="589"/>
      <c r="H29" s="45"/>
      <c r="M29" s="45"/>
    </row>
    <row r="30" spans="5:13" s="15" customFormat="1" ht="19.5" customHeight="1">
      <c r="E30" s="16"/>
    </row>
    <row r="31" spans="5:13" ht="19.5" customHeight="1">
      <c r="E31" s="589"/>
      <c r="H31" s="45"/>
      <c r="M31" s="45"/>
    </row>
    <row r="32" spans="5:13" s="15" customFormat="1" ht="19.5" customHeight="1">
      <c r="E32" s="16"/>
    </row>
    <row r="33" spans="1:13" ht="19.5" customHeight="1">
      <c r="E33" s="589"/>
      <c r="H33" s="45"/>
      <c r="M33" s="45"/>
    </row>
    <row r="34" spans="1:13" s="15" customFormat="1" ht="19.5" customHeight="1">
      <c r="E34" s="16"/>
    </row>
    <row r="35" spans="1:13" ht="19.5" customHeight="1">
      <c r="E35" s="589"/>
      <c r="H35" s="45"/>
      <c r="M35" s="45"/>
    </row>
    <row r="36" spans="1:13" ht="19.5" customHeight="1">
      <c r="E36" s="589"/>
      <c r="H36" s="45"/>
      <c r="M36" s="45"/>
    </row>
    <row r="37" spans="1:13" s="15" customFormat="1" ht="26.25" customHeight="1">
      <c r="E37" s="16"/>
    </row>
    <row r="38" spans="1:13" ht="27.75" customHeight="1">
      <c r="E38" s="589"/>
      <c r="H38" s="45"/>
      <c r="M38" s="45"/>
    </row>
    <row r="39" spans="1:13" s="15" customFormat="1" ht="19.5" customHeight="1">
      <c r="E39" s="16"/>
    </row>
    <row r="40" spans="1:13" s="15" customFormat="1" ht="18.75" customHeight="1">
      <c r="E40" s="16"/>
    </row>
    <row r="41" spans="1:13" s="15" customFormat="1" ht="36.75" customHeight="1">
      <c r="E41" s="16"/>
    </row>
    <row r="42" spans="1:13" ht="22.5" customHeight="1"/>
    <row r="44" spans="1:13">
      <c r="A44" s="2"/>
    </row>
    <row r="45" spans="1:13" ht="12.75" customHeigh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row r="129" s="45" customFormat="1"/>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X51"/>
  <sheetViews>
    <sheetView rightToLeft="1" view="pageBreakPreview" zoomScaleNormal="100" zoomScaleSheetLayoutView="100" workbookViewId="0">
      <selection activeCell="O14" sqref="O14"/>
    </sheetView>
  </sheetViews>
  <sheetFormatPr defaultRowHeight="12.75"/>
  <cols>
    <col min="1" max="1" width="20.7109375" style="145" customWidth="1"/>
    <col min="2" max="2" width="7" style="145" customWidth="1"/>
    <col min="3" max="3" width="8.42578125" style="145" customWidth="1"/>
    <col min="4" max="4" width="7" style="167" customWidth="1"/>
    <col min="5" max="5" width="7" style="145" customWidth="1"/>
    <col min="6" max="6" width="8.42578125" style="145" customWidth="1"/>
    <col min="7" max="7" width="7" style="167" customWidth="1"/>
    <col min="8" max="8" width="7" style="145" customWidth="1"/>
    <col min="9" max="9" width="8.42578125" style="145" customWidth="1"/>
    <col min="10" max="10" width="7" style="167" customWidth="1"/>
    <col min="11" max="11" width="22.42578125" style="147" customWidth="1"/>
    <col min="12" max="12" width="9.140625" style="454"/>
    <col min="13" max="16384" width="9.140625" style="145"/>
  </cols>
  <sheetData>
    <row r="1" spans="1:24" ht="18">
      <c r="A1" s="1386" t="s">
        <v>628</v>
      </c>
      <c r="B1" s="1386"/>
      <c r="C1" s="1386"/>
      <c r="D1" s="1386"/>
      <c r="E1" s="1386"/>
      <c r="F1" s="1386"/>
      <c r="G1" s="1386"/>
      <c r="H1" s="1386"/>
      <c r="I1" s="1386"/>
      <c r="J1" s="1386"/>
      <c r="K1" s="1387"/>
      <c r="L1" s="1379"/>
      <c r="M1" s="1379"/>
      <c r="N1" s="1379"/>
      <c r="O1" s="1379"/>
      <c r="P1" s="1379"/>
      <c r="Q1" s="1379"/>
      <c r="R1" s="1379"/>
      <c r="S1" s="1379"/>
      <c r="T1" s="1379"/>
      <c r="U1" s="1379"/>
      <c r="V1" s="1379"/>
      <c r="W1" s="1379"/>
      <c r="X1" s="1379"/>
    </row>
    <row r="2" spans="1:24" ht="14.25" customHeight="1">
      <c r="A2" s="1313" t="s">
        <v>1153</v>
      </c>
      <c r="B2" s="1313"/>
      <c r="C2" s="1313"/>
      <c r="D2" s="1313"/>
      <c r="E2" s="1313"/>
      <c r="F2" s="1313"/>
      <c r="G2" s="1313"/>
      <c r="H2" s="1313"/>
      <c r="I2" s="1313"/>
      <c r="J2" s="1313"/>
      <c r="K2" s="1313"/>
      <c r="M2" s="146"/>
      <c r="N2" s="146"/>
      <c r="O2" s="146"/>
      <c r="P2" s="146"/>
      <c r="Q2" s="146"/>
      <c r="R2" s="146"/>
      <c r="S2" s="146"/>
      <c r="T2" s="146"/>
      <c r="U2" s="146"/>
      <c r="V2" s="146"/>
      <c r="W2" s="146"/>
      <c r="X2" s="146"/>
    </row>
    <row r="3" spans="1:24" ht="31.5" customHeight="1">
      <c r="A3" s="1391" t="s">
        <v>1619</v>
      </c>
      <c r="B3" s="1392"/>
      <c r="C3" s="1392"/>
      <c r="D3" s="1392"/>
      <c r="E3" s="1392"/>
      <c r="F3" s="1392"/>
      <c r="G3" s="1392"/>
      <c r="H3" s="1392"/>
      <c r="I3" s="1392"/>
      <c r="J3" s="1392"/>
      <c r="K3" s="1392"/>
      <c r="M3" s="146"/>
      <c r="N3" s="146"/>
      <c r="O3" s="146"/>
      <c r="P3" s="146"/>
      <c r="Q3" s="146"/>
      <c r="R3" s="146"/>
      <c r="S3" s="146"/>
      <c r="T3" s="146"/>
      <c r="U3" s="146"/>
      <c r="V3" s="146"/>
      <c r="W3" s="146"/>
      <c r="X3" s="146"/>
    </row>
    <row r="4" spans="1:24" ht="13.5" customHeight="1">
      <c r="A4" s="1393" t="s">
        <v>1144</v>
      </c>
      <c r="B4" s="1393"/>
      <c r="C4" s="1393"/>
      <c r="D4" s="1393"/>
      <c r="E4" s="1393"/>
      <c r="F4" s="1393"/>
      <c r="G4" s="1393"/>
      <c r="H4" s="1393"/>
      <c r="I4" s="1393"/>
      <c r="J4" s="1393"/>
      <c r="K4" s="1393"/>
      <c r="M4" s="146"/>
      <c r="N4" s="146"/>
      <c r="O4" s="146"/>
      <c r="P4" s="146"/>
      <c r="Q4" s="146"/>
      <c r="R4" s="146"/>
      <c r="S4" s="146"/>
      <c r="T4" s="146"/>
      <c r="U4" s="146"/>
      <c r="V4" s="146"/>
      <c r="W4" s="146"/>
      <c r="X4" s="146"/>
    </row>
    <row r="5" spans="1:24" ht="15.75">
      <c r="A5" s="165" t="s">
        <v>872</v>
      </c>
      <c r="B5" s="182"/>
      <c r="C5" s="182"/>
      <c r="D5" s="201"/>
      <c r="E5" s="182"/>
      <c r="F5" s="182"/>
      <c r="G5" s="201"/>
      <c r="H5" s="182"/>
      <c r="I5" s="182"/>
      <c r="J5" s="200"/>
      <c r="K5" s="164" t="s">
        <v>574</v>
      </c>
      <c r="M5" s="146"/>
      <c r="N5" s="146"/>
      <c r="O5" s="146"/>
      <c r="P5" s="146"/>
      <c r="Q5" s="146"/>
      <c r="R5" s="146"/>
      <c r="S5" s="146"/>
      <c r="T5" s="146"/>
      <c r="U5" s="146"/>
      <c r="V5" s="146"/>
      <c r="W5" s="146"/>
      <c r="X5" s="146"/>
    </row>
    <row r="6" spans="1:24" ht="21" customHeight="1">
      <c r="A6" s="1363" t="s">
        <v>990</v>
      </c>
      <c r="B6" s="1389" t="s">
        <v>0</v>
      </c>
      <c r="C6" s="1389"/>
      <c r="D6" s="1390"/>
      <c r="E6" s="1389" t="s">
        <v>64</v>
      </c>
      <c r="F6" s="1389"/>
      <c r="G6" s="1390"/>
      <c r="H6" s="1389" t="s">
        <v>1</v>
      </c>
      <c r="I6" s="1390"/>
      <c r="J6" s="1390"/>
      <c r="K6" s="1478" t="s">
        <v>989</v>
      </c>
    </row>
    <row r="7" spans="1:24" ht="21" customHeight="1">
      <c r="A7" s="1480"/>
      <c r="B7" s="1400" t="s">
        <v>217</v>
      </c>
      <c r="C7" s="1401"/>
      <c r="D7" s="1402"/>
      <c r="E7" s="1388" t="s">
        <v>682</v>
      </c>
      <c r="F7" s="1388"/>
      <c r="G7" s="1388"/>
      <c r="H7" s="1388" t="s">
        <v>2</v>
      </c>
      <c r="I7" s="1388"/>
      <c r="J7" s="1388"/>
      <c r="K7" s="1479"/>
    </row>
    <row r="8" spans="1:24" ht="18.75" customHeight="1">
      <c r="A8" s="1480"/>
      <c r="B8" s="428" t="s">
        <v>385</v>
      </c>
      <c r="C8" s="428" t="s">
        <v>847</v>
      </c>
      <c r="D8" s="429" t="s">
        <v>1</v>
      </c>
      <c r="E8" s="428" t="s">
        <v>385</v>
      </c>
      <c r="F8" s="428" t="s">
        <v>847</v>
      </c>
      <c r="G8" s="429" t="s">
        <v>1</v>
      </c>
      <c r="H8" s="428" t="s">
        <v>385</v>
      </c>
      <c r="I8" s="428" t="s">
        <v>847</v>
      </c>
      <c r="J8" s="429" t="s">
        <v>1</v>
      </c>
      <c r="K8" s="1479"/>
    </row>
    <row r="9" spans="1:24" ht="24.75" customHeight="1">
      <c r="A9" s="1480"/>
      <c r="B9" s="199" t="s">
        <v>65</v>
      </c>
      <c r="C9" s="199" t="s">
        <v>284</v>
      </c>
      <c r="D9" s="199" t="s">
        <v>2</v>
      </c>
      <c r="E9" s="199" t="s">
        <v>65</v>
      </c>
      <c r="F9" s="199" t="s">
        <v>284</v>
      </c>
      <c r="G9" s="199" t="s">
        <v>2</v>
      </c>
      <c r="H9" s="199" t="s">
        <v>65</v>
      </c>
      <c r="I9" s="199" t="s">
        <v>284</v>
      </c>
      <c r="J9" s="199" t="s">
        <v>2</v>
      </c>
      <c r="K9" s="1479"/>
    </row>
    <row r="10" spans="1:24" ht="27.75" thickBot="1">
      <c r="A10" s="1075" t="s">
        <v>1271</v>
      </c>
      <c r="B10" s="1076">
        <v>0</v>
      </c>
      <c r="C10" s="1076">
        <v>4</v>
      </c>
      <c r="D10" s="1077">
        <f t="shared" ref="D10:D32" si="0">B10+C10</f>
        <v>4</v>
      </c>
      <c r="E10" s="1076">
        <v>0</v>
      </c>
      <c r="F10" s="1076">
        <v>0</v>
      </c>
      <c r="G10" s="1077">
        <f t="shared" ref="G10:G32" si="1">E10+F10</f>
        <v>0</v>
      </c>
      <c r="H10" s="1077">
        <f t="shared" ref="H10:J25" si="2">B10+E10</f>
        <v>0</v>
      </c>
      <c r="I10" s="1077">
        <f t="shared" si="2"/>
        <v>4</v>
      </c>
      <c r="J10" s="1077">
        <f t="shared" si="2"/>
        <v>4</v>
      </c>
      <c r="K10" s="1078" t="s">
        <v>1437</v>
      </c>
    </row>
    <row r="11" spans="1:24" ht="14.25" thickBot="1">
      <c r="A11" s="1069" t="s">
        <v>444</v>
      </c>
      <c r="B11" s="685">
        <v>2</v>
      </c>
      <c r="C11" s="685">
        <v>21</v>
      </c>
      <c r="D11" s="66">
        <f t="shared" si="0"/>
        <v>23</v>
      </c>
      <c r="E11" s="685">
        <v>0</v>
      </c>
      <c r="F11" s="685">
        <v>0</v>
      </c>
      <c r="G11" s="66">
        <f t="shared" si="1"/>
        <v>0</v>
      </c>
      <c r="H11" s="66">
        <f t="shared" si="2"/>
        <v>2</v>
      </c>
      <c r="I11" s="66">
        <f t="shared" si="2"/>
        <v>21</v>
      </c>
      <c r="J11" s="66">
        <f t="shared" si="2"/>
        <v>23</v>
      </c>
      <c r="K11" s="1071" t="s">
        <v>443</v>
      </c>
    </row>
    <row r="12" spans="1:24" ht="14.25" thickBot="1">
      <c r="A12" s="1068" t="s">
        <v>442</v>
      </c>
      <c r="B12" s="968">
        <v>0</v>
      </c>
      <c r="C12" s="968">
        <v>2</v>
      </c>
      <c r="D12" s="966">
        <f t="shared" si="0"/>
        <v>2</v>
      </c>
      <c r="E12" s="968">
        <v>0</v>
      </c>
      <c r="F12" s="968">
        <v>45</v>
      </c>
      <c r="G12" s="966">
        <f t="shared" si="1"/>
        <v>45</v>
      </c>
      <c r="H12" s="966">
        <f t="shared" si="2"/>
        <v>0</v>
      </c>
      <c r="I12" s="966">
        <f t="shared" si="2"/>
        <v>47</v>
      </c>
      <c r="J12" s="966">
        <f t="shared" si="2"/>
        <v>47</v>
      </c>
      <c r="K12" s="1070" t="s">
        <v>71</v>
      </c>
    </row>
    <row r="13" spans="1:24" ht="14.25" thickBot="1">
      <c r="A13" s="1069" t="s">
        <v>441</v>
      </c>
      <c r="B13" s="685">
        <v>0</v>
      </c>
      <c r="C13" s="685">
        <v>0</v>
      </c>
      <c r="D13" s="66">
        <f t="shared" si="0"/>
        <v>0</v>
      </c>
      <c r="E13" s="685">
        <v>0</v>
      </c>
      <c r="F13" s="685">
        <v>67</v>
      </c>
      <c r="G13" s="66">
        <f t="shared" si="1"/>
        <v>67</v>
      </c>
      <c r="H13" s="66">
        <f t="shared" si="2"/>
        <v>0</v>
      </c>
      <c r="I13" s="66">
        <f t="shared" si="2"/>
        <v>67</v>
      </c>
      <c r="J13" s="66">
        <f t="shared" si="2"/>
        <v>67</v>
      </c>
      <c r="K13" s="1071" t="s">
        <v>70</v>
      </c>
    </row>
    <row r="14" spans="1:24" ht="14.25" thickBot="1">
      <c r="A14" s="1068" t="s">
        <v>440</v>
      </c>
      <c r="B14" s="968">
        <v>0</v>
      </c>
      <c r="C14" s="968">
        <v>5</v>
      </c>
      <c r="D14" s="966">
        <f t="shared" si="0"/>
        <v>5</v>
      </c>
      <c r="E14" s="968">
        <v>0</v>
      </c>
      <c r="F14" s="968">
        <v>45</v>
      </c>
      <c r="G14" s="966">
        <f t="shared" si="1"/>
        <v>45</v>
      </c>
      <c r="H14" s="966">
        <f t="shared" si="2"/>
        <v>0</v>
      </c>
      <c r="I14" s="966">
        <f t="shared" si="2"/>
        <v>50</v>
      </c>
      <c r="J14" s="966">
        <f t="shared" si="2"/>
        <v>50</v>
      </c>
      <c r="K14" s="1070" t="s">
        <v>69</v>
      </c>
    </row>
    <row r="15" spans="1:24" ht="14.25" thickBot="1">
      <c r="A15" s="1069" t="s">
        <v>439</v>
      </c>
      <c r="B15" s="685">
        <v>0</v>
      </c>
      <c r="C15" s="685">
        <v>5</v>
      </c>
      <c r="D15" s="66">
        <f>B15+C15</f>
        <v>5</v>
      </c>
      <c r="E15" s="685">
        <v>0</v>
      </c>
      <c r="F15" s="685">
        <v>24</v>
      </c>
      <c r="G15" s="66">
        <f>E15+F15</f>
        <v>24</v>
      </c>
      <c r="H15" s="66">
        <f t="shared" si="2"/>
        <v>0</v>
      </c>
      <c r="I15" s="66">
        <f t="shared" si="2"/>
        <v>29</v>
      </c>
      <c r="J15" s="66">
        <f t="shared" si="2"/>
        <v>29</v>
      </c>
      <c r="K15" s="1071" t="s">
        <v>438</v>
      </c>
    </row>
    <row r="16" spans="1:24" ht="14.25" thickBot="1">
      <c r="A16" s="1068" t="s">
        <v>437</v>
      </c>
      <c r="B16" s="968">
        <v>0</v>
      </c>
      <c r="C16" s="968">
        <v>6</v>
      </c>
      <c r="D16" s="966">
        <f t="shared" si="0"/>
        <v>6</v>
      </c>
      <c r="E16" s="968">
        <v>0</v>
      </c>
      <c r="F16" s="968">
        <v>0</v>
      </c>
      <c r="G16" s="966">
        <f t="shared" si="1"/>
        <v>0</v>
      </c>
      <c r="H16" s="966">
        <f t="shared" si="2"/>
        <v>0</v>
      </c>
      <c r="I16" s="966">
        <f t="shared" si="2"/>
        <v>6</v>
      </c>
      <c r="J16" s="966">
        <f t="shared" si="2"/>
        <v>6</v>
      </c>
      <c r="K16" s="1070" t="s">
        <v>436</v>
      </c>
    </row>
    <row r="17" spans="1:11" ht="14.25" thickBot="1">
      <c r="A17" s="1064" t="s">
        <v>1385</v>
      </c>
      <c r="B17" s="685">
        <v>0</v>
      </c>
      <c r="C17" s="685">
        <v>12</v>
      </c>
      <c r="D17" s="66">
        <f t="shared" si="0"/>
        <v>12</v>
      </c>
      <c r="E17" s="685">
        <v>0</v>
      </c>
      <c r="F17" s="685">
        <v>0</v>
      </c>
      <c r="G17" s="66">
        <f t="shared" si="1"/>
        <v>0</v>
      </c>
      <c r="H17" s="66">
        <f t="shared" si="2"/>
        <v>0</v>
      </c>
      <c r="I17" s="66">
        <f t="shared" si="2"/>
        <v>12</v>
      </c>
      <c r="J17" s="66">
        <f t="shared" si="2"/>
        <v>12</v>
      </c>
      <c r="K17" s="1071" t="s">
        <v>68</v>
      </c>
    </row>
    <row r="18" spans="1:11" ht="14.25" thickBot="1">
      <c r="A18" s="1065" t="s">
        <v>1387</v>
      </c>
      <c r="B18" s="968">
        <v>0</v>
      </c>
      <c r="C18" s="968">
        <v>2</v>
      </c>
      <c r="D18" s="966">
        <f t="shared" si="0"/>
        <v>2</v>
      </c>
      <c r="E18" s="968">
        <v>0</v>
      </c>
      <c r="F18" s="968">
        <v>0</v>
      </c>
      <c r="G18" s="966">
        <f t="shared" si="1"/>
        <v>0</v>
      </c>
      <c r="H18" s="966">
        <f t="shared" si="2"/>
        <v>0</v>
      </c>
      <c r="I18" s="966">
        <f t="shared" si="2"/>
        <v>2</v>
      </c>
      <c r="J18" s="966">
        <f t="shared" si="2"/>
        <v>2</v>
      </c>
      <c r="K18" s="1070" t="s">
        <v>890</v>
      </c>
    </row>
    <row r="19" spans="1:11" ht="14.25" thickBot="1">
      <c r="A19" s="1069" t="s">
        <v>435</v>
      </c>
      <c r="B19" s="685">
        <v>0</v>
      </c>
      <c r="C19" s="685">
        <v>1</v>
      </c>
      <c r="D19" s="66">
        <f t="shared" si="0"/>
        <v>1</v>
      </c>
      <c r="E19" s="685">
        <v>0</v>
      </c>
      <c r="F19" s="685">
        <v>0</v>
      </c>
      <c r="G19" s="66">
        <f t="shared" si="1"/>
        <v>0</v>
      </c>
      <c r="H19" s="66">
        <f t="shared" si="2"/>
        <v>0</v>
      </c>
      <c r="I19" s="66">
        <f t="shared" si="2"/>
        <v>1</v>
      </c>
      <c r="J19" s="66">
        <f t="shared" si="2"/>
        <v>1</v>
      </c>
      <c r="K19" s="1071" t="s">
        <v>434</v>
      </c>
    </row>
    <row r="20" spans="1:11" ht="14.25" thickBot="1">
      <c r="A20" s="1068" t="s">
        <v>433</v>
      </c>
      <c r="B20" s="968">
        <v>3</v>
      </c>
      <c r="C20" s="968">
        <v>6</v>
      </c>
      <c r="D20" s="966">
        <f t="shared" si="0"/>
        <v>9</v>
      </c>
      <c r="E20" s="968">
        <v>0</v>
      </c>
      <c r="F20" s="968">
        <v>0</v>
      </c>
      <c r="G20" s="966">
        <f t="shared" si="1"/>
        <v>0</v>
      </c>
      <c r="H20" s="966">
        <f t="shared" si="2"/>
        <v>3</v>
      </c>
      <c r="I20" s="966">
        <f t="shared" si="2"/>
        <v>6</v>
      </c>
      <c r="J20" s="966">
        <f t="shared" si="2"/>
        <v>9</v>
      </c>
      <c r="K20" s="1070" t="s">
        <v>432</v>
      </c>
    </row>
    <row r="21" spans="1:11" ht="14.25" thickBot="1">
      <c r="A21" s="1069" t="s">
        <v>1278</v>
      </c>
      <c r="B21" s="685">
        <v>1</v>
      </c>
      <c r="C21" s="685">
        <v>10</v>
      </c>
      <c r="D21" s="66">
        <f t="shared" si="0"/>
        <v>11</v>
      </c>
      <c r="E21" s="685">
        <v>0</v>
      </c>
      <c r="F21" s="685">
        <v>0</v>
      </c>
      <c r="G21" s="66">
        <f t="shared" si="1"/>
        <v>0</v>
      </c>
      <c r="H21" s="66">
        <f t="shared" si="2"/>
        <v>1</v>
      </c>
      <c r="I21" s="66">
        <f t="shared" si="2"/>
        <v>10</v>
      </c>
      <c r="J21" s="66">
        <f t="shared" si="2"/>
        <v>11</v>
      </c>
      <c r="K21" s="1071" t="s">
        <v>1329</v>
      </c>
    </row>
    <row r="22" spans="1:11" ht="27.75" thickBot="1">
      <c r="A22" s="1068" t="s">
        <v>1265</v>
      </c>
      <c r="B22" s="968">
        <v>66</v>
      </c>
      <c r="C22" s="968">
        <v>9</v>
      </c>
      <c r="D22" s="966">
        <f t="shared" si="0"/>
        <v>75</v>
      </c>
      <c r="E22" s="968">
        <v>0</v>
      </c>
      <c r="F22" s="968">
        <v>0</v>
      </c>
      <c r="G22" s="966">
        <f t="shared" si="1"/>
        <v>0</v>
      </c>
      <c r="H22" s="966">
        <f t="shared" si="2"/>
        <v>66</v>
      </c>
      <c r="I22" s="966">
        <f t="shared" si="2"/>
        <v>9</v>
      </c>
      <c r="J22" s="966">
        <f t="shared" si="2"/>
        <v>75</v>
      </c>
      <c r="K22" s="1070" t="s">
        <v>1260</v>
      </c>
    </row>
    <row r="23" spans="1:11" ht="34.5" thickBot="1">
      <c r="A23" s="1069" t="s">
        <v>1279</v>
      </c>
      <c r="B23" s="685">
        <v>0</v>
      </c>
      <c r="C23" s="685">
        <v>7</v>
      </c>
      <c r="D23" s="66">
        <f t="shared" si="0"/>
        <v>7</v>
      </c>
      <c r="E23" s="685">
        <v>0</v>
      </c>
      <c r="F23" s="685">
        <v>0</v>
      </c>
      <c r="G23" s="66">
        <f t="shared" si="1"/>
        <v>0</v>
      </c>
      <c r="H23" s="66">
        <f t="shared" si="2"/>
        <v>0</v>
      </c>
      <c r="I23" s="66">
        <f t="shared" si="2"/>
        <v>7</v>
      </c>
      <c r="J23" s="66">
        <f t="shared" si="2"/>
        <v>7</v>
      </c>
      <c r="K23" s="1071" t="s">
        <v>1433</v>
      </c>
    </row>
    <row r="24" spans="1:11" ht="14.25" thickBot="1">
      <c r="A24" s="1068" t="s">
        <v>466</v>
      </c>
      <c r="B24" s="968">
        <v>0</v>
      </c>
      <c r="C24" s="968">
        <v>3</v>
      </c>
      <c r="D24" s="966">
        <f t="shared" si="0"/>
        <v>3</v>
      </c>
      <c r="E24" s="968">
        <v>0</v>
      </c>
      <c r="F24" s="968">
        <v>0</v>
      </c>
      <c r="G24" s="966">
        <f t="shared" si="1"/>
        <v>0</v>
      </c>
      <c r="H24" s="966">
        <f t="shared" si="2"/>
        <v>0</v>
      </c>
      <c r="I24" s="966">
        <f t="shared" si="2"/>
        <v>3</v>
      </c>
      <c r="J24" s="966">
        <f t="shared" si="2"/>
        <v>3</v>
      </c>
      <c r="K24" s="1070" t="s">
        <v>430</v>
      </c>
    </row>
    <row r="25" spans="1:11" ht="14.25" thickBot="1">
      <c r="A25" s="1069" t="s">
        <v>429</v>
      </c>
      <c r="B25" s="685">
        <v>2</v>
      </c>
      <c r="C25" s="685">
        <v>11</v>
      </c>
      <c r="D25" s="66">
        <f t="shared" si="0"/>
        <v>13</v>
      </c>
      <c r="E25" s="685">
        <v>0</v>
      </c>
      <c r="F25" s="685">
        <v>30</v>
      </c>
      <c r="G25" s="66">
        <f t="shared" si="1"/>
        <v>30</v>
      </c>
      <c r="H25" s="66">
        <f t="shared" si="2"/>
        <v>2</v>
      </c>
      <c r="I25" s="66">
        <f t="shared" si="2"/>
        <v>41</v>
      </c>
      <c r="J25" s="66">
        <f t="shared" si="2"/>
        <v>43</v>
      </c>
      <c r="K25" s="1071" t="s">
        <v>428</v>
      </c>
    </row>
    <row r="26" spans="1:11" ht="14.25" thickBot="1">
      <c r="A26" s="1068" t="s">
        <v>465</v>
      </c>
      <c r="B26" s="968">
        <v>5</v>
      </c>
      <c r="C26" s="968">
        <v>10</v>
      </c>
      <c r="D26" s="966">
        <f t="shared" si="0"/>
        <v>15</v>
      </c>
      <c r="E26" s="968">
        <v>5</v>
      </c>
      <c r="F26" s="968">
        <v>30</v>
      </c>
      <c r="G26" s="966">
        <f t="shared" si="1"/>
        <v>35</v>
      </c>
      <c r="H26" s="966">
        <f t="shared" ref="H26:J49" si="3">B26+E26</f>
        <v>10</v>
      </c>
      <c r="I26" s="966">
        <f t="shared" si="3"/>
        <v>40</v>
      </c>
      <c r="J26" s="966">
        <f t="shared" si="3"/>
        <v>50</v>
      </c>
      <c r="K26" s="1070" t="s">
        <v>463</v>
      </c>
    </row>
    <row r="27" spans="1:11" ht="14.25" thickBot="1">
      <c r="A27" s="1069" t="s">
        <v>426</v>
      </c>
      <c r="B27" s="685">
        <v>3</v>
      </c>
      <c r="C27" s="685">
        <v>5</v>
      </c>
      <c r="D27" s="66">
        <f t="shared" si="0"/>
        <v>8</v>
      </c>
      <c r="E27" s="685">
        <v>3</v>
      </c>
      <c r="F27" s="685">
        <v>30</v>
      </c>
      <c r="G27" s="66">
        <f t="shared" si="1"/>
        <v>33</v>
      </c>
      <c r="H27" s="66">
        <f t="shared" si="3"/>
        <v>6</v>
      </c>
      <c r="I27" s="66">
        <f t="shared" si="3"/>
        <v>35</v>
      </c>
      <c r="J27" s="66">
        <f t="shared" si="3"/>
        <v>41</v>
      </c>
      <c r="K27" s="1071" t="s">
        <v>425</v>
      </c>
    </row>
    <row r="28" spans="1:11" ht="14.25" thickBot="1">
      <c r="A28" s="1068" t="s">
        <v>424</v>
      </c>
      <c r="B28" s="968">
        <v>0</v>
      </c>
      <c r="C28" s="968">
        <v>0</v>
      </c>
      <c r="D28" s="966">
        <f t="shared" si="0"/>
        <v>0</v>
      </c>
      <c r="E28" s="968">
        <v>0</v>
      </c>
      <c r="F28" s="968">
        <v>0</v>
      </c>
      <c r="G28" s="966">
        <f t="shared" si="1"/>
        <v>0</v>
      </c>
      <c r="H28" s="966">
        <f t="shared" si="3"/>
        <v>0</v>
      </c>
      <c r="I28" s="966">
        <f t="shared" si="3"/>
        <v>0</v>
      </c>
      <c r="J28" s="966">
        <f t="shared" si="3"/>
        <v>0</v>
      </c>
      <c r="K28" s="1070" t="s">
        <v>423</v>
      </c>
    </row>
    <row r="29" spans="1:11" ht="14.25" thickBot="1">
      <c r="A29" s="1069" t="s">
        <v>422</v>
      </c>
      <c r="B29" s="685">
        <v>0</v>
      </c>
      <c r="C29" s="685">
        <v>8</v>
      </c>
      <c r="D29" s="66">
        <f t="shared" si="0"/>
        <v>8</v>
      </c>
      <c r="E29" s="685">
        <v>0</v>
      </c>
      <c r="F29" s="685">
        <v>0</v>
      </c>
      <c r="G29" s="66">
        <f t="shared" si="1"/>
        <v>0</v>
      </c>
      <c r="H29" s="66">
        <f t="shared" si="3"/>
        <v>0</v>
      </c>
      <c r="I29" s="66">
        <f t="shared" si="3"/>
        <v>8</v>
      </c>
      <c r="J29" s="66">
        <f t="shared" si="3"/>
        <v>8</v>
      </c>
      <c r="K29" s="1071" t="s">
        <v>421</v>
      </c>
    </row>
    <row r="30" spans="1:11" ht="14.25" thickBot="1">
      <c r="A30" s="1068" t="s">
        <v>420</v>
      </c>
      <c r="B30" s="968">
        <v>0</v>
      </c>
      <c r="C30" s="968">
        <v>0</v>
      </c>
      <c r="D30" s="966">
        <f t="shared" si="0"/>
        <v>0</v>
      </c>
      <c r="E30" s="968">
        <v>0</v>
      </c>
      <c r="F30" s="968">
        <v>0</v>
      </c>
      <c r="G30" s="966">
        <f t="shared" si="1"/>
        <v>0</v>
      </c>
      <c r="H30" s="966">
        <f t="shared" si="3"/>
        <v>0</v>
      </c>
      <c r="I30" s="966">
        <f t="shared" si="3"/>
        <v>0</v>
      </c>
      <c r="J30" s="966">
        <f t="shared" si="3"/>
        <v>0</v>
      </c>
      <c r="K30" s="1070" t="s">
        <v>419</v>
      </c>
    </row>
    <row r="31" spans="1:11" ht="14.25" thickBot="1">
      <c r="A31" s="1069" t="s">
        <v>418</v>
      </c>
      <c r="B31" s="685">
        <v>0</v>
      </c>
      <c r="C31" s="685">
        <v>1</v>
      </c>
      <c r="D31" s="66">
        <f>B31+C31</f>
        <v>1</v>
      </c>
      <c r="E31" s="685">
        <v>0</v>
      </c>
      <c r="F31" s="685">
        <v>0</v>
      </c>
      <c r="G31" s="66">
        <f>E31+F31</f>
        <v>0</v>
      </c>
      <c r="H31" s="66">
        <f t="shared" si="3"/>
        <v>0</v>
      </c>
      <c r="I31" s="66">
        <f t="shared" si="3"/>
        <v>1</v>
      </c>
      <c r="J31" s="66">
        <f t="shared" si="3"/>
        <v>1</v>
      </c>
      <c r="K31" s="1071" t="s">
        <v>453</v>
      </c>
    </row>
    <row r="32" spans="1:11" ht="14.25" thickBot="1">
      <c r="A32" s="1068" t="s">
        <v>1286</v>
      </c>
      <c r="B32" s="968">
        <v>0</v>
      </c>
      <c r="C32" s="968">
        <v>4</v>
      </c>
      <c r="D32" s="966">
        <f t="shared" si="0"/>
        <v>4</v>
      </c>
      <c r="E32" s="968">
        <v>0</v>
      </c>
      <c r="F32" s="968">
        <v>0</v>
      </c>
      <c r="G32" s="966">
        <f t="shared" si="1"/>
        <v>0</v>
      </c>
      <c r="H32" s="966">
        <f t="shared" si="3"/>
        <v>0</v>
      </c>
      <c r="I32" s="966">
        <f t="shared" si="3"/>
        <v>4</v>
      </c>
      <c r="J32" s="966">
        <f t="shared" si="3"/>
        <v>4</v>
      </c>
      <c r="K32" s="1070" t="s">
        <v>1534</v>
      </c>
    </row>
    <row r="33" spans="1:11" ht="14.25" thickBot="1">
      <c r="A33" s="1069" t="s">
        <v>1559</v>
      </c>
      <c r="B33" s="685">
        <v>1</v>
      </c>
      <c r="C33" s="685">
        <v>6</v>
      </c>
      <c r="D33" s="66">
        <f>B33+C33</f>
        <v>7</v>
      </c>
      <c r="E33" s="685">
        <v>0</v>
      </c>
      <c r="F33" s="685">
        <v>0</v>
      </c>
      <c r="G33" s="66">
        <f>E33+F33</f>
        <v>0</v>
      </c>
      <c r="H33" s="66">
        <f t="shared" si="3"/>
        <v>1</v>
      </c>
      <c r="I33" s="66">
        <f t="shared" si="3"/>
        <v>6</v>
      </c>
      <c r="J33" s="66">
        <f t="shared" si="3"/>
        <v>7</v>
      </c>
      <c r="K33" s="1071" t="s">
        <v>1309</v>
      </c>
    </row>
    <row r="34" spans="1:11" ht="14.25" thickBot="1">
      <c r="A34" s="1068" t="s">
        <v>1289</v>
      </c>
      <c r="B34" s="968">
        <v>0</v>
      </c>
      <c r="C34" s="968">
        <v>1</v>
      </c>
      <c r="D34" s="966">
        <f t="shared" ref="D34:D49" si="4">B34+C34</f>
        <v>1</v>
      </c>
      <c r="E34" s="968">
        <v>0</v>
      </c>
      <c r="F34" s="968">
        <v>0</v>
      </c>
      <c r="G34" s="966">
        <f t="shared" ref="G34:G49" si="5">E34+F34</f>
        <v>0</v>
      </c>
      <c r="H34" s="966">
        <f t="shared" si="3"/>
        <v>0</v>
      </c>
      <c r="I34" s="966">
        <f t="shared" si="3"/>
        <v>1</v>
      </c>
      <c r="J34" s="966">
        <f t="shared" si="3"/>
        <v>1</v>
      </c>
      <c r="K34" s="1070" t="s">
        <v>1536</v>
      </c>
    </row>
    <row r="35" spans="1:11" ht="14.25" thickBot="1">
      <c r="A35" s="1069" t="s">
        <v>1259</v>
      </c>
      <c r="B35" s="685">
        <v>0</v>
      </c>
      <c r="C35" s="685">
        <v>1</v>
      </c>
      <c r="D35" s="66">
        <f t="shared" si="4"/>
        <v>1</v>
      </c>
      <c r="E35" s="685">
        <v>0</v>
      </c>
      <c r="F35" s="685">
        <v>0</v>
      </c>
      <c r="G35" s="66">
        <f t="shared" si="5"/>
        <v>0</v>
      </c>
      <c r="H35" s="66">
        <f t="shared" si="3"/>
        <v>0</v>
      </c>
      <c r="I35" s="66">
        <f t="shared" si="3"/>
        <v>1</v>
      </c>
      <c r="J35" s="66">
        <f t="shared" si="3"/>
        <v>1</v>
      </c>
      <c r="K35" s="1071" t="s">
        <v>414</v>
      </c>
    </row>
    <row r="36" spans="1:11" ht="14.25" thickBot="1">
      <c r="A36" s="1068" t="s">
        <v>1314</v>
      </c>
      <c r="B36" s="968">
        <v>3</v>
      </c>
      <c r="C36" s="968">
        <v>5</v>
      </c>
      <c r="D36" s="966">
        <f t="shared" si="4"/>
        <v>8</v>
      </c>
      <c r="E36" s="968">
        <v>3</v>
      </c>
      <c r="F36" s="968">
        <v>8</v>
      </c>
      <c r="G36" s="966">
        <f t="shared" si="5"/>
        <v>11</v>
      </c>
      <c r="H36" s="966">
        <f t="shared" si="3"/>
        <v>6</v>
      </c>
      <c r="I36" s="966">
        <f t="shared" si="3"/>
        <v>13</v>
      </c>
      <c r="J36" s="966">
        <f t="shared" si="3"/>
        <v>19</v>
      </c>
      <c r="K36" s="1070" t="s">
        <v>1431</v>
      </c>
    </row>
    <row r="37" spans="1:11" ht="14.25" thickBot="1">
      <c r="A37" s="1069" t="s">
        <v>413</v>
      </c>
      <c r="B37" s="685">
        <v>0</v>
      </c>
      <c r="C37" s="685">
        <v>2</v>
      </c>
      <c r="D37" s="66">
        <f t="shared" si="4"/>
        <v>2</v>
      </c>
      <c r="E37" s="685">
        <v>0</v>
      </c>
      <c r="F37" s="685">
        <v>0</v>
      </c>
      <c r="G37" s="66">
        <f t="shared" si="5"/>
        <v>0</v>
      </c>
      <c r="H37" s="66">
        <f t="shared" si="3"/>
        <v>0</v>
      </c>
      <c r="I37" s="66">
        <f t="shared" si="3"/>
        <v>2</v>
      </c>
      <c r="J37" s="66">
        <f t="shared" si="3"/>
        <v>2</v>
      </c>
      <c r="K37" s="1071" t="s">
        <v>412</v>
      </c>
    </row>
    <row r="38" spans="1:11" ht="14.25" thickBot="1">
      <c r="A38" s="1068" t="s">
        <v>1290</v>
      </c>
      <c r="B38" s="968">
        <v>0</v>
      </c>
      <c r="C38" s="968">
        <v>0</v>
      </c>
      <c r="D38" s="966">
        <f t="shared" si="4"/>
        <v>0</v>
      </c>
      <c r="E38" s="968">
        <v>0</v>
      </c>
      <c r="F38" s="968">
        <v>0</v>
      </c>
      <c r="G38" s="966">
        <f t="shared" si="5"/>
        <v>0</v>
      </c>
      <c r="H38" s="966">
        <f t="shared" si="3"/>
        <v>0</v>
      </c>
      <c r="I38" s="966">
        <f t="shared" si="3"/>
        <v>0</v>
      </c>
      <c r="J38" s="966">
        <f t="shared" si="3"/>
        <v>0</v>
      </c>
      <c r="K38" s="1070" t="s">
        <v>1537</v>
      </c>
    </row>
    <row r="39" spans="1:11" ht="14.25" thickBot="1">
      <c r="A39" s="1069" t="s">
        <v>410</v>
      </c>
      <c r="B39" s="685">
        <v>2</v>
      </c>
      <c r="C39" s="685">
        <v>3</v>
      </c>
      <c r="D39" s="66">
        <f t="shared" si="4"/>
        <v>5</v>
      </c>
      <c r="E39" s="685">
        <v>0</v>
      </c>
      <c r="F39" s="685">
        <v>0</v>
      </c>
      <c r="G39" s="66">
        <f t="shared" si="5"/>
        <v>0</v>
      </c>
      <c r="H39" s="66">
        <f t="shared" si="3"/>
        <v>2</v>
      </c>
      <c r="I39" s="66">
        <f t="shared" si="3"/>
        <v>3</v>
      </c>
      <c r="J39" s="66">
        <f t="shared" si="3"/>
        <v>5</v>
      </c>
      <c r="K39" s="1071" t="s">
        <v>409</v>
      </c>
    </row>
    <row r="40" spans="1:11" ht="14.25" thickBot="1">
      <c r="A40" s="1068" t="s">
        <v>464</v>
      </c>
      <c r="B40" s="968"/>
      <c r="C40" s="968"/>
      <c r="D40" s="966">
        <f t="shared" si="4"/>
        <v>0</v>
      </c>
      <c r="E40" s="968"/>
      <c r="F40" s="968"/>
      <c r="G40" s="966">
        <f t="shared" si="5"/>
        <v>0</v>
      </c>
      <c r="H40" s="966">
        <f t="shared" si="3"/>
        <v>0</v>
      </c>
      <c r="I40" s="966">
        <f t="shared" si="3"/>
        <v>0</v>
      </c>
      <c r="J40" s="966">
        <f t="shared" si="3"/>
        <v>0</v>
      </c>
      <c r="K40" s="1070" t="s">
        <v>1552</v>
      </c>
    </row>
    <row r="41" spans="1:11" ht="14.25" thickBot="1">
      <c r="A41" s="1069" t="s">
        <v>1292</v>
      </c>
      <c r="B41" s="685">
        <v>0</v>
      </c>
      <c r="C41" s="685">
        <v>1</v>
      </c>
      <c r="D41" s="66">
        <f t="shared" si="4"/>
        <v>1</v>
      </c>
      <c r="E41" s="685">
        <v>0</v>
      </c>
      <c r="F41" s="685">
        <v>0</v>
      </c>
      <c r="G41" s="66">
        <f t="shared" si="5"/>
        <v>0</v>
      </c>
      <c r="H41" s="66">
        <f t="shared" si="3"/>
        <v>0</v>
      </c>
      <c r="I41" s="66">
        <f t="shared" si="3"/>
        <v>1</v>
      </c>
      <c r="J41" s="66">
        <f t="shared" si="3"/>
        <v>1</v>
      </c>
      <c r="K41" s="1071" t="s">
        <v>1550</v>
      </c>
    </row>
    <row r="42" spans="1:11" ht="14.25" thickBot="1">
      <c r="A42" s="1068" t="s">
        <v>1294</v>
      </c>
      <c r="B42" s="968">
        <v>0</v>
      </c>
      <c r="C42" s="968">
        <v>0</v>
      </c>
      <c r="D42" s="966">
        <f t="shared" si="4"/>
        <v>0</v>
      </c>
      <c r="E42" s="968">
        <v>0</v>
      </c>
      <c r="F42" s="968">
        <v>0</v>
      </c>
      <c r="G42" s="966">
        <f t="shared" si="5"/>
        <v>0</v>
      </c>
      <c r="H42" s="966">
        <f t="shared" si="3"/>
        <v>0</v>
      </c>
      <c r="I42" s="966">
        <f t="shared" si="3"/>
        <v>0</v>
      </c>
      <c r="J42" s="966">
        <f t="shared" si="3"/>
        <v>0</v>
      </c>
      <c r="K42" s="1070" t="s">
        <v>784</v>
      </c>
    </row>
    <row r="43" spans="1:11" ht="14.25" thickBot="1">
      <c r="A43" s="1069" t="s">
        <v>1583</v>
      </c>
      <c r="B43" s="685">
        <v>8</v>
      </c>
      <c r="C43" s="685">
        <v>72</v>
      </c>
      <c r="D43" s="66">
        <f t="shared" si="4"/>
        <v>80</v>
      </c>
      <c r="E43" s="685">
        <v>0</v>
      </c>
      <c r="F43" s="685">
        <v>0</v>
      </c>
      <c r="G43" s="66">
        <f t="shared" si="5"/>
        <v>0</v>
      </c>
      <c r="H43" s="66">
        <f t="shared" si="3"/>
        <v>8</v>
      </c>
      <c r="I43" s="66">
        <f t="shared" si="3"/>
        <v>72</v>
      </c>
      <c r="J43" s="66">
        <f t="shared" si="3"/>
        <v>80</v>
      </c>
      <c r="K43" s="1071" t="s">
        <v>1584</v>
      </c>
    </row>
    <row r="44" spans="1:11" ht="14.25" thickBot="1">
      <c r="A44" s="1068" t="s">
        <v>406</v>
      </c>
      <c r="B44" s="968">
        <v>0</v>
      </c>
      <c r="C44" s="968">
        <v>0</v>
      </c>
      <c r="D44" s="966">
        <f t="shared" si="4"/>
        <v>0</v>
      </c>
      <c r="E44" s="968">
        <v>0</v>
      </c>
      <c r="F44" s="968">
        <v>1</v>
      </c>
      <c r="G44" s="966">
        <f t="shared" si="5"/>
        <v>1</v>
      </c>
      <c r="H44" s="966">
        <f t="shared" si="3"/>
        <v>0</v>
      </c>
      <c r="I44" s="966">
        <f t="shared" si="3"/>
        <v>1</v>
      </c>
      <c r="J44" s="966">
        <f t="shared" si="3"/>
        <v>1</v>
      </c>
      <c r="K44" s="1070" t="s">
        <v>1428</v>
      </c>
    </row>
    <row r="45" spans="1:11" ht="23.25" thickBot="1">
      <c r="A45" s="1069" t="s">
        <v>894</v>
      </c>
      <c r="B45" s="685">
        <v>0</v>
      </c>
      <c r="C45" s="685">
        <v>0</v>
      </c>
      <c r="D45" s="66">
        <f t="shared" si="4"/>
        <v>0</v>
      </c>
      <c r="E45" s="685">
        <v>0</v>
      </c>
      <c r="F45" s="685">
        <v>4</v>
      </c>
      <c r="G45" s="66">
        <f t="shared" si="5"/>
        <v>4</v>
      </c>
      <c r="H45" s="66">
        <f t="shared" si="3"/>
        <v>0</v>
      </c>
      <c r="I45" s="66">
        <f t="shared" si="3"/>
        <v>4</v>
      </c>
      <c r="J45" s="66">
        <f t="shared" si="3"/>
        <v>4</v>
      </c>
      <c r="K45" s="1071" t="s">
        <v>1324</v>
      </c>
    </row>
    <row r="46" spans="1:11" ht="23.25" thickBot="1">
      <c r="A46" s="1068" t="s">
        <v>1262</v>
      </c>
      <c r="B46" s="968">
        <v>0</v>
      </c>
      <c r="C46" s="968">
        <v>0</v>
      </c>
      <c r="D46" s="966">
        <f t="shared" si="4"/>
        <v>0</v>
      </c>
      <c r="E46" s="968">
        <v>0</v>
      </c>
      <c r="F46" s="968">
        <v>0</v>
      </c>
      <c r="G46" s="966">
        <f t="shared" si="5"/>
        <v>0</v>
      </c>
      <c r="H46" s="966">
        <f t="shared" si="3"/>
        <v>0</v>
      </c>
      <c r="I46" s="966">
        <f t="shared" si="3"/>
        <v>0</v>
      </c>
      <c r="J46" s="966">
        <f t="shared" si="3"/>
        <v>0</v>
      </c>
      <c r="K46" s="1070" t="s">
        <v>1546</v>
      </c>
    </row>
    <row r="47" spans="1:11" ht="14.25" thickBot="1">
      <c r="A47" s="1069" t="s">
        <v>1297</v>
      </c>
      <c r="B47" s="685">
        <v>0</v>
      </c>
      <c r="C47" s="685">
        <v>0</v>
      </c>
      <c r="D47" s="66">
        <f t="shared" si="4"/>
        <v>0</v>
      </c>
      <c r="E47" s="685">
        <v>0</v>
      </c>
      <c r="F47" s="685">
        <v>0</v>
      </c>
      <c r="G47" s="66">
        <f t="shared" si="5"/>
        <v>0</v>
      </c>
      <c r="H47" s="66">
        <f t="shared" si="3"/>
        <v>0</v>
      </c>
      <c r="I47" s="66">
        <f t="shared" si="3"/>
        <v>0</v>
      </c>
      <c r="J47" s="66">
        <f t="shared" si="3"/>
        <v>0</v>
      </c>
      <c r="K47" s="1071" t="s">
        <v>1334</v>
      </c>
    </row>
    <row r="48" spans="1:11" ht="23.25" thickBot="1">
      <c r="A48" s="1068" t="s">
        <v>655</v>
      </c>
      <c r="B48" s="968">
        <v>0</v>
      </c>
      <c r="C48" s="968">
        <v>3</v>
      </c>
      <c r="D48" s="966">
        <f t="shared" si="4"/>
        <v>3</v>
      </c>
      <c r="E48" s="968">
        <v>0</v>
      </c>
      <c r="F48" s="968">
        <v>0</v>
      </c>
      <c r="G48" s="966">
        <f t="shared" si="5"/>
        <v>0</v>
      </c>
      <c r="H48" s="966">
        <f t="shared" si="3"/>
        <v>0</v>
      </c>
      <c r="I48" s="966">
        <f t="shared" si="3"/>
        <v>3</v>
      </c>
      <c r="J48" s="966">
        <f t="shared" si="3"/>
        <v>3</v>
      </c>
      <c r="K48" s="1070" t="s">
        <v>661</v>
      </c>
    </row>
    <row r="49" spans="1:11" ht="27">
      <c r="A49" s="1079" t="s">
        <v>1299</v>
      </c>
      <c r="B49" s="1080">
        <v>0</v>
      </c>
      <c r="C49" s="1080">
        <v>0</v>
      </c>
      <c r="D49" s="1081">
        <f t="shared" si="4"/>
        <v>0</v>
      </c>
      <c r="E49" s="1080">
        <v>0</v>
      </c>
      <c r="F49" s="1080">
        <v>0</v>
      </c>
      <c r="G49" s="1081">
        <f t="shared" si="5"/>
        <v>0</v>
      </c>
      <c r="H49" s="1081">
        <f t="shared" si="3"/>
        <v>0</v>
      </c>
      <c r="I49" s="1081">
        <f t="shared" si="3"/>
        <v>0</v>
      </c>
      <c r="J49" s="1081">
        <f t="shared" si="3"/>
        <v>0</v>
      </c>
      <c r="K49" s="1082" t="s">
        <v>1532</v>
      </c>
    </row>
    <row r="50" spans="1:11" ht="18" customHeight="1">
      <c r="A50" s="1072" t="s">
        <v>1</v>
      </c>
      <c r="B50" s="1073">
        <f>SUM(B10:B49)</f>
        <v>96</v>
      </c>
      <c r="C50" s="1073">
        <f t="shared" ref="C50:J50" si="6">SUM(C10:C49)</f>
        <v>226</v>
      </c>
      <c r="D50" s="1073">
        <f t="shared" si="6"/>
        <v>322</v>
      </c>
      <c r="E50" s="1073">
        <f t="shared" si="6"/>
        <v>11</v>
      </c>
      <c r="F50" s="1073">
        <f t="shared" si="6"/>
        <v>284</v>
      </c>
      <c r="G50" s="1073">
        <f t="shared" si="6"/>
        <v>295</v>
      </c>
      <c r="H50" s="1073">
        <f t="shared" si="6"/>
        <v>107</v>
      </c>
      <c r="I50" s="1073">
        <f t="shared" si="6"/>
        <v>510</v>
      </c>
      <c r="J50" s="1073">
        <f t="shared" si="6"/>
        <v>617</v>
      </c>
      <c r="K50" s="1074" t="s">
        <v>2</v>
      </c>
    </row>
    <row r="51" spans="1:11">
      <c r="A51" s="1377" t="s">
        <v>738</v>
      </c>
      <c r="B51" s="1377"/>
      <c r="C51" s="1377"/>
      <c r="D51" s="1377"/>
      <c r="E51" s="1377"/>
      <c r="F51" s="1477" t="s">
        <v>445</v>
      </c>
      <c r="G51" s="1477"/>
      <c r="H51" s="1477"/>
      <c r="I51" s="1477"/>
      <c r="J51" s="1477"/>
      <c r="K51" s="1477"/>
    </row>
  </sheetData>
  <mergeCells count="15">
    <mergeCell ref="H6:J6"/>
    <mergeCell ref="A51:E51"/>
    <mergeCell ref="F51:K51"/>
    <mergeCell ref="L1:X1"/>
    <mergeCell ref="A2:K2"/>
    <mergeCell ref="A3:K3"/>
    <mergeCell ref="A4:K4"/>
    <mergeCell ref="K6:K9"/>
    <mergeCell ref="E7:G7"/>
    <mergeCell ref="H7:J7"/>
    <mergeCell ref="B7:D7"/>
    <mergeCell ref="A1:K1"/>
    <mergeCell ref="A6:A9"/>
    <mergeCell ref="B6:D6"/>
    <mergeCell ref="E6:G6"/>
  </mergeCells>
  <printOptions horizontalCentered="1" verticalCentered="1"/>
  <pageMargins left="0" right="0" top="0" bottom="0" header="0" footer="0"/>
  <pageSetup paperSize="9" scale="90"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X41"/>
  <sheetViews>
    <sheetView rightToLeft="1" view="pageBreakPreview" zoomScaleNormal="100" zoomScaleSheetLayoutView="100" workbookViewId="0">
      <selection activeCell="A3" sqref="A3:K3"/>
    </sheetView>
  </sheetViews>
  <sheetFormatPr defaultRowHeight="12.75"/>
  <cols>
    <col min="1" max="1" width="19.5703125" style="45" customWidth="1"/>
    <col min="2" max="10" width="10.7109375" style="45" customWidth="1"/>
    <col min="11" max="11" width="23.5703125" style="2" customWidth="1"/>
    <col min="12" max="12" width="9.140625" style="45"/>
    <col min="13" max="13" width="20" style="45" customWidth="1"/>
    <col min="14" max="16384" width="9.140625" style="45"/>
  </cols>
  <sheetData>
    <row r="1" spans="1:24" ht="20.25" customHeight="1">
      <c r="A1" s="1403" t="s">
        <v>629</v>
      </c>
      <c r="B1" s="1403"/>
      <c r="C1" s="1403"/>
      <c r="D1" s="1403"/>
      <c r="E1" s="1403"/>
      <c r="F1" s="1403"/>
      <c r="G1" s="1403"/>
      <c r="H1" s="1403"/>
      <c r="I1" s="1403"/>
      <c r="J1" s="1403"/>
      <c r="K1" s="1404"/>
      <c r="L1" s="1405"/>
      <c r="M1" s="1405"/>
      <c r="N1" s="1405"/>
      <c r="O1" s="1405"/>
      <c r="P1" s="1405"/>
      <c r="Q1" s="1405"/>
      <c r="R1" s="1405"/>
      <c r="S1" s="1405"/>
      <c r="T1" s="1405"/>
      <c r="U1" s="1405"/>
      <c r="V1" s="1405"/>
      <c r="W1" s="1405"/>
      <c r="X1" s="1405"/>
    </row>
    <row r="2" spans="1:24" ht="19.5" customHeight="1">
      <c r="A2" s="1409" t="s">
        <v>1150</v>
      </c>
      <c r="B2" s="1409"/>
      <c r="C2" s="1409"/>
      <c r="D2" s="1409"/>
      <c r="E2" s="1409"/>
      <c r="F2" s="1409"/>
      <c r="G2" s="1409"/>
      <c r="H2" s="1409"/>
      <c r="I2" s="1409"/>
      <c r="J2" s="1409"/>
      <c r="K2" s="1409"/>
      <c r="L2" s="368"/>
      <c r="M2" s="368"/>
      <c r="N2" s="368"/>
      <c r="O2" s="368"/>
      <c r="P2" s="368"/>
      <c r="Q2" s="368"/>
      <c r="R2" s="368"/>
      <c r="S2" s="368"/>
      <c r="T2" s="368"/>
      <c r="U2" s="368"/>
      <c r="V2" s="368"/>
      <c r="W2" s="368"/>
      <c r="X2" s="368"/>
    </row>
    <row r="3" spans="1:24" ht="32.25" customHeight="1">
      <c r="A3" s="1410" t="s">
        <v>1620</v>
      </c>
      <c r="B3" s="1411"/>
      <c r="C3" s="1411"/>
      <c r="D3" s="1411"/>
      <c r="E3" s="1411"/>
      <c r="F3" s="1411"/>
      <c r="G3" s="1411"/>
      <c r="H3" s="1411"/>
      <c r="I3" s="1411"/>
      <c r="J3" s="1411"/>
      <c r="K3" s="1411"/>
      <c r="L3" s="368"/>
      <c r="M3" s="368"/>
      <c r="N3" s="368"/>
      <c r="O3" s="368"/>
      <c r="P3" s="368"/>
      <c r="Q3" s="368"/>
      <c r="R3" s="368"/>
      <c r="S3" s="368"/>
      <c r="T3" s="368"/>
      <c r="U3" s="368"/>
      <c r="V3" s="368"/>
      <c r="W3" s="368"/>
      <c r="X3" s="368"/>
    </row>
    <row r="4" spans="1:24" ht="19.5" customHeight="1">
      <c r="A4" s="1412" t="s">
        <v>1151</v>
      </c>
      <c r="B4" s="1412"/>
      <c r="C4" s="1412"/>
      <c r="D4" s="1412"/>
      <c r="E4" s="1412"/>
      <c r="F4" s="1412"/>
      <c r="G4" s="1412"/>
      <c r="H4" s="1412"/>
      <c r="I4" s="1412"/>
      <c r="J4" s="1412"/>
      <c r="K4" s="1412"/>
      <c r="L4" s="368"/>
      <c r="M4" s="368"/>
      <c r="N4" s="368"/>
      <c r="O4" s="368"/>
      <c r="P4" s="368"/>
      <c r="Q4" s="368"/>
      <c r="R4" s="368"/>
      <c r="S4" s="368"/>
      <c r="T4" s="368"/>
      <c r="U4" s="368"/>
      <c r="V4" s="368"/>
      <c r="W4" s="368"/>
      <c r="X4" s="368"/>
    </row>
    <row r="5" spans="1:24" ht="16.5" customHeight="1">
      <c r="A5" s="84" t="s">
        <v>576</v>
      </c>
      <c r="B5" s="93"/>
      <c r="C5" s="93"/>
      <c r="D5" s="93"/>
      <c r="E5" s="93"/>
      <c r="F5" s="93"/>
      <c r="G5" s="93"/>
      <c r="H5" s="93"/>
      <c r="I5" s="93"/>
      <c r="J5" s="94"/>
      <c r="K5" s="87" t="s">
        <v>575</v>
      </c>
      <c r="L5" s="368"/>
      <c r="M5" s="368"/>
      <c r="N5" s="368"/>
      <c r="O5" s="368"/>
      <c r="P5" s="368"/>
      <c r="Q5" s="368"/>
      <c r="R5" s="368"/>
      <c r="S5" s="368"/>
      <c r="T5" s="368"/>
      <c r="U5" s="368"/>
      <c r="V5" s="368"/>
      <c r="W5" s="368"/>
      <c r="X5" s="368"/>
    </row>
    <row r="6" spans="1:24" ht="18.75" customHeight="1">
      <c r="A6" s="1368" t="s">
        <v>1067</v>
      </c>
      <c r="B6" s="1407" t="s">
        <v>0</v>
      </c>
      <c r="C6" s="1407"/>
      <c r="D6" s="1408"/>
      <c r="E6" s="1407" t="s">
        <v>64</v>
      </c>
      <c r="F6" s="1407"/>
      <c r="G6" s="1408"/>
      <c r="H6" s="1407" t="s">
        <v>1</v>
      </c>
      <c r="I6" s="1408"/>
      <c r="J6" s="1408"/>
      <c r="K6" s="1370" t="s">
        <v>815</v>
      </c>
    </row>
    <row r="7" spans="1:24" ht="18.75" customHeight="1">
      <c r="A7" s="1369"/>
      <c r="B7" s="1415" t="s">
        <v>217</v>
      </c>
      <c r="C7" s="1416"/>
      <c r="D7" s="1417"/>
      <c r="E7" s="1406" t="s">
        <v>682</v>
      </c>
      <c r="F7" s="1406"/>
      <c r="G7" s="1406"/>
      <c r="H7" s="1406" t="s">
        <v>2</v>
      </c>
      <c r="I7" s="1406"/>
      <c r="J7" s="1406"/>
      <c r="K7" s="1371"/>
    </row>
    <row r="8" spans="1:24" ht="18.75" customHeight="1">
      <c r="A8" s="1481"/>
      <c r="B8" s="428" t="s">
        <v>385</v>
      </c>
      <c r="C8" s="428" t="s">
        <v>847</v>
      </c>
      <c r="D8" s="429" t="s">
        <v>1</v>
      </c>
      <c r="E8" s="428" t="s">
        <v>385</v>
      </c>
      <c r="F8" s="428" t="s">
        <v>847</v>
      </c>
      <c r="G8" s="429" t="s">
        <v>1</v>
      </c>
      <c r="H8" s="428" t="s">
        <v>385</v>
      </c>
      <c r="I8" s="428" t="s">
        <v>847</v>
      </c>
      <c r="J8" s="429" t="s">
        <v>1</v>
      </c>
      <c r="K8" s="1371"/>
    </row>
    <row r="9" spans="1:24" ht="18.75" customHeight="1">
      <c r="A9" s="1481"/>
      <c r="B9" s="54" t="s">
        <v>65</v>
      </c>
      <c r="C9" s="54" t="s">
        <v>66</v>
      </c>
      <c r="D9" s="54" t="s">
        <v>2</v>
      </c>
      <c r="E9" s="54" t="s">
        <v>65</v>
      </c>
      <c r="F9" s="54" t="s">
        <v>66</v>
      </c>
      <c r="G9" s="54" t="s">
        <v>2</v>
      </c>
      <c r="H9" s="54" t="s">
        <v>65</v>
      </c>
      <c r="I9" s="54" t="s">
        <v>66</v>
      </c>
      <c r="J9" s="54" t="s">
        <v>2</v>
      </c>
      <c r="K9" s="1371"/>
    </row>
    <row r="10" spans="1:24" s="15" customFormat="1" ht="24.75" customHeight="1" thickBot="1">
      <c r="A10" s="1087" t="s">
        <v>681</v>
      </c>
      <c r="B10" s="1088">
        <v>14</v>
      </c>
      <c r="C10" s="1088">
        <v>175</v>
      </c>
      <c r="D10" s="444">
        <v>189</v>
      </c>
      <c r="E10" s="1088">
        <v>25</v>
      </c>
      <c r="F10" s="1088">
        <v>612</v>
      </c>
      <c r="G10" s="444">
        <v>637</v>
      </c>
      <c r="H10" s="444">
        <f>B10+E10</f>
        <v>39</v>
      </c>
      <c r="I10" s="444">
        <f t="shared" ref="I10:I13" si="0">C10+F10</f>
        <v>787</v>
      </c>
      <c r="J10" s="444">
        <f t="shared" ref="J10:J13" si="1">H10+I10</f>
        <v>826</v>
      </c>
      <c r="K10" s="1089" t="s">
        <v>681</v>
      </c>
    </row>
    <row r="11" spans="1:24" s="15" customFormat="1" ht="24.75" customHeight="1" thickBot="1">
      <c r="A11" s="530" t="s">
        <v>880</v>
      </c>
      <c r="B11" s="518">
        <v>17</v>
      </c>
      <c r="C11" s="518">
        <v>195</v>
      </c>
      <c r="D11" s="531">
        <f>B11+C11</f>
        <v>212</v>
      </c>
      <c r="E11" s="518">
        <v>4</v>
      </c>
      <c r="F11" s="518">
        <v>331</v>
      </c>
      <c r="G11" s="531">
        <f>E11+F11</f>
        <v>335</v>
      </c>
      <c r="H11" s="531">
        <f>B11+E11</f>
        <v>21</v>
      </c>
      <c r="I11" s="531">
        <f t="shared" si="0"/>
        <v>526</v>
      </c>
      <c r="J11" s="531">
        <f t="shared" si="1"/>
        <v>547</v>
      </c>
      <c r="K11" s="528" t="s">
        <v>880</v>
      </c>
    </row>
    <row r="12" spans="1:24" s="15" customFormat="1" ht="24.75" customHeight="1" thickBot="1">
      <c r="A12" s="915" t="s">
        <v>946</v>
      </c>
      <c r="B12" s="886">
        <v>11</v>
      </c>
      <c r="C12" s="886">
        <v>159</v>
      </c>
      <c r="D12" s="916">
        <f>B12+C12</f>
        <v>170</v>
      </c>
      <c r="E12" s="886">
        <v>27</v>
      </c>
      <c r="F12" s="886">
        <v>876</v>
      </c>
      <c r="G12" s="916">
        <f>E12+F12</f>
        <v>903</v>
      </c>
      <c r="H12" s="916">
        <f>B12+E12</f>
        <v>38</v>
      </c>
      <c r="I12" s="914">
        <f t="shared" si="0"/>
        <v>1035</v>
      </c>
      <c r="J12" s="914">
        <f t="shared" si="1"/>
        <v>1073</v>
      </c>
      <c r="K12" s="910" t="s">
        <v>946</v>
      </c>
    </row>
    <row r="13" spans="1:24" s="15" customFormat="1" ht="24.75" customHeight="1" thickBot="1">
      <c r="A13" s="530" t="s">
        <v>1050</v>
      </c>
      <c r="B13" s="518">
        <v>12</v>
      </c>
      <c r="C13" s="518">
        <v>127</v>
      </c>
      <c r="D13" s="531">
        <f>B13+C13</f>
        <v>139</v>
      </c>
      <c r="E13" s="518">
        <v>136</v>
      </c>
      <c r="F13" s="518">
        <v>693</v>
      </c>
      <c r="G13" s="531">
        <f>E13+F13</f>
        <v>829</v>
      </c>
      <c r="H13" s="531">
        <f>B13+E13</f>
        <v>148</v>
      </c>
      <c r="I13" s="386">
        <f t="shared" si="0"/>
        <v>820</v>
      </c>
      <c r="J13" s="386">
        <f t="shared" si="1"/>
        <v>968</v>
      </c>
      <c r="K13" s="528" t="s">
        <v>1050</v>
      </c>
    </row>
    <row r="14" spans="1:24" s="15" customFormat="1" ht="24.75" customHeight="1">
      <c r="A14" s="915" t="s">
        <v>1149</v>
      </c>
      <c r="B14" s="886">
        <v>96</v>
      </c>
      <c r="C14" s="886">
        <v>226</v>
      </c>
      <c r="D14" s="916">
        <f>B14+C14</f>
        <v>322</v>
      </c>
      <c r="E14" s="886">
        <v>11</v>
      </c>
      <c r="F14" s="886">
        <v>284</v>
      </c>
      <c r="G14" s="916">
        <f>E14+F14</f>
        <v>295</v>
      </c>
      <c r="H14" s="916">
        <f>B14+E14</f>
        <v>107</v>
      </c>
      <c r="I14" s="914">
        <f t="shared" ref="I14" si="2">C14+F14</f>
        <v>510</v>
      </c>
      <c r="J14" s="914">
        <f t="shared" ref="J14" si="3">H14+I14</f>
        <v>617</v>
      </c>
      <c r="K14" s="910" t="s">
        <v>1149</v>
      </c>
    </row>
    <row r="15" spans="1:24" ht="18" customHeight="1">
      <c r="K15" s="45"/>
    </row>
    <row r="16" spans="1:24" s="15" customFormat="1" ht="18" customHeight="1"/>
    <row r="17" spans="11:11" ht="18" customHeight="1">
      <c r="K17" s="45"/>
    </row>
    <row r="18" spans="11:11" s="15" customFormat="1" ht="18" customHeight="1"/>
    <row r="19" spans="11:11" ht="18" customHeight="1">
      <c r="K19" s="45"/>
    </row>
    <row r="20" spans="11:11" s="15" customFormat="1" ht="18" customHeight="1"/>
    <row r="21" spans="11:11" ht="18" customHeight="1">
      <c r="K21" s="45"/>
    </row>
    <row r="22" spans="11:11" s="15" customFormat="1" ht="18" customHeight="1"/>
    <row r="23" spans="11:11" ht="18" customHeight="1">
      <c r="K23" s="45"/>
    </row>
    <row r="24" spans="11:11" s="15" customFormat="1" ht="18" customHeight="1"/>
    <row r="25" spans="11:11" ht="18" customHeight="1">
      <c r="K25" s="45"/>
    </row>
    <row r="26" spans="11:11" s="15" customFormat="1" ht="18" customHeight="1"/>
    <row r="27" spans="11:11" ht="18" customHeight="1">
      <c r="K27" s="45"/>
    </row>
    <row r="28" spans="11:11" s="15" customFormat="1" ht="18" customHeight="1"/>
    <row r="29" spans="11:11" ht="23.25" customHeight="1">
      <c r="K29" s="45"/>
    </row>
    <row r="30" spans="11:11" s="15" customFormat="1" ht="18" customHeight="1"/>
    <row r="31" spans="11:11" ht="18" customHeight="1">
      <c r="K31" s="45"/>
    </row>
    <row r="32" spans="11:11" s="15" customFormat="1" ht="18" customHeight="1"/>
    <row r="33" spans="1:11" ht="18" customHeight="1">
      <c r="K33" s="45"/>
    </row>
    <row r="34" spans="1:11" ht="18" customHeight="1">
      <c r="K34" s="45"/>
    </row>
    <row r="35" spans="1:11" ht="18" customHeight="1">
      <c r="K35" s="45"/>
    </row>
    <row r="36" spans="1:11" ht="18" customHeight="1">
      <c r="K36" s="45"/>
    </row>
    <row r="37" spans="1:11" ht="18" customHeight="1">
      <c r="K37" s="45"/>
    </row>
    <row r="38" spans="1:11" s="15" customFormat="1" ht="18" customHeight="1"/>
    <row r="39" spans="1:11" ht="19.5" customHeight="1">
      <c r="A39" s="36"/>
      <c r="K39" s="45"/>
    </row>
    <row r="40" spans="1:11" ht="22.5" customHeight="1">
      <c r="K40" s="45"/>
    </row>
    <row r="41" spans="1:11">
      <c r="K41" s="45"/>
    </row>
  </sheetData>
  <mergeCells count="13">
    <mergeCell ref="L1:X1"/>
    <mergeCell ref="A2:K2"/>
    <mergeCell ref="A3:K3"/>
    <mergeCell ref="A4:K4"/>
    <mergeCell ref="K6:K9"/>
    <mergeCell ref="E7:G7"/>
    <mergeCell ref="H7:J7"/>
    <mergeCell ref="B7:D7"/>
    <mergeCell ref="A1:K1"/>
    <mergeCell ref="A6:A9"/>
    <mergeCell ref="B6:D6"/>
    <mergeCell ref="E6:G6"/>
    <mergeCell ref="H6:J6"/>
  </mergeCells>
  <printOptions horizontalCentered="1" verticalCentered="1"/>
  <pageMargins left="0" right="0" top="0" bottom="0" header="0" footer="0"/>
  <pageSetup paperSize="9" scale="95"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O49"/>
  <sheetViews>
    <sheetView rightToLeft="1" view="pageBreakPreview" zoomScaleNormal="100" zoomScaleSheetLayoutView="100" workbookViewId="0">
      <selection activeCell="A4" sqref="A4:K4"/>
    </sheetView>
  </sheetViews>
  <sheetFormatPr defaultRowHeight="12.75"/>
  <cols>
    <col min="1" max="1" width="23.140625" style="145" customWidth="1"/>
    <col min="2" max="2" width="7" style="145" customWidth="1"/>
    <col min="3" max="3" width="8.42578125" style="145" customWidth="1"/>
    <col min="4" max="4" width="7" style="167" customWidth="1"/>
    <col min="5" max="5" width="7" style="145" customWidth="1"/>
    <col min="6" max="6" width="8.42578125" style="145" customWidth="1"/>
    <col min="7" max="7" width="7" style="167" customWidth="1"/>
    <col min="8" max="8" width="7" style="145" customWidth="1"/>
    <col min="9" max="9" width="8.42578125" style="145" customWidth="1"/>
    <col min="10" max="10" width="7" style="167" customWidth="1"/>
    <col min="11" max="11" width="24" style="147" customWidth="1"/>
    <col min="12" max="12" width="9.140625" style="454"/>
    <col min="13" max="16384" width="9.140625" style="145"/>
  </cols>
  <sheetData>
    <row r="1" spans="1:15" ht="18">
      <c r="A1" s="1386" t="s">
        <v>1335</v>
      </c>
      <c r="B1" s="1386"/>
      <c r="C1" s="1386"/>
      <c r="D1" s="1386"/>
      <c r="E1" s="1386"/>
      <c r="F1" s="1386"/>
      <c r="G1" s="1386"/>
      <c r="H1" s="1386"/>
      <c r="I1" s="1386"/>
      <c r="J1" s="1386"/>
      <c r="K1" s="1387"/>
      <c r="L1" s="1379"/>
      <c r="M1" s="1379"/>
      <c r="N1" s="1379"/>
      <c r="O1" s="1379"/>
    </row>
    <row r="2" spans="1:15" ht="14.25" customHeight="1">
      <c r="A2" s="1313" t="s">
        <v>1148</v>
      </c>
      <c r="B2" s="1313"/>
      <c r="C2" s="1313"/>
      <c r="D2" s="1313"/>
      <c r="E2" s="1313"/>
      <c r="F2" s="1313"/>
      <c r="G2" s="1313"/>
      <c r="H2" s="1313"/>
      <c r="I2" s="1313"/>
      <c r="J2" s="1313"/>
      <c r="K2" s="1313"/>
      <c r="M2" s="579"/>
      <c r="N2" s="579"/>
      <c r="O2" s="579"/>
    </row>
    <row r="3" spans="1:15" ht="31.5" customHeight="1">
      <c r="A3" s="1391" t="s">
        <v>1621</v>
      </c>
      <c r="B3" s="1392"/>
      <c r="C3" s="1392"/>
      <c r="D3" s="1392"/>
      <c r="E3" s="1392"/>
      <c r="F3" s="1392"/>
      <c r="G3" s="1392"/>
      <c r="H3" s="1392"/>
      <c r="I3" s="1392"/>
      <c r="J3" s="1392"/>
      <c r="K3" s="1392"/>
      <c r="M3" s="579"/>
      <c r="N3" s="579"/>
      <c r="O3" s="579"/>
    </row>
    <row r="4" spans="1:15" ht="13.5" customHeight="1">
      <c r="A4" s="1393" t="s">
        <v>1154</v>
      </c>
      <c r="B4" s="1393"/>
      <c r="C4" s="1393"/>
      <c r="D4" s="1393"/>
      <c r="E4" s="1393"/>
      <c r="F4" s="1393"/>
      <c r="G4" s="1393"/>
      <c r="H4" s="1393"/>
      <c r="I4" s="1393"/>
      <c r="J4" s="1393"/>
      <c r="K4" s="1393"/>
      <c r="M4" s="579"/>
      <c r="N4" s="579"/>
      <c r="O4" s="579"/>
    </row>
    <row r="5" spans="1:15" ht="15.75">
      <c r="A5" s="165" t="s">
        <v>577</v>
      </c>
      <c r="B5" s="182"/>
      <c r="C5" s="182"/>
      <c r="D5" s="201"/>
      <c r="E5" s="182"/>
      <c r="F5" s="182"/>
      <c r="G5" s="201"/>
      <c r="H5" s="182"/>
      <c r="I5" s="182"/>
      <c r="J5" s="200"/>
      <c r="K5" s="164" t="s">
        <v>578</v>
      </c>
      <c r="M5" s="579"/>
      <c r="N5" s="579"/>
      <c r="O5" s="579"/>
    </row>
    <row r="6" spans="1:15" ht="22.5" customHeight="1">
      <c r="A6" s="1363" t="s">
        <v>991</v>
      </c>
      <c r="B6" s="1389" t="s">
        <v>0</v>
      </c>
      <c r="C6" s="1389"/>
      <c r="D6" s="1390"/>
      <c r="E6" s="1389" t="s">
        <v>64</v>
      </c>
      <c r="F6" s="1389"/>
      <c r="G6" s="1390"/>
      <c r="H6" s="1389" t="s">
        <v>1</v>
      </c>
      <c r="I6" s="1390"/>
      <c r="J6" s="1390"/>
      <c r="K6" s="1478" t="s">
        <v>992</v>
      </c>
    </row>
    <row r="7" spans="1:15" ht="22.5" customHeight="1">
      <c r="A7" s="1480"/>
      <c r="B7" s="1400" t="s">
        <v>217</v>
      </c>
      <c r="C7" s="1401"/>
      <c r="D7" s="1402"/>
      <c r="E7" s="1388" t="s">
        <v>682</v>
      </c>
      <c r="F7" s="1388"/>
      <c r="G7" s="1388"/>
      <c r="H7" s="1388" t="s">
        <v>2</v>
      </c>
      <c r="I7" s="1388"/>
      <c r="J7" s="1388"/>
      <c r="K7" s="1488"/>
    </row>
    <row r="8" spans="1:15" ht="18.75" customHeight="1">
      <c r="A8" s="1480"/>
      <c r="B8" s="428" t="s">
        <v>385</v>
      </c>
      <c r="C8" s="428" t="s">
        <v>847</v>
      </c>
      <c r="D8" s="429" t="s">
        <v>1</v>
      </c>
      <c r="E8" s="428" t="s">
        <v>385</v>
      </c>
      <c r="F8" s="428" t="s">
        <v>847</v>
      </c>
      <c r="G8" s="429" t="s">
        <v>1</v>
      </c>
      <c r="H8" s="428" t="s">
        <v>385</v>
      </c>
      <c r="I8" s="428" t="s">
        <v>847</v>
      </c>
      <c r="J8" s="429" t="s">
        <v>1</v>
      </c>
      <c r="K8" s="1488"/>
    </row>
    <row r="9" spans="1:15" ht="24.75" customHeight="1">
      <c r="A9" s="1487"/>
      <c r="B9" s="199" t="s">
        <v>65</v>
      </c>
      <c r="C9" s="199" t="s">
        <v>66</v>
      </c>
      <c r="D9" s="199" t="s">
        <v>2</v>
      </c>
      <c r="E9" s="199" t="s">
        <v>65</v>
      </c>
      <c r="F9" s="199" t="s">
        <v>66</v>
      </c>
      <c r="G9" s="199" t="s">
        <v>2</v>
      </c>
      <c r="H9" s="199" t="s">
        <v>65</v>
      </c>
      <c r="I9" s="199" t="s">
        <v>66</v>
      </c>
      <c r="J9" s="199" t="s">
        <v>2</v>
      </c>
      <c r="K9" s="1489"/>
    </row>
    <row r="10" spans="1:15" ht="27.75" thickBot="1">
      <c r="A10" s="1075" t="s">
        <v>1271</v>
      </c>
      <c r="B10" s="1076">
        <v>6</v>
      </c>
      <c r="C10" s="1076">
        <v>20</v>
      </c>
      <c r="D10" s="1077">
        <f>B10+C10</f>
        <v>26</v>
      </c>
      <c r="E10" s="1076">
        <v>20</v>
      </c>
      <c r="F10" s="1076">
        <v>166</v>
      </c>
      <c r="G10" s="1077">
        <f t="shared" ref="G10" si="0">E10+F10</f>
        <v>186</v>
      </c>
      <c r="H10" s="1077">
        <f t="shared" ref="H10:I10" si="1">B10+E10</f>
        <v>26</v>
      </c>
      <c r="I10" s="1077">
        <f t="shared" si="1"/>
        <v>186</v>
      </c>
      <c r="J10" s="1077">
        <f>H10+I10</f>
        <v>212</v>
      </c>
      <c r="K10" s="1078" t="s">
        <v>1437</v>
      </c>
    </row>
    <row r="11" spans="1:15" ht="14.25" thickBot="1">
      <c r="A11" s="1069" t="s">
        <v>444</v>
      </c>
      <c r="B11" s="685">
        <v>0</v>
      </c>
      <c r="C11" s="685">
        <v>14</v>
      </c>
      <c r="D11" s="66">
        <f t="shared" ref="D11:D46" si="2">B11+C11</f>
        <v>14</v>
      </c>
      <c r="E11" s="685">
        <v>0</v>
      </c>
      <c r="F11" s="685">
        <v>0</v>
      </c>
      <c r="G11" s="66">
        <f t="shared" ref="G11:G46" si="3">E11+F11</f>
        <v>0</v>
      </c>
      <c r="H11" s="66">
        <f t="shared" ref="H11:I25" si="4">B11+E11</f>
        <v>0</v>
      </c>
      <c r="I11" s="66">
        <f t="shared" si="4"/>
        <v>14</v>
      </c>
      <c r="J11" s="66">
        <f t="shared" ref="J11:J46" si="5">H11+I11</f>
        <v>14</v>
      </c>
      <c r="K11" s="1071" t="s">
        <v>443</v>
      </c>
    </row>
    <row r="12" spans="1:15" ht="14.25" thickBot="1">
      <c r="A12" s="1075" t="s">
        <v>442</v>
      </c>
      <c r="B12" s="1076">
        <v>1</v>
      </c>
      <c r="C12" s="1076">
        <v>5</v>
      </c>
      <c r="D12" s="1077">
        <f t="shared" si="2"/>
        <v>6</v>
      </c>
      <c r="E12" s="1076">
        <v>0</v>
      </c>
      <c r="F12" s="1076">
        <v>0</v>
      </c>
      <c r="G12" s="1077">
        <f t="shared" si="3"/>
        <v>0</v>
      </c>
      <c r="H12" s="1077">
        <f t="shared" si="4"/>
        <v>1</v>
      </c>
      <c r="I12" s="1077">
        <f t="shared" si="4"/>
        <v>5</v>
      </c>
      <c r="J12" s="1077">
        <f t="shared" si="5"/>
        <v>6</v>
      </c>
      <c r="K12" s="1078" t="s">
        <v>71</v>
      </c>
    </row>
    <row r="13" spans="1:15" ht="14.25" thickBot="1">
      <c r="A13" s="1069" t="s">
        <v>441</v>
      </c>
      <c r="B13" s="685">
        <v>0</v>
      </c>
      <c r="C13" s="685">
        <v>0</v>
      </c>
      <c r="D13" s="66">
        <f t="shared" si="2"/>
        <v>0</v>
      </c>
      <c r="E13" s="685">
        <v>2</v>
      </c>
      <c r="F13" s="685">
        <v>0</v>
      </c>
      <c r="G13" s="66">
        <f t="shared" si="3"/>
        <v>2</v>
      </c>
      <c r="H13" s="66">
        <f t="shared" si="4"/>
        <v>2</v>
      </c>
      <c r="I13" s="66">
        <f t="shared" si="4"/>
        <v>0</v>
      </c>
      <c r="J13" s="66">
        <f t="shared" si="5"/>
        <v>2</v>
      </c>
      <c r="K13" s="1071" t="s">
        <v>70</v>
      </c>
    </row>
    <row r="14" spans="1:15" ht="14.25" thickBot="1">
      <c r="A14" s="1075" t="s">
        <v>440</v>
      </c>
      <c r="B14" s="1076">
        <v>2</v>
      </c>
      <c r="C14" s="1076">
        <v>3</v>
      </c>
      <c r="D14" s="1077">
        <f t="shared" si="2"/>
        <v>5</v>
      </c>
      <c r="E14" s="1076">
        <v>0</v>
      </c>
      <c r="F14" s="1076">
        <v>11</v>
      </c>
      <c r="G14" s="1077">
        <f t="shared" si="3"/>
        <v>11</v>
      </c>
      <c r="H14" s="1077">
        <f t="shared" si="4"/>
        <v>2</v>
      </c>
      <c r="I14" s="1077">
        <f t="shared" si="4"/>
        <v>14</v>
      </c>
      <c r="J14" s="1077">
        <f t="shared" si="5"/>
        <v>16</v>
      </c>
      <c r="K14" s="1078" t="s">
        <v>69</v>
      </c>
    </row>
    <row r="15" spans="1:15" ht="14.25" thickBot="1">
      <c r="A15" s="1069" t="s">
        <v>439</v>
      </c>
      <c r="B15" s="685">
        <v>0</v>
      </c>
      <c r="C15" s="685">
        <v>0</v>
      </c>
      <c r="D15" s="66">
        <f t="shared" si="2"/>
        <v>0</v>
      </c>
      <c r="E15" s="685">
        <v>0</v>
      </c>
      <c r="F15" s="685">
        <v>4</v>
      </c>
      <c r="G15" s="66">
        <f t="shared" si="3"/>
        <v>4</v>
      </c>
      <c r="H15" s="66">
        <f t="shared" si="4"/>
        <v>0</v>
      </c>
      <c r="I15" s="66">
        <f t="shared" si="4"/>
        <v>4</v>
      </c>
      <c r="J15" s="66">
        <f t="shared" si="5"/>
        <v>4</v>
      </c>
      <c r="K15" s="1071" t="s">
        <v>438</v>
      </c>
    </row>
    <row r="16" spans="1:15" ht="14.25" thickBot="1">
      <c r="A16" s="1075" t="s">
        <v>437</v>
      </c>
      <c r="B16" s="1076">
        <v>2</v>
      </c>
      <c r="C16" s="1076">
        <v>1</v>
      </c>
      <c r="D16" s="1077">
        <f t="shared" si="2"/>
        <v>3</v>
      </c>
      <c r="E16" s="1076">
        <v>0</v>
      </c>
      <c r="F16" s="1076">
        <v>0</v>
      </c>
      <c r="G16" s="1077">
        <f t="shared" si="3"/>
        <v>0</v>
      </c>
      <c r="H16" s="1077">
        <f t="shared" si="4"/>
        <v>2</v>
      </c>
      <c r="I16" s="1077">
        <f t="shared" si="4"/>
        <v>1</v>
      </c>
      <c r="J16" s="1077">
        <f t="shared" si="5"/>
        <v>3</v>
      </c>
      <c r="K16" s="1078" t="s">
        <v>436</v>
      </c>
    </row>
    <row r="17" spans="1:11" ht="14.25" thickBot="1">
      <c r="A17" s="1069" t="s">
        <v>1385</v>
      </c>
      <c r="B17" s="685">
        <v>1</v>
      </c>
      <c r="C17" s="685">
        <v>2</v>
      </c>
      <c r="D17" s="66">
        <f t="shared" si="2"/>
        <v>3</v>
      </c>
      <c r="E17" s="685">
        <v>0</v>
      </c>
      <c r="F17" s="685">
        <v>0</v>
      </c>
      <c r="G17" s="66">
        <f t="shared" si="3"/>
        <v>0</v>
      </c>
      <c r="H17" s="66">
        <f t="shared" si="4"/>
        <v>1</v>
      </c>
      <c r="I17" s="66">
        <f t="shared" si="4"/>
        <v>2</v>
      </c>
      <c r="J17" s="66">
        <f t="shared" si="5"/>
        <v>3</v>
      </c>
      <c r="K17" s="1071" t="s">
        <v>1555</v>
      </c>
    </row>
    <row r="18" spans="1:11" ht="14.25" thickBot="1">
      <c r="A18" s="1075" t="s">
        <v>435</v>
      </c>
      <c r="B18" s="1076">
        <v>3</v>
      </c>
      <c r="C18" s="1076">
        <v>0</v>
      </c>
      <c r="D18" s="1077">
        <f t="shared" si="2"/>
        <v>3</v>
      </c>
      <c r="E18" s="1076">
        <v>0</v>
      </c>
      <c r="F18" s="1076">
        <v>0</v>
      </c>
      <c r="G18" s="1077">
        <f t="shared" si="3"/>
        <v>0</v>
      </c>
      <c r="H18" s="1077">
        <f t="shared" si="4"/>
        <v>3</v>
      </c>
      <c r="I18" s="1077">
        <f t="shared" si="4"/>
        <v>0</v>
      </c>
      <c r="J18" s="1077">
        <f t="shared" si="5"/>
        <v>3</v>
      </c>
      <c r="K18" s="1078" t="s">
        <v>434</v>
      </c>
    </row>
    <row r="19" spans="1:11" ht="14.25" thickBot="1">
      <c r="A19" s="1069" t="s">
        <v>433</v>
      </c>
      <c r="B19" s="685">
        <v>0</v>
      </c>
      <c r="C19" s="685">
        <v>1</v>
      </c>
      <c r="D19" s="66">
        <f t="shared" si="2"/>
        <v>1</v>
      </c>
      <c r="E19" s="685">
        <v>0</v>
      </c>
      <c r="F19" s="685">
        <v>0</v>
      </c>
      <c r="G19" s="66">
        <f t="shared" si="3"/>
        <v>0</v>
      </c>
      <c r="H19" s="66">
        <f t="shared" si="4"/>
        <v>0</v>
      </c>
      <c r="I19" s="66">
        <f t="shared" si="4"/>
        <v>1</v>
      </c>
      <c r="J19" s="66">
        <f t="shared" si="5"/>
        <v>1</v>
      </c>
      <c r="K19" s="1071" t="s">
        <v>432</v>
      </c>
    </row>
    <row r="20" spans="1:11" ht="14.25" thickBot="1">
      <c r="A20" s="1075" t="s">
        <v>1553</v>
      </c>
      <c r="B20" s="1076">
        <v>0</v>
      </c>
      <c r="C20" s="1076">
        <v>0</v>
      </c>
      <c r="D20" s="1077">
        <f t="shared" si="2"/>
        <v>0</v>
      </c>
      <c r="E20" s="1076">
        <v>0</v>
      </c>
      <c r="F20" s="1076">
        <v>0</v>
      </c>
      <c r="G20" s="1077">
        <f t="shared" si="3"/>
        <v>0</v>
      </c>
      <c r="H20" s="1077">
        <f t="shared" si="4"/>
        <v>0</v>
      </c>
      <c r="I20" s="1077">
        <f t="shared" si="4"/>
        <v>0</v>
      </c>
      <c r="J20" s="1077">
        <f t="shared" si="5"/>
        <v>0</v>
      </c>
      <c r="K20" s="1078" t="s">
        <v>1329</v>
      </c>
    </row>
    <row r="21" spans="1:11" ht="27.75" thickBot="1">
      <c r="A21" s="1069" t="s">
        <v>1265</v>
      </c>
      <c r="B21" s="685">
        <v>0</v>
      </c>
      <c r="C21" s="685">
        <v>0</v>
      </c>
      <c r="D21" s="66">
        <f t="shared" si="2"/>
        <v>0</v>
      </c>
      <c r="E21" s="685">
        <v>0</v>
      </c>
      <c r="F21" s="685">
        <v>0</v>
      </c>
      <c r="G21" s="66">
        <f t="shared" si="3"/>
        <v>0</v>
      </c>
      <c r="H21" s="66">
        <f t="shared" si="4"/>
        <v>0</v>
      </c>
      <c r="I21" s="66">
        <f t="shared" si="4"/>
        <v>0</v>
      </c>
      <c r="J21" s="66">
        <f t="shared" si="5"/>
        <v>0</v>
      </c>
      <c r="K21" s="1071" t="s">
        <v>1260</v>
      </c>
    </row>
    <row r="22" spans="1:11" ht="34.5" thickBot="1">
      <c r="A22" s="1075" t="s">
        <v>1279</v>
      </c>
      <c r="B22" s="1076">
        <v>0</v>
      </c>
      <c r="C22" s="1076">
        <v>2</v>
      </c>
      <c r="D22" s="1077">
        <f t="shared" si="2"/>
        <v>2</v>
      </c>
      <c r="E22" s="1076">
        <v>0</v>
      </c>
      <c r="F22" s="1076">
        <v>0</v>
      </c>
      <c r="G22" s="1077">
        <f t="shared" si="3"/>
        <v>0</v>
      </c>
      <c r="H22" s="1077">
        <f t="shared" si="4"/>
        <v>0</v>
      </c>
      <c r="I22" s="1077">
        <f t="shared" si="4"/>
        <v>2</v>
      </c>
      <c r="J22" s="1077">
        <f t="shared" si="5"/>
        <v>2</v>
      </c>
      <c r="K22" s="1078" t="s">
        <v>1433</v>
      </c>
    </row>
    <row r="23" spans="1:11" ht="14.25" thickBot="1">
      <c r="A23" s="1069" t="s">
        <v>1554</v>
      </c>
      <c r="B23" s="685">
        <v>0</v>
      </c>
      <c r="C23" s="685">
        <v>4</v>
      </c>
      <c r="D23" s="66">
        <f t="shared" si="2"/>
        <v>4</v>
      </c>
      <c r="E23" s="685">
        <v>0</v>
      </c>
      <c r="F23" s="685">
        <v>0</v>
      </c>
      <c r="G23" s="66">
        <f t="shared" si="3"/>
        <v>0</v>
      </c>
      <c r="H23" s="66">
        <f t="shared" si="4"/>
        <v>0</v>
      </c>
      <c r="I23" s="66">
        <f t="shared" si="4"/>
        <v>4</v>
      </c>
      <c r="J23" s="66">
        <f t="shared" si="5"/>
        <v>4</v>
      </c>
      <c r="K23" s="1071" t="s">
        <v>430</v>
      </c>
    </row>
    <row r="24" spans="1:11" ht="14.25" thickBot="1">
      <c r="A24" s="1075" t="s">
        <v>429</v>
      </c>
      <c r="B24" s="1076">
        <v>1</v>
      </c>
      <c r="C24" s="1076">
        <v>1</v>
      </c>
      <c r="D24" s="1077">
        <f t="shared" si="2"/>
        <v>2</v>
      </c>
      <c r="E24" s="1076">
        <v>0</v>
      </c>
      <c r="F24" s="1076">
        <v>9</v>
      </c>
      <c r="G24" s="1077">
        <f t="shared" si="3"/>
        <v>9</v>
      </c>
      <c r="H24" s="1077">
        <f t="shared" si="4"/>
        <v>1</v>
      </c>
      <c r="I24" s="1077">
        <f t="shared" si="4"/>
        <v>10</v>
      </c>
      <c r="J24" s="1077">
        <f t="shared" si="5"/>
        <v>11</v>
      </c>
      <c r="K24" s="1078" t="s">
        <v>428</v>
      </c>
    </row>
    <row r="25" spans="1:11" ht="14.25" thickBot="1">
      <c r="A25" s="1069" t="s">
        <v>427</v>
      </c>
      <c r="B25" s="685">
        <v>3</v>
      </c>
      <c r="C25" s="685">
        <v>5</v>
      </c>
      <c r="D25" s="66">
        <f t="shared" si="2"/>
        <v>8</v>
      </c>
      <c r="E25" s="685">
        <v>5</v>
      </c>
      <c r="F25" s="685">
        <v>20</v>
      </c>
      <c r="G25" s="66">
        <f t="shared" si="3"/>
        <v>25</v>
      </c>
      <c r="H25" s="66">
        <f t="shared" si="4"/>
        <v>8</v>
      </c>
      <c r="I25" s="66">
        <f t="shared" si="4"/>
        <v>25</v>
      </c>
      <c r="J25" s="66">
        <f t="shared" si="5"/>
        <v>33</v>
      </c>
      <c r="K25" s="1071" t="s">
        <v>463</v>
      </c>
    </row>
    <row r="26" spans="1:11" ht="14.25" thickBot="1">
      <c r="A26" s="1075" t="s">
        <v>426</v>
      </c>
      <c r="B26" s="1076">
        <v>0</v>
      </c>
      <c r="C26" s="1076">
        <v>0</v>
      </c>
      <c r="D26" s="1077">
        <f t="shared" si="2"/>
        <v>0</v>
      </c>
      <c r="E26" s="1076">
        <v>0</v>
      </c>
      <c r="F26" s="1076">
        <v>0</v>
      </c>
      <c r="G26" s="1077">
        <f t="shared" si="3"/>
        <v>0</v>
      </c>
      <c r="H26" s="1077">
        <f t="shared" ref="H26:I46" si="6">B26+E26</f>
        <v>0</v>
      </c>
      <c r="I26" s="1077">
        <f t="shared" si="6"/>
        <v>0</v>
      </c>
      <c r="J26" s="1077">
        <f t="shared" si="5"/>
        <v>0</v>
      </c>
      <c r="K26" s="1078" t="s">
        <v>425</v>
      </c>
    </row>
    <row r="27" spans="1:11" ht="14.25" thickBot="1">
      <c r="A27" s="1069" t="s">
        <v>424</v>
      </c>
      <c r="B27" s="685">
        <v>2</v>
      </c>
      <c r="C27" s="685">
        <v>0</v>
      </c>
      <c r="D27" s="66">
        <f t="shared" si="2"/>
        <v>2</v>
      </c>
      <c r="E27" s="685">
        <v>0</v>
      </c>
      <c r="F27" s="685">
        <v>0</v>
      </c>
      <c r="G27" s="66">
        <f t="shared" si="3"/>
        <v>0</v>
      </c>
      <c r="H27" s="66">
        <f t="shared" si="6"/>
        <v>2</v>
      </c>
      <c r="I27" s="66">
        <f t="shared" si="6"/>
        <v>0</v>
      </c>
      <c r="J27" s="66">
        <f t="shared" si="5"/>
        <v>2</v>
      </c>
      <c r="K27" s="1071" t="s">
        <v>423</v>
      </c>
    </row>
    <row r="28" spans="1:11" ht="14.25" thickBot="1">
      <c r="A28" s="1075" t="s">
        <v>422</v>
      </c>
      <c r="B28" s="1076">
        <v>2</v>
      </c>
      <c r="C28" s="1076">
        <v>6</v>
      </c>
      <c r="D28" s="1077">
        <f t="shared" si="2"/>
        <v>8</v>
      </c>
      <c r="E28" s="1076">
        <v>0</v>
      </c>
      <c r="F28" s="1076">
        <v>0</v>
      </c>
      <c r="G28" s="1077">
        <f t="shared" si="3"/>
        <v>0</v>
      </c>
      <c r="H28" s="1077">
        <f t="shared" si="6"/>
        <v>2</v>
      </c>
      <c r="I28" s="1077">
        <f t="shared" si="6"/>
        <v>6</v>
      </c>
      <c r="J28" s="1077">
        <f t="shared" si="5"/>
        <v>8</v>
      </c>
      <c r="K28" s="1078" t="s">
        <v>421</v>
      </c>
    </row>
    <row r="29" spans="1:11" ht="14.25" thickBot="1">
      <c r="A29" s="1069" t="s">
        <v>420</v>
      </c>
      <c r="B29" s="685">
        <v>0</v>
      </c>
      <c r="C29" s="685">
        <v>0</v>
      </c>
      <c r="D29" s="66">
        <f t="shared" si="2"/>
        <v>0</v>
      </c>
      <c r="E29" s="685">
        <v>0</v>
      </c>
      <c r="F29" s="685">
        <v>0</v>
      </c>
      <c r="G29" s="66">
        <f t="shared" si="3"/>
        <v>0</v>
      </c>
      <c r="H29" s="66">
        <f t="shared" si="6"/>
        <v>0</v>
      </c>
      <c r="I29" s="66">
        <f t="shared" si="6"/>
        <v>0</v>
      </c>
      <c r="J29" s="66">
        <f t="shared" si="5"/>
        <v>0</v>
      </c>
      <c r="K29" s="1071" t="s">
        <v>419</v>
      </c>
    </row>
    <row r="30" spans="1:11" ht="14.25" thickBot="1">
      <c r="A30" s="1075" t="s">
        <v>418</v>
      </c>
      <c r="B30" s="1076">
        <v>0</v>
      </c>
      <c r="C30" s="1076">
        <v>0</v>
      </c>
      <c r="D30" s="1077">
        <f t="shared" si="2"/>
        <v>0</v>
      </c>
      <c r="E30" s="1076">
        <v>0</v>
      </c>
      <c r="F30" s="1076">
        <v>0</v>
      </c>
      <c r="G30" s="1077">
        <f t="shared" si="3"/>
        <v>0</v>
      </c>
      <c r="H30" s="1077">
        <f t="shared" si="6"/>
        <v>0</v>
      </c>
      <c r="I30" s="1077">
        <f t="shared" si="6"/>
        <v>0</v>
      </c>
      <c r="J30" s="1077">
        <f t="shared" si="5"/>
        <v>0</v>
      </c>
      <c r="K30" s="1078" t="s">
        <v>453</v>
      </c>
    </row>
    <row r="31" spans="1:11" ht="14.25" thickBot="1">
      <c r="A31" s="1069" t="s">
        <v>1286</v>
      </c>
      <c r="B31" s="685">
        <v>0</v>
      </c>
      <c r="C31" s="685">
        <v>3</v>
      </c>
      <c r="D31" s="66">
        <f t="shared" si="2"/>
        <v>3</v>
      </c>
      <c r="E31" s="685">
        <v>0</v>
      </c>
      <c r="F31" s="685">
        <v>0</v>
      </c>
      <c r="G31" s="66">
        <f t="shared" si="3"/>
        <v>0</v>
      </c>
      <c r="H31" s="66">
        <f t="shared" si="6"/>
        <v>0</v>
      </c>
      <c r="I31" s="66">
        <f t="shared" si="6"/>
        <v>3</v>
      </c>
      <c r="J31" s="66">
        <f t="shared" si="5"/>
        <v>3</v>
      </c>
      <c r="K31" s="1071" t="s">
        <v>1534</v>
      </c>
    </row>
    <row r="32" spans="1:11" ht="14.25" thickBot="1">
      <c r="A32" s="1075" t="s">
        <v>1559</v>
      </c>
      <c r="B32" s="1076">
        <v>0</v>
      </c>
      <c r="C32" s="1076">
        <v>2</v>
      </c>
      <c r="D32" s="1077">
        <f t="shared" si="2"/>
        <v>2</v>
      </c>
      <c r="E32" s="1076">
        <v>0</v>
      </c>
      <c r="F32" s="1076">
        <v>0</v>
      </c>
      <c r="G32" s="1077">
        <f t="shared" si="3"/>
        <v>0</v>
      </c>
      <c r="H32" s="1077">
        <f t="shared" si="6"/>
        <v>0</v>
      </c>
      <c r="I32" s="1077">
        <f t="shared" si="6"/>
        <v>2</v>
      </c>
      <c r="J32" s="1077">
        <f t="shared" si="5"/>
        <v>2</v>
      </c>
      <c r="K32" s="1078" t="s">
        <v>1309</v>
      </c>
    </row>
    <row r="33" spans="1:11" ht="14.25" thickBot="1">
      <c r="A33" s="1069" t="s">
        <v>1535</v>
      </c>
      <c r="B33" s="685">
        <v>0</v>
      </c>
      <c r="C33" s="685">
        <v>2</v>
      </c>
      <c r="D33" s="66">
        <f t="shared" si="2"/>
        <v>2</v>
      </c>
      <c r="E33" s="685">
        <v>0</v>
      </c>
      <c r="F33" s="685">
        <v>0</v>
      </c>
      <c r="G33" s="66">
        <f t="shared" si="3"/>
        <v>0</v>
      </c>
      <c r="H33" s="66">
        <f t="shared" si="6"/>
        <v>0</v>
      </c>
      <c r="I33" s="66">
        <f t="shared" si="6"/>
        <v>2</v>
      </c>
      <c r="J33" s="66">
        <f t="shared" si="5"/>
        <v>2</v>
      </c>
      <c r="K33" s="1071" t="s">
        <v>1536</v>
      </c>
    </row>
    <row r="34" spans="1:11" ht="14.25" thickBot="1">
      <c r="A34" s="1075" t="s">
        <v>1259</v>
      </c>
      <c r="B34" s="1076">
        <v>0</v>
      </c>
      <c r="C34" s="1076">
        <v>0</v>
      </c>
      <c r="D34" s="1077">
        <f t="shared" si="2"/>
        <v>0</v>
      </c>
      <c r="E34" s="1076">
        <v>0</v>
      </c>
      <c r="F34" s="1076">
        <v>0</v>
      </c>
      <c r="G34" s="1077">
        <f t="shared" si="3"/>
        <v>0</v>
      </c>
      <c r="H34" s="1077">
        <f t="shared" si="6"/>
        <v>0</v>
      </c>
      <c r="I34" s="1077">
        <f t="shared" si="6"/>
        <v>0</v>
      </c>
      <c r="J34" s="1077">
        <f t="shared" si="5"/>
        <v>0</v>
      </c>
      <c r="K34" s="1078" t="s">
        <v>414</v>
      </c>
    </row>
    <row r="35" spans="1:11" ht="14.25" thickBot="1">
      <c r="A35" s="1069" t="s">
        <v>413</v>
      </c>
      <c r="B35" s="685">
        <v>0</v>
      </c>
      <c r="C35" s="685">
        <v>0</v>
      </c>
      <c r="D35" s="66">
        <f t="shared" si="2"/>
        <v>0</v>
      </c>
      <c r="E35" s="685">
        <v>0</v>
      </c>
      <c r="F35" s="685">
        <v>0</v>
      </c>
      <c r="G35" s="66">
        <f t="shared" si="3"/>
        <v>0</v>
      </c>
      <c r="H35" s="66">
        <f t="shared" si="6"/>
        <v>0</v>
      </c>
      <c r="I35" s="66">
        <f t="shared" si="6"/>
        <v>0</v>
      </c>
      <c r="J35" s="66">
        <f t="shared" si="5"/>
        <v>0</v>
      </c>
      <c r="K35" s="1071" t="s">
        <v>412</v>
      </c>
    </row>
    <row r="36" spans="1:11" ht="14.25" thickBot="1">
      <c r="A36" s="1075" t="s">
        <v>1314</v>
      </c>
      <c r="B36" s="1076">
        <v>3</v>
      </c>
      <c r="C36" s="1076">
        <v>5</v>
      </c>
      <c r="D36" s="1077">
        <f t="shared" si="2"/>
        <v>8</v>
      </c>
      <c r="E36" s="1076">
        <v>3</v>
      </c>
      <c r="F36" s="1076">
        <v>8</v>
      </c>
      <c r="G36" s="1077">
        <f t="shared" si="3"/>
        <v>11</v>
      </c>
      <c r="H36" s="1077">
        <f t="shared" si="6"/>
        <v>6</v>
      </c>
      <c r="I36" s="1077">
        <f t="shared" si="6"/>
        <v>13</v>
      </c>
      <c r="J36" s="1077">
        <f t="shared" si="5"/>
        <v>19</v>
      </c>
      <c r="K36" s="1078" t="s">
        <v>1431</v>
      </c>
    </row>
    <row r="37" spans="1:11" ht="14.25" thickBot="1">
      <c r="A37" s="1069" t="s">
        <v>1290</v>
      </c>
      <c r="B37" s="685">
        <v>0</v>
      </c>
      <c r="C37" s="685">
        <v>0</v>
      </c>
      <c r="D37" s="66">
        <f t="shared" si="2"/>
        <v>0</v>
      </c>
      <c r="E37" s="685">
        <v>0</v>
      </c>
      <c r="F37" s="685">
        <v>0</v>
      </c>
      <c r="G37" s="66">
        <f t="shared" si="3"/>
        <v>0</v>
      </c>
      <c r="H37" s="66">
        <f t="shared" si="6"/>
        <v>0</v>
      </c>
      <c r="I37" s="66">
        <f t="shared" si="6"/>
        <v>0</v>
      </c>
      <c r="J37" s="66">
        <f t="shared" si="5"/>
        <v>0</v>
      </c>
      <c r="K37" s="1071" t="s">
        <v>1537</v>
      </c>
    </row>
    <row r="38" spans="1:11" ht="14.25" thickBot="1">
      <c r="A38" s="1075" t="s">
        <v>410</v>
      </c>
      <c r="B38" s="1076">
        <v>0</v>
      </c>
      <c r="C38" s="1076">
        <v>2</v>
      </c>
      <c r="D38" s="1077">
        <f t="shared" si="2"/>
        <v>2</v>
      </c>
      <c r="E38" s="1076">
        <v>0</v>
      </c>
      <c r="F38" s="1076">
        <v>0</v>
      </c>
      <c r="G38" s="1077">
        <f t="shared" si="3"/>
        <v>0</v>
      </c>
      <c r="H38" s="1077">
        <f t="shared" si="6"/>
        <v>0</v>
      </c>
      <c r="I38" s="1077">
        <f t="shared" si="6"/>
        <v>2</v>
      </c>
      <c r="J38" s="1077">
        <f t="shared" si="5"/>
        <v>2</v>
      </c>
      <c r="K38" s="1078" t="s">
        <v>409</v>
      </c>
    </row>
    <row r="39" spans="1:11" ht="27.75" thickBot="1">
      <c r="A39" s="1069" t="s">
        <v>1300</v>
      </c>
      <c r="B39" s="685">
        <v>0</v>
      </c>
      <c r="C39" s="685">
        <v>0</v>
      </c>
      <c r="D39" s="66">
        <f t="shared" si="2"/>
        <v>0</v>
      </c>
      <c r="E39" s="685">
        <v>0</v>
      </c>
      <c r="F39" s="685">
        <v>0</v>
      </c>
      <c r="G39" s="66">
        <f t="shared" si="3"/>
        <v>0</v>
      </c>
      <c r="H39" s="66">
        <f t="shared" si="6"/>
        <v>0</v>
      </c>
      <c r="I39" s="66">
        <f t="shared" si="6"/>
        <v>0</v>
      </c>
      <c r="J39" s="66">
        <f t="shared" si="5"/>
        <v>0</v>
      </c>
      <c r="K39" s="1071" t="s">
        <v>1547</v>
      </c>
    </row>
    <row r="40" spans="1:11" ht="14.25" thickBot="1">
      <c r="A40" s="1075" t="s">
        <v>1292</v>
      </c>
      <c r="B40" s="1076">
        <v>0</v>
      </c>
      <c r="C40" s="1076">
        <v>0</v>
      </c>
      <c r="D40" s="1077">
        <f t="shared" si="2"/>
        <v>0</v>
      </c>
      <c r="E40" s="1076">
        <v>0</v>
      </c>
      <c r="F40" s="1076">
        <v>0</v>
      </c>
      <c r="G40" s="1077">
        <f t="shared" si="3"/>
        <v>0</v>
      </c>
      <c r="H40" s="1077">
        <f t="shared" si="6"/>
        <v>0</v>
      </c>
      <c r="I40" s="1077">
        <f t="shared" si="6"/>
        <v>0</v>
      </c>
      <c r="J40" s="1077">
        <f t="shared" si="5"/>
        <v>0</v>
      </c>
      <c r="K40" s="1078" t="s">
        <v>1550</v>
      </c>
    </row>
    <row r="41" spans="1:11" ht="14.25" thickBot="1">
      <c r="A41" s="1069" t="s">
        <v>1294</v>
      </c>
      <c r="B41" s="685">
        <v>0</v>
      </c>
      <c r="C41" s="685">
        <v>0</v>
      </c>
      <c r="D41" s="66">
        <f t="shared" si="2"/>
        <v>0</v>
      </c>
      <c r="E41" s="685">
        <v>0</v>
      </c>
      <c r="F41" s="685">
        <v>0</v>
      </c>
      <c r="G41" s="66">
        <f t="shared" si="3"/>
        <v>0</v>
      </c>
      <c r="H41" s="66">
        <f t="shared" si="6"/>
        <v>0</v>
      </c>
      <c r="I41" s="66">
        <f t="shared" si="6"/>
        <v>0</v>
      </c>
      <c r="J41" s="66">
        <f t="shared" si="5"/>
        <v>0</v>
      </c>
      <c r="K41" s="1071" t="s">
        <v>784</v>
      </c>
    </row>
    <row r="42" spans="1:11" ht="14.25" thickBot="1">
      <c r="A42" s="1075" t="s">
        <v>406</v>
      </c>
      <c r="B42" s="1076">
        <v>0</v>
      </c>
      <c r="C42" s="1076">
        <v>0</v>
      </c>
      <c r="D42" s="1077">
        <f t="shared" si="2"/>
        <v>0</v>
      </c>
      <c r="E42" s="1076">
        <v>0</v>
      </c>
      <c r="F42" s="1076">
        <v>0</v>
      </c>
      <c r="G42" s="1077">
        <f t="shared" si="3"/>
        <v>0</v>
      </c>
      <c r="H42" s="1077">
        <f t="shared" si="6"/>
        <v>0</v>
      </c>
      <c r="I42" s="1077">
        <f t="shared" si="6"/>
        <v>0</v>
      </c>
      <c r="J42" s="1077">
        <f t="shared" si="5"/>
        <v>0</v>
      </c>
      <c r="K42" s="1078" t="s">
        <v>1428</v>
      </c>
    </row>
    <row r="43" spans="1:11" ht="14.25" thickBot="1">
      <c r="A43" s="1069" t="s">
        <v>655</v>
      </c>
      <c r="B43" s="685">
        <v>0</v>
      </c>
      <c r="C43" s="685">
        <v>1</v>
      </c>
      <c r="D43" s="66">
        <f t="shared" si="2"/>
        <v>1</v>
      </c>
      <c r="E43" s="685">
        <v>0</v>
      </c>
      <c r="F43" s="685">
        <v>0</v>
      </c>
      <c r="G43" s="66">
        <f t="shared" si="3"/>
        <v>0</v>
      </c>
      <c r="H43" s="66">
        <f t="shared" si="6"/>
        <v>0</v>
      </c>
      <c r="I43" s="66">
        <f t="shared" si="6"/>
        <v>1</v>
      </c>
      <c r="J43" s="66">
        <f t="shared" si="5"/>
        <v>1</v>
      </c>
      <c r="K43" s="1071" t="s">
        <v>661</v>
      </c>
    </row>
    <row r="44" spans="1:11" ht="23.25" thickBot="1">
      <c r="A44" s="1075" t="s">
        <v>1261</v>
      </c>
      <c r="B44" s="1076">
        <v>0</v>
      </c>
      <c r="C44" s="1076">
        <v>0</v>
      </c>
      <c r="D44" s="1077">
        <f t="shared" si="2"/>
        <v>0</v>
      </c>
      <c r="E44" s="1076">
        <v>0</v>
      </c>
      <c r="F44" s="1076">
        <v>0</v>
      </c>
      <c r="G44" s="1077">
        <f t="shared" si="3"/>
        <v>0</v>
      </c>
      <c r="H44" s="1077">
        <f t="shared" si="6"/>
        <v>0</v>
      </c>
      <c r="I44" s="1077">
        <f t="shared" si="6"/>
        <v>0</v>
      </c>
      <c r="J44" s="1077">
        <f t="shared" si="5"/>
        <v>0</v>
      </c>
      <c r="K44" s="1078" t="s">
        <v>1546</v>
      </c>
    </row>
    <row r="45" spans="1:11" ht="14.25" thickBot="1">
      <c r="A45" s="1069" t="s">
        <v>1583</v>
      </c>
      <c r="B45" s="685">
        <v>1</v>
      </c>
      <c r="C45" s="685">
        <v>28</v>
      </c>
      <c r="D45" s="66">
        <f t="shared" si="2"/>
        <v>29</v>
      </c>
      <c r="E45" s="685">
        <v>0</v>
      </c>
      <c r="F45" s="685">
        <v>0</v>
      </c>
      <c r="G45" s="66">
        <f t="shared" si="3"/>
        <v>0</v>
      </c>
      <c r="H45" s="66">
        <f t="shared" si="6"/>
        <v>1</v>
      </c>
      <c r="I45" s="66">
        <f t="shared" si="6"/>
        <v>28</v>
      </c>
      <c r="J45" s="66">
        <f t="shared" si="5"/>
        <v>29</v>
      </c>
      <c r="K45" s="1071" t="s">
        <v>1584</v>
      </c>
    </row>
    <row r="46" spans="1:11" ht="27">
      <c r="A46" s="1075" t="s">
        <v>1299</v>
      </c>
      <c r="B46" s="1076">
        <v>0</v>
      </c>
      <c r="C46" s="1076">
        <v>0</v>
      </c>
      <c r="D46" s="1077">
        <f t="shared" si="2"/>
        <v>0</v>
      </c>
      <c r="E46" s="1076">
        <v>0</v>
      </c>
      <c r="F46" s="1076">
        <v>1</v>
      </c>
      <c r="G46" s="1077">
        <f t="shared" si="3"/>
        <v>1</v>
      </c>
      <c r="H46" s="1077">
        <f t="shared" si="6"/>
        <v>0</v>
      </c>
      <c r="I46" s="1077">
        <f t="shared" si="6"/>
        <v>1</v>
      </c>
      <c r="J46" s="1077">
        <f t="shared" si="5"/>
        <v>1</v>
      </c>
      <c r="K46" s="1078" t="s">
        <v>1532</v>
      </c>
    </row>
    <row r="47" spans="1:11" ht="15">
      <c r="A47" s="967" t="s">
        <v>1</v>
      </c>
      <c r="B47" s="376">
        <f>SUM(B10:B46)</f>
        <v>27</v>
      </c>
      <c r="C47" s="376">
        <f t="shared" ref="C47:J47" si="7">SUM(C10:C46)</f>
        <v>107</v>
      </c>
      <c r="D47" s="376">
        <f t="shared" si="7"/>
        <v>134</v>
      </c>
      <c r="E47" s="376">
        <f t="shared" si="7"/>
        <v>30</v>
      </c>
      <c r="F47" s="376">
        <f t="shared" si="7"/>
        <v>219</v>
      </c>
      <c r="G47" s="376">
        <f t="shared" si="7"/>
        <v>249</v>
      </c>
      <c r="H47" s="376">
        <f t="shared" si="7"/>
        <v>57</v>
      </c>
      <c r="I47" s="376">
        <f t="shared" si="7"/>
        <v>326</v>
      </c>
      <c r="J47" s="376">
        <f t="shared" si="7"/>
        <v>383</v>
      </c>
      <c r="K47" s="430" t="s">
        <v>2</v>
      </c>
    </row>
    <row r="48" spans="1:11">
      <c r="A48" s="1482" t="s">
        <v>737</v>
      </c>
      <c r="B48" s="1482"/>
      <c r="C48" s="1482"/>
      <c r="D48" s="1482"/>
      <c r="E48" s="1482"/>
      <c r="F48" s="1483"/>
      <c r="G48" s="1484" t="s">
        <v>445</v>
      </c>
      <c r="H48" s="1485"/>
      <c r="I48" s="1485"/>
      <c r="J48" s="1485"/>
      <c r="K48" s="1486"/>
    </row>
    <row r="49" spans="1:11">
      <c r="A49" s="1377"/>
      <c r="B49" s="1377"/>
      <c r="C49" s="1377"/>
      <c r="D49" s="1377"/>
      <c r="E49" s="1377"/>
      <c r="F49" s="1477"/>
      <c r="G49" s="1477"/>
      <c r="H49" s="1477"/>
      <c r="I49" s="1477"/>
      <c r="J49" s="1477"/>
      <c r="K49" s="1477"/>
    </row>
  </sheetData>
  <mergeCells count="17">
    <mergeCell ref="L1:O1"/>
    <mergeCell ref="A2:K2"/>
    <mergeCell ref="A3:K3"/>
    <mergeCell ref="A4:K4"/>
    <mergeCell ref="A6:A9"/>
    <mergeCell ref="B6:D6"/>
    <mergeCell ref="E6:G6"/>
    <mergeCell ref="H6:J6"/>
    <mergeCell ref="K6:K9"/>
    <mergeCell ref="E7:G7"/>
    <mergeCell ref="H7:J7"/>
    <mergeCell ref="B7:D7"/>
    <mergeCell ref="A48:F48"/>
    <mergeCell ref="A49:E49"/>
    <mergeCell ref="F49:K49"/>
    <mergeCell ref="A1:K1"/>
    <mergeCell ref="G48:K48"/>
  </mergeCells>
  <printOptions horizontalCentered="1" verticalCentered="1"/>
  <pageMargins left="0" right="0" top="0" bottom="0" header="0" footer="0"/>
  <pageSetup paperSize="9" scale="90"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X41"/>
  <sheetViews>
    <sheetView rightToLeft="1" view="pageBreakPreview" zoomScaleNormal="100" zoomScaleSheetLayoutView="100" workbookViewId="0">
      <selection activeCell="F11" sqref="F11"/>
    </sheetView>
  </sheetViews>
  <sheetFormatPr defaultRowHeight="12.75"/>
  <cols>
    <col min="1" max="1" width="19.5703125" style="45" customWidth="1"/>
    <col min="2" max="10" width="10.7109375" style="45" customWidth="1"/>
    <col min="11" max="11" width="23.5703125" style="2" customWidth="1"/>
    <col min="12" max="12" width="9.140625" style="45"/>
    <col min="13" max="13" width="20" style="45" customWidth="1"/>
    <col min="14" max="16384" width="9.140625" style="45"/>
  </cols>
  <sheetData>
    <row r="1" spans="1:24" ht="20.25" customHeight="1">
      <c r="A1" s="1403" t="s">
        <v>1068</v>
      </c>
      <c r="B1" s="1403"/>
      <c r="C1" s="1403"/>
      <c r="D1" s="1403"/>
      <c r="E1" s="1403"/>
      <c r="F1" s="1403"/>
      <c r="G1" s="1403"/>
      <c r="H1" s="1403"/>
      <c r="I1" s="1403"/>
      <c r="J1" s="1403"/>
      <c r="K1" s="1404"/>
      <c r="L1" s="1405"/>
      <c r="M1" s="1405"/>
      <c r="N1" s="1405"/>
      <c r="O1" s="1405"/>
      <c r="P1" s="1405"/>
      <c r="Q1" s="1405"/>
      <c r="R1" s="1405"/>
      <c r="S1" s="1405"/>
      <c r="T1" s="1405"/>
      <c r="U1" s="1405"/>
      <c r="V1" s="1405"/>
      <c r="W1" s="1405"/>
      <c r="X1" s="1405"/>
    </row>
    <row r="2" spans="1:24" ht="19.5" customHeight="1">
      <c r="A2" s="1409" t="s">
        <v>1150</v>
      </c>
      <c r="B2" s="1409"/>
      <c r="C2" s="1409"/>
      <c r="D2" s="1409"/>
      <c r="E2" s="1409"/>
      <c r="F2" s="1409"/>
      <c r="G2" s="1409"/>
      <c r="H2" s="1409"/>
      <c r="I2" s="1409"/>
      <c r="J2" s="1409"/>
      <c r="K2" s="1409"/>
      <c r="L2" s="980"/>
      <c r="M2" s="980"/>
      <c r="N2" s="980"/>
      <c r="O2" s="980"/>
      <c r="P2" s="980"/>
      <c r="Q2" s="980"/>
      <c r="R2" s="980"/>
      <c r="S2" s="980"/>
      <c r="T2" s="980"/>
      <c r="U2" s="980"/>
      <c r="V2" s="980"/>
      <c r="W2" s="980"/>
      <c r="X2" s="980"/>
    </row>
    <row r="3" spans="1:24" ht="32.25" customHeight="1">
      <c r="A3" s="1410" t="s">
        <v>1622</v>
      </c>
      <c r="B3" s="1411"/>
      <c r="C3" s="1411"/>
      <c r="D3" s="1411"/>
      <c r="E3" s="1411"/>
      <c r="F3" s="1411"/>
      <c r="G3" s="1411"/>
      <c r="H3" s="1411"/>
      <c r="I3" s="1411"/>
      <c r="J3" s="1411"/>
      <c r="K3" s="1411"/>
      <c r="L3" s="980"/>
      <c r="M3" s="980"/>
      <c r="N3" s="980"/>
      <c r="O3" s="980"/>
      <c r="P3" s="980"/>
      <c r="Q3" s="980"/>
      <c r="R3" s="980"/>
      <c r="S3" s="980"/>
      <c r="T3" s="980"/>
      <c r="U3" s="980"/>
      <c r="V3" s="980"/>
      <c r="W3" s="980"/>
      <c r="X3" s="980"/>
    </row>
    <row r="4" spans="1:24" ht="19.5" customHeight="1">
      <c r="A4" s="1412" t="s">
        <v>1151</v>
      </c>
      <c r="B4" s="1412"/>
      <c r="C4" s="1412"/>
      <c r="D4" s="1412"/>
      <c r="E4" s="1412"/>
      <c r="F4" s="1412"/>
      <c r="G4" s="1412"/>
      <c r="H4" s="1412"/>
      <c r="I4" s="1412"/>
      <c r="J4" s="1412"/>
      <c r="K4" s="1412"/>
      <c r="L4" s="980"/>
      <c r="M4" s="980"/>
      <c r="N4" s="980"/>
      <c r="O4" s="980"/>
      <c r="P4" s="980"/>
      <c r="Q4" s="980"/>
      <c r="R4" s="980"/>
      <c r="S4" s="980"/>
      <c r="T4" s="980"/>
      <c r="U4" s="980"/>
      <c r="V4" s="980"/>
      <c r="W4" s="980"/>
      <c r="X4" s="980"/>
    </row>
    <row r="5" spans="1:24" ht="16.5" customHeight="1">
      <c r="A5" s="84" t="s">
        <v>579</v>
      </c>
      <c r="B5" s="93"/>
      <c r="C5" s="93"/>
      <c r="D5" s="93"/>
      <c r="E5" s="93"/>
      <c r="F5" s="93"/>
      <c r="G5" s="93"/>
      <c r="H5" s="93"/>
      <c r="I5" s="93"/>
      <c r="J5" s="94"/>
      <c r="K5" s="87" t="s">
        <v>580</v>
      </c>
      <c r="L5" s="980"/>
      <c r="M5" s="980"/>
      <c r="N5" s="980"/>
      <c r="O5" s="980"/>
      <c r="P5" s="980"/>
      <c r="Q5" s="980"/>
      <c r="R5" s="980"/>
      <c r="S5" s="980"/>
      <c r="T5" s="980"/>
      <c r="U5" s="980"/>
      <c r="V5" s="980"/>
      <c r="W5" s="980"/>
      <c r="X5" s="980"/>
    </row>
    <row r="6" spans="1:24" ht="18.75" customHeight="1">
      <c r="A6" s="1368" t="s">
        <v>841</v>
      </c>
      <c r="B6" s="1407" t="s">
        <v>0</v>
      </c>
      <c r="C6" s="1407"/>
      <c r="D6" s="1408"/>
      <c r="E6" s="1407" t="s">
        <v>64</v>
      </c>
      <c r="F6" s="1407"/>
      <c r="G6" s="1408"/>
      <c r="H6" s="1407" t="s">
        <v>1</v>
      </c>
      <c r="I6" s="1408"/>
      <c r="J6" s="1408"/>
      <c r="K6" s="1370" t="s">
        <v>1041</v>
      </c>
    </row>
    <row r="7" spans="1:24" ht="18.75" customHeight="1">
      <c r="A7" s="1369"/>
      <c r="B7" s="1415" t="s">
        <v>217</v>
      </c>
      <c r="C7" s="1416"/>
      <c r="D7" s="1417"/>
      <c r="E7" s="1406" t="s">
        <v>682</v>
      </c>
      <c r="F7" s="1406"/>
      <c r="G7" s="1406"/>
      <c r="H7" s="1406" t="s">
        <v>2</v>
      </c>
      <c r="I7" s="1406"/>
      <c r="J7" s="1406"/>
      <c r="K7" s="1371"/>
    </row>
    <row r="8" spans="1:24" ht="18.75" customHeight="1">
      <c r="A8" s="1481"/>
      <c r="B8" s="428" t="s">
        <v>385</v>
      </c>
      <c r="C8" s="428" t="s">
        <v>847</v>
      </c>
      <c r="D8" s="429" t="s">
        <v>1</v>
      </c>
      <c r="E8" s="428" t="s">
        <v>385</v>
      </c>
      <c r="F8" s="428" t="s">
        <v>847</v>
      </c>
      <c r="G8" s="429" t="s">
        <v>1</v>
      </c>
      <c r="H8" s="428" t="s">
        <v>385</v>
      </c>
      <c r="I8" s="428" t="s">
        <v>847</v>
      </c>
      <c r="J8" s="429" t="s">
        <v>1</v>
      </c>
      <c r="K8" s="1371"/>
    </row>
    <row r="9" spans="1:24" ht="18.75" customHeight="1">
      <c r="A9" s="1481"/>
      <c r="B9" s="54" t="s">
        <v>65</v>
      </c>
      <c r="C9" s="54" t="s">
        <v>66</v>
      </c>
      <c r="D9" s="54" t="s">
        <v>2</v>
      </c>
      <c r="E9" s="54" t="s">
        <v>65</v>
      </c>
      <c r="F9" s="54" t="s">
        <v>66</v>
      </c>
      <c r="G9" s="54" t="s">
        <v>2</v>
      </c>
      <c r="H9" s="54" t="s">
        <v>65</v>
      </c>
      <c r="I9" s="54" t="s">
        <v>66</v>
      </c>
      <c r="J9" s="54" t="s">
        <v>2</v>
      </c>
      <c r="K9" s="1371"/>
    </row>
    <row r="10" spans="1:24" s="15" customFormat="1" ht="24.75" customHeight="1" thickBot="1">
      <c r="A10" s="1087" t="s">
        <v>681</v>
      </c>
      <c r="B10" s="1088">
        <v>10</v>
      </c>
      <c r="C10" s="1088">
        <v>77</v>
      </c>
      <c r="D10" s="444">
        <v>87</v>
      </c>
      <c r="E10" s="1088">
        <v>143</v>
      </c>
      <c r="F10" s="1088">
        <v>911</v>
      </c>
      <c r="G10" s="444">
        <v>1054</v>
      </c>
      <c r="H10" s="444">
        <f t="shared" ref="H10:H13" si="0">B10+E10</f>
        <v>153</v>
      </c>
      <c r="I10" s="444">
        <f t="shared" ref="I10:I13" si="1">C10+F10</f>
        <v>988</v>
      </c>
      <c r="J10" s="444">
        <f t="shared" ref="J10:J13" si="2">H10+I10</f>
        <v>1141</v>
      </c>
      <c r="K10" s="1089" t="s">
        <v>681</v>
      </c>
    </row>
    <row r="11" spans="1:24" s="15" customFormat="1" ht="24.75" customHeight="1" thickBot="1">
      <c r="A11" s="530" t="s">
        <v>880</v>
      </c>
      <c r="B11" s="518">
        <v>8</v>
      </c>
      <c r="C11" s="518">
        <v>71</v>
      </c>
      <c r="D11" s="531">
        <f>B11+C11</f>
        <v>79</v>
      </c>
      <c r="E11" s="518">
        <v>4</v>
      </c>
      <c r="F11" s="518">
        <v>21</v>
      </c>
      <c r="G11" s="531">
        <f>E11+F11</f>
        <v>25</v>
      </c>
      <c r="H11" s="531">
        <f t="shared" si="0"/>
        <v>12</v>
      </c>
      <c r="I11" s="531">
        <f t="shared" si="1"/>
        <v>92</v>
      </c>
      <c r="J11" s="531">
        <f t="shared" si="2"/>
        <v>104</v>
      </c>
      <c r="K11" s="528" t="s">
        <v>880</v>
      </c>
    </row>
    <row r="12" spans="1:24" s="15" customFormat="1" ht="24.75" customHeight="1" thickBot="1">
      <c r="A12" s="915" t="s">
        <v>946</v>
      </c>
      <c r="B12" s="886">
        <v>8</v>
      </c>
      <c r="C12" s="886">
        <v>58</v>
      </c>
      <c r="D12" s="916">
        <f>B12+C12</f>
        <v>66</v>
      </c>
      <c r="E12" s="886">
        <v>33</v>
      </c>
      <c r="F12" s="886">
        <v>193</v>
      </c>
      <c r="G12" s="916">
        <f>E12+F12</f>
        <v>226</v>
      </c>
      <c r="H12" s="916">
        <f t="shared" si="0"/>
        <v>41</v>
      </c>
      <c r="I12" s="914">
        <f t="shared" si="1"/>
        <v>251</v>
      </c>
      <c r="J12" s="914">
        <f t="shared" si="2"/>
        <v>292</v>
      </c>
      <c r="K12" s="910" t="s">
        <v>946</v>
      </c>
    </row>
    <row r="13" spans="1:24" s="15" customFormat="1" ht="24.75" customHeight="1" thickBot="1">
      <c r="A13" s="530" t="s">
        <v>1050</v>
      </c>
      <c r="B13" s="518">
        <v>16</v>
      </c>
      <c r="C13" s="518">
        <v>61</v>
      </c>
      <c r="D13" s="531">
        <f>B13+C13</f>
        <v>77</v>
      </c>
      <c r="E13" s="518">
        <v>52</v>
      </c>
      <c r="F13" s="518">
        <v>266</v>
      </c>
      <c r="G13" s="531">
        <f>E13+F13</f>
        <v>318</v>
      </c>
      <c r="H13" s="531">
        <f t="shared" si="0"/>
        <v>68</v>
      </c>
      <c r="I13" s="386">
        <f t="shared" si="1"/>
        <v>327</v>
      </c>
      <c r="J13" s="386">
        <f t="shared" si="2"/>
        <v>395</v>
      </c>
      <c r="K13" s="528" t="s">
        <v>1050</v>
      </c>
    </row>
    <row r="14" spans="1:24" s="15" customFormat="1" ht="24.75" customHeight="1">
      <c r="A14" s="915" t="s">
        <v>1149</v>
      </c>
      <c r="B14" s="886">
        <v>27</v>
      </c>
      <c r="C14" s="886">
        <v>107</v>
      </c>
      <c r="D14" s="916">
        <f>B14+C14</f>
        <v>134</v>
      </c>
      <c r="E14" s="886">
        <v>30</v>
      </c>
      <c r="F14" s="886">
        <v>219</v>
      </c>
      <c r="G14" s="916">
        <f>E14+F14</f>
        <v>249</v>
      </c>
      <c r="H14" s="916">
        <f t="shared" ref="H14" si="3">B14+E14</f>
        <v>57</v>
      </c>
      <c r="I14" s="914">
        <f t="shared" ref="I14" si="4">C14+F14</f>
        <v>326</v>
      </c>
      <c r="J14" s="914">
        <f t="shared" ref="J14" si="5">H14+I14</f>
        <v>383</v>
      </c>
      <c r="K14" s="910" t="s">
        <v>1149</v>
      </c>
    </row>
    <row r="15" spans="1:24" ht="18" customHeight="1">
      <c r="K15" s="45"/>
    </row>
    <row r="16" spans="1:24" s="15" customFormat="1" ht="18" customHeight="1"/>
    <row r="17" spans="11:11" ht="18" customHeight="1">
      <c r="K17" s="45"/>
    </row>
    <row r="18" spans="11:11" s="15" customFormat="1" ht="18" customHeight="1"/>
    <row r="19" spans="11:11" ht="18" customHeight="1">
      <c r="K19" s="45"/>
    </row>
    <row r="20" spans="11:11" s="15" customFormat="1" ht="18" customHeight="1"/>
    <row r="21" spans="11:11" ht="18" customHeight="1">
      <c r="K21" s="45"/>
    </row>
    <row r="22" spans="11:11" s="15" customFormat="1" ht="18" customHeight="1"/>
    <row r="23" spans="11:11" ht="18" customHeight="1">
      <c r="K23" s="45"/>
    </row>
    <row r="24" spans="11:11" s="15" customFormat="1" ht="18" customHeight="1"/>
    <row r="25" spans="11:11" ht="18" customHeight="1">
      <c r="K25" s="45"/>
    </row>
    <row r="26" spans="11:11" s="15" customFormat="1" ht="18" customHeight="1"/>
    <row r="27" spans="11:11" ht="18" customHeight="1">
      <c r="K27" s="45"/>
    </row>
    <row r="28" spans="11:11" s="15" customFormat="1" ht="18" customHeight="1"/>
    <row r="29" spans="11:11" ht="23.25" customHeight="1">
      <c r="K29" s="45"/>
    </row>
    <row r="30" spans="11:11" s="15" customFormat="1" ht="18" customHeight="1"/>
    <row r="31" spans="11:11" ht="18" customHeight="1">
      <c r="K31" s="45"/>
    </row>
    <row r="32" spans="11:11" s="15" customFormat="1" ht="18" customHeight="1"/>
    <row r="33" spans="1:11" ht="18" customHeight="1">
      <c r="K33" s="45"/>
    </row>
    <row r="34" spans="1:11" ht="18" customHeight="1">
      <c r="K34" s="45"/>
    </row>
    <row r="35" spans="1:11" ht="18" customHeight="1">
      <c r="K35" s="45"/>
    </row>
    <row r="36" spans="1:11" ht="18" customHeight="1">
      <c r="K36" s="45"/>
    </row>
    <row r="37" spans="1:11" ht="18" customHeight="1">
      <c r="K37" s="45"/>
    </row>
    <row r="38" spans="1:11" s="15" customFormat="1" ht="18" customHeight="1"/>
    <row r="39" spans="1:11" ht="19.5" customHeight="1">
      <c r="A39" s="36"/>
      <c r="K39" s="45"/>
    </row>
    <row r="40" spans="1:11" ht="22.5" customHeight="1">
      <c r="K40" s="45"/>
    </row>
    <row r="41" spans="1:11">
      <c r="K41" s="45"/>
    </row>
  </sheetData>
  <mergeCells count="13">
    <mergeCell ref="A6:A9"/>
    <mergeCell ref="B6:D6"/>
    <mergeCell ref="E6:G6"/>
    <mergeCell ref="H6:J6"/>
    <mergeCell ref="K6:K9"/>
    <mergeCell ref="E7:G7"/>
    <mergeCell ref="H7:J7"/>
    <mergeCell ref="B7:D7"/>
    <mergeCell ref="A1:K1"/>
    <mergeCell ref="L1:X1"/>
    <mergeCell ref="A2:K2"/>
    <mergeCell ref="A3:K3"/>
    <mergeCell ref="A4:K4"/>
  </mergeCells>
  <printOptions horizontalCentered="1" verticalCentered="1"/>
  <pageMargins left="0" right="0" top="0" bottom="0" header="0" footer="0"/>
  <pageSetup paperSize="9" scale="95"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X47"/>
  <sheetViews>
    <sheetView rightToLeft="1" view="pageBreakPreview" zoomScaleNormal="100" zoomScaleSheetLayoutView="100" workbookViewId="0">
      <selection activeCell="J32" sqref="J32"/>
    </sheetView>
  </sheetViews>
  <sheetFormatPr defaultRowHeight="12.75"/>
  <cols>
    <col min="1" max="1" width="23.5703125" style="145" customWidth="1"/>
    <col min="2" max="2" width="9.42578125" style="145" customWidth="1"/>
    <col min="3" max="7" width="8.7109375" style="145" customWidth="1"/>
    <col min="8" max="8" width="23.85546875" style="147" customWidth="1"/>
    <col min="9" max="14" width="9.140625" style="145"/>
    <col min="15" max="15" width="0.42578125" style="145" customWidth="1"/>
    <col min="16" max="17" width="9.140625" style="145" customWidth="1"/>
    <col min="18" max="22" width="9.140625" style="145"/>
    <col min="23" max="23" width="37.42578125" style="145" customWidth="1"/>
    <col min="24" max="24" width="5" style="146" customWidth="1"/>
    <col min="25" max="16384" width="9.140625" style="145"/>
  </cols>
  <sheetData>
    <row r="1" spans="1:24" ht="18">
      <c r="A1" s="1361" t="s">
        <v>1014</v>
      </c>
      <c r="B1" s="1361"/>
      <c r="C1" s="1361"/>
      <c r="D1" s="1361"/>
      <c r="E1" s="1361"/>
      <c r="F1" s="1361"/>
      <c r="G1" s="1361"/>
      <c r="H1" s="1361"/>
      <c r="I1" s="179"/>
      <c r="J1" s="179"/>
      <c r="K1" s="179"/>
    </row>
    <row r="2" spans="1:24" s="155" customFormat="1" ht="18">
      <c r="A2" s="1313" t="s">
        <v>1148</v>
      </c>
      <c r="B2" s="1313"/>
      <c r="C2" s="1313"/>
      <c r="D2" s="1313"/>
      <c r="E2" s="1313"/>
      <c r="F2" s="1313"/>
      <c r="G2" s="1313"/>
      <c r="H2" s="1313"/>
      <c r="I2" s="173"/>
      <c r="J2" s="173"/>
      <c r="K2" s="173"/>
      <c r="X2" s="156"/>
    </row>
    <row r="3" spans="1:24" s="155" customFormat="1" ht="33.75" customHeight="1">
      <c r="A3" s="1391" t="s">
        <v>816</v>
      </c>
      <c r="B3" s="1392"/>
      <c r="C3" s="1392"/>
      <c r="D3" s="1392"/>
      <c r="E3" s="1392"/>
      <c r="F3" s="1392"/>
      <c r="G3" s="1392"/>
      <c r="H3" s="1392"/>
      <c r="I3" s="173"/>
      <c r="J3" s="173"/>
      <c r="K3" s="173"/>
      <c r="X3" s="156"/>
    </row>
    <row r="4" spans="1:24" s="155" customFormat="1" ht="15.75">
      <c r="A4" s="1316" t="s">
        <v>1144</v>
      </c>
      <c r="B4" s="1316"/>
      <c r="C4" s="1316"/>
      <c r="D4" s="1316"/>
      <c r="E4" s="1316"/>
      <c r="F4" s="1316"/>
      <c r="G4" s="1316"/>
      <c r="H4" s="1316"/>
      <c r="I4" s="173"/>
      <c r="J4" s="173"/>
      <c r="K4" s="173"/>
      <c r="X4" s="156"/>
    </row>
    <row r="5" spans="1:24" ht="15.75" customHeight="1">
      <c r="A5" s="99" t="s">
        <v>581</v>
      </c>
      <c r="B5" s="154"/>
      <c r="C5" s="154"/>
      <c r="D5" s="154"/>
      <c r="E5" s="154"/>
      <c r="F5" s="154"/>
      <c r="G5" s="154"/>
      <c r="H5" s="100" t="s">
        <v>582</v>
      </c>
      <c r="I5" s="179"/>
      <c r="J5" s="179"/>
      <c r="K5" s="179"/>
    </row>
    <row r="6" spans="1:24" ht="21.75" customHeight="1">
      <c r="A6" s="1363" t="s">
        <v>675</v>
      </c>
      <c r="B6" s="196" t="s">
        <v>45</v>
      </c>
      <c r="C6" s="196" t="s">
        <v>41</v>
      </c>
      <c r="D6" s="196" t="s">
        <v>42</v>
      </c>
      <c r="E6" s="196" t="s">
        <v>43</v>
      </c>
      <c r="F6" s="196" t="s">
        <v>44</v>
      </c>
      <c r="G6" s="196" t="s">
        <v>1</v>
      </c>
      <c r="H6" s="1365" t="s">
        <v>1042</v>
      </c>
    </row>
    <row r="7" spans="1:24" s="167" customFormat="1" ht="20.25" customHeight="1">
      <c r="A7" s="1364"/>
      <c r="B7" s="372" t="s">
        <v>73</v>
      </c>
      <c r="C7" s="372" t="s">
        <v>46</v>
      </c>
      <c r="D7" s="372" t="s">
        <v>47</v>
      </c>
      <c r="E7" s="372" t="s">
        <v>48</v>
      </c>
      <c r="F7" s="372" t="s">
        <v>49</v>
      </c>
      <c r="G7" s="372" t="s">
        <v>2</v>
      </c>
      <c r="H7" s="1366"/>
      <c r="X7" s="205"/>
    </row>
    <row r="8" spans="1:24" ht="27.75" thickBot="1">
      <c r="A8" s="1093" t="s">
        <v>1271</v>
      </c>
      <c r="B8" s="679">
        <v>0</v>
      </c>
      <c r="C8" s="679">
        <v>0</v>
      </c>
      <c r="D8" s="679">
        <v>0</v>
      </c>
      <c r="E8" s="679">
        <v>0</v>
      </c>
      <c r="F8" s="679">
        <v>0</v>
      </c>
      <c r="G8" s="189">
        <f t="shared" ref="G8:G41" si="0">SUM(B8:F8)</f>
        <v>0</v>
      </c>
      <c r="H8" s="1090" t="s">
        <v>1437</v>
      </c>
    </row>
    <row r="9" spans="1:24" s="152" customFormat="1" ht="14.25" thickBot="1">
      <c r="A9" s="1069" t="s">
        <v>444</v>
      </c>
      <c r="B9" s="678">
        <v>0</v>
      </c>
      <c r="C9" s="678">
        <v>1</v>
      </c>
      <c r="D9" s="678">
        <v>0</v>
      </c>
      <c r="E9" s="678">
        <v>0</v>
      </c>
      <c r="F9" s="678">
        <v>0</v>
      </c>
      <c r="G9" s="607">
        <f t="shared" si="0"/>
        <v>1</v>
      </c>
      <c r="H9" s="1071" t="s">
        <v>443</v>
      </c>
      <c r="X9" s="153"/>
    </row>
    <row r="10" spans="1:24" ht="14.25" thickBot="1">
      <c r="A10" s="1094" t="s">
        <v>442</v>
      </c>
      <c r="B10" s="680">
        <v>3</v>
      </c>
      <c r="C10" s="680">
        <v>0</v>
      </c>
      <c r="D10" s="680">
        <v>0</v>
      </c>
      <c r="E10" s="680">
        <v>0</v>
      </c>
      <c r="F10" s="680">
        <v>0</v>
      </c>
      <c r="G10" s="606">
        <f t="shared" si="0"/>
        <v>3</v>
      </c>
      <c r="H10" s="1091" t="s">
        <v>71</v>
      </c>
    </row>
    <row r="11" spans="1:24" s="152" customFormat="1" ht="14.25" thickBot="1">
      <c r="A11" s="1069" t="s">
        <v>441</v>
      </c>
      <c r="B11" s="678">
        <v>0</v>
      </c>
      <c r="C11" s="678">
        <v>0</v>
      </c>
      <c r="D11" s="678">
        <v>0</v>
      </c>
      <c r="E11" s="678">
        <v>0</v>
      </c>
      <c r="F11" s="678">
        <v>0</v>
      </c>
      <c r="G11" s="607">
        <f t="shared" si="0"/>
        <v>0</v>
      </c>
      <c r="H11" s="1071" t="s">
        <v>70</v>
      </c>
      <c r="X11" s="153"/>
    </row>
    <row r="12" spans="1:24" ht="14.25" thickBot="1">
      <c r="A12" s="1094" t="s">
        <v>440</v>
      </c>
      <c r="B12" s="680">
        <v>1</v>
      </c>
      <c r="C12" s="680">
        <v>0</v>
      </c>
      <c r="D12" s="680">
        <v>0</v>
      </c>
      <c r="E12" s="680">
        <v>0</v>
      </c>
      <c r="F12" s="680">
        <v>0</v>
      </c>
      <c r="G12" s="606">
        <f t="shared" si="0"/>
        <v>1</v>
      </c>
      <c r="H12" s="1091" t="s">
        <v>69</v>
      </c>
    </row>
    <row r="13" spans="1:24" s="152" customFormat="1" ht="14.25" thickBot="1">
      <c r="A13" s="1069" t="s">
        <v>439</v>
      </c>
      <c r="B13" s="678">
        <v>0</v>
      </c>
      <c r="C13" s="678">
        <v>0</v>
      </c>
      <c r="D13" s="678">
        <v>0</v>
      </c>
      <c r="E13" s="678">
        <v>0</v>
      </c>
      <c r="F13" s="678">
        <v>0</v>
      </c>
      <c r="G13" s="607">
        <f t="shared" si="0"/>
        <v>0</v>
      </c>
      <c r="H13" s="1071" t="s">
        <v>438</v>
      </c>
      <c r="X13" s="153"/>
    </row>
    <row r="14" spans="1:24" ht="14.25" thickBot="1">
      <c r="A14" s="1094" t="s">
        <v>437</v>
      </c>
      <c r="B14" s="680">
        <v>0</v>
      </c>
      <c r="C14" s="680">
        <v>1</v>
      </c>
      <c r="D14" s="680">
        <v>0</v>
      </c>
      <c r="E14" s="680">
        <v>0</v>
      </c>
      <c r="F14" s="680">
        <v>0</v>
      </c>
      <c r="G14" s="606">
        <f t="shared" si="0"/>
        <v>1</v>
      </c>
      <c r="H14" s="1091" t="s">
        <v>436</v>
      </c>
    </row>
    <row r="15" spans="1:24" s="152" customFormat="1" ht="14.25" thickBot="1">
      <c r="A15" s="1069" t="s">
        <v>1385</v>
      </c>
      <c r="B15" s="678">
        <v>4</v>
      </c>
      <c r="C15" s="678">
        <v>1</v>
      </c>
      <c r="D15" s="678">
        <v>1</v>
      </c>
      <c r="E15" s="678">
        <v>0</v>
      </c>
      <c r="F15" s="678">
        <v>0</v>
      </c>
      <c r="G15" s="607">
        <f t="shared" si="0"/>
        <v>6</v>
      </c>
      <c r="H15" s="1071" t="s">
        <v>1555</v>
      </c>
      <c r="X15" s="153"/>
    </row>
    <row r="16" spans="1:24" s="152" customFormat="1" ht="14.25" thickBot="1">
      <c r="A16" s="1094" t="s">
        <v>435</v>
      </c>
      <c r="B16" s="680">
        <v>1</v>
      </c>
      <c r="C16" s="680">
        <v>0</v>
      </c>
      <c r="D16" s="680">
        <v>0</v>
      </c>
      <c r="E16" s="680">
        <v>0</v>
      </c>
      <c r="F16" s="680">
        <v>0</v>
      </c>
      <c r="G16" s="606">
        <f t="shared" si="0"/>
        <v>1</v>
      </c>
      <c r="H16" s="1091" t="s">
        <v>434</v>
      </c>
      <c r="X16" s="153"/>
    </row>
    <row r="17" spans="1:24" ht="14.25" thickBot="1">
      <c r="A17" s="1069" t="s">
        <v>433</v>
      </c>
      <c r="B17" s="678">
        <v>0</v>
      </c>
      <c r="C17" s="678">
        <v>0</v>
      </c>
      <c r="D17" s="678">
        <v>0</v>
      </c>
      <c r="E17" s="678">
        <v>0</v>
      </c>
      <c r="F17" s="678">
        <v>0</v>
      </c>
      <c r="G17" s="607">
        <f t="shared" si="0"/>
        <v>0</v>
      </c>
      <c r="H17" s="1071" t="s">
        <v>432</v>
      </c>
    </row>
    <row r="18" spans="1:24" s="152" customFormat="1" ht="27.75" thickBot="1">
      <c r="A18" s="1094" t="s">
        <v>1265</v>
      </c>
      <c r="B18" s="680">
        <v>0</v>
      </c>
      <c r="C18" s="680">
        <v>0</v>
      </c>
      <c r="D18" s="680">
        <v>0</v>
      </c>
      <c r="E18" s="680">
        <v>0</v>
      </c>
      <c r="F18" s="680">
        <v>0</v>
      </c>
      <c r="G18" s="606">
        <f t="shared" si="0"/>
        <v>0</v>
      </c>
      <c r="H18" s="1091" t="s">
        <v>1260</v>
      </c>
      <c r="X18" s="153"/>
    </row>
    <row r="19" spans="1:24" ht="14.25" thickBot="1">
      <c r="A19" s="1069" t="s">
        <v>461</v>
      </c>
      <c r="B19" s="678">
        <v>0</v>
      </c>
      <c r="C19" s="678">
        <v>0</v>
      </c>
      <c r="D19" s="678">
        <v>0</v>
      </c>
      <c r="E19" s="678">
        <v>0</v>
      </c>
      <c r="F19" s="678">
        <v>0</v>
      </c>
      <c r="G19" s="607">
        <f t="shared" si="0"/>
        <v>0</v>
      </c>
      <c r="H19" s="1071" t="s">
        <v>1329</v>
      </c>
    </row>
    <row r="20" spans="1:24" s="152" customFormat="1" ht="34.5" thickBot="1">
      <c r="A20" s="1094" t="s">
        <v>1279</v>
      </c>
      <c r="B20" s="680">
        <v>1</v>
      </c>
      <c r="C20" s="680">
        <v>1</v>
      </c>
      <c r="D20" s="680">
        <v>0</v>
      </c>
      <c r="E20" s="680">
        <v>0</v>
      </c>
      <c r="F20" s="680">
        <v>0</v>
      </c>
      <c r="G20" s="606">
        <f t="shared" si="0"/>
        <v>2</v>
      </c>
      <c r="H20" s="1078" t="s">
        <v>1433</v>
      </c>
      <c r="X20" s="153"/>
    </row>
    <row r="21" spans="1:24" ht="14.25" thickBot="1">
      <c r="A21" s="1069" t="s">
        <v>431</v>
      </c>
      <c r="B21" s="678">
        <v>1</v>
      </c>
      <c r="C21" s="678">
        <v>0</v>
      </c>
      <c r="D21" s="678">
        <v>0</v>
      </c>
      <c r="E21" s="678">
        <v>0</v>
      </c>
      <c r="F21" s="678">
        <v>0</v>
      </c>
      <c r="G21" s="607">
        <f t="shared" si="0"/>
        <v>1</v>
      </c>
      <c r="H21" s="1071" t="s">
        <v>430</v>
      </c>
    </row>
    <row r="22" spans="1:24" s="152" customFormat="1" ht="14.25" thickBot="1">
      <c r="A22" s="1094" t="s">
        <v>429</v>
      </c>
      <c r="B22" s="680">
        <v>1</v>
      </c>
      <c r="C22" s="680">
        <v>1</v>
      </c>
      <c r="D22" s="680">
        <v>0</v>
      </c>
      <c r="E22" s="680">
        <v>0</v>
      </c>
      <c r="F22" s="680">
        <v>0</v>
      </c>
      <c r="G22" s="606">
        <f t="shared" si="0"/>
        <v>2</v>
      </c>
      <c r="H22" s="1091" t="s">
        <v>428</v>
      </c>
      <c r="X22" s="153"/>
    </row>
    <row r="23" spans="1:24" ht="14.25" thickBot="1">
      <c r="A23" s="1069" t="s">
        <v>427</v>
      </c>
      <c r="B23" s="678">
        <v>2</v>
      </c>
      <c r="C23" s="678">
        <v>2</v>
      </c>
      <c r="D23" s="678">
        <v>2</v>
      </c>
      <c r="E23" s="678">
        <v>2</v>
      </c>
      <c r="F23" s="678">
        <v>0</v>
      </c>
      <c r="G23" s="607">
        <f t="shared" si="0"/>
        <v>8</v>
      </c>
      <c r="H23" s="1071" t="s">
        <v>463</v>
      </c>
    </row>
    <row r="24" spans="1:24" s="152" customFormat="1" ht="14.25" thickBot="1">
      <c r="A24" s="1094" t="s">
        <v>426</v>
      </c>
      <c r="B24" s="680">
        <v>1</v>
      </c>
      <c r="C24" s="680">
        <v>1</v>
      </c>
      <c r="D24" s="680">
        <v>1</v>
      </c>
      <c r="E24" s="680">
        <v>1</v>
      </c>
      <c r="F24" s="680">
        <v>0</v>
      </c>
      <c r="G24" s="606">
        <f t="shared" si="0"/>
        <v>4</v>
      </c>
      <c r="H24" s="1091" t="s">
        <v>425</v>
      </c>
      <c r="X24" s="153"/>
    </row>
    <row r="25" spans="1:24" ht="14.25" thickBot="1">
      <c r="A25" s="1069" t="s">
        <v>424</v>
      </c>
      <c r="B25" s="678">
        <v>0</v>
      </c>
      <c r="C25" s="678">
        <v>0</v>
      </c>
      <c r="D25" s="678">
        <v>0</v>
      </c>
      <c r="E25" s="678">
        <v>0</v>
      </c>
      <c r="F25" s="678">
        <v>0</v>
      </c>
      <c r="G25" s="607">
        <f t="shared" si="0"/>
        <v>0</v>
      </c>
      <c r="H25" s="1071" t="s">
        <v>423</v>
      </c>
    </row>
    <row r="26" spans="1:24" s="152" customFormat="1" ht="14.25" thickBot="1">
      <c r="A26" s="1094" t="s">
        <v>422</v>
      </c>
      <c r="B26" s="680">
        <v>0</v>
      </c>
      <c r="C26" s="680">
        <v>4</v>
      </c>
      <c r="D26" s="680">
        <v>0</v>
      </c>
      <c r="E26" s="680">
        <v>1</v>
      </c>
      <c r="F26" s="680">
        <v>0</v>
      </c>
      <c r="G26" s="606">
        <f t="shared" si="0"/>
        <v>5</v>
      </c>
      <c r="H26" s="1091" t="s">
        <v>421</v>
      </c>
      <c r="X26" s="153"/>
    </row>
    <row r="27" spans="1:24" ht="14.25" thickBot="1">
      <c r="A27" s="1069" t="s">
        <v>420</v>
      </c>
      <c r="B27" s="678">
        <v>0</v>
      </c>
      <c r="C27" s="678">
        <v>0</v>
      </c>
      <c r="D27" s="678">
        <v>0</v>
      </c>
      <c r="E27" s="678">
        <v>0</v>
      </c>
      <c r="F27" s="678">
        <v>0</v>
      </c>
      <c r="G27" s="607">
        <f t="shared" si="0"/>
        <v>0</v>
      </c>
      <c r="H27" s="1071" t="s">
        <v>419</v>
      </c>
    </row>
    <row r="28" spans="1:24" s="152" customFormat="1" ht="23.25" thickBot="1">
      <c r="A28" s="1095" t="s">
        <v>1261</v>
      </c>
      <c r="B28" s="964">
        <v>2</v>
      </c>
      <c r="C28" s="964">
        <v>0</v>
      </c>
      <c r="D28" s="964">
        <v>0</v>
      </c>
      <c r="E28" s="964">
        <v>0</v>
      </c>
      <c r="F28" s="964">
        <v>0</v>
      </c>
      <c r="G28" s="962">
        <f t="shared" si="0"/>
        <v>2</v>
      </c>
      <c r="H28" s="1092" t="s">
        <v>1546</v>
      </c>
      <c r="X28" s="153"/>
    </row>
    <row r="29" spans="1:24" ht="14.25" thickBot="1">
      <c r="A29" s="1069" t="s">
        <v>418</v>
      </c>
      <c r="B29" s="963">
        <v>0</v>
      </c>
      <c r="C29" s="963">
        <v>0</v>
      </c>
      <c r="D29" s="963">
        <v>0</v>
      </c>
      <c r="E29" s="963">
        <v>0</v>
      </c>
      <c r="F29" s="963">
        <v>0</v>
      </c>
      <c r="G29" s="607">
        <f t="shared" si="0"/>
        <v>0</v>
      </c>
      <c r="H29" s="1071" t="s">
        <v>453</v>
      </c>
    </row>
    <row r="30" spans="1:24" s="152" customFormat="1" ht="14.25" thickBot="1">
      <c r="A30" s="1095" t="s">
        <v>1286</v>
      </c>
      <c r="B30" s="964">
        <v>1</v>
      </c>
      <c r="C30" s="964">
        <v>1</v>
      </c>
      <c r="D30" s="964">
        <v>1</v>
      </c>
      <c r="E30" s="964">
        <v>0</v>
      </c>
      <c r="F30" s="964">
        <v>0</v>
      </c>
      <c r="G30" s="962">
        <f t="shared" si="0"/>
        <v>3</v>
      </c>
      <c r="H30" s="1092" t="s">
        <v>1534</v>
      </c>
      <c r="X30" s="153"/>
    </row>
    <row r="31" spans="1:24" ht="14.25" thickBot="1">
      <c r="A31" s="1069" t="s">
        <v>1559</v>
      </c>
      <c r="B31" s="963">
        <v>2</v>
      </c>
      <c r="C31" s="963">
        <v>2</v>
      </c>
      <c r="D31" s="963">
        <v>2</v>
      </c>
      <c r="E31" s="963">
        <v>0</v>
      </c>
      <c r="F31" s="963">
        <v>0</v>
      </c>
      <c r="G31" s="607">
        <f t="shared" si="0"/>
        <v>6</v>
      </c>
      <c r="H31" s="1071" t="s">
        <v>1309</v>
      </c>
    </row>
    <row r="32" spans="1:24" s="152" customFormat="1" ht="14.25" thickBot="1">
      <c r="A32" s="1095" t="s">
        <v>1535</v>
      </c>
      <c r="B32" s="964">
        <v>0</v>
      </c>
      <c r="C32" s="964">
        <v>0</v>
      </c>
      <c r="D32" s="964">
        <v>1</v>
      </c>
      <c r="E32" s="964">
        <v>0</v>
      </c>
      <c r="F32" s="964">
        <v>0</v>
      </c>
      <c r="G32" s="962">
        <f t="shared" si="0"/>
        <v>1</v>
      </c>
      <c r="H32" s="1092" t="s">
        <v>1536</v>
      </c>
      <c r="X32" s="153"/>
    </row>
    <row r="33" spans="1:24" ht="14.25" thickBot="1">
      <c r="A33" s="1069" t="s">
        <v>1259</v>
      </c>
      <c r="B33" s="963">
        <v>0</v>
      </c>
      <c r="C33" s="963">
        <v>0</v>
      </c>
      <c r="D33" s="963">
        <v>0</v>
      </c>
      <c r="E33" s="963">
        <v>0</v>
      </c>
      <c r="F33" s="963">
        <v>0</v>
      </c>
      <c r="G33" s="607">
        <f t="shared" si="0"/>
        <v>0</v>
      </c>
      <c r="H33" s="1071" t="s">
        <v>414</v>
      </c>
    </row>
    <row r="34" spans="1:24" ht="14.25" thickBot="1">
      <c r="A34" s="1095" t="s">
        <v>413</v>
      </c>
      <c r="B34" s="964">
        <v>0</v>
      </c>
      <c r="C34" s="964">
        <v>0</v>
      </c>
      <c r="D34" s="964">
        <v>0</v>
      </c>
      <c r="E34" s="964">
        <v>0</v>
      </c>
      <c r="F34" s="964">
        <v>0</v>
      </c>
      <c r="G34" s="962">
        <f t="shared" si="0"/>
        <v>0</v>
      </c>
      <c r="H34" s="1092" t="s">
        <v>412</v>
      </c>
    </row>
    <row r="35" spans="1:24" ht="14.25" thickBot="1">
      <c r="A35" s="1069" t="s">
        <v>1291</v>
      </c>
      <c r="B35" s="963">
        <v>2</v>
      </c>
      <c r="C35" s="963">
        <v>2</v>
      </c>
      <c r="D35" s="963">
        <v>0</v>
      </c>
      <c r="E35" s="963">
        <v>0</v>
      </c>
      <c r="F35" s="963">
        <v>0</v>
      </c>
      <c r="G35" s="607">
        <f t="shared" si="0"/>
        <v>4</v>
      </c>
      <c r="H35" s="1071" t="s">
        <v>1431</v>
      </c>
    </row>
    <row r="36" spans="1:24" ht="14.25" thickBot="1">
      <c r="A36" s="1095" t="s">
        <v>1290</v>
      </c>
      <c r="B36" s="964">
        <v>0</v>
      </c>
      <c r="C36" s="964">
        <v>0</v>
      </c>
      <c r="D36" s="964">
        <v>0</v>
      </c>
      <c r="E36" s="964">
        <v>0</v>
      </c>
      <c r="F36" s="964">
        <v>0</v>
      </c>
      <c r="G36" s="962">
        <f t="shared" si="0"/>
        <v>0</v>
      </c>
      <c r="H36" s="1092" t="s">
        <v>1537</v>
      </c>
      <c r="X36" s="543"/>
    </row>
    <row r="37" spans="1:24" ht="14.25" thickBot="1">
      <c r="A37" s="1069" t="s">
        <v>410</v>
      </c>
      <c r="B37" s="963">
        <v>4</v>
      </c>
      <c r="C37" s="963">
        <v>1</v>
      </c>
      <c r="D37" s="963">
        <v>2</v>
      </c>
      <c r="E37" s="963">
        <v>1</v>
      </c>
      <c r="F37" s="963">
        <v>0</v>
      </c>
      <c r="G37" s="607">
        <f>SUM(B37:F37)</f>
        <v>8</v>
      </c>
      <c r="H37" s="1071" t="s">
        <v>409</v>
      </c>
    </row>
    <row r="38" spans="1:24" ht="14.25" thickBot="1">
      <c r="A38" s="1095" t="s">
        <v>1292</v>
      </c>
      <c r="B38" s="964">
        <v>0</v>
      </c>
      <c r="C38" s="964">
        <v>0</v>
      </c>
      <c r="D38" s="964">
        <v>1</v>
      </c>
      <c r="E38" s="964">
        <v>0</v>
      </c>
      <c r="F38" s="964">
        <v>0</v>
      </c>
      <c r="G38" s="962">
        <f t="shared" si="0"/>
        <v>1</v>
      </c>
      <c r="H38" s="1092" t="s">
        <v>1550</v>
      </c>
      <c r="X38" s="373"/>
    </row>
    <row r="39" spans="1:24" ht="14.25" thickBot="1">
      <c r="A39" s="1069" t="s">
        <v>1294</v>
      </c>
      <c r="B39" s="963">
        <v>0</v>
      </c>
      <c r="C39" s="963">
        <v>0</v>
      </c>
      <c r="D39" s="963">
        <v>0</v>
      </c>
      <c r="E39" s="963">
        <v>0</v>
      </c>
      <c r="F39" s="963">
        <v>0</v>
      </c>
      <c r="G39" s="607">
        <v>0</v>
      </c>
      <c r="H39" s="1071" t="s">
        <v>784</v>
      </c>
    </row>
    <row r="40" spans="1:24" ht="14.25" thickBot="1">
      <c r="A40" s="1095" t="s">
        <v>406</v>
      </c>
      <c r="B40" s="964">
        <v>0</v>
      </c>
      <c r="C40" s="964">
        <v>0</v>
      </c>
      <c r="D40" s="964">
        <v>0</v>
      </c>
      <c r="E40" s="964">
        <v>0</v>
      </c>
      <c r="F40" s="964">
        <v>0</v>
      </c>
      <c r="G40" s="962">
        <f>SUM(B40:F40)</f>
        <v>0</v>
      </c>
      <c r="H40" s="1092" t="s">
        <v>1428</v>
      </c>
    </row>
    <row r="41" spans="1:24" ht="27.75" thickBot="1">
      <c r="A41" s="1069" t="s">
        <v>1299</v>
      </c>
      <c r="B41" s="963">
        <v>0</v>
      </c>
      <c r="C41" s="963">
        <v>0</v>
      </c>
      <c r="D41" s="963">
        <v>0</v>
      </c>
      <c r="E41" s="963">
        <v>0</v>
      </c>
      <c r="F41" s="963">
        <v>0</v>
      </c>
      <c r="G41" s="607">
        <f t="shared" si="0"/>
        <v>0</v>
      </c>
      <c r="H41" s="1071" t="s">
        <v>1532</v>
      </c>
      <c r="X41" s="506"/>
    </row>
    <row r="42" spans="1:24" s="152" customFormat="1" ht="13.5">
      <c r="A42" s="1068" t="s">
        <v>1315</v>
      </c>
      <c r="B42" s="965">
        <v>0</v>
      </c>
      <c r="C42" s="965">
        <v>0</v>
      </c>
      <c r="D42" s="965">
        <v>0</v>
      </c>
      <c r="E42" s="965">
        <v>0</v>
      </c>
      <c r="F42" s="965">
        <v>0</v>
      </c>
      <c r="G42" s="966">
        <f>B42+C42+D42+E42+F42</f>
        <v>0</v>
      </c>
      <c r="H42" s="1070" t="s">
        <v>1439</v>
      </c>
      <c r="X42" s="153"/>
    </row>
    <row r="43" spans="1:24" ht="20.25" customHeight="1">
      <c r="A43" s="423" t="s">
        <v>1</v>
      </c>
      <c r="B43" s="195">
        <f>SUM(B8:B42)</f>
        <v>26</v>
      </c>
      <c r="C43" s="195">
        <f t="shared" ref="C43:G43" si="1">SUM(C8:C42)</f>
        <v>18</v>
      </c>
      <c r="D43" s="195">
        <f t="shared" si="1"/>
        <v>11</v>
      </c>
      <c r="E43" s="195">
        <f t="shared" si="1"/>
        <v>5</v>
      </c>
      <c r="F43" s="195">
        <f t="shared" si="1"/>
        <v>0</v>
      </c>
      <c r="G43" s="544">
        <f t="shared" si="1"/>
        <v>60</v>
      </c>
      <c r="H43" s="261" t="s">
        <v>2</v>
      </c>
      <c r="J43" s="167"/>
    </row>
    <row r="44" spans="1:24">
      <c r="A44" s="1422" t="s">
        <v>739</v>
      </c>
      <c r="B44" s="1422"/>
      <c r="C44" s="1422"/>
      <c r="D44" s="1422"/>
      <c r="E44" s="1459" t="s">
        <v>445</v>
      </c>
      <c r="F44" s="1459"/>
      <c r="G44" s="1474"/>
      <c r="H44" s="1459"/>
    </row>
    <row r="47" spans="1:24">
      <c r="A47" s="147"/>
    </row>
  </sheetData>
  <mergeCells count="8">
    <mergeCell ref="A44:D44"/>
    <mergeCell ref="A1:H1"/>
    <mergeCell ref="A2:H2"/>
    <mergeCell ref="A3:H3"/>
    <mergeCell ref="A4:H4"/>
    <mergeCell ref="A6:A7"/>
    <mergeCell ref="H6:H7"/>
    <mergeCell ref="E44:H44"/>
  </mergeCells>
  <printOptions horizontalCentered="1" verticalCentered="1"/>
  <pageMargins left="0" right="0" top="0" bottom="0" header="0" footer="0"/>
  <pageSetup paperSize="9" scale="95"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129"/>
  <sheetViews>
    <sheetView rightToLeft="1" view="pageBreakPreview" zoomScaleNormal="100" zoomScaleSheetLayoutView="100" workbookViewId="0">
      <selection activeCell="E15" sqref="E15"/>
    </sheetView>
  </sheetViews>
  <sheetFormatPr defaultRowHeight="12.75"/>
  <cols>
    <col min="1" max="1" width="18.85546875" style="45" customWidth="1"/>
    <col min="2" max="7" width="10" style="45" customWidth="1"/>
    <col min="8" max="8" width="21" style="2" customWidth="1"/>
    <col min="9" max="11" width="9.140625" style="45"/>
    <col min="12" max="12" width="37.42578125" style="45" customWidth="1"/>
    <col min="13" max="13" width="20" style="589" customWidth="1"/>
    <col min="14" max="16384" width="9.140625" style="45"/>
  </cols>
  <sheetData>
    <row r="1" spans="1:13" ht="19.5" customHeight="1">
      <c r="A1" s="1195" t="s">
        <v>1015</v>
      </c>
      <c r="B1" s="1195"/>
      <c r="C1" s="1195"/>
      <c r="D1" s="1195"/>
      <c r="E1" s="1195"/>
      <c r="F1" s="1195"/>
      <c r="G1" s="1195"/>
      <c r="H1" s="1195"/>
      <c r="I1" s="1"/>
    </row>
    <row r="2" spans="1:13" s="7" customFormat="1" ht="18">
      <c r="A2" s="1409" t="s">
        <v>1150</v>
      </c>
      <c r="B2" s="1409"/>
      <c r="C2" s="1409"/>
      <c r="D2" s="1409"/>
      <c r="E2" s="1409"/>
      <c r="F2" s="1409"/>
      <c r="G2" s="1409"/>
      <c r="H2" s="1409"/>
      <c r="I2" s="587"/>
      <c r="M2" s="34"/>
    </row>
    <row r="3" spans="1:13" s="7" customFormat="1" ht="15.75">
      <c r="A3" s="1461" t="s">
        <v>630</v>
      </c>
      <c r="B3" s="1462"/>
      <c r="C3" s="1462"/>
      <c r="D3" s="1462"/>
      <c r="E3" s="1462"/>
      <c r="F3" s="1462"/>
      <c r="G3" s="1462"/>
      <c r="H3" s="1462"/>
      <c r="I3" s="587"/>
      <c r="M3" s="34"/>
    </row>
    <row r="4" spans="1:13" s="7" customFormat="1" ht="15.75">
      <c r="A4" s="1462" t="s">
        <v>1151</v>
      </c>
      <c r="B4" s="1462"/>
      <c r="C4" s="1462"/>
      <c r="D4" s="1462"/>
      <c r="E4" s="1462"/>
      <c r="F4" s="1462"/>
      <c r="G4" s="1462"/>
      <c r="H4" s="1462"/>
      <c r="I4" s="587"/>
      <c r="M4" s="34"/>
    </row>
    <row r="5" spans="1:13" ht="15.75" customHeight="1">
      <c r="A5" s="89" t="s">
        <v>583</v>
      </c>
      <c r="B5" s="90"/>
      <c r="C5" s="90"/>
      <c r="D5" s="90"/>
      <c r="E5" s="90"/>
      <c r="F5" s="90"/>
      <c r="G5" s="90"/>
      <c r="H5" s="91" t="s">
        <v>584</v>
      </c>
      <c r="I5" s="1"/>
    </row>
    <row r="6" spans="1:13" ht="26.25" customHeight="1">
      <c r="A6" s="1368" t="s">
        <v>956</v>
      </c>
      <c r="B6" s="35" t="s">
        <v>45</v>
      </c>
      <c r="C6" s="35" t="s">
        <v>41</v>
      </c>
      <c r="D6" s="35" t="s">
        <v>42</v>
      </c>
      <c r="E6" s="35" t="s">
        <v>43</v>
      </c>
      <c r="F6" s="35" t="s">
        <v>44</v>
      </c>
      <c r="G6" s="35" t="s">
        <v>1</v>
      </c>
      <c r="H6" s="1365" t="s">
        <v>955</v>
      </c>
    </row>
    <row r="7" spans="1:13" ht="26.25" customHeight="1">
      <c r="A7" s="1369"/>
      <c r="B7" s="378" t="s">
        <v>73</v>
      </c>
      <c r="C7" s="378" t="s">
        <v>46</v>
      </c>
      <c r="D7" s="378" t="s">
        <v>47</v>
      </c>
      <c r="E7" s="378" t="s">
        <v>48</v>
      </c>
      <c r="F7" s="378" t="s">
        <v>49</v>
      </c>
      <c r="G7" s="378" t="s">
        <v>2</v>
      </c>
      <c r="H7" s="1460"/>
    </row>
    <row r="8" spans="1:13" s="15" customFormat="1" ht="24.75" customHeight="1" thickBot="1">
      <c r="A8" s="994" t="s">
        <v>681</v>
      </c>
      <c r="B8" s="1023">
        <v>75</v>
      </c>
      <c r="C8" s="1023">
        <v>15</v>
      </c>
      <c r="D8" s="1023">
        <v>18</v>
      </c>
      <c r="E8" s="1023">
        <v>0</v>
      </c>
      <c r="F8" s="1023">
        <v>2</v>
      </c>
      <c r="G8" s="1024">
        <f>SUM(B8:F8)</f>
        <v>110</v>
      </c>
      <c r="H8" s="1002" t="s">
        <v>681</v>
      </c>
      <c r="M8" s="16"/>
    </row>
    <row r="9" spans="1:13" s="15" customFormat="1" ht="24.75" customHeight="1" thickBot="1">
      <c r="A9" s="529" t="s">
        <v>880</v>
      </c>
      <c r="B9" s="866">
        <v>43</v>
      </c>
      <c r="C9" s="866">
        <v>14</v>
      </c>
      <c r="D9" s="866">
        <v>8</v>
      </c>
      <c r="E9" s="866">
        <v>1</v>
      </c>
      <c r="F9" s="866">
        <v>0</v>
      </c>
      <c r="G9" s="386">
        <f>SUM(B9:F9)</f>
        <v>66</v>
      </c>
      <c r="H9" s="528" t="s">
        <v>880</v>
      </c>
    </row>
    <row r="10" spans="1:13" s="15" customFormat="1" ht="24.75" customHeight="1" thickBot="1">
      <c r="A10" s="710" t="s">
        <v>946</v>
      </c>
      <c r="B10" s="729">
        <v>28</v>
      </c>
      <c r="C10" s="729">
        <v>13</v>
      </c>
      <c r="D10" s="729">
        <v>3</v>
      </c>
      <c r="E10" s="729">
        <v>0</v>
      </c>
      <c r="F10" s="729">
        <v>1</v>
      </c>
      <c r="G10" s="730">
        <f>SUM(B10:F10)</f>
        <v>45</v>
      </c>
      <c r="H10" s="713" t="s">
        <v>946</v>
      </c>
      <c r="M10" s="16"/>
    </row>
    <row r="11" spans="1:13" s="15" customFormat="1" ht="24.75" customHeight="1" thickBot="1">
      <c r="A11" s="529" t="s">
        <v>1050</v>
      </c>
      <c r="B11" s="866">
        <v>36</v>
      </c>
      <c r="C11" s="866">
        <v>59</v>
      </c>
      <c r="D11" s="866">
        <v>34</v>
      </c>
      <c r="E11" s="866">
        <v>8</v>
      </c>
      <c r="F11" s="866">
        <v>1</v>
      </c>
      <c r="G11" s="386">
        <f>B11+C11+D11+E11+F11</f>
        <v>138</v>
      </c>
      <c r="H11" s="528" t="s">
        <v>1050</v>
      </c>
    </row>
    <row r="12" spans="1:13" s="15" customFormat="1" ht="24.75" customHeight="1">
      <c r="A12" s="710" t="s">
        <v>1149</v>
      </c>
      <c r="B12" s="729">
        <v>26</v>
      </c>
      <c r="C12" s="729">
        <v>18</v>
      </c>
      <c r="D12" s="729">
        <v>11</v>
      </c>
      <c r="E12" s="729">
        <v>5</v>
      </c>
      <c r="F12" s="729">
        <v>0</v>
      </c>
      <c r="G12" s="730">
        <f>B12+C12+D12+E12+F12</f>
        <v>60</v>
      </c>
      <c r="H12" s="713" t="s">
        <v>1149</v>
      </c>
      <c r="M12" s="16"/>
    </row>
    <row r="13" spans="1:13" ht="19.5" customHeight="1">
      <c r="E13" s="589"/>
      <c r="H13" s="45"/>
      <c r="M13" s="45"/>
    </row>
    <row r="14" spans="1:13" s="15" customFormat="1" ht="19.5" customHeight="1">
      <c r="E14" s="16"/>
    </row>
    <row r="15" spans="1:13" ht="19.5" customHeight="1">
      <c r="E15" s="589"/>
      <c r="H15" s="45"/>
      <c r="M15" s="45"/>
    </row>
    <row r="16" spans="1:13" s="15" customFormat="1" ht="19.5" customHeight="1">
      <c r="E16" s="16"/>
    </row>
    <row r="17" spans="5:13" ht="19.5" customHeight="1">
      <c r="E17" s="589"/>
      <c r="H17" s="45"/>
      <c r="M17" s="45"/>
    </row>
    <row r="18" spans="5:13" s="15" customFormat="1" ht="19.5" customHeight="1">
      <c r="E18" s="16"/>
    </row>
    <row r="19" spans="5:13" ht="19.5" customHeight="1">
      <c r="E19" s="589"/>
      <c r="H19" s="45"/>
      <c r="M19" s="45"/>
    </row>
    <row r="20" spans="5:13" s="15" customFormat="1" ht="19.5" customHeight="1">
      <c r="E20" s="16"/>
    </row>
    <row r="21" spans="5:13" ht="19.5" customHeight="1">
      <c r="E21" s="589"/>
      <c r="H21" s="45"/>
      <c r="M21" s="45"/>
    </row>
    <row r="22" spans="5:13" s="15" customFormat="1" ht="19.5" customHeight="1">
      <c r="E22" s="16"/>
    </row>
    <row r="23" spans="5:13" ht="19.5" customHeight="1">
      <c r="E23" s="589"/>
      <c r="H23" s="45"/>
      <c r="M23" s="45"/>
    </row>
    <row r="24" spans="5:13" s="15" customFormat="1" ht="19.5" customHeight="1">
      <c r="E24" s="16"/>
    </row>
    <row r="25" spans="5:13" ht="19.5" customHeight="1">
      <c r="E25" s="589"/>
      <c r="H25" s="45"/>
      <c r="M25" s="45"/>
    </row>
    <row r="26" spans="5:13" s="15" customFormat="1" ht="19.5" customHeight="1">
      <c r="E26" s="16"/>
    </row>
    <row r="27" spans="5:13" ht="19.5" customHeight="1">
      <c r="E27" s="589"/>
      <c r="H27" s="45"/>
      <c r="M27" s="45"/>
    </row>
    <row r="28" spans="5:13" s="15" customFormat="1" ht="19.5" customHeight="1">
      <c r="E28" s="16"/>
    </row>
    <row r="29" spans="5:13" ht="19.5" customHeight="1">
      <c r="E29" s="589"/>
      <c r="H29" s="45"/>
      <c r="M29" s="45"/>
    </row>
    <row r="30" spans="5:13" s="15" customFormat="1" ht="19.5" customHeight="1">
      <c r="E30" s="16"/>
    </row>
    <row r="31" spans="5:13" ht="19.5" customHeight="1">
      <c r="E31" s="589"/>
      <c r="H31" s="45"/>
      <c r="M31" s="45"/>
    </row>
    <row r="32" spans="5:13" s="15" customFormat="1" ht="19.5" customHeight="1">
      <c r="E32" s="16"/>
    </row>
    <row r="33" spans="1:13" ht="19.5" customHeight="1">
      <c r="E33" s="589"/>
      <c r="H33" s="45"/>
      <c r="M33" s="45"/>
    </row>
    <row r="34" spans="1:13" s="15" customFormat="1" ht="19.5" customHeight="1">
      <c r="E34" s="16"/>
    </row>
    <row r="35" spans="1:13" ht="19.5" customHeight="1">
      <c r="E35" s="589"/>
      <c r="H35" s="45"/>
      <c r="M35" s="45"/>
    </row>
    <row r="36" spans="1:13" ht="19.5" customHeight="1">
      <c r="E36" s="589"/>
      <c r="H36" s="45"/>
      <c r="M36" s="45"/>
    </row>
    <row r="37" spans="1:13" s="15" customFormat="1" ht="26.25" customHeight="1">
      <c r="E37" s="16"/>
    </row>
    <row r="38" spans="1:13" ht="27.75" customHeight="1">
      <c r="E38" s="589"/>
      <c r="H38" s="45"/>
      <c r="M38" s="45"/>
    </row>
    <row r="39" spans="1:13" s="15" customFormat="1" ht="19.5" customHeight="1">
      <c r="E39" s="16"/>
    </row>
    <row r="40" spans="1:13" s="15" customFormat="1" ht="18.75" customHeight="1">
      <c r="E40" s="16"/>
    </row>
    <row r="41" spans="1:13" s="15" customFormat="1" ht="36.75" customHeight="1">
      <c r="E41" s="16"/>
    </row>
    <row r="42" spans="1:13" ht="22.5" customHeight="1"/>
    <row r="44" spans="1:13">
      <c r="A44" s="2"/>
    </row>
    <row r="45" spans="1:13" ht="12.75" customHeigh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45" customFormat="1"/>
    <row r="114" s="45" customFormat="1"/>
    <row r="115" s="45" customFormat="1"/>
    <row r="116" s="45" customFormat="1"/>
    <row r="117" s="45" customFormat="1"/>
    <row r="118" s="45" customFormat="1"/>
    <row r="119" s="45" customFormat="1"/>
    <row r="120" s="45" customFormat="1"/>
    <row r="121" s="45" customFormat="1"/>
    <row r="122" s="45" customFormat="1"/>
    <row r="123" s="45" customFormat="1"/>
    <row r="124" s="45" customFormat="1"/>
    <row r="125" s="45" customFormat="1"/>
    <row r="126" s="45" customFormat="1"/>
    <row r="127" s="45" customFormat="1"/>
    <row r="129" s="45" customFormat="1"/>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96"/>
  <sheetViews>
    <sheetView rightToLeft="1" view="pageBreakPreview" zoomScaleNormal="100" zoomScaleSheetLayoutView="100" workbookViewId="0">
      <selection activeCell="A4" sqref="A4:M4"/>
    </sheetView>
  </sheetViews>
  <sheetFormatPr defaultRowHeight="12.75"/>
  <cols>
    <col min="1" max="1" width="28.140625" style="183" customWidth="1"/>
    <col min="2" max="2" width="8.5703125" style="183" customWidth="1"/>
    <col min="3" max="3" width="9.140625" style="183" customWidth="1"/>
    <col min="4" max="4" width="8.5703125" style="183" customWidth="1"/>
    <col min="5" max="5" width="9.140625" style="183" customWidth="1"/>
    <col min="6" max="6" width="8.5703125" style="183" customWidth="1"/>
    <col min="7" max="7" width="9.140625" style="183" customWidth="1"/>
    <col min="8" max="8" width="8.5703125" style="183" customWidth="1"/>
    <col min="9" max="9" width="9.140625" style="183" customWidth="1"/>
    <col min="10" max="10" width="8.5703125" style="183" customWidth="1"/>
    <col min="11" max="11" width="9.140625" style="183" customWidth="1"/>
    <col min="12" max="12" width="8.5703125" style="183" customWidth="1"/>
    <col min="13" max="13" width="23.7109375" style="184" customWidth="1"/>
    <col min="14" max="16384" width="9.140625" style="183"/>
  </cols>
  <sheetData>
    <row r="1" spans="1:13" s="194" customFormat="1" ht="16.5" customHeight="1">
      <c r="A1" s="1424" t="s">
        <v>646</v>
      </c>
      <c r="B1" s="1424"/>
      <c r="C1" s="1424"/>
      <c r="D1" s="1424"/>
      <c r="E1" s="1424"/>
      <c r="F1" s="1424"/>
      <c r="G1" s="1424"/>
      <c r="H1" s="1424"/>
      <c r="I1" s="1424"/>
      <c r="J1" s="1424"/>
      <c r="K1" s="1424"/>
      <c r="L1" s="1424"/>
      <c r="M1" s="1424"/>
    </row>
    <row r="2" spans="1:13" s="194" customFormat="1" ht="15" customHeight="1">
      <c r="A2" s="1424" t="s">
        <v>1153</v>
      </c>
      <c r="B2" s="1424"/>
      <c r="C2" s="1424"/>
      <c r="D2" s="1424"/>
      <c r="E2" s="1424"/>
      <c r="F2" s="1424"/>
      <c r="G2" s="1424"/>
      <c r="H2" s="1424"/>
      <c r="I2" s="1424"/>
      <c r="J2" s="1424"/>
      <c r="K2" s="1424"/>
      <c r="L2" s="1424"/>
      <c r="M2" s="1424"/>
    </row>
    <row r="3" spans="1:13" s="194" customFormat="1" ht="30" customHeight="1">
      <c r="A3" s="1490" t="s">
        <v>1623</v>
      </c>
      <c r="B3" s="1491"/>
      <c r="C3" s="1491"/>
      <c r="D3" s="1491"/>
      <c r="E3" s="1491"/>
      <c r="F3" s="1491"/>
      <c r="G3" s="1491"/>
      <c r="H3" s="1491"/>
      <c r="I3" s="1491"/>
      <c r="J3" s="1491"/>
      <c r="K3" s="1491"/>
      <c r="L3" s="1491"/>
      <c r="M3" s="1491"/>
    </row>
    <row r="4" spans="1:13" s="194" customFormat="1" ht="13.5" customHeight="1">
      <c r="A4" s="1435" t="s">
        <v>1144</v>
      </c>
      <c r="B4" s="1435"/>
      <c r="C4" s="1435"/>
      <c r="D4" s="1435"/>
      <c r="E4" s="1435"/>
      <c r="F4" s="1435"/>
      <c r="G4" s="1435"/>
      <c r="H4" s="1435"/>
      <c r="I4" s="1435"/>
      <c r="J4" s="1435"/>
      <c r="K4" s="1435"/>
      <c r="L4" s="1435"/>
      <c r="M4" s="1435"/>
    </row>
    <row r="5" spans="1:13" ht="15.75" customHeight="1">
      <c r="A5" s="99" t="s">
        <v>585</v>
      </c>
      <c r="B5" s="193"/>
      <c r="C5" s="193"/>
      <c r="D5" s="193"/>
      <c r="E5" s="193"/>
      <c r="F5" s="193"/>
      <c r="G5" s="193"/>
      <c r="H5" s="193"/>
      <c r="I5" s="193"/>
      <c r="J5" s="193"/>
      <c r="K5" s="193"/>
      <c r="L5" s="193"/>
      <c r="M5" s="100" t="s">
        <v>586</v>
      </c>
    </row>
    <row r="6" spans="1:13" s="191" customFormat="1" ht="15" customHeight="1">
      <c r="A6" s="1492" t="s">
        <v>1043</v>
      </c>
      <c r="B6" s="1495" t="s">
        <v>740</v>
      </c>
      <c r="C6" s="1496"/>
      <c r="D6" s="1495" t="s">
        <v>746</v>
      </c>
      <c r="E6" s="1496"/>
      <c r="F6" s="1495" t="s">
        <v>743</v>
      </c>
      <c r="G6" s="1496"/>
      <c r="H6" s="1495" t="s">
        <v>741</v>
      </c>
      <c r="I6" s="1496"/>
      <c r="J6" s="1495" t="s">
        <v>484</v>
      </c>
      <c r="K6" s="1502"/>
      <c r="L6" s="1496"/>
      <c r="M6" s="1499" t="s">
        <v>1044</v>
      </c>
    </row>
    <row r="7" spans="1:13" s="191" customFormat="1" ht="12.75" customHeight="1">
      <c r="A7" s="1493"/>
      <c r="B7" s="1497" t="s">
        <v>607</v>
      </c>
      <c r="C7" s="1498"/>
      <c r="D7" s="1497" t="s">
        <v>745</v>
      </c>
      <c r="E7" s="1498"/>
      <c r="F7" s="1497" t="s">
        <v>744</v>
      </c>
      <c r="G7" s="1498"/>
      <c r="H7" s="1497" t="s">
        <v>742</v>
      </c>
      <c r="I7" s="1498"/>
      <c r="J7" s="1497" t="s">
        <v>2</v>
      </c>
      <c r="K7" s="1503"/>
      <c r="L7" s="1498"/>
      <c r="M7" s="1500"/>
    </row>
    <row r="8" spans="1:13" s="191" customFormat="1" ht="36" customHeight="1">
      <c r="A8" s="1494"/>
      <c r="B8" s="612" t="s">
        <v>993</v>
      </c>
      <c r="C8" s="612" t="s">
        <v>994</v>
      </c>
      <c r="D8" s="612" t="s">
        <v>993</v>
      </c>
      <c r="E8" s="612" t="s">
        <v>994</v>
      </c>
      <c r="F8" s="612" t="s">
        <v>993</v>
      </c>
      <c r="G8" s="612" t="s">
        <v>994</v>
      </c>
      <c r="H8" s="612" t="s">
        <v>993</v>
      </c>
      <c r="I8" s="612" t="s">
        <v>994</v>
      </c>
      <c r="J8" s="612" t="s">
        <v>993</v>
      </c>
      <c r="K8" s="612" t="s">
        <v>994</v>
      </c>
      <c r="L8" s="611" t="s">
        <v>842</v>
      </c>
      <c r="M8" s="1501"/>
    </row>
    <row r="9" spans="1:13" ht="21.75" customHeight="1" thickBot="1">
      <c r="A9" s="1096" t="s">
        <v>1271</v>
      </c>
      <c r="B9" s="190">
        <v>17</v>
      </c>
      <c r="C9" s="190">
        <v>0</v>
      </c>
      <c r="D9" s="190">
        <v>41</v>
      </c>
      <c r="E9" s="190">
        <v>5</v>
      </c>
      <c r="F9" s="190">
        <v>45</v>
      </c>
      <c r="G9" s="190">
        <v>10</v>
      </c>
      <c r="H9" s="190">
        <v>115</v>
      </c>
      <c r="I9" s="190">
        <v>18</v>
      </c>
      <c r="J9" s="189">
        <f>B9+D9+F9+H9</f>
        <v>218</v>
      </c>
      <c r="K9" s="189">
        <f>C9+E9+G9+I9</f>
        <v>33</v>
      </c>
      <c r="L9" s="189">
        <v>251</v>
      </c>
      <c r="M9" s="1090" t="s">
        <v>1437</v>
      </c>
    </row>
    <row r="10" spans="1:13" s="188" customFormat="1" ht="18" customHeight="1" thickBot="1">
      <c r="A10" s="1097" t="s">
        <v>444</v>
      </c>
      <c r="B10" s="65">
        <v>23</v>
      </c>
      <c r="C10" s="65">
        <v>67</v>
      </c>
      <c r="D10" s="65">
        <v>2</v>
      </c>
      <c r="E10" s="65">
        <v>28</v>
      </c>
      <c r="F10" s="65">
        <v>3</v>
      </c>
      <c r="G10" s="65">
        <v>26</v>
      </c>
      <c r="H10" s="65">
        <v>5</v>
      </c>
      <c r="I10" s="65">
        <v>144</v>
      </c>
      <c r="J10" s="607">
        <f t="shared" ref="J10:J43" si="0">B10+D10+F10+H10</f>
        <v>33</v>
      </c>
      <c r="K10" s="607">
        <f t="shared" ref="K10:K43" si="1">C10+E10+G10+I10</f>
        <v>265</v>
      </c>
      <c r="L10" s="607">
        <f t="shared" ref="L10:L42" si="2">J10+K10</f>
        <v>298</v>
      </c>
      <c r="M10" s="1071" t="s">
        <v>1564</v>
      </c>
    </row>
    <row r="11" spans="1:13" ht="18" customHeight="1" thickBot="1">
      <c r="A11" s="1098" t="s">
        <v>442</v>
      </c>
      <c r="B11" s="605">
        <v>3</v>
      </c>
      <c r="C11" s="605">
        <v>0</v>
      </c>
      <c r="D11" s="605">
        <v>8</v>
      </c>
      <c r="E11" s="605">
        <v>11</v>
      </c>
      <c r="F11" s="605">
        <v>0</v>
      </c>
      <c r="G11" s="605">
        <v>4</v>
      </c>
      <c r="H11" s="605">
        <v>6</v>
      </c>
      <c r="I11" s="605">
        <v>0</v>
      </c>
      <c r="J11" s="606">
        <f t="shared" si="0"/>
        <v>17</v>
      </c>
      <c r="K11" s="606">
        <f t="shared" si="1"/>
        <v>15</v>
      </c>
      <c r="L11" s="606">
        <f t="shared" si="2"/>
        <v>32</v>
      </c>
      <c r="M11" s="1091" t="s">
        <v>1272</v>
      </c>
    </row>
    <row r="12" spans="1:13" s="188" customFormat="1" ht="18" customHeight="1" thickBot="1">
      <c r="A12" s="1097" t="s">
        <v>441</v>
      </c>
      <c r="B12" s="65">
        <v>6</v>
      </c>
      <c r="C12" s="65">
        <v>2</v>
      </c>
      <c r="D12" s="65">
        <v>3</v>
      </c>
      <c r="E12" s="65">
        <v>8</v>
      </c>
      <c r="F12" s="65">
        <v>0</v>
      </c>
      <c r="G12" s="65">
        <v>4</v>
      </c>
      <c r="H12" s="65">
        <v>25</v>
      </c>
      <c r="I12" s="65">
        <v>12</v>
      </c>
      <c r="J12" s="607">
        <f t="shared" si="0"/>
        <v>34</v>
      </c>
      <c r="K12" s="607">
        <f t="shared" si="1"/>
        <v>26</v>
      </c>
      <c r="L12" s="607">
        <f t="shared" si="2"/>
        <v>60</v>
      </c>
      <c r="M12" s="1071" t="s">
        <v>1273</v>
      </c>
    </row>
    <row r="13" spans="1:13" ht="18" customHeight="1" thickBot="1">
      <c r="A13" s="1098" t="s">
        <v>459</v>
      </c>
      <c r="B13" s="605">
        <v>12</v>
      </c>
      <c r="C13" s="605">
        <v>1</v>
      </c>
      <c r="D13" s="605">
        <v>5</v>
      </c>
      <c r="E13" s="605">
        <v>10</v>
      </c>
      <c r="F13" s="605">
        <v>0</v>
      </c>
      <c r="G13" s="605">
        <v>6</v>
      </c>
      <c r="H13" s="605">
        <v>1</v>
      </c>
      <c r="I13" s="605">
        <v>13</v>
      </c>
      <c r="J13" s="606">
        <f t="shared" si="0"/>
        <v>18</v>
      </c>
      <c r="K13" s="606">
        <f t="shared" si="1"/>
        <v>30</v>
      </c>
      <c r="L13" s="606">
        <f t="shared" si="2"/>
        <v>48</v>
      </c>
      <c r="M13" s="1091" t="s">
        <v>1563</v>
      </c>
    </row>
    <row r="14" spans="1:13" s="188" customFormat="1" ht="18" customHeight="1" thickBot="1">
      <c r="A14" s="1097" t="s">
        <v>439</v>
      </c>
      <c r="B14" s="65">
        <v>7</v>
      </c>
      <c r="C14" s="65">
        <v>12</v>
      </c>
      <c r="D14" s="65">
        <v>3</v>
      </c>
      <c r="E14" s="65">
        <v>14</v>
      </c>
      <c r="F14" s="65">
        <v>2</v>
      </c>
      <c r="G14" s="65">
        <v>8</v>
      </c>
      <c r="H14" s="65">
        <v>3</v>
      </c>
      <c r="I14" s="65">
        <v>7</v>
      </c>
      <c r="J14" s="607">
        <f t="shared" si="0"/>
        <v>15</v>
      </c>
      <c r="K14" s="607">
        <f t="shared" si="1"/>
        <v>41</v>
      </c>
      <c r="L14" s="607">
        <f t="shared" si="2"/>
        <v>56</v>
      </c>
      <c r="M14" s="1071" t="s">
        <v>438</v>
      </c>
    </row>
    <row r="15" spans="1:13" ht="18" customHeight="1" thickBot="1">
      <c r="A15" s="1098" t="s">
        <v>458</v>
      </c>
      <c r="B15" s="605">
        <v>2</v>
      </c>
      <c r="C15" s="605">
        <v>12</v>
      </c>
      <c r="D15" s="605">
        <v>0</v>
      </c>
      <c r="E15" s="605">
        <v>0</v>
      </c>
      <c r="F15" s="605">
        <v>0</v>
      </c>
      <c r="G15" s="605">
        <v>0</v>
      </c>
      <c r="H15" s="605">
        <v>0</v>
      </c>
      <c r="I15" s="605">
        <v>0</v>
      </c>
      <c r="J15" s="606">
        <f t="shared" si="0"/>
        <v>2</v>
      </c>
      <c r="K15" s="606">
        <f t="shared" si="1"/>
        <v>12</v>
      </c>
      <c r="L15" s="606">
        <f t="shared" si="2"/>
        <v>14</v>
      </c>
      <c r="M15" s="1091" t="s">
        <v>436</v>
      </c>
    </row>
    <row r="16" spans="1:13" s="188" customFormat="1" ht="18" customHeight="1" thickBot="1">
      <c r="A16" s="1097" t="s">
        <v>1385</v>
      </c>
      <c r="B16" s="65">
        <v>0</v>
      </c>
      <c r="C16" s="65">
        <v>0</v>
      </c>
      <c r="D16" s="65">
        <v>0</v>
      </c>
      <c r="E16" s="65">
        <v>0</v>
      </c>
      <c r="F16" s="65">
        <v>0</v>
      </c>
      <c r="G16" s="65">
        <v>0</v>
      </c>
      <c r="H16" s="65">
        <v>0</v>
      </c>
      <c r="I16" s="65">
        <v>0</v>
      </c>
      <c r="J16" s="607">
        <f t="shared" si="0"/>
        <v>0</v>
      </c>
      <c r="K16" s="607">
        <f t="shared" si="1"/>
        <v>0</v>
      </c>
      <c r="L16" s="607">
        <f>J16+K16</f>
        <v>0</v>
      </c>
      <c r="M16" s="1071" t="s">
        <v>1562</v>
      </c>
    </row>
    <row r="17" spans="1:13" s="188" customFormat="1" ht="18" customHeight="1" thickBot="1">
      <c r="A17" s="1098" t="s">
        <v>435</v>
      </c>
      <c r="B17" s="605">
        <v>0</v>
      </c>
      <c r="C17" s="605">
        <v>6</v>
      </c>
      <c r="D17" s="605">
        <v>0</v>
      </c>
      <c r="E17" s="605">
        <v>0</v>
      </c>
      <c r="F17" s="605">
        <v>0</v>
      </c>
      <c r="G17" s="605">
        <v>0</v>
      </c>
      <c r="H17" s="605">
        <v>0</v>
      </c>
      <c r="I17" s="605">
        <v>0</v>
      </c>
      <c r="J17" s="606">
        <f t="shared" si="0"/>
        <v>0</v>
      </c>
      <c r="K17" s="606">
        <f t="shared" si="1"/>
        <v>6</v>
      </c>
      <c r="L17" s="606">
        <f t="shared" si="2"/>
        <v>6</v>
      </c>
      <c r="M17" s="1091" t="s">
        <v>434</v>
      </c>
    </row>
    <row r="18" spans="1:13" ht="18" customHeight="1" thickBot="1">
      <c r="A18" s="1097" t="s">
        <v>433</v>
      </c>
      <c r="B18" s="65">
        <v>17</v>
      </c>
      <c r="C18" s="65">
        <v>15</v>
      </c>
      <c r="D18" s="65">
        <v>0</v>
      </c>
      <c r="E18" s="65">
        <v>0</v>
      </c>
      <c r="F18" s="65">
        <v>0</v>
      </c>
      <c r="G18" s="65">
        <v>0</v>
      </c>
      <c r="H18" s="65">
        <v>0</v>
      </c>
      <c r="I18" s="65">
        <v>0</v>
      </c>
      <c r="J18" s="607">
        <f t="shared" si="0"/>
        <v>17</v>
      </c>
      <c r="K18" s="607">
        <f t="shared" si="1"/>
        <v>15</v>
      </c>
      <c r="L18" s="607">
        <f t="shared" si="2"/>
        <v>32</v>
      </c>
      <c r="M18" s="1071" t="s">
        <v>432</v>
      </c>
    </row>
    <row r="19" spans="1:13" s="188" customFormat="1" ht="18" customHeight="1" thickBot="1">
      <c r="A19" s="1098" t="s">
        <v>1278</v>
      </c>
      <c r="B19" s="605">
        <v>6</v>
      </c>
      <c r="C19" s="605">
        <v>2</v>
      </c>
      <c r="D19" s="605">
        <v>8</v>
      </c>
      <c r="E19" s="605">
        <v>13</v>
      </c>
      <c r="F19" s="605">
        <v>0</v>
      </c>
      <c r="G19" s="605">
        <v>3</v>
      </c>
      <c r="H19" s="605">
        <v>0</v>
      </c>
      <c r="I19" s="605">
        <v>0</v>
      </c>
      <c r="J19" s="606">
        <f t="shared" si="0"/>
        <v>14</v>
      </c>
      <c r="K19" s="606">
        <f t="shared" si="1"/>
        <v>18</v>
      </c>
      <c r="L19" s="606">
        <f t="shared" si="2"/>
        <v>32</v>
      </c>
      <c r="M19" s="1091" t="s">
        <v>1329</v>
      </c>
    </row>
    <row r="20" spans="1:13" ht="23.25" thickBot="1">
      <c r="A20" s="1097" t="s">
        <v>1336</v>
      </c>
      <c r="B20" s="65">
        <v>3</v>
      </c>
      <c r="C20" s="65">
        <v>13</v>
      </c>
      <c r="D20" s="65">
        <v>0</v>
      </c>
      <c r="E20" s="65">
        <v>0</v>
      </c>
      <c r="F20" s="65">
        <v>0</v>
      </c>
      <c r="G20" s="65">
        <v>0</v>
      </c>
      <c r="H20" s="65">
        <v>0</v>
      </c>
      <c r="I20" s="65">
        <v>0</v>
      </c>
      <c r="J20" s="607">
        <f t="shared" si="0"/>
        <v>3</v>
      </c>
      <c r="K20" s="607">
        <f t="shared" si="1"/>
        <v>13</v>
      </c>
      <c r="L20" s="607">
        <f t="shared" si="2"/>
        <v>16</v>
      </c>
      <c r="M20" s="1071" t="s">
        <v>1260</v>
      </c>
    </row>
    <row r="21" spans="1:13" s="188" customFormat="1" ht="34.5" thickBot="1">
      <c r="A21" s="1099" t="s">
        <v>1279</v>
      </c>
      <c r="B21" s="917">
        <v>11</v>
      </c>
      <c r="C21" s="917">
        <v>16</v>
      </c>
      <c r="D21" s="917">
        <v>0</v>
      </c>
      <c r="E21" s="917">
        <v>0</v>
      </c>
      <c r="F21" s="917">
        <v>0</v>
      </c>
      <c r="G21" s="917">
        <v>0</v>
      </c>
      <c r="H21" s="917">
        <v>0</v>
      </c>
      <c r="I21" s="917">
        <v>0</v>
      </c>
      <c r="J21" s="962">
        <f t="shared" si="0"/>
        <v>11</v>
      </c>
      <c r="K21" s="962">
        <f t="shared" si="1"/>
        <v>16</v>
      </c>
      <c r="L21" s="962">
        <f t="shared" si="2"/>
        <v>27</v>
      </c>
      <c r="M21" s="1078" t="s">
        <v>1433</v>
      </c>
    </row>
    <row r="22" spans="1:13" s="188" customFormat="1" ht="18" customHeight="1" thickBot="1">
      <c r="A22" s="1097" t="s">
        <v>469</v>
      </c>
      <c r="B22" s="963">
        <v>2</v>
      </c>
      <c r="C22" s="963">
        <v>4</v>
      </c>
      <c r="D22" s="963">
        <v>0</v>
      </c>
      <c r="E22" s="963">
        <v>0</v>
      </c>
      <c r="F22" s="963">
        <v>0</v>
      </c>
      <c r="G22" s="963">
        <v>0</v>
      </c>
      <c r="H22" s="963">
        <v>0</v>
      </c>
      <c r="I22" s="963">
        <v>0</v>
      </c>
      <c r="J22" s="607">
        <f t="shared" si="0"/>
        <v>2</v>
      </c>
      <c r="K22" s="607">
        <f t="shared" si="1"/>
        <v>4</v>
      </c>
      <c r="L22" s="607">
        <f t="shared" si="2"/>
        <v>6</v>
      </c>
      <c r="M22" s="1071" t="s">
        <v>1561</v>
      </c>
    </row>
    <row r="23" spans="1:13" ht="18" customHeight="1" thickBot="1">
      <c r="A23" s="1099" t="s">
        <v>429</v>
      </c>
      <c r="B23" s="917">
        <v>5</v>
      </c>
      <c r="C23" s="917">
        <v>21</v>
      </c>
      <c r="D23" s="917">
        <v>4</v>
      </c>
      <c r="E23" s="917">
        <v>75</v>
      </c>
      <c r="F23" s="917">
        <v>2</v>
      </c>
      <c r="G23" s="917">
        <v>30</v>
      </c>
      <c r="H23" s="917">
        <v>0</v>
      </c>
      <c r="I23" s="917">
        <v>105</v>
      </c>
      <c r="J23" s="962">
        <f t="shared" si="0"/>
        <v>11</v>
      </c>
      <c r="K23" s="962">
        <f t="shared" si="1"/>
        <v>231</v>
      </c>
      <c r="L23" s="962">
        <f t="shared" si="2"/>
        <v>242</v>
      </c>
      <c r="M23" s="1092" t="s">
        <v>1560</v>
      </c>
    </row>
    <row r="24" spans="1:13" s="188" customFormat="1" ht="18" customHeight="1" thickBot="1">
      <c r="A24" s="1097" t="s">
        <v>1337</v>
      </c>
      <c r="B24" s="963">
        <v>4</v>
      </c>
      <c r="C24" s="963">
        <v>5</v>
      </c>
      <c r="D24" s="963">
        <v>0</v>
      </c>
      <c r="E24" s="963">
        <v>0</v>
      </c>
      <c r="F24" s="963">
        <v>0</v>
      </c>
      <c r="G24" s="963">
        <v>0</v>
      </c>
      <c r="H24" s="963">
        <v>0</v>
      </c>
      <c r="I24" s="963">
        <v>0</v>
      </c>
      <c r="J24" s="607">
        <f t="shared" si="0"/>
        <v>4</v>
      </c>
      <c r="K24" s="607">
        <f t="shared" si="1"/>
        <v>5</v>
      </c>
      <c r="L24" s="607">
        <f t="shared" si="2"/>
        <v>9</v>
      </c>
      <c r="M24" s="1071" t="s">
        <v>1556</v>
      </c>
    </row>
    <row r="25" spans="1:13" ht="18" customHeight="1" thickBot="1">
      <c r="A25" s="1099" t="s">
        <v>426</v>
      </c>
      <c r="B25" s="917">
        <v>2</v>
      </c>
      <c r="C25" s="917">
        <v>10</v>
      </c>
      <c r="D25" s="917">
        <v>0</v>
      </c>
      <c r="E25" s="917">
        <v>0</v>
      </c>
      <c r="F25" s="917">
        <v>0</v>
      </c>
      <c r="G25" s="917">
        <v>0</v>
      </c>
      <c r="H25" s="917">
        <v>0</v>
      </c>
      <c r="I25" s="917">
        <v>0</v>
      </c>
      <c r="J25" s="962">
        <f t="shared" si="0"/>
        <v>2</v>
      </c>
      <c r="K25" s="962">
        <f t="shared" si="1"/>
        <v>10</v>
      </c>
      <c r="L25" s="962">
        <f t="shared" si="2"/>
        <v>12</v>
      </c>
      <c r="M25" s="1092" t="s">
        <v>425</v>
      </c>
    </row>
    <row r="26" spans="1:13" s="188" customFormat="1" ht="18" customHeight="1" thickBot="1">
      <c r="A26" s="1097" t="s">
        <v>456</v>
      </c>
      <c r="B26" s="963">
        <v>0</v>
      </c>
      <c r="C26" s="963">
        <v>0</v>
      </c>
      <c r="D26" s="963">
        <v>0</v>
      </c>
      <c r="E26" s="963">
        <v>0</v>
      </c>
      <c r="F26" s="963"/>
      <c r="G26" s="963">
        <v>0</v>
      </c>
      <c r="H26" s="963">
        <v>0</v>
      </c>
      <c r="I26" s="963">
        <v>0</v>
      </c>
      <c r="J26" s="607">
        <f t="shared" si="0"/>
        <v>0</v>
      </c>
      <c r="K26" s="607">
        <f t="shared" si="1"/>
        <v>0</v>
      </c>
      <c r="L26" s="607">
        <f t="shared" si="2"/>
        <v>0</v>
      </c>
      <c r="M26" s="1071" t="s">
        <v>423</v>
      </c>
    </row>
    <row r="27" spans="1:13" ht="18" customHeight="1" thickBot="1">
      <c r="A27" s="1099" t="s">
        <v>422</v>
      </c>
      <c r="B27" s="917">
        <v>5</v>
      </c>
      <c r="C27" s="917">
        <v>0</v>
      </c>
      <c r="D27" s="917">
        <v>0</v>
      </c>
      <c r="E27" s="917">
        <v>8</v>
      </c>
      <c r="F27" s="917">
        <v>0</v>
      </c>
      <c r="G27" s="917">
        <v>0</v>
      </c>
      <c r="H27" s="917">
        <v>0</v>
      </c>
      <c r="I27" s="917">
        <v>0</v>
      </c>
      <c r="J27" s="962">
        <f t="shared" si="0"/>
        <v>5</v>
      </c>
      <c r="K27" s="962">
        <f t="shared" si="1"/>
        <v>8</v>
      </c>
      <c r="L27" s="962">
        <f t="shared" si="2"/>
        <v>13</v>
      </c>
      <c r="M27" s="1092" t="s">
        <v>1338</v>
      </c>
    </row>
    <row r="28" spans="1:13" s="188" customFormat="1" ht="18" customHeight="1" thickBot="1">
      <c r="A28" s="1097" t="s">
        <v>420</v>
      </c>
      <c r="B28" s="963">
        <v>0</v>
      </c>
      <c r="C28" s="963">
        <v>0</v>
      </c>
      <c r="D28" s="963">
        <v>0</v>
      </c>
      <c r="E28" s="963">
        <v>0</v>
      </c>
      <c r="F28" s="963">
        <v>0</v>
      </c>
      <c r="G28" s="963">
        <v>0</v>
      </c>
      <c r="H28" s="963">
        <v>0</v>
      </c>
      <c r="I28" s="963">
        <v>0</v>
      </c>
      <c r="J28" s="607">
        <f t="shared" si="0"/>
        <v>0</v>
      </c>
      <c r="K28" s="607">
        <f t="shared" si="1"/>
        <v>0</v>
      </c>
      <c r="L28" s="607">
        <f t="shared" si="2"/>
        <v>0</v>
      </c>
      <c r="M28" s="1071" t="s">
        <v>450</v>
      </c>
    </row>
    <row r="29" spans="1:13" ht="18" customHeight="1" thickBot="1">
      <c r="A29" s="1099" t="s">
        <v>455</v>
      </c>
      <c r="B29" s="917">
        <v>4</v>
      </c>
      <c r="C29" s="917">
        <v>0</v>
      </c>
      <c r="D29" s="917">
        <v>1</v>
      </c>
      <c r="E29" s="917">
        <v>4</v>
      </c>
      <c r="F29" s="917">
        <v>0</v>
      </c>
      <c r="G29" s="917">
        <v>2</v>
      </c>
      <c r="H29" s="917">
        <v>5</v>
      </c>
      <c r="I29" s="917">
        <v>11</v>
      </c>
      <c r="J29" s="962">
        <f t="shared" si="0"/>
        <v>10</v>
      </c>
      <c r="K29" s="962">
        <f t="shared" si="1"/>
        <v>17</v>
      </c>
      <c r="L29" s="962">
        <f t="shared" si="2"/>
        <v>27</v>
      </c>
      <c r="M29" s="1092" t="s">
        <v>417</v>
      </c>
    </row>
    <row r="30" spans="1:13" s="188" customFormat="1" ht="18" customHeight="1">
      <c r="A30" s="1108" t="s">
        <v>467</v>
      </c>
      <c r="B30" s="969">
        <v>3</v>
      </c>
      <c r="C30" s="969">
        <v>3</v>
      </c>
      <c r="D30" s="969">
        <v>0</v>
      </c>
      <c r="E30" s="969">
        <v>0</v>
      </c>
      <c r="F30" s="969">
        <v>2</v>
      </c>
      <c r="G30" s="969">
        <v>2</v>
      </c>
      <c r="H30" s="969">
        <v>0</v>
      </c>
      <c r="I30" s="969">
        <v>0</v>
      </c>
      <c r="J30" s="197">
        <f t="shared" si="0"/>
        <v>5</v>
      </c>
      <c r="K30" s="197">
        <f t="shared" si="1"/>
        <v>5</v>
      </c>
      <c r="L30" s="197">
        <f t="shared" si="2"/>
        <v>10</v>
      </c>
      <c r="M30" s="1109" t="s">
        <v>1557</v>
      </c>
    </row>
    <row r="31" spans="1:13" ht="18" customHeight="1" thickBot="1">
      <c r="A31" s="1104" t="s">
        <v>1558</v>
      </c>
      <c r="B31" s="1105">
        <v>1</v>
      </c>
      <c r="C31" s="1105">
        <v>0</v>
      </c>
      <c r="D31" s="1105">
        <v>47</v>
      </c>
      <c r="E31" s="1105">
        <v>101</v>
      </c>
      <c r="F31" s="1105">
        <v>1</v>
      </c>
      <c r="G31" s="1105">
        <v>0</v>
      </c>
      <c r="H31" s="1105">
        <v>1</v>
      </c>
      <c r="I31" s="1105">
        <v>2</v>
      </c>
      <c r="J31" s="1106">
        <f t="shared" si="0"/>
        <v>50</v>
      </c>
      <c r="K31" s="1106">
        <f t="shared" si="1"/>
        <v>103</v>
      </c>
      <c r="L31" s="1106">
        <f t="shared" si="2"/>
        <v>153</v>
      </c>
      <c r="M31" s="1107" t="s">
        <v>1309</v>
      </c>
    </row>
    <row r="32" spans="1:13" s="188" customFormat="1" ht="18" customHeight="1" thickBot="1">
      <c r="A32" s="1102" t="s">
        <v>1535</v>
      </c>
      <c r="B32" s="953">
        <v>0</v>
      </c>
      <c r="C32" s="953">
        <v>0</v>
      </c>
      <c r="D32" s="953">
        <v>0</v>
      </c>
      <c r="E32" s="953">
        <v>27</v>
      </c>
      <c r="F32" s="953">
        <v>0</v>
      </c>
      <c r="G32" s="953">
        <v>0</v>
      </c>
      <c r="H32" s="953">
        <v>0</v>
      </c>
      <c r="I32" s="953">
        <v>0</v>
      </c>
      <c r="J32" s="954">
        <f t="shared" si="0"/>
        <v>0</v>
      </c>
      <c r="K32" s="954">
        <f t="shared" si="1"/>
        <v>27</v>
      </c>
      <c r="L32" s="954">
        <f t="shared" si="2"/>
        <v>27</v>
      </c>
      <c r="M32" s="1103" t="s">
        <v>1536</v>
      </c>
    </row>
    <row r="33" spans="1:14" ht="18" customHeight="1" thickBot="1">
      <c r="A33" s="1099" t="s">
        <v>1259</v>
      </c>
      <c r="B33" s="917">
        <v>0</v>
      </c>
      <c r="C33" s="917">
        <v>0</v>
      </c>
      <c r="D33" s="917">
        <v>0</v>
      </c>
      <c r="E33" s="917">
        <v>0</v>
      </c>
      <c r="F33" s="917">
        <v>0</v>
      </c>
      <c r="G33" s="917">
        <v>0</v>
      </c>
      <c r="H33" s="917">
        <v>0</v>
      </c>
      <c r="I33" s="917">
        <v>0</v>
      </c>
      <c r="J33" s="962">
        <f t="shared" si="0"/>
        <v>0</v>
      </c>
      <c r="K33" s="962">
        <f t="shared" si="1"/>
        <v>0</v>
      </c>
      <c r="L33" s="962">
        <f t="shared" si="2"/>
        <v>0</v>
      </c>
      <c r="M33" s="1092" t="s">
        <v>414</v>
      </c>
    </row>
    <row r="34" spans="1:14" s="188" customFormat="1" ht="18" customHeight="1" thickBot="1">
      <c r="A34" s="1097" t="s">
        <v>1314</v>
      </c>
      <c r="B34" s="963">
        <v>0</v>
      </c>
      <c r="C34" s="963">
        <v>0</v>
      </c>
      <c r="D34" s="963">
        <v>0</v>
      </c>
      <c r="E34" s="963">
        <v>5</v>
      </c>
      <c r="F34" s="963">
        <v>0</v>
      </c>
      <c r="G34" s="963">
        <v>5</v>
      </c>
      <c r="H34" s="963">
        <v>10</v>
      </c>
      <c r="I34" s="963">
        <v>20</v>
      </c>
      <c r="J34" s="607">
        <f t="shared" si="0"/>
        <v>10</v>
      </c>
      <c r="K34" s="607">
        <f t="shared" si="1"/>
        <v>30</v>
      </c>
      <c r="L34" s="607">
        <f t="shared" si="2"/>
        <v>40</v>
      </c>
      <c r="M34" s="1071" t="s">
        <v>891</v>
      </c>
    </row>
    <row r="35" spans="1:14" s="188" customFormat="1" ht="18" customHeight="1" thickBot="1">
      <c r="A35" s="1099" t="s">
        <v>413</v>
      </c>
      <c r="B35" s="917">
        <v>0</v>
      </c>
      <c r="C35" s="917">
        <v>0</v>
      </c>
      <c r="D35" s="917">
        <v>0</v>
      </c>
      <c r="E35" s="917">
        <v>0</v>
      </c>
      <c r="F35" s="917">
        <v>0</v>
      </c>
      <c r="G35" s="917">
        <v>0</v>
      </c>
      <c r="H35" s="917">
        <v>0</v>
      </c>
      <c r="I35" s="917">
        <v>0</v>
      </c>
      <c r="J35" s="962">
        <f t="shared" si="0"/>
        <v>0</v>
      </c>
      <c r="K35" s="962">
        <f t="shared" si="1"/>
        <v>0</v>
      </c>
      <c r="L35" s="962">
        <f t="shared" si="2"/>
        <v>0</v>
      </c>
      <c r="M35" s="1092" t="s">
        <v>412</v>
      </c>
    </row>
    <row r="36" spans="1:14" s="188" customFormat="1" ht="18" customHeight="1" thickBot="1">
      <c r="A36" s="1097" t="s">
        <v>1290</v>
      </c>
      <c r="B36" s="963">
        <v>0</v>
      </c>
      <c r="C36" s="963">
        <v>0</v>
      </c>
      <c r="D36" s="963">
        <v>0</v>
      </c>
      <c r="E36" s="963">
        <v>0</v>
      </c>
      <c r="F36" s="963">
        <v>0</v>
      </c>
      <c r="G36" s="963">
        <v>0</v>
      </c>
      <c r="H36" s="963">
        <v>0</v>
      </c>
      <c r="I36" s="963">
        <v>0</v>
      </c>
      <c r="J36" s="607">
        <f t="shared" si="0"/>
        <v>0</v>
      </c>
      <c r="K36" s="607">
        <f t="shared" si="1"/>
        <v>0</v>
      </c>
      <c r="L36" s="607">
        <f>J36+K36</f>
        <v>0</v>
      </c>
      <c r="M36" s="1071" t="s">
        <v>1537</v>
      </c>
    </row>
    <row r="37" spans="1:14" s="188" customFormat="1" ht="18" customHeight="1" thickBot="1">
      <c r="A37" s="1099" t="s">
        <v>410</v>
      </c>
      <c r="B37" s="917">
        <v>0</v>
      </c>
      <c r="C37" s="917">
        <v>1</v>
      </c>
      <c r="D37" s="917">
        <v>2</v>
      </c>
      <c r="E37" s="917">
        <v>4</v>
      </c>
      <c r="F37" s="917">
        <v>1</v>
      </c>
      <c r="G37" s="917">
        <v>6</v>
      </c>
      <c r="H37" s="917">
        <v>1</v>
      </c>
      <c r="I37" s="917">
        <v>4</v>
      </c>
      <c r="J37" s="962">
        <f t="shared" si="0"/>
        <v>4</v>
      </c>
      <c r="K37" s="962">
        <f t="shared" si="1"/>
        <v>15</v>
      </c>
      <c r="L37" s="962">
        <f t="shared" si="2"/>
        <v>19</v>
      </c>
      <c r="M37" s="1092" t="s">
        <v>409</v>
      </c>
    </row>
    <row r="38" spans="1:14" s="188" customFormat="1" ht="18" customHeight="1" thickBot="1">
      <c r="A38" s="1097" t="s">
        <v>1292</v>
      </c>
      <c r="B38" s="963">
        <v>0</v>
      </c>
      <c r="C38" s="963">
        <v>0</v>
      </c>
      <c r="D38" s="963">
        <v>0</v>
      </c>
      <c r="E38" s="963">
        <v>0</v>
      </c>
      <c r="F38" s="963">
        <v>0</v>
      </c>
      <c r="G38" s="963">
        <v>0</v>
      </c>
      <c r="H38" s="963">
        <v>0</v>
      </c>
      <c r="I38" s="963">
        <v>0</v>
      </c>
      <c r="J38" s="607">
        <f t="shared" si="0"/>
        <v>0</v>
      </c>
      <c r="K38" s="607">
        <f t="shared" si="1"/>
        <v>0</v>
      </c>
      <c r="L38" s="607">
        <f t="shared" si="2"/>
        <v>0</v>
      </c>
      <c r="M38" s="1071" t="s">
        <v>1550</v>
      </c>
    </row>
    <row r="39" spans="1:14" s="188" customFormat="1" ht="18" customHeight="1" thickBot="1">
      <c r="A39" s="1099" t="s">
        <v>894</v>
      </c>
      <c r="B39" s="917">
        <v>1</v>
      </c>
      <c r="C39" s="917">
        <v>0</v>
      </c>
      <c r="D39" s="917">
        <v>0</v>
      </c>
      <c r="E39" s="917">
        <v>0</v>
      </c>
      <c r="F39" s="917">
        <v>0</v>
      </c>
      <c r="G39" s="917">
        <v>0</v>
      </c>
      <c r="H39" s="917">
        <v>0</v>
      </c>
      <c r="I39" s="917">
        <v>0</v>
      </c>
      <c r="J39" s="962">
        <f t="shared" si="0"/>
        <v>1</v>
      </c>
      <c r="K39" s="962">
        <f t="shared" si="1"/>
        <v>0</v>
      </c>
      <c r="L39" s="962">
        <f t="shared" si="2"/>
        <v>1</v>
      </c>
      <c r="M39" s="1092" t="s">
        <v>1324</v>
      </c>
    </row>
    <row r="40" spans="1:14" s="188" customFormat="1" ht="18" customHeight="1" thickBot="1">
      <c r="A40" s="1097" t="s">
        <v>1262</v>
      </c>
      <c r="B40" s="65">
        <v>0</v>
      </c>
      <c r="C40" s="65">
        <v>0</v>
      </c>
      <c r="D40" s="65">
        <v>0</v>
      </c>
      <c r="E40" s="65">
        <v>0</v>
      </c>
      <c r="F40" s="65">
        <v>0</v>
      </c>
      <c r="G40" s="65">
        <v>0</v>
      </c>
      <c r="H40" s="65">
        <v>0</v>
      </c>
      <c r="I40" s="65">
        <v>0</v>
      </c>
      <c r="J40" s="607">
        <f t="shared" si="0"/>
        <v>0</v>
      </c>
      <c r="K40" s="607">
        <f t="shared" si="1"/>
        <v>0</v>
      </c>
      <c r="L40" s="607">
        <f t="shared" si="2"/>
        <v>0</v>
      </c>
      <c r="M40" s="1071" t="s">
        <v>1546</v>
      </c>
    </row>
    <row r="41" spans="1:14" s="188" customFormat="1" ht="18" customHeight="1" thickBot="1">
      <c r="A41" s="1099" t="s">
        <v>1294</v>
      </c>
      <c r="B41" s="917">
        <v>0</v>
      </c>
      <c r="C41" s="917">
        <v>0</v>
      </c>
      <c r="D41" s="917">
        <v>0</v>
      </c>
      <c r="E41" s="917">
        <v>0</v>
      </c>
      <c r="F41" s="917">
        <v>0</v>
      </c>
      <c r="G41" s="917">
        <v>0</v>
      </c>
      <c r="H41" s="917">
        <v>0</v>
      </c>
      <c r="I41" s="917">
        <v>0</v>
      </c>
      <c r="J41" s="962">
        <f t="shared" si="0"/>
        <v>0</v>
      </c>
      <c r="K41" s="962">
        <f t="shared" si="1"/>
        <v>0</v>
      </c>
      <c r="L41" s="962">
        <f t="shared" si="2"/>
        <v>0</v>
      </c>
      <c r="M41" s="1092" t="s">
        <v>784</v>
      </c>
    </row>
    <row r="42" spans="1:14" ht="26.25" customHeight="1" thickBot="1">
      <c r="A42" s="1097" t="s">
        <v>1299</v>
      </c>
      <c r="B42" s="963">
        <v>0</v>
      </c>
      <c r="C42" s="963">
        <v>0</v>
      </c>
      <c r="D42" s="963">
        <v>0</v>
      </c>
      <c r="E42" s="963">
        <v>0</v>
      </c>
      <c r="F42" s="963">
        <v>0</v>
      </c>
      <c r="G42" s="963">
        <v>0</v>
      </c>
      <c r="H42" s="963">
        <v>0</v>
      </c>
      <c r="I42" s="963">
        <v>0</v>
      </c>
      <c r="J42" s="607">
        <f t="shared" si="0"/>
        <v>0</v>
      </c>
      <c r="K42" s="607">
        <f t="shared" si="1"/>
        <v>0</v>
      </c>
      <c r="L42" s="607">
        <f t="shared" si="2"/>
        <v>0</v>
      </c>
      <c r="M42" s="1071" t="s">
        <v>1532</v>
      </c>
    </row>
    <row r="43" spans="1:14" ht="18" customHeight="1">
      <c r="A43" s="1100" t="s">
        <v>850</v>
      </c>
      <c r="B43" s="1101">
        <v>0</v>
      </c>
      <c r="C43" s="1101">
        <v>0</v>
      </c>
      <c r="D43" s="1101">
        <v>0</v>
      </c>
      <c r="E43" s="1101">
        <v>0</v>
      </c>
      <c r="F43" s="1101">
        <v>0</v>
      </c>
      <c r="G43" s="1101">
        <v>0</v>
      </c>
      <c r="H43" s="1101">
        <v>0</v>
      </c>
      <c r="I43" s="1101">
        <v>0</v>
      </c>
      <c r="J43" s="1028">
        <f t="shared" si="0"/>
        <v>0</v>
      </c>
      <c r="K43" s="1028">
        <f t="shared" si="1"/>
        <v>0</v>
      </c>
      <c r="L43" s="1028">
        <f>J43+K43</f>
        <v>0</v>
      </c>
      <c r="M43" s="1070" t="s">
        <v>1439</v>
      </c>
      <c r="N43" s="203"/>
    </row>
    <row r="44" spans="1:14" ht="18" customHeight="1">
      <c r="A44" s="431" t="s">
        <v>1</v>
      </c>
      <c r="B44" s="375">
        <f t="shared" ref="B44:I44" si="3">SUM(B9:B43)</f>
        <v>134</v>
      </c>
      <c r="C44" s="375">
        <f t="shared" si="3"/>
        <v>190</v>
      </c>
      <c r="D44" s="375">
        <f t="shared" si="3"/>
        <v>124</v>
      </c>
      <c r="E44" s="375">
        <f t="shared" si="3"/>
        <v>313</v>
      </c>
      <c r="F44" s="375">
        <f t="shared" si="3"/>
        <v>56</v>
      </c>
      <c r="G44" s="375">
        <f t="shared" si="3"/>
        <v>106</v>
      </c>
      <c r="H44" s="375">
        <f t="shared" si="3"/>
        <v>172</v>
      </c>
      <c r="I44" s="375">
        <f t="shared" si="3"/>
        <v>336</v>
      </c>
      <c r="J44" s="376">
        <f>B44+D44+F44+H44</f>
        <v>486</v>
      </c>
      <c r="K44" s="376">
        <f>C44+E44+G44+I44</f>
        <v>945</v>
      </c>
      <c r="L44" s="376">
        <f>J44+K44</f>
        <v>1431</v>
      </c>
      <c r="M44" s="430" t="s">
        <v>2</v>
      </c>
    </row>
    <row r="45" spans="1:14">
      <c r="A45" s="1422" t="s">
        <v>736</v>
      </c>
      <c r="B45" s="1422"/>
      <c r="C45" s="1422"/>
      <c r="D45" s="1422"/>
      <c r="E45" s="1459" t="s">
        <v>445</v>
      </c>
      <c r="F45" s="1459"/>
      <c r="G45" s="1459"/>
      <c r="H45" s="1459"/>
      <c r="I45" s="1474"/>
      <c r="J45" s="1474"/>
      <c r="K45" s="1474"/>
      <c r="L45" s="1474"/>
      <c r="M45" s="1459"/>
    </row>
    <row r="47" spans="1:14" ht="15.75">
      <c r="F47" s="206"/>
    </row>
    <row r="52" spans="5:13">
      <c r="E52" s="184"/>
      <c r="M52" s="183"/>
    </row>
    <row r="53" spans="5:13">
      <c r="E53" s="184"/>
      <c r="M53" s="183"/>
    </row>
    <row r="54" spans="5:13">
      <c r="E54" s="184"/>
      <c r="M54" s="183"/>
    </row>
    <row r="55" spans="5:13">
      <c r="E55" s="184"/>
      <c r="M55" s="183"/>
    </row>
    <row r="56" spans="5:13">
      <c r="E56" s="184"/>
      <c r="M56" s="183"/>
    </row>
    <row r="57" spans="5:13">
      <c r="E57" s="184"/>
      <c r="M57" s="183"/>
    </row>
    <row r="58" spans="5:13">
      <c r="E58" s="184"/>
      <c r="M58" s="183"/>
    </row>
    <row r="59" spans="5:13">
      <c r="E59" s="184"/>
      <c r="M59" s="183"/>
    </row>
    <row r="60" spans="5:13">
      <c r="E60" s="184"/>
      <c r="M60" s="183"/>
    </row>
    <row r="61" spans="5:13">
      <c r="E61" s="184"/>
      <c r="M61" s="183"/>
    </row>
    <row r="62" spans="5:13">
      <c r="E62" s="184"/>
      <c r="M62" s="183"/>
    </row>
    <row r="63" spans="5:13">
      <c r="E63" s="184"/>
      <c r="M63" s="183"/>
    </row>
    <row r="64" spans="5:13">
      <c r="E64" s="184"/>
      <c r="M64" s="183"/>
    </row>
    <row r="65" spans="5:13">
      <c r="E65" s="184"/>
      <c r="M65" s="183"/>
    </row>
    <row r="66" spans="5:13">
      <c r="E66" s="184"/>
      <c r="M66" s="183"/>
    </row>
    <row r="67" spans="5:13">
      <c r="E67" s="184"/>
      <c r="M67" s="183"/>
    </row>
    <row r="68" spans="5:13">
      <c r="E68" s="184"/>
      <c r="M68" s="183"/>
    </row>
    <row r="69" spans="5:13">
      <c r="E69" s="184"/>
      <c r="M69" s="183"/>
    </row>
    <row r="70" spans="5:13">
      <c r="E70" s="184"/>
      <c r="M70" s="183"/>
    </row>
    <row r="71" spans="5:13">
      <c r="E71" s="184"/>
      <c r="M71" s="183"/>
    </row>
    <row r="72" spans="5:13">
      <c r="E72" s="184"/>
      <c r="M72" s="183"/>
    </row>
    <row r="73" spans="5:13">
      <c r="E73" s="184"/>
      <c r="M73" s="183"/>
    </row>
    <row r="74" spans="5:13">
      <c r="E74" s="184"/>
      <c r="M74" s="183"/>
    </row>
    <row r="75" spans="5:13">
      <c r="E75" s="184"/>
      <c r="M75" s="183"/>
    </row>
    <row r="76" spans="5:13">
      <c r="E76" s="184"/>
      <c r="M76" s="183"/>
    </row>
    <row r="77" spans="5:13">
      <c r="E77" s="184"/>
      <c r="M77" s="183"/>
    </row>
    <row r="78" spans="5:13">
      <c r="E78" s="184"/>
      <c r="M78" s="183"/>
    </row>
    <row r="79" spans="5:13">
      <c r="E79" s="184"/>
      <c r="M79" s="183"/>
    </row>
    <row r="80" spans="5:13">
      <c r="E80" s="184"/>
      <c r="M80" s="183"/>
    </row>
    <row r="81" spans="5:13">
      <c r="E81" s="184"/>
      <c r="M81" s="183"/>
    </row>
    <row r="82" spans="5:13">
      <c r="E82" s="184"/>
      <c r="M82" s="183"/>
    </row>
    <row r="83" spans="5:13">
      <c r="E83" s="184"/>
      <c r="M83" s="183"/>
    </row>
    <row r="84" spans="5:13">
      <c r="E84" s="184"/>
      <c r="M84" s="183"/>
    </row>
    <row r="85" spans="5:13">
      <c r="E85" s="184"/>
      <c r="M85" s="183"/>
    </row>
    <row r="86" spans="5:13">
      <c r="E86" s="184"/>
      <c r="M86" s="183"/>
    </row>
    <row r="87" spans="5:13">
      <c r="E87" s="184"/>
      <c r="M87" s="183"/>
    </row>
    <row r="88" spans="5:13">
      <c r="E88" s="184"/>
      <c r="M88" s="183"/>
    </row>
    <row r="89" spans="5:13">
      <c r="E89" s="184"/>
      <c r="M89" s="183"/>
    </row>
    <row r="90" spans="5:13">
      <c r="E90" s="184"/>
      <c r="M90" s="183"/>
    </row>
    <row r="91" spans="5:13">
      <c r="E91" s="184"/>
      <c r="M91" s="183"/>
    </row>
    <row r="92" spans="5:13">
      <c r="E92" s="184"/>
      <c r="M92" s="183"/>
    </row>
    <row r="93" spans="5:13">
      <c r="E93" s="184"/>
      <c r="M93" s="183"/>
    </row>
    <row r="94" spans="5:13">
      <c r="E94" s="184"/>
      <c r="M94" s="183"/>
    </row>
    <row r="95" spans="5:13">
      <c r="E95" s="184"/>
      <c r="M95" s="183"/>
    </row>
    <row r="96" spans="5:13">
      <c r="E96" s="184"/>
      <c r="M96" s="183"/>
    </row>
  </sheetData>
  <mergeCells count="18">
    <mergeCell ref="A45:D45"/>
    <mergeCell ref="E45:M45"/>
    <mergeCell ref="M6:M8"/>
    <mergeCell ref="F7:G7"/>
    <mergeCell ref="H7:I7"/>
    <mergeCell ref="J6:L6"/>
    <mergeCell ref="J7:L7"/>
    <mergeCell ref="A1:M1"/>
    <mergeCell ref="A2:M2"/>
    <mergeCell ref="A3:M3"/>
    <mergeCell ref="A4:M4"/>
    <mergeCell ref="A6:A8"/>
    <mergeCell ref="B6:C6"/>
    <mergeCell ref="B7:C7"/>
    <mergeCell ref="D6:E6"/>
    <mergeCell ref="F6:G6"/>
    <mergeCell ref="H6:I6"/>
    <mergeCell ref="D7:E7"/>
  </mergeCells>
  <printOptions horizontalCentered="1" verticalCentered="1"/>
  <pageMargins left="0" right="0" top="0" bottom="0" header="0" footer="0"/>
  <pageSetup paperSize="9" scale="95" orientation="landscape" r:id="rId1"/>
  <headerFooter alignWithMargins="0"/>
  <rowBreaks count="1" manualBreakCount="1">
    <brk id="30" max="12"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42"/>
  <sheetViews>
    <sheetView rightToLeft="1" view="pageBreakPreview" zoomScaleNormal="100" zoomScaleSheetLayoutView="100" workbookViewId="0">
      <selection activeCell="G19" sqref="G19"/>
    </sheetView>
  </sheetViews>
  <sheetFormatPr defaultColWidth="9.140625" defaultRowHeight="12.75"/>
  <cols>
    <col min="1" max="1" width="18.5703125" style="4" customWidth="1"/>
    <col min="2" max="2" width="9.28515625" style="4" customWidth="1"/>
    <col min="3" max="3" width="10.140625" style="4" customWidth="1"/>
    <col min="4" max="4" width="9.28515625" style="4" customWidth="1"/>
    <col min="5" max="5" width="10.140625" style="4" customWidth="1"/>
    <col min="6" max="6" width="9.28515625" style="4" customWidth="1"/>
    <col min="7" max="7" width="10.140625" style="4" customWidth="1"/>
    <col min="8" max="8" width="9.28515625" style="4" customWidth="1"/>
    <col min="9" max="9" width="10.140625" style="4" customWidth="1"/>
    <col min="10" max="10" width="9.28515625" style="4" customWidth="1"/>
    <col min="11" max="11" width="10.140625" style="4" customWidth="1"/>
    <col min="12" max="12" width="9.28515625" style="4" customWidth="1"/>
    <col min="13" max="13" width="23.140625" style="44" customWidth="1"/>
    <col min="14" max="16384" width="9.140625" style="4"/>
  </cols>
  <sheetData>
    <row r="1" spans="1:13" s="31" customFormat="1" ht="18">
      <c r="A1" s="1442" t="s">
        <v>647</v>
      </c>
      <c r="B1" s="1442"/>
      <c r="C1" s="1442"/>
      <c r="D1" s="1442"/>
      <c r="E1" s="1442"/>
      <c r="F1" s="1442"/>
      <c r="G1" s="1442"/>
      <c r="H1" s="1442"/>
      <c r="I1" s="1442"/>
      <c r="J1" s="1442"/>
      <c r="K1" s="1442"/>
      <c r="L1" s="1442"/>
      <c r="M1" s="1442"/>
    </row>
    <row r="2" spans="1:13" s="31" customFormat="1" ht="18">
      <c r="A2" s="1442" t="s">
        <v>1150</v>
      </c>
      <c r="B2" s="1442"/>
      <c r="C2" s="1442"/>
      <c r="D2" s="1442"/>
      <c r="E2" s="1442"/>
      <c r="F2" s="1442"/>
      <c r="G2" s="1442"/>
      <c r="H2" s="1442"/>
      <c r="I2" s="1442"/>
      <c r="J2" s="1442"/>
      <c r="K2" s="1442"/>
      <c r="L2" s="1442"/>
      <c r="M2" s="1442"/>
    </row>
    <row r="3" spans="1:13" s="31" customFormat="1" ht="18">
      <c r="A3" s="1346" t="s">
        <v>1624</v>
      </c>
      <c r="B3" s="1346"/>
      <c r="C3" s="1346"/>
      <c r="D3" s="1346"/>
      <c r="E3" s="1346"/>
      <c r="F3" s="1346"/>
      <c r="G3" s="1346"/>
      <c r="H3" s="1346"/>
      <c r="I3" s="1346"/>
      <c r="J3" s="1346"/>
      <c r="K3" s="1346"/>
      <c r="L3" s="1346"/>
      <c r="M3" s="1346"/>
    </row>
    <row r="4" spans="1:13" s="31" customFormat="1" ht="18">
      <c r="A4" s="1454" t="s">
        <v>1152</v>
      </c>
      <c r="B4" s="1454"/>
      <c r="C4" s="1454"/>
      <c r="D4" s="1454"/>
      <c r="E4" s="1454"/>
      <c r="F4" s="1454"/>
      <c r="G4" s="1454"/>
      <c r="H4" s="1454"/>
      <c r="I4" s="1454"/>
      <c r="J4" s="1454"/>
      <c r="K4" s="1454"/>
      <c r="L4" s="1454"/>
      <c r="M4" s="1454"/>
    </row>
    <row r="5" spans="1:13" ht="18.75" customHeight="1">
      <c r="A5" s="89" t="s">
        <v>587</v>
      </c>
      <c r="B5" s="92"/>
      <c r="C5" s="92"/>
      <c r="D5" s="92"/>
      <c r="E5" s="92"/>
      <c r="F5" s="92"/>
      <c r="G5" s="92"/>
      <c r="H5" s="92"/>
      <c r="I5" s="92"/>
      <c r="J5" s="92"/>
      <c r="K5" s="92"/>
      <c r="L5" s="92"/>
      <c r="M5" s="91" t="s">
        <v>588</v>
      </c>
    </row>
    <row r="6" spans="1:13" s="207" customFormat="1" ht="16.5" customHeight="1">
      <c r="A6" s="1506" t="s">
        <v>1103</v>
      </c>
      <c r="B6" s="1510" t="s">
        <v>740</v>
      </c>
      <c r="C6" s="1511"/>
      <c r="D6" s="1510" t="s">
        <v>746</v>
      </c>
      <c r="E6" s="1511"/>
      <c r="F6" s="1510" t="s">
        <v>743</v>
      </c>
      <c r="G6" s="1511"/>
      <c r="H6" s="1510" t="s">
        <v>741</v>
      </c>
      <c r="I6" s="1511"/>
      <c r="J6" s="1510" t="s">
        <v>1</v>
      </c>
      <c r="K6" s="1512"/>
      <c r="L6" s="1511"/>
      <c r="M6" s="1508" t="s">
        <v>1104</v>
      </c>
    </row>
    <row r="7" spans="1:13" s="207" customFormat="1" ht="15.75" customHeight="1">
      <c r="A7" s="1507"/>
      <c r="B7" s="1504" t="s">
        <v>607</v>
      </c>
      <c r="C7" s="1505"/>
      <c r="D7" s="1504" t="s">
        <v>745</v>
      </c>
      <c r="E7" s="1505"/>
      <c r="F7" s="1504" t="s">
        <v>744</v>
      </c>
      <c r="G7" s="1505"/>
      <c r="H7" s="1504" t="s">
        <v>742</v>
      </c>
      <c r="I7" s="1505"/>
      <c r="J7" s="1504" t="s">
        <v>2</v>
      </c>
      <c r="K7" s="1513"/>
      <c r="L7" s="1505"/>
      <c r="M7" s="1509"/>
    </row>
    <row r="8" spans="1:13" s="5" customFormat="1" ht="15" customHeight="1">
      <c r="A8" s="1507"/>
      <c r="B8" s="428" t="s">
        <v>385</v>
      </c>
      <c r="C8" s="428" t="s">
        <v>847</v>
      </c>
      <c r="D8" s="428" t="s">
        <v>385</v>
      </c>
      <c r="E8" s="428" t="s">
        <v>847</v>
      </c>
      <c r="F8" s="428" t="s">
        <v>385</v>
      </c>
      <c r="G8" s="428" t="s">
        <v>847</v>
      </c>
      <c r="H8" s="428" t="s">
        <v>385</v>
      </c>
      <c r="I8" s="428" t="s">
        <v>847</v>
      </c>
      <c r="J8" s="428" t="s">
        <v>385</v>
      </c>
      <c r="K8" s="428" t="s">
        <v>847</v>
      </c>
      <c r="L8" s="505" t="s">
        <v>1</v>
      </c>
      <c r="M8" s="1509"/>
    </row>
    <row r="9" spans="1:13" s="5" customFormat="1" ht="19.5" customHeight="1">
      <c r="A9" s="1507"/>
      <c r="B9" s="54" t="s">
        <v>65</v>
      </c>
      <c r="C9" s="54" t="s">
        <v>284</v>
      </c>
      <c r="D9" s="54" t="s">
        <v>65</v>
      </c>
      <c r="E9" s="54" t="s">
        <v>284</v>
      </c>
      <c r="F9" s="54" t="s">
        <v>65</v>
      </c>
      <c r="G9" s="54" t="s">
        <v>284</v>
      </c>
      <c r="H9" s="54" t="s">
        <v>65</v>
      </c>
      <c r="I9" s="54" t="s">
        <v>66</v>
      </c>
      <c r="J9" s="54" t="s">
        <v>65</v>
      </c>
      <c r="K9" s="556" t="s">
        <v>284</v>
      </c>
      <c r="L9" s="556" t="s">
        <v>2</v>
      </c>
      <c r="M9" s="1509"/>
    </row>
    <row r="10" spans="1:13" s="5" customFormat="1" ht="24.75" customHeight="1" thickBot="1">
      <c r="A10" s="1083" t="s">
        <v>681</v>
      </c>
      <c r="B10" s="1110">
        <v>118</v>
      </c>
      <c r="C10" s="1110">
        <v>132</v>
      </c>
      <c r="D10" s="1110">
        <v>67</v>
      </c>
      <c r="E10" s="1110">
        <v>185</v>
      </c>
      <c r="F10" s="1110">
        <v>49</v>
      </c>
      <c r="G10" s="1110">
        <v>116</v>
      </c>
      <c r="H10" s="1110">
        <v>174</v>
      </c>
      <c r="I10" s="1110">
        <v>376</v>
      </c>
      <c r="J10" s="1111">
        <f t="shared" ref="J10:J11" si="0">B10+D10+F10+H10</f>
        <v>408</v>
      </c>
      <c r="K10" s="1111">
        <f t="shared" ref="K10:K14" si="1">C10+E10+G10+I10</f>
        <v>809</v>
      </c>
      <c r="L10" s="1111">
        <f>J10+K10</f>
        <v>1217</v>
      </c>
      <c r="M10" s="1086" t="s">
        <v>681</v>
      </c>
    </row>
    <row r="11" spans="1:13" ht="24.75" customHeight="1" thickBot="1">
      <c r="A11" s="369" t="s">
        <v>880</v>
      </c>
      <c r="B11" s="727">
        <v>140</v>
      </c>
      <c r="C11" s="727">
        <v>155</v>
      </c>
      <c r="D11" s="727">
        <v>109</v>
      </c>
      <c r="E11" s="727">
        <v>205</v>
      </c>
      <c r="F11" s="727">
        <v>57</v>
      </c>
      <c r="G11" s="727">
        <v>92</v>
      </c>
      <c r="H11" s="727">
        <v>173</v>
      </c>
      <c r="I11" s="727">
        <v>339</v>
      </c>
      <c r="J11" s="726">
        <f t="shared" si="0"/>
        <v>479</v>
      </c>
      <c r="K11" s="726">
        <f t="shared" si="1"/>
        <v>791</v>
      </c>
      <c r="L11" s="726">
        <f>J11+K11</f>
        <v>1270</v>
      </c>
      <c r="M11" s="113" t="s">
        <v>880</v>
      </c>
    </row>
    <row r="12" spans="1:13" s="5" customFormat="1" ht="24.75" customHeight="1" thickBot="1">
      <c r="A12" s="905" t="s">
        <v>946</v>
      </c>
      <c r="B12" s="911">
        <v>132</v>
      </c>
      <c r="C12" s="911">
        <v>166</v>
      </c>
      <c r="D12" s="911">
        <v>124</v>
      </c>
      <c r="E12" s="911">
        <v>259</v>
      </c>
      <c r="F12" s="911">
        <v>61</v>
      </c>
      <c r="G12" s="911">
        <v>131</v>
      </c>
      <c r="H12" s="911">
        <v>176</v>
      </c>
      <c r="I12" s="911">
        <v>554</v>
      </c>
      <c r="J12" s="912">
        <f>B12+D12+F12+H12</f>
        <v>493</v>
      </c>
      <c r="K12" s="912">
        <f t="shared" si="1"/>
        <v>1110</v>
      </c>
      <c r="L12" s="912">
        <f>J12+K12</f>
        <v>1603</v>
      </c>
      <c r="M12" s="906" t="s">
        <v>946</v>
      </c>
    </row>
    <row r="13" spans="1:13" ht="24.75" customHeight="1" thickBot="1">
      <c r="A13" s="529" t="s">
        <v>1050</v>
      </c>
      <c r="B13" s="866">
        <v>125</v>
      </c>
      <c r="C13" s="866">
        <v>149</v>
      </c>
      <c r="D13" s="866">
        <v>110</v>
      </c>
      <c r="E13" s="866">
        <v>261</v>
      </c>
      <c r="F13" s="866">
        <v>57</v>
      </c>
      <c r="G13" s="866">
        <v>162</v>
      </c>
      <c r="H13" s="866">
        <v>181</v>
      </c>
      <c r="I13" s="866">
        <v>345</v>
      </c>
      <c r="J13" s="386">
        <f>B13+D13+F13+H13</f>
        <v>473</v>
      </c>
      <c r="K13" s="386">
        <f t="shared" si="1"/>
        <v>917</v>
      </c>
      <c r="L13" s="386">
        <f>J13+K13</f>
        <v>1390</v>
      </c>
      <c r="M13" s="528" t="s">
        <v>1050</v>
      </c>
    </row>
    <row r="14" spans="1:13" s="5" customFormat="1" ht="24.75" customHeight="1">
      <c r="A14" s="907" t="s">
        <v>1149</v>
      </c>
      <c r="B14" s="913">
        <v>134</v>
      </c>
      <c r="C14" s="913">
        <v>190</v>
      </c>
      <c r="D14" s="913">
        <v>124</v>
      </c>
      <c r="E14" s="913">
        <v>313</v>
      </c>
      <c r="F14" s="913">
        <v>56</v>
      </c>
      <c r="G14" s="913">
        <v>106</v>
      </c>
      <c r="H14" s="913">
        <v>172</v>
      </c>
      <c r="I14" s="913">
        <v>336</v>
      </c>
      <c r="J14" s="914">
        <f>B14+D14+F14+H14</f>
        <v>486</v>
      </c>
      <c r="K14" s="914">
        <f t="shared" si="1"/>
        <v>945</v>
      </c>
      <c r="L14" s="914">
        <f>J14+K14</f>
        <v>1431</v>
      </c>
      <c r="M14" s="910" t="s">
        <v>1157</v>
      </c>
    </row>
    <row r="15" spans="1:13" ht="17.25" customHeight="1">
      <c r="M15" s="4"/>
    </row>
    <row r="16" spans="1:13" s="17" customFormat="1" ht="17.25" customHeight="1"/>
    <row r="17" spans="13:13" ht="17.25" customHeight="1">
      <c r="M17" s="4"/>
    </row>
    <row r="18" spans="13:13" s="17" customFormat="1" ht="17.25" customHeight="1"/>
    <row r="19" spans="13:13" ht="17.25" customHeight="1">
      <c r="M19" s="4"/>
    </row>
    <row r="20" spans="13:13" s="17" customFormat="1" ht="17.25" customHeight="1"/>
    <row r="21" spans="13:13" s="17" customFormat="1" ht="17.25" customHeight="1"/>
    <row r="22" spans="13:13" ht="17.25" customHeight="1">
      <c r="M22" s="4"/>
    </row>
    <row r="23" spans="13:13" s="17" customFormat="1" ht="17.25" customHeight="1"/>
    <row r="24" spans="13:13" ht="17.25" customHeight="1">
      <c r="M24" s="4"/>
    </row>
    <row r="25" spans="13:13" s="17" customFormat="1" ht="17.25" customHeight="1"/>
    <row r="26" spans="13:13" ht="17.25" customHeight="1">
      <c r="M26" s="4"/>
    </row>
    <row r="27" spans="13:13" s="17" customFormat="1" ht="17.25" customHeight="1"/>
    <row r="28" spans="13:13" ht="17.25" customHeight="1">
      <c r="M28" s="4"/>
    </row>
    <row r="29" spans="13:13" s="17" customFormat="1" ht="17.25" customHeight="1"/>
    <row r="30" spans="13:13" ht="17.25" customHeight="1">
      <c r="M30" s="4"/>
    </row>
    <row r="31" spans="13:13" s="17" customFormat="1" ht="17.25" customHeight="1"/>
    <row r="32" spans="13:13" ht="17.25" customHeight="1">
      <c r="M32" s="4"/>
    </row>
    <row r="33" spans="1:13" s="17" customFormat="1" ht="17.25" customHeight="1"/>
    <row r="34" spans="1:13" s="17" customFormat="1" ht="17.25" customHeight="1"/>
    <row r="35" spans="1:13" s="17" customFormat="1" ht="17.25" customHeight="1"/>
    <row r="36" spans="1:13" s="17" customFormat="1" ht="17.25" customHeight="1"/>
    <row r="37" spans="1:13" s="17" customFormat="1" ht="17.25" customHeight="1"/>
    <row r="38" spans="1:13" s="17" customFormat="1" ht="17.25" customHeight="1"/>
    <row r="39" spans="1:13" ht="24" customHeight="1">
      <c r="M39" s="4"/>
    </row>
    <row r="40" spans="1:13" ht="21" customHeight="1">
      <c r="A40" s="78"/>
      <c r="M40" s="4"/>
    </row>
    <row r="42" spans="1:13" ht="15.75">
      <c r="F42" s="55"/>
    </row>
  </sheetData>
  <mergeCells count="16">
    <mergeCell ref="H7:I7"/>
    <mergeCell ref="A1:M1"/>
    <mergeCell ref="A2:M2"/>
    <mergeCell ref="A3:M3"/>
    <mergeCell ref="A4:M4"/>
    <mergeCell ref="A6:A9"/>
    <mergeCell ref="M6:M9"/>
    <mergeCell ref="B6:C6"/>
    <mergeCell ref="B7:C7"/>
    <mergeCell ref="D6:E6"/>
    <mergeCell ref="F6:G6"/>
    <mergeCell ref="J6:L6"/>
    <mergeCell ref="J7:L7"/>
    <mergeCell ref="H6:I6"/>
    <mergeCell ref="D7:E7"/>
    <mergeCell ref="F7:G7"/>
  </mergeCells>
  <printOptions horizontalCentered="1" verticalCentered="1"/>
  <pageMargins left="0" right="0" top="0" bottom="0" header="0" footer="0"/>
  <pageSetup paperSize="9" scale="95"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X46"/>
  <sheetViews>
    <sheetView rightToLeft="1" view="pageBreakPreview" zoomScaleNormal="100" zoomScaleSheetLayoutView="100" workbookViewId="0">
      <selection activeCell="L39" sqref="L39"/>
    </sheetView>
  </sheetViews>
  <sheetFormatPr defaultRowHeight="12.75"/>
  <cols>
    <col min="1" max="1" width="23.5703125" style="145" customWidth="1"/>
    <col min="2" max="7" width="8.7109375" style="145" customWidth="1"/>
    <col min="8" max="8" width="24.85546875" style="147" customWidth="1"/>
    <col min="9" max="14" width="9.140625" style="145"/>
    <col min="15" max="15" width="0.42578125" style="145" customWidth="1"/>
    <col min="16" max="17" width="9.140625" style="145" customWidth="1"/>
    <col min="18" max="22" width="9.140625" style="145"/>
    <col min="23" max="23" width="37.42578125" style="145" customWidth="1"/>
    <col min="24" max="24" width="5" style="146" customWidth="1"/>
    <col min="25" max="16384" width="9.140625" style="145"/>
  </cols>
  <sheetData>
    <row r="1" spans="1:24" ht="18">
      <c r="A1" s="1361" t="s">
        <v>1016</v>
      </c>
      <c r="B1" s="1361"/>
      <c r="C1" s="1361"/>
      <c r="D1" s="1361"/>
      <c r="E1" s="1361"/>
      <c r="F1" s="1361"/>
      <c r="G1" s="1361"/>
      <c r="H1" s="1361"/>
      <c r="I1" s="179"/>
      <c r="J1" s="179"/>
      <c r="K1" s="179"/>
    </row>
    <row r="2" spans="1:24" s="155" customFormat="1" ht="18">
      <c r="A2" s="1313" t="s">
        <v>1148</v>
      </c>
      <c r="B2" s="1313"/>
      <c r="C2" s="1313"/>
      <c r="D2" s="1313"/>
      <c r="E2" s="1313"/>
      <c r="F2" s="1313"/>
      <c r="G2" s="1313"/>
      <c r="H2" s="1313"/>
      <c r="I2" s="173"/>
      <c r="J2" s="173"/>
      <c r="K2" s="173"/>
      <c r="X2" s="156"/>
    </row>
    <row r="3" spans="1:24" s="155" customFormat="1" ht="30.75" customHeight="1">
      <c r="A3" s="1391" t="s">
        <v>817</v>
      </c>
      <c r="B3" s="1392"/>
      <c r="C3" s="1392"/>
      <c r="D3" s="1392"/>
      <c r="E3" s="1392"/>
      <c r="F3" s="1392"/>
      <c r="G3" s="1392"/>
      <c r="H3" s="1392"/>
      <c r="I3" s="173"/>
      <c r="J3" s="173"/>
      <c r="K3" s="173"/>
      <c r="X3" s="156"/>
    </row>
    <row r="4" spans="1:24" s="155" customFormat="1" ht="15.75">
      <c r="A4" s="1316" t="s">
        <v>1144</v>
      </c>
      <c r="B4" s="1316"/>
      <c r="C4" s="1316"/>
      <c r="D4" s="1316"/>
      <c r="E4" s="1316"/>
      <c r="F4" s="1316"/>
      <c r="G4" s="1316"/>
      <c r="H4" s="1316"/>
      <c r="I4" s="173"/>
      <c r="J4" s="173"/>
      <c r="K4" s="173"/>
      <c r="X4" s="156"/>
    </row>
    <row r="5" spans="1:24" ht="15.75" customHeight="1">
      <c r="A5" s="99" t="s">
        <v>589</v>
      </c>
      <c r="B5" s="154"/>
      <c r="C5" s="154"/>
      <c r="D5" s="154"/>
      <c r="E5" s="154"/>
      <c r="F5" s="154"/>
      <c r="G5" s="154"/>
      <c r="H5" s="100" t="s">
        <v>590</v>
      </c>
      <c r="I5" s="179"/>
      <c r="J5" s="179"/>
      <c r="K5" s="179"/>
    </row>
    <row r="6" spans="1:24" ht="21.75" customHeight="1">
      <c r="A6" s="1464" t="s">
        <v>1333</v>
      </c>
      <c r="B6" s="196" t="s">
        <v>45</v>
      </c>
      <c r="C6" s="196" t="s">
        <v>41</v>
      </c>
      <c r="D6" s="196" t="s">
        <v>42</v>
      </c>
      <c r="E6" s="196" t="s">
        <v>43</v>
      </c>
      <c r="F6" s="196" t="s">
        <v>44</v>
      </c>
      <c r="G6" s="196" t="s">
        <v>1</v>
      </c>
      <c r="H6" s="1365" t="s">
        <v>995</v>
      </c>
    </row>
    <row r="7" spans="1:24" s="167" customFormat="1" ht="21.75" customHeight="1">
      <c r="A7" s="1465"/>
      <c r="B7" s="370" t="s">
        <v>73</v>
      </c>
      <c r="C7" s="370" t="s">
        <v>46</v>
      </c>
      <c r="D7" s="370" t="s">
        <v>47</v>
      </c>
      <c r="E7" s="370" t="s">
        <v>48</v>
      </c>
      <c r="F7" s="370" t="s">
        <v>49</v>
      </c>
      <c r="G7" s="370" t="s">
        <v>2</v>
      </c>
      <c r="H7" s="1366"/>
      <c r="X7" s="205"/>
    </row>
    <row r="8" spans="1:24" ht="27.75" thickBot="1">
      <c r="A8" s="1093" t="s">
        <v>1271</v>
      </c>
      <c r="B8" s="212">
        <v>3</v>
      </c>
      <c r="C8" s="212">
        <v>2</v>
      </c>
      <c r="D8" s="212">
        <v>0</v>
      </c>
      <c r="E8" s="212">
        <v>0</v>
      </c>
      <c r="F8" s="212">
        <v>0</v>
      </c>
      <c r="G8" s="211">
        <f>SUM(B8:F8)</f>
        <v>5</v>
      </c>
      <c r="H8" s="1090" t="s">
        <v>1437</v>
      </c>
    </row>
    <row r="9" spans="1:24" s="152" customFormat="1" ht="14.25" thickBot="1">
      <c r="A9" s="1069" t="s">
        <v>444</v>
      </c>
      <c r="B9" s="210">
        <v>0</v>
      </c>
      <c r="C9" s="210">
        <v>2</v>
      </c>
      <c r="D9" s="210">
        <v>0</v>
      </c>
      <c r="E9" s="210">
        <v>0</v>
      </c>
      <c r="F9" s="210">
        <v>0</v>
      </c>
      <c r="G9" s="209">
        <f t="shared" ref="G9:G41" si="0">SUM(B9:F9)</f>
        <v>2</v>
      </c>
      <c r="H9" s="1071" t="s">
        <v>443</v>
      </c>
      <c r="X9" s="153"/>
    </row>
    <row r="10" spans="1:24" ht="14.25" thickBot="1">
      <c r="A10" s="1093" t="s">
        <v>442</v>
      </c>
      <c r="B10" s="212">
        <v>3</v>
      </c>
      <c r="C10" s="212">
        <v>0</v>
      </c>
      <c r="D10" s="212">
        <v>0</v>
      </c>
      <c r="E10" s="212">
        <v>0</v>
      </c>
      <c r="F10" s="212">
        <v>0</v>
      </c>
      <c r="G10" s="211">
        <f t="shared" si="0"/>
        <v>3</v>
      </c>
      <c r="H10" s="1090" t="s">
        <v>71</v>
      </c>
    </row>
    <row r="11" spans="1:24" s="152" customFormat="1" ht="14.25" thickBot="1">
      <c r="A11" s="1069" t="s">
        <v>441</v>
      </c>
      <c r="B11" s="210">
        <v>0</v>
      </c>
      <c r="C11" s="210">
        <v>0</v>
      </c>
      <c r="D11" s="210">
        <v>0</v>
      </c>
      <c r="E11" s="210">
        <v>0</v>
      </c>
      <c r="F11" s="210">
        <v>0</v>
      </c>
      <c r="G11" s="209">
        <f t="shared" si="0"/>
        <v>0</v>
      </c>
      <c r="H11" s="1071" t="s">
        <v>70</v>
      </c>
      <c r="X11" s="153"/>
    </row>
    <row r="12" spans="1:24" ht="14.25" thickBot="1">
      <c r="A12" s="1093" t="s">
        <v>440</v>
      </c>
      <c r="B12" s="212">
        <v>2</v>
      </c>
      <c r="C12" s="212">
        <v>0</v>
      </c>
      <c r="D12" s="212">
        <v>2</v>
      </c>
      <c r="E12" s="212">
        <v>0</v>
      </c>
      <c r="F12" s="212">
        <v>0</v>
      </c>
      <c r="G12" s="211">
        <f t="shared" si="0"/>
        <v>4</v>
      </c>
      <c r="H12" s="1090" t="s">
        <v>69</v>
      </c>
    </row>
    <row r="13" spans="1:24" s="152" customFormat="1" ht="14.25" thickBot="1">
      <c r="A13" s="1069" t="s">
        <v>439</v>
      </c>
      <c r="B13" s="210">
        <v>1</v>
      </c>
      <c r="C13" s="210">
        <v>1</v>
      </c>
      <c r="D13" s="210">
        <v>1</v>
      </c>
      <c r="E13" s="210">
        <v>1</v>
      </c>
      <c r="F13" s="210">
        <v>1</v>
      </c>
      <c r="G13" s="209">
        <f t="shared" si="0"/>
        <v>5</v>
      </c>
      <c r="H13" s="1071" t="s">
        <v>438</v>
      </c>
      <c r="X13" s="153"/>
    </row>
    <row r="14" spans="1:24" ht="14.25" thickBot="1">
      <c r="A14" s="1093" t="s">
        <v>437</v>
      </c>
      <c r="B14" s="212">
        <v>1</v>
      </c>
      <c r="C14" s="212">
        <v>0</v>
      </c>
      <c r="D14" s="212">
        <v>0</v>
      </c>
      <c r="E14" s="212">
        <v>0</v>
      </c>
      <c r="F14" s="212">
        <v>0</v>
      </c>
      <c r="G14" s="211">
        <f t="shared" si="0"/>
        <v>1</v>
      </c>
      <c r="H14" s="1090" t="s">
        <v>436</v>
      </c>
    </row>
    <row r="15" spans="1:24" s="152" customFormat="1" ht="14.25" thickBot="1">
      <c r="A15" s="1069" t="s">
        <v>1385</v>
      </c>
      <c r="B15" s="210">
        <v>0</v>
      </c>
      <c r="C15" s="210">
        <v>0</v>
      </c>
      <c r="D15" s="210">
        <v>0</v>
      </c>
      <c r="E15" s="210">
        <v>0</v>
      </c>
      <c r="F15" s="210">
        <v>0</v>
      </c>
      <c r="G15" s="209">
        <f t="shared" si="0"/>
        <v>0</v>
      </c>
      <c r="H15" s="1071" t="s">
        <v>1555</v>
      </c>
      <c r="X15" s="153"/>
    </row>
    <row r="16" spans="1:24" s="152" customFormat="1" ht="14.25" thickBot="1">
      <c r="A16" s="1093" t="s">
        <v>435</v>
      </c>
      <c r="B16" s="212">
        <v>0</v>
      </c>
      <c r="C16" s="212">
        <v>0</v>
      </c>
      <c r="D16" s="212">
        <v>0</v>
      </c>
      <c r="E16" s="212">
        <v>0</v>
      </c>
      <c r="F16" s="212">
        <v>0</v>
      </c>
      <c r="G16" s="211">
        <f t="shared" si="0"/>
        <v>0</v>
      </c>
      <c r="H16" s="1090" t="s">
        <v>434</v>
      </c>
      <c r="X16" s="153"/>
    </row>
    <row r="17" spans="1:24" ht="14.25" thickBot="1">
      <c r="A17" s="1069" t="s">
        <v>433</v>
      </c>
      <c r="B17" s="210">
        <v>0</v>
      </c>
      <c r="C17" s="210">
        <v>0</v>
      </c>
      <c r="D17" s="210">
        <v>0</v>
      </c>
      <c r="E17" s="210">
        <v>0</v>
      </c>
      <c r="F17" s="210">
        <v>0</v>
      </c>
      <c r="G17" s="209">
        <f t="shared" si="0"/>
        <v>0</v>
      </c>
      <c r="H17" s="1071" t="s">
        <v>432</v>
      </c>
    </row>
    <row r="18" spans="1:24" s="152" customFormat="1" ht="14.25" thickBot="1">
      <c r="A18" s="1093" t="s">
        <v>1278</v>
      </c>
      <c r="B18" s="212">
        <v>0</v>
      </c>
      <c r="C18" s="212">
        <v>0</v>
      </c>
      <c r="D18" s="212">
        <v>0</v>
      </c>
      <c r="E18" s="212">
        <v>0</v>
      </c>
      <c r="F18" s="212">
        <v>0</v>
      </c>
      <c r="G18" s="211">
        <f t="shared" si="0"/>
        <v>0</v>
      </c>
      <c r="H18" s="1090" t="s">
        <v>1329</v>
      </c>
      <c r="X18" s="153"/>
    </row>
    <row r="19" spans="1:24" ht="27.75" thickBot="1">
      <c r="A19" s="1069" t="s">
        <v>1265</v>
      </c>
      <c r="B19" s="210">
        <v>0</v>
      </c>
      <c r="C19" s="210">
        <v>0</v>
      </c>
      <c r="D19" s="210">
        <v>0</v>
      </c>
      <c r="E19" s="210">
        <v>0</v>
      </c>
      <c r="F19" s="210">
        <v>0</v>
      </c>
      <c r="G19" s="209">
        <f t="shared" si="0"/>
        <v>0</v>
      </c>
      <c r="H19" s="1071" t="s">
        <v>1339</v>
      </c>
    </row>
    <row r="20" spans="1:24" s="152" customFormat="1" ht="34.5" thickBot="1">
      <c r="A20" s="1093" t="s">
        <v>1279</v>
      </c>
      <c r="B20" s="212">
        <v>0</v>
      </c>
      <c r="C20" s="212">
        <v>0</v>
      </c>
      <c r="D20" s="212">
        <v>0</v>
      </c>
      <c r="E20" s="212">
        <v>0</v>
      </c>
      <c r="F20" s="212">
        <v>0</v>
      </c>
      <c r="G20" s="211">
        <f t="shared" si="0"/>
        <v>0</v>
      </c>
      <c r="H20" s="1078" t="s">
        <v>1433</v>
      </c>
      <c r="X20" s="153"/>
    </row>
    <row r="21" spans="1:24" s="152" customFormat="1" ht="14.25" thickBot="1">
      <c r="A21" s="1069" t="s">
        <v>1554</v>
      </c>
      <c r="B21" s="210">
        <v>1</v>
      </c>
      <c r="C21" s="210">
        <v>0</v>
      </c>
      <c r="D21" s="210">
        <v>0</v>
      </c>
      <c r="E21" s="210">
        <v>0</v>
      </c>
      <c r="F21" s="210">
        <v>0</v>
      </c>
      <c r="G21" s="209">
        <f t="shared" si="0"/>
        <v>1</v>
      </c>
      <c r="H21" s="1071" t="s">
        <v>430</v>
      </c>
      <c r="X21" s="153"/>
    </row>
    <row r="22" spans="1:24" ht="14.25" thickBot="1">
      <c r="A22" s="1093" t="s">
        <v>429</v>
      </c>
      <c r="B22" s="212">
        <v>1</v>
      </c>
      <c r="C22" s="212">
        <v>1</v>
      </c>
      <c r="D22" s="212">
        <v>0</v>
      </c>
      <c r="E22" s="212">
        <v>0</v>
      </c>
      <c r="F22" s="212">
        <v>0</v>
      </c>
      <c r="G22" s="211">
        <f t="shared" si="0"/>
        <v>2</v>
      </c>
      <c r="H22" s="1090" t="s">
        <v>428</v>
      </c>
    </row>
    <row r="23" spans="1:24" s="152" customFormat="1" ht="14.25" thickBot="1">
      <c r="A23" s="1069" t="s">
        <v>465</v>
      </c>
      <c r="B23" s="210">
        <v>2</v>
      </c>
      <c r="C23" s="210">
        <v>2</v>
      </c>
      <c r="D23" s="210">
        <v>2</v>
      </c>
      <c r="E23" s="210">
        <v>2</v>
      </c>
      <c r="F23" s="210">
        <v>0</v>
      </c>
      <c r="G23" s="209">
        <f t="shared" si="0"/>
        <v>8</v>
      </c>
      <c r="H23" s="1071" t="s">
        <v>463</v>
      </c>
      <c r="X23" s="153"/>
    </row>
    <row r="24" spans="1:24" ht="14.25" thickBot="1">
      <c r="A24" s="1093" t="s">
        <v>426</v>
      </c>
      <c r="B24" s="212">
        <v>1</v>
      </c>
      <c r="C24" s="212">
        <v>1</v>
      </c>
      <c r="D24" s="212">
        <v>1</v>
      </c>
      <c r="E24" s="212">
        <v>0</v>
      </c>
      <c r="F24" s="212">
        <v>0</v>
      </c>
      <c r="G24" s="211">
        <f t="shared" si="0"/>
        <v>3</v>
      </c>
      <c r="H24" s="1090" t="s">
        <v>425</v>
      </c>
    </row>
    <row r="25" spans="1:24" s="152" customFormat="1" ht="14.25" thickBot="1">
      <c r="A25" s="1069" t="s">
        <v>424</v>
      </c>
      <c r="B25" s="210">
        <v>0</v>
      </c>
      <c r="C25" s="210">
        <v>0</v>
      </c>
      <c r="D25" s="210">
        <v>0</v>
      </c>
      <c r="E25" s="210">
        <v>0</v>
      </c>
      <c r="F25" s="210">
        <v>0</v>
      </c>
      <c r="G25" s="209">
        <f t="shared" si="0"/>
        <v>0</v>
      </c>
      <c r="H25" s="1071" t="s">
        <v>423</v>
      </c>
      <c r="X25" s="153"/>
    </row>
    <row r="26" spans="1:24" ht="14.25" thickBot="1">
      <c r="A26" s="1093" t="s">
        <v>422</v>
      </c>
      <c r="B26" s="212">
        <v>2</v>
      </c>
      <c r="C26" s="212">
        <v>4</v>
      </c>
      <c r="D26" s="212">
        <v>4</v>
      </c>
      <c r="E26" s="212">
        <v>1</v>
      </c>
      <c r="F26" s="212">
        <v>0</v>
      </c>
      <c r="G26" s="211">
        <f t="shared" si="0"/>
        <v>11</v>
      </c>
      <c r="H26" s="1090" t="s">
        <v>421</v>
      </c>
    </row>
    <row r="27" spans="1:24" s="152" customFormat="1" ht="14.25" thickBot="1">
      <c r="A27" s="1069" t="s">
        <v>420</v>
      </c>
      <c r="B27" s="210">
        <v>0</v>
      </c>
      <c r="C27" s="210">
        <v>0</v>
      </c>
      <c r="D27" s="210">
        <v>0</v>
      </c>
      <c r="E27" s="210">
        <v>0</v>
      </c>
      <c r="F27" s="210">
        <v>0</v>
      </c>
      <c r="G27" s="209">
        <f t="shared" si="0"/>
        <v>0</v>
      </c>
      <c r="H27" s="1071" t="s">
        <v>419</v>
      </c>
      <c r="X27" s="153"/>
    </row>
    <row r="28" spans="1:24" ht="14.25" thickBot="1">
      <c r="A28" s="1093" t="s">
        <v>418</v>
      </c>
      <c r="B28" s="212">
        <v>0</v>
      </c>
      <c r="C28" s="212">
        <v>0</v>
      </c>
      <c r="D28" s="212">
        <v>0</v>
      </c>
      <c r="E28" s="212">
        <v>0</v>
      </c>
      <c r="F28" s="212">
        <v>0</v>
      </c>
      <c r="G28" s="211">
        <f t="shared" si="0"/>
        <v>0</v>
      </c>
      <c r="H28" s="1090" t="s">
        <v>453</v>
      </c>
    </row>
    <row r="29" spans="1:24" s="152" customFormat="1" ht="14.25" thickBot="1">
      <c r="A29" s="1069" t="s">
        <v>1286</v>
      </c>
      <c r="B29" s="210">
        <v>1</v>
      </c>
      <c r="C29" s="210">
        <v>1</v>
      </c>
      <c r="D29" s="210">
        <v>1</v>
      </c>
      <c r="E29" s="210">
        <v>0</v>
      </c>
      <c r="F29" s="210">
        <v>0</v>
      </c>
      <c r="G29" s="209">
        <f t="shared" si="0"/>
        <v>3</v>
      </c>
      <c r="H29" s="1071" t="s">
        <v>1557</v>
      </c>
      <c r="X29" s="153"/>
    </row>
    <row r="30" spans="1:24" ht="14.25" thickBot="1">
      <c r="A30" s="1093" t="s">
        <v>1559</v>
      </c>
      <c r="B30" s="212">
        <v>2</v>
      </c>
      <c r="C30" s="212">
        <v>0</v>
      </c>
      <c r="D30" s="212">
        <v>0</v>
      </c>
      <c r="E30" s="212">
        <v>0</v>
      </c>
      <c r="F30" s="212">
        <v>0</v>
      </c>
      <c r="G30" s="211">
        <f t="shared" si="0"/>
        <v>2</v>
      </c>
      <c r="H30" s="1090" t="s">
        <v>1309</v>
      </c>
    </row>
    <row r="31" spans="1:24" s="152" customFormat="1" ht="14.25" thickBot="1">
      <c r="A31" s="1069" t="s">
        <v>1535</v>
      </c>
      <c r="B31" s="210">
        <v>1</v>
      </c>
      <c r="C31" s="210">
        <v>0</v>
      </c>
      <c r="D31" s="210">
        <v>0</v>
      </c>
      <c r="E31" s="210">
        <v>0</v>
      </c>
      <c r="F31" s="210">
        <v>0</v>
      </c>
      <c r="G31" s="209">
        <f t="shared" si="0"/>
        <v>1</v>
      </c>
      <c r="H31" s="1071" t="s">
        <v>1566</v>
      </c>
      <c r="X31" s="153"/>
    </row>
    <row r="32" spans="1:24" ht="14.25" thickBot="1">
      <c r="A32" s="1093" t="s">
        <v>1259</v>
      </c>
      <c r="B32" s="212">
        <v>0</v>
      </c>
      <c r="C32" s="212">
        <v>0</v>
      </c>
      <c r="D32" s="212">
        <v>0</v>
      </c>
      <c r="E32" s="212">
        <v>0</v>
      </c>
      <c r="F32" s="212">
        <v>0</v>
      </c>
      <c r="G32" s="211">
        <f t="shared" si="0"/>
        <v>0</v>
      </c>
      <c r="H32" s="1090" t="s">
        <v>414</v>
      </c>
    </row>
    <row r="33" spans="1:24" s="152" customFormat="1" ht="14.25" thickBot="1">
      <c r="A33" s="1069" t="s">
        <v>1314</v>
      </c>
      <c r="B33" s="210">
        <v>2</v>
      </c>
      <c r="C33" s="210">
        <v>2</v>
      </c>
      <c r="D33" s="210">
        <v>0</v>
      </c>
      <c r="E33" s="210">
        <v>0</v>
      </c>
      <c r="F33" s="210">
        <v>0</v>
      </c>
      <c r="G33" s="209">
        <f t="shared" si="0"/>
        <v>4</v>
      </c>
      <c r="H33" s="1071" t="s">
        <v>1431</v>
      </c>
      <c r="X33" s="153"/>
    </row>
    <row r="34" spans="1:24" ht="14.25" thickBot="1">
      <c r="A34" s="1093" t="s">
        <v>413</v>
      </c>
      <c r="B34" s="212">
        <v>0</v>
      </c>
      <c r="C34" s="212">
        <v>0</v>
      </c>
      <c r="D34" s="212">
        <v>0</v>
      </c>
      <c r="E34" s="212">
        <v>0</v>
      </c>
      <c r="F34" s="212">
        <v>0</v>
      </c>
      <c r="G34" s="211">
        <f t="shared" si="0"/>
        <v>0</v>
      </c>
      <c r="H34" s="1090" t="s">
        <v>412</v>
      </c>
    </row>
    <row r="35" spans="1:24" ht="14.25" thickBot="1">
      <c r="A35" s="1069" t="s">
        <v>1290</v>
      </c>
      <c r="B35" s="210">
        <v>0</v>
      </c>
      <c r="C35" s="210">
        <v>0</v>
      </c>
      <c r="D35" s="210">
        <v>0</v>
      </c>
      <c r="E35" s="210">
        <v>0</v>
      </c>
      <c r="F35" s="210">
        <v>0</v>
      </c>
      <c r="G35" s="209">
        <f t="shared" si="0"/>
        <v>0</v>
      </c>
      <c r="H35" s="1071" t="s">
        <v>1537</v>
      </c>
    </row>
    <row r="36" spans="1:24" ht="14.25" thickBot="1">
      <c r="A36" s="1093" t="s">
        <v>410</v>
      </c>
      <c r="B36" s="212">
        <v>2</v>
      </c>
      <c r="C36" s="212">
        <v>1</v>
      </c>
      <c r="D36" s="212">
        <v>1</v>
      </c>
      <c r="E36" s="212">
        <v>1</v>
      </c>
      <c r="F36" s="212">
        <v>0</v>
      </c>
      <c r="G36" s="211">
        <f t="shared" si="0"/>
        <v>5</v>
      </c>
      <c r="H36" s="1090" t="s">
        <v>409</v>
      </c>
      <c r="X36" s="549"/>
    </row>
    <row r="37" spans="1:24" ht="14.25" thickBot="1">
      <c r="A37" s="1069" t="s">
        <v>1292</v>
      </c>
      <c r="B37" s="210">
        <v>0</v>
      </c>
      <c r="C37" s="210">
        <v>0</v>
      </c>
      <c r="D37" s="210">
        <v>0</v>
      </c>
      <c r="E37" s="210">
        <v>0</v>
      </c>
      <c r="F37" s="210">
        <v>0</v>
      </c>
      <c r="G37" s="209">
        <f t="shared" si="0"/>
        <v>0</v>
      </c>
      <c r="H37" s="1071" t="s">
        <v>1550</v>
      </c>
    </row>
    <row r="38" spans="1:24" ht="14.25" thickBot="1">
      <c r="A38" s="1093" t="s">
        <v>1294</v>
      </c>
      <c r="B38" s="212">
        <v>0</v>
      </c>
      <c r="C38" s="212">
        <v>0</v>
      </c>
      <c r="D38" s="212">
        <v>0</v>
      </c>
      <c r="E38" s="212">
        <v>0</v>
      </c>
      <c r="F38" s="212">
        <v>0</v>
      </c>
      <c r="G38" s="211">
        <f t="shared" si="0"/>
        <v>0</v>
      </c>
      <c r="H38" s="1090" t="s">
        <v>784</v>
      </c>
      <c r="X38" s="373"/>
    </row>
    <row r="39" spans="1:24" ht="14.25" thickBot="1">
      <c r="A39" s="1069" t="s">
        <v>1262</v>
      </c>
      <c r="B39" s="210">
        <v>0</v>
      </c>
      <c r="C39" s="210">
        <v>0</v>
      </c>
      <c r="D39" s="210">
        <v>0</v>
      </c>
      <c r="E39" s="210">
        <v>0</v>
      </c>
      <c r="F39" s="210">
        <v>0</v>
      </c>
      <c r="G39" s="209">
        <f t="shared" si="0"/>
        <v>0</v>
      </c>
      <c r="H39" s="1071" t="s">
        <v>1546</v>
      </c>
    </row>
    <row r="40" spans="1:24" s="152" customFormat="1" ht="27.75" thickBot="1">
      <c r="A40" s="1093" t="s">
        <v>1299</v>
      </c>
      <c r="B40" s="212">
        <v>0</v>
      </c>
      <c r="C40" s="212">
        <v>0</v>
      </c>
      <c r="D40" s="212">
        <v>0</v>
      </c>
      <c r="E40" s="212">
        <v>0</v>
      </c>
      <c r="F40" s="212">
        <v>0</v>
      </c>
      <c r="G40" s="211">
        <f t="shared" si="0"/>
        <v>0</v>
      </c>
      <c r="H40" s="1090" t="s">
        <v>1532</v>
      </c>
      <c r="X40" s="153"/>
    </row>
    <row r="41" spans="1:24" s="152" customFormat="1" ht="13.5">
      <c r="A41" s="1112" t="s">
        <v>850</v>
      </c>
      <c r="B41" s="1113">
        <v>0</v>
      </c>
      <c r="C41" s="1113">
        <v>0</v>
      </c>
      <c r="D41" s="1113">
        <v>0</v>
      </c>
      <c r="E41" s="1113">
        <v>0</v>
      </c>
      <c r="F41" s="1113">
        <v>0</v>
      </c>
      <c r="G41" s="1114">
        <f t="shared" si="0"/>
        <v>0</v>
      </c>
      <c r="H41" s="1115" t="s">
        <v>1439</v>
      </c>
      <c r="X41" s="153"/>
    </row>
    <row r="42" spans="1:24" ht="15" customHeight="1">
      <c r="A42" s="423" t="s">
        <v>1</v>
      </c>
      <c r="B42" s="1116">
        <f>SUM(B8:B41)</f>
        <v>25</v>
      </c>
      <c r="C42" s="1116">
        <f t="shared" ref="C42:G42" si="1">SUM(C8:C41)</f>
        <v>17</v>
      </c>
      <c r="D42" s="1116">
        <f t="shared" si="1"/>
        <v>12</v>
      </c>
      <c r="E42" s="1116">
        <f t="shared" si="1"/>
        <v>5</v>
      </c>
      <c r="F42" s="1116">
        <f t="shared" si="1"/>
        <v>1</v>
      </c>
      <c r="G42" s="1116">
        <f t="shared" si="1"/>
        <v>60</v>
      </c>
      <c r="H42" s="261" t="s">
        <v>2</v>
      </c>
    </row>
    <row r="43" spans="1:24">
      <c r="A43" s="1422" t="s">
        <v>864</v>
      </c>
      <c r="B43" s="1422"/>
      <c r="C43" s="1422"/>
      <c r="D43" s="1422"/>
      <c r="E43" s="1459" t="s">
        <v>445</v>
      </c>
      <c r="F43" s="1459"/>
      <c r="G43" s="1459"/>
      <c r="H43" s="1459"/>
    </row>
    <row r="44" spans="1:24">
      <c r="A44" s="1514"/>
      <c r="B44" s="1514"/>
      <c r="C44" s="1514"/>
      <c r="D44" s="1514"/>
      <c r="E44" s="208"/>
      <c r="F44" s="208"/>
      <c r="G44" s="203"/>
      <c r="H44" s="202"/>
    </row>
    <row r="46" spans="1:24">
      <c r="A46" s="147"/>
    </row>
  </sheetData>
  <mergeCells count="9">
    <mergeCell ref="A43:D43"/>
    <mergeCell ref="A44:D44"/>
    <mergeCell ref="A1:H1"/>
    <mergeCell ref="A2:H2"/>
    <mergeCell ref="A3:H3"/>
    <mergeCell ref="A4:H4"/>
    <mergeCell ref="A6:A7"/>
    <mergeCell ref="H6:H7"/>
    <mergeCell ref="E43:H43"/>
  </mergeCells>
  <printOptions horizontalCentered="1" verticalCentered="1"/>
  <pageMargins left="0" right="0" top="0" bottom="0" header="0" footer="0"/>
  <pageSetup paperSize="9" scale="95"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X41"/>
  <sheetViews>
    <sheetView rightToLeft="1" view="pageBreakPreview" zoomScaleNormal="100" zoomScaleSheetLayoutView="100" workbookViewId="0">
      <selection activeCell="E15" sqref="E15"/>
    </sheetView>
  </sheetViews>
  <sheetFormatPr defaultRowHeight="12.75"/>
  <cols>
    <col min="1" max="1" width="19.85546875" customWidth="1"/>
    <col min="2" max="2" width="10.5703125" customWidth="1"/>
    <col min="3" max="7" width="10.28515625" customWidth="1"/>
    <col min="8" max="8" width="19.85546875" style="2" customWidth="1"/>
    <col min="13" max="13" width="20" customWidth="1"/>
    <col min="15" max="15" width="0.42578125" customWidth="1"/>
    <col min="16" max="17" width="9.140625" customWidth="1"/>
    <col min="23" max="23" width="37.42578125" customWidth="1"/>
    <col min="24" max="24" width="5" style="33" customWidth="1"/>
  </cols>
  <sheetData>
    <row r="1" spans="1:24" ht="18.75" customHeight="1">
      <c r="A1" s="1195" t="s">
        <v>680</v>
      </c>
      <c r="B1" s="1195"/>
      <c r="C1" s="1195"/>
      <c r="D1" s="1195"/>
      <c r="E1" s="1195"/>
      <c r="F1" s="1195"/>
      <c r="G1" s="1195"/>
      <c r="H1" s="1195"/>
      <c r="I1" s="1"/>
      <c r="J1" s="1"/>
      <c r="K1" s="1"/>
    </row>
    <row r="2" spans="1:24" s="7" customFormat="1" ht="17.25" customHeight="1">
      <c r="A2" s="1409" t="s">
        <v>1150</v>
      </c>
      <c r="B2" s="1409"/>
      <c r="C2" s="1409"/>
      <c r="D2" s="1409"/>
      <c r="E2" s="1409"/>
      <c r="F2" s="1409"/>
      <c r="G2" s="1409"/>
      <c r="H2" s="1409"/>
      <c r="I2" s="32"/>
      <c r="J2" s="32"/>
      <c r="K2" s="32"/>
      <c r="X2" s="34"/>
    </row>
    <row r="3" spans="1:24" s="7" customFormat="1" ht="18" customHeight="1">
      <c r="A3" s="1410" t="s">
        <v>861</v>
      </c>
      <c r="B3" s="1411"/>
      <c r="C3" s="1411"/>
      <c r="D3" s="1411"/>
      <c r="E3" s="1411"/>
      <c r="F3" s="1411"/>
      <c r="G3" s="1411"/>
      <c r="H3" s="1411"/>
      <c r="I3" s="32"/>
      <c r="J3" s="32"/>
      <c r="K3" s="32"/>
      <c r="X3" s="34"/>
    </row>
    <row r="4" spans="1:24" s="7" customFormat="1" ht="15.75">
      <c r="A4" s="1462" t="s">
        <v>1151</v>
      </c>
      <c r="B4" s="1462"/>
      <c r="C4" s="1462"/>
      <c r="D4" s="1462"/>
      <c r="E4" s="1462"/>
      <c r="F4" s="1462"/>
      <c r="G4" s="1462"/>
      <c r="H4" s="1462"/>
      <c r="I4" s="32"/>
      <c r="J4" s="32"/>
      <c r="K4" s="32"/>
      <c r="X4" s="34"/>
    </row>
    <row r="5" spans="1:24" ht="14.25" customHeight="1">
      <c r="A5" s="89" t="s">
        <v>591</v>
      </c>
      <c r="B5" s="90"/>
      <c r="C5" s="90"/>
      <c r="D5" s="90"/>
      <c r="E5" s="90"/>
      <c r="F5" s="90"/>
      <c r="G5" s="90"/>
      <c r="H5" s="91" t="s">
        <v>598</v>
      </c>
      <c r="I5" s="1"/>
      <c r="J5" s="1"/>
      <c r="K5" s="1"/>
    </row>
    <row r="6" spans="1:24" ht="27" customHeight="1">
      <c r="A6" s="1368" t="s">
        <v>957</v>
      </c>
      <c r="B6" s="35" t="s">
        <v>45</v>
      </c>
      <c r="C6" s="35" t="s">
        <v>41</v>
      </c>
      <c r="D6" s="35" t="s">
        <v>42</v>
      </c>
      <c r="E6" s="35" t="s">
        <v>43</v>
      </c>
      <c r="F6" s="35" t="s">
        <v>44</v>
      </c>
      <c r="G6" s="35" t="s">
        <v>1</v>
      </c>
      <c r="H6" s="1516" t="s">
        <v>996</v>
      </c>
    </row>
    <row r="7" spans="1:24" ht="27" customHeight="1">
      <c r="A7" s="1369"/>
      <c r="B7" s="378" t="s">
        <v>73</v>
      </c>
      <c r="C7" s="378" t="s">
        <v>46</v>
      </c>
      <c r="D7" s="378" t="s">
        <v>47</v>
      </c>
      <c r="E7" s="378" t="s">
        <v>48</v>
      </c>
      <c r="F7" s="378" t="s">
        <v>49</v>
      </c>
      <c r="G7" s="378" t="s">
        <v>2</v>
      </c>
      <c r="H7" s="1517"/>
    </row>
    <row r="8" spans="1:24" s="15" customFormat="1" ht="24.75" customHeight="1" thickBot="1">
      <c r="A8" s="1117" t="s">
        <v>681</v>
      </c>
      <c r="B8" s="1118">
        <v>32</v>
      </c>
      <c r="C8" s="1118">
        <v>17</v>
      </c>
      <c r="D8" s="1118">
        <v>5</v>
      </c>
      <c r="E8" s="1118">
        <v>1</v>
      </c>
      <c r="F8" s="1118">
        <v>0</v>
      </c>
      <c r="G8" s="508">
        <f>SUM(B8:F8)</f>
        <v>55</v>
      </c>
      <c r="H8" s="1089" t="s">
        <v>681</v>
      </c>
      <c r="X8" s="16"/>
    </row>
    <row r="9" spans="1:24" s="15" customFormat="1" ht="24.75" customHeight="1" thickBot="1">
      <c r="A9" s="529" t="s">
        <v>880</v>
      </c>
      <c r="B9" s="903">
        <v>42</v>
      </c>
      <c r="C9" s="903">
        <v>18</v>
      </c>
      <c r="D9" s="903">
        <v>4</v>
      </c>
      <c r="E9" s="903">
        <v>1</v>
      </c>
      <c r="F9" s="903">
        <v>0</v>
      </c>
      <c r="G9" s="904">
        <f>SUM(B9:F9)</f>
        <v>65</v>
      </c>
      <c r="H9" s="528" t="s">
        <v>880</v>
      </c>
      <c r="P9" s="16"/>
    </row>
    <row r="10" spans="1:24" s="15" customFormat="1" ht="24.75" customHeight="1" thickBot="1">
      <c r="A10" s="907" t="s">
        <v>946</v>
      </c>
      <c r="B10" s="908">
        <v>45</v>
      </c>
      <c r="C10" s="908">
        <v>18</v>
      </c>
      <c r="D10" s="908">
        <v>5</v>
      </c>
      <c r="E10" s="908">
        <v>0</v>
      </c>
      <c r="F10" s="908">
        <v>0</v>
      </c>
      <c r="G10" s="909">
        <f>SUM(B10:F10)</f>
        <v>68</v>
      </c>
      <c r="H10" s="910" t="s">
        <v>946</v>
      </c>
      <c r="X10" s="16"/>
    </row>
    <row r="11" spans="1:24" s="15" customFormat="1" ht="24.75" customHeight="1" thickBot="1">
      <c r="A11" s="529" t="s">
        <v>1050</v>
      </c>
      <c r="B11" s="903">
        <v>45</v>
      </c>
      <c r="C11" s="903">
        <v>15</v>
      </c>
      <c r="D11" s="903">
        <v>6</v>
      </c>
      <c r="E11" s="903">
        <v>6</v>
      </c>
      <c r="F11" s="903">
        <v>1</v>
      </c>
      <c r="G11" s="904">
        <f>B11+C11+D11+E11+F11</f>
        <v>73</v>
      </c>
      <c r="H11" s="528" t="s">
        <v>1050</v>
      </c>
      <c r="P11" s="16"/>
    </row>
    <row r="12" spans="1:24" s="15" customFormat="1" ht="24.75" customHeight="1">
      <c r="A12" s="907" t="s">
        <v>1149</v>
      </c>
      <c r="B12" s="908">
        <v>25</v>
      </c>
      <c r="C12" s="908">
        <v>17</v>
      </c>
      <c r="D12" s="908">
        <v>12</v>
      </c>
      <c r="E12" s="908">
        <v>5</v>
      </c>
      <c r="F12" s="908">
        <v>1</v>
      </c>
      <c r="G12" s="909">
        <f>B12+C12+D12+E12+F12</f>
        <v>60</v>
      </c>
      <c r="H12" s="910" t="s">
        <v>1149</v>
      </c>
      <c r="X12" s="16"/>
    </row>
    <row r="13" spans="1:24" ht="19.5" customHeight="1">
      <c r="H13"/>
      <c r="P13" s="33"/>
      <c r="X13"/>
    </row>
    <row r="14" spans="1:24" s="15" customFormat="1" ht="19.5" customHeight="1">
      <c r="P14" s="16"/>
    </row>
    <row r="15" spans="1:24" ht="19.5" customHeight="1">
      <c r="H15"/>
      <c r="P15" s="33"/>
      <c r="X15"/>
    </row>
    <row r="16" spans="1:24" s="15" customFormat="1" ht="19.5" customHeight="1">
      <c r="P16" s="16"/>
    </row>
    <row r="17" spans="8:24" ht="19.5" customHeight="1">
      <c r="H17"/>
      <c r="P17" s="33"/>
      <c r="X17"/>
    </row>
    <row r="18" spans="8:24" s="15" customFormat="1" ht="19.5" customHeight="1">
      <c r="P18" s="16"/>
    </row>
    <row r="19" spans="8:24" s="15" customFormat="1" ht="19.5" customHeight="1">
      <c r="P19" s="16"/>
    </row>
    <row r="20" spans="8:24" ht="19.5" customHeight="1">
      <c r="H20"/>
      <c r="P20" s="33"/>
      <c r="X20"/>
    </row>
    <row r="21" spans="8:24" s="15" customFormat="1" ht="19.5" customHeight="1">
      <c r="P21" s="16"/>
    </row>
    <row r="22" spans="8:24" ht="19.5" customHeight="1">
      <c r="H22"/>
      <c r="P22" s="33"/>
      <c r="X22"/>
    </row>
    <row r="23" spans="8:24" s="15" customFormat="1" ht="19.5" customHeight="1">
      <c r="P23" s="16"/>
    </row>
    <row r="24" spans="8:24" ht="19.5" customHeight="1">
      <c r="H24"/>
      <c r="P24" s="33"/>
      <c r="X24"/>
    </row>
    <row r="25" spans="8:24" s="15" customFormat="1" ht="19.5" customHeight="1">
      <c r="P25" s="16"/>
    </row>
    <row r="26" spans="8:24" ht="19.5" customHeight="1">
      <c r="H26"/>
      <c r="P26" s="33"/>
      <c r="X26"/>
    </row>
    <row r="27" spans="8:24" s="15" customFormat="1" ht="19.5" customHeight="1">
      <c r="P27" s="16"/>
    </row>
    <row r="28" spans="8:24" ht="19.5" customHeight="1">
      <c r="H28"/>
      <c r="P28" s="33"/>
      <c r="X28"/>
    </row>
    <row r="29" spans="8:24" s="15" customFormat="1" ht="19.5" customHeight="1">
      <c r="P29" s="16"/>
    </row>
    <row r="30" spans="8:24" ht="19.5" customHeight="1">
      <c r="H30"/>
      <c r="P30" s="33"/>
      <c r="X30"/>
    </row>
    <row r="31" spans="8:24" s="15" customFormat="1" ht="19.5" customHeight="1">
      <c r="P31" s="16"/>
    </row>
    <row r="32" spans="8:24" ht="19.5" customHeight="1">
      <c r="H32"/>
      <c r="P32" s="33"/>
      <c r="X32"/>
    </row>
    <row r="33" spans="1:24" s="45" customFormat="1" ht="19.5" customHeight="1">
      <c r="P33" s="81"/>
    </row>
    <row r="34" spans="1:24" ht="19.5" customHeight="1">
      <c r="H34"/>
      <c r="P34" s="43"/>
      <c r="X34"/>
    </row>
    <row r="35" spans="1:24" s="45" customFormat="1" ht="19.5" customHeight="1">
      <c r="P35" s="77"/>
    </row>
    <row r="36" spans="1:24" s="15" customFormat="1" ht="19.5" customHeight="1">
      <c r="P36" s="16"/>
    </row>
    <row r="37" spans="1:24" s="15" customFormat="1" ht="21" customHeight="1">
      <c r="P37" s="16"/>
    </row>
    <row r="38" spans="1:24" ht="19.5" customHeight="1">
      <c r="H38"/>
      <c r="P38" s="33"/>
      <c r="X38"/>
    </row>
    <row r="39" spans="1:24">
      <c r="A39" s="1515"/>
      <c r="B39" s="1515"/>
      <c r="C39" s="1515"/>
      <c r="D39" s="1515"/>
      <c r="E39" s="107"/>
      <c r="F39" s="107"/>
      <c r="G39" s="78"/>
      <c r="H39" s="79"/>
    </row>
    <row r="41" spans="1:24">
      <c r="A41" s="2"/>
    </row>
  </sheetData>
  <mergeCells count="7">
    <mergeCell ref="A39:D39"/>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E25"/>
  <sheetViews>
    <sheetView rightToLeft="1" view="pageBreakPreview" zoomScaleNormal="100" zoomScaleSheetLayoutView="100" workbookViewId="0">
      <selection activeCell="A3" sqref="A3:O3"/>
    </sheetView>
  </sheetViews>
  <sheetFormatPr defaultRowHeight="12.75"/>
  <cols>
    <col min="1" max="1" width="22.7109375" style="213" customWidth="1"/>
    <col min="2" max="2" width="6.5703125" style="213" customWidth="1"/>
    <col min="3" max="3" width="7.85546875" style="213" customWidth="1"/>
    <col min="4" max="4" width="6.5703125" style="213" customWidth="1"/>
    <col min="5" max="5" width="7.85546875" style="213" customWidth="1"/>
    <col min="6" max="6" width="6.5703125" style="213" customWidth="1"/>
    <col min="7" max="7" width="7.85546875" style="213" customWidth="1"/>
    <col min="8" max="8" width="6.5703125" style="213" customWidth="1"/>
    <col min="9" max="9" width="7.85546875" style="213" customWidth="1"/>
    <col min="10" max="10" width="6.5703125" style="213" customWidth="1"/>
    <col min="11" max="11" width="7.85546875" style="213" customWidth="1"/>
    <col min="12" max="12" width="6.5703125" style="213" customWidth="1"/>
    <col min="13" max="13" width="7.85546875" style="213" customWidth="1"/>
    <col min="14" max="14" width="7" style="213" customWidth="1"/>
    <col min="15" max="15" width="22.7109375" style="215" customWidth="1"/>
    <col min="16" max="21" width="9.140625" style="213"/>
    <col min="22" max="22" width="0.42578125" style="213" customWidth="1"/>
    <col min="23" max="24" width="9.140625" style="213" customWidth="1"/>
    <col min="25" max="29" width="9.140625" style="213"/>
    <col min="30" max="30" width="37.42578125" style="213" customWidth="1"/>
    <col min="31" max="31" width="5" style="214" customWidth="1"/>
    <col min="32" max="16384" width="9.140625" style="213"/>
  </cols>
  <sheetData>
    <row r="1" spans="1:31" ht="18.75" customHeight="1">
      <c r="A1" s="1361" t="s">
        <v>819</v>
      </c>
      <c r="B1" s="1361"/>
      <c r="C1" s="1361"/>
      <c r="D1" s="1361"/>
      <c r="E1" s="1361"/>
      <c r="F1" s="1361"/>
      <c r="G1" s="1361"/>
      <c r="H1" s="1361"/>
      <c r="I1" s="1361"/>
      <c r="J1" s="1361"/>
      <c r="K1" s="1361"/>
      <c r="L1" s="1361"/>
      <c r="M1" s="1361"/>
      <c r="N1" s="1361"/>
      <c r="O1" s="1361"/>
      <c r="P1" s="225"/>
      <c r="Q1" s="225"/>
      <c r="R1" s="225"/>
    </row>
    <row r="2" spans="1:31" s="226" customFormat="1" ht="18">
      <c r="A2" s="1313" t="s">
        <v>1148</v>
      </c>
      <c r="B2" s="1313"/>
      <c r="C2" s="1313"/>
      <c r="D2" s="1313"/>
      <c r="E2" s="1313"/>
      <c r="F2" s="1313"/>
      <c r="G2" s="1313"/>
      <c r="H2" s="1313"/>
      <c r="I2" s="1313"/>
      <c r="J2" s="1313"/>
      <c r="K2" s="1313"/>
      <c r="L2" s="1313"/>
      <c r="M2" s="1313"/>
      <c r="N2" s="1313"/>
      <c r="O2" s="1313"/>
      <c r="P2" s="228"/>
      <c r="Q2" s="228"/>
      <c r="R2" s="228"/>
      <c r="AE2" s="227"/>
    </row>
    <row r="3" spans="1:31" s="226" customFormat="1" ht="29.25" customHeight="1">
      <c r="A3" s="1384" t="s">
        <v>1565</v>
      </c>
      <c r="B3" s="1384"/>
      <c r="C3" s="1384"/>
      <c r="D3" s="1384"/>
      <c r="E3" s="1384"/>
      <c r="F3" s="1384"/>
      <c r="G3" s="1384"/>
      <c r="H3" s="1384"/>
      <c r="I3" s="1384"/>
      <c r="J3" s="1384"/>
      <c r="K3" s="1384"/>
      <c r="L3" s="1384"/>
      <c r="M3" s="1384"/>
      <c r="N3" s="1384"/>
      <c r="O3" s="1384"/>
      <c r="P3" s="228"/>
      <c r="Q3" s="228"/>
      <c r="R3" s="228"/>
      <c r="AE3" s="227"/>
    </row>
    <row r="4" spans="1:31" s="226" customFormat="1" ht="15.75">
      <c r="A4" s="1316" t="s">
        <v>1144</v>
      </c>
      <c r="B4" s="1316"/>
      <c r="C4" s="1316"/>
      <c r="D4" s="1316"/>
      <c r="E4" s="1316"/>
      <c r="F4" s="1316"/>
      <c r="G4" s="1316"/>
      <c r="H4" s="1316"/>
      <c r="I4" s="1316"/>
      <c r="J4" s="1316"/>
      <c r="K4" s="1316"/>
      <c r="L4" s="1316"/>
      <c r="M4" s="1316"/>
      <c r="N4" s="1316"/>
      <c r="O4" s="1316"/>
      <c r="P4" s="228"/>
      <c r="Q4" s="228"/>
      <c r="R4" s="228"/>
      <c r="AE4" s="227"/>
    </row>
    <row r="5" spans="1:31" ht="15.75" customHeight="1">
      <c r="A5" s="99" t="s">
        <v>592</v>
      </c>
      <c r="B5" s="154"/>
      <c r="C5" s="154"/>
      <c r="D5" s="154"/>
      <c r="E5" s="154"/>
      <c r="F5" s="154"/>
      <c r="G5" s="154"/>
      <c r="H5" s="154"/>
      <c r="I5" s="154"/>
      <c r="J5" s="154"/>
      <c r="K5" s="154"/>
      <c r="L5" s="154"/>
      <c r="M5" s="154"/>
      <c r="N5" s="154"/>
      <c r="O5" s="91" t="s">
        <v>597</v>
      </c>
      <c r="P5" s="225"/>
      <c r="Q5" s="225"/>
      <c r="R5" s="225"/>
    </row>
    <row r="6" spans="1:31" ht="18" customHeight="1">
      <c r="A6" s="1464" t="s">
        <v>818</v>
      </c>
      <c r="B6" s="1518" t="s">
        <v>79</v>
      </c>
      <c r="C6" s="1519"/>
      <c r="D6" s="1518" t="s">
        <v>80</v>
      </c>
      <c r="E6" s="1519"/>
      <c r="F6" s="1518" t="s">
        <v>81</v>
      </c>
      <c r="G6" s="1519"/>
      <c r="H6" s="1518" t="s">
        <v>82</v>
      </c>
      <c r="I6" s="1519"/>
      <c r="J6" s="1518" t="s">
        <v>83</v>
      </c>
      <c r="K6" s="1519"/>
      <c r="L6" s="1518" t="s">
        <v>1</v>
      </c>
      <c r="M6" s="1524"/>
      <c r="N6" s="1519"/>
      <c r="O6" s="1470" t="s">
        <v>868</v>
      </c>
    </row>
    <row r="7" spans="1:31" ht="16.5" customHeight="1">
      <c r="A7" s="1522"/>
      <c r="B7" s="1520" t="s">
        <v>74</v>
      </c>
      <c r="C7" s="1521"/>
      <c r="D7" s="1520" t="s">
        <v>75</v>
      </c>
      <c r="E7" s="1521"/>
      <c r="F7" s="1520" t="s">
        <v>76</v>
      </c>
      <c r="G7" s="1521"/>
      <c r="H7" s="1520" t="s">
        <v>77</v>
      </c>
      <c r="I7" s="1521"/>
      <c r="J7" s="1520" t="s">
        <v>78</v>
      </c>
      <c r="K7" s="1521"/>
      <c r="L7" s="1520" t="s">
        <v>2</v>
      </c>
      <c r="M7" s="1525"/>
      <c r="N7" s="1521"/>
      <c r="O7" s="1523"/>
    </row>
    <row r="8" spans="1:31" ht="26.25" customHeight="1">
      <c r="A8" s="1465"/>
      <c r="B8" s="229" t="s">
        <v>769</v>
      </c>
      <c r="C8" s="229" t="s">
        <v>770</v>
      </c>
      <c r="D8" s="229" t="s">
        <v>769</v>
      </c>
      <c r="E8" s="229" t="s">
        <v>770</v>
      </c>
      <c r="F8" s="229" t="s">
        <v>769</v>
      </c>
      <c r="G8" s="229" t="s">
        <v>770</v>
      </c>
      <c r="H8" s="229" t="s">
        <v>769</v>
      </c>
      <c r="I8" s="229" t="s">
        <v>770</v>
      </c>
      <c r="J8" s="229" t="s">
        <v>769</v>
      </c>
      <c r="K8" s="229" t="s">
        <v>770</v>
      </c>
      <c r="L8" s="229" t="s">
        <v>769</v>
      </c>
      <c r="M8" s="229" t="s">
        <v>770</v>
      </c>
      <c r="N8" s="229" t="s">
        <v>843</v>
      </c>
      <c r="O8" s="1471"/>
    </row>
    <row r="9" spans="1:31" ht="29.25" customHeight="1" thickBot="1">
      <c r="A9" s="621" t="s">
        <v>477</v>
      </c>
      <c r="B9" s="224">
        <v>10</v>
      </c>
      <c r="C9" s="224">
        <v>0</v>
      </c>
      <c r="D9" s="224">
        <v>8</v>
      </c>
      <c r="E9" s="224">
        <v>2</v>
      </c>
      <c r="F9" s="224">
        <v>12</v>
      </c>
      <c r="G9" s="224">
        <v>2</v>
      </c>
      <c r="H9" s="224">
        <v>6</v>
      </c>
      <c r="I9" s="224">
        <v>0</v>
      </c>
      <c r="J9" s="224">
        <v>0</v>
      </c>
      <c r="K9" s="224">
        <v>0</v>
      </c>
      <c r="L9" s="222">
        <f>B9+D9+F9+H9+J9</f>
        <v>36</v>
      </c>
      <c r="M9" s="222">
        <f t="shared" ref="L9:M10" si="0">C9+E9+G9+I9+K9</f>
        <v>4</v>
      </c>
      <c r="N9" s="222">
        <f>SUM(L9:M9)</f>
        <v>40</v>
      </c>
      <c r="O9" s="622" t="s">
        <v>476</v>
      </c>
    </row>
    <row r="10" spans="1:31" ht="27.75" customHeight="1" thickBot="1">
      <c r="A10" s="608" t="s">
        <v>475</v>
      </c>
      <c r="B10" s="219">
        <v>10</v>
      </c>
      <c r="C10" s="219">
        <v>2</v>
      </c>
      <c r="D10" s="219">
        <v>2</v>
      </c>
      <c r="E10" s="219">
        <v>0</v>
      </c>
      <c r="F10" s="219">
        <v>7</v>
      </c>
      <c r="G10" s="219">
        <v>1</v>
      </c>
      <c r="H10" s="219">
        <v>5</v>
      </c>
      <c r="I10" s="219">
        <v>0</v>
      </c>
      <c r="J10" s="219">
        <v>0</v>
      </c>
      <c r="K10" s="219">
        <v>0</v>
      </c>
      <c r="L10" s="218">
        <f t="shared" si="0"/>
        <v>24</v>
      </c>
      <c r="M10" s="218">
        <f>C10+E10+G10+I10+K10</f>
        <v>3</v>
      </c>
      <c r="N10" s="218">
        <f>SUM(L10:M10)</f>
        <v>27</v>
      </c>
      <c r="O10" s="609" t="s">
        <v>474</v>
      </c>
    </row>
    <row r="11" spans="1:31" ht="33.75" customHeight="1" thickBot="1">
      <c r="A11" s="623" t="s">
        <v>473</v>
      </c>
      <c r="B11" s="223">
        <v>21</v>
      </c>
      <c r="C11" s="223">
        <v>8</v>
      </c>
      <c r="D11" s="223">
        <v>7</v>
      </c>
      <c r="E11" s="223">
        <v>4</v>
      </c>
      <c r="F11" s="223">
        <v>13</v>
      </c>
      <c r="G11" s="223">
        <v>8</v>
      </c>
      <c r="H11" s="223">
        <v>7</v>
      </c>
      <c r="I11" s="223">
        <v>4</v>
      </c>
      <c r="J11" s="223">
        <v>8</v>
      </c>
      <c r="K11" s="223">
        <v>0</v>
      </c>
      <c r="L11" s="221">
        <f>B11+D11+F11+H11+J11</f>
        <v>56</v>
      </c>
      <c r="M11" s="221">
        <f>C11+E11+G11+I11+K11</f>
        <v>24</v>
      </c>
      <c r="N11" s="221">
        <f>SUM(L11:M11)</f>
        <v>80</v>
      </c>
      <c r="O11" s="624" t="s">
        <v>1445</v>
      </c>
    </row>
    <row r="12" spans="1:31" ht="30" customHeight="1" thickBot="1">
      <c r="A12" s="608" t="s">
        <v>472</v>
      </c>
      <c r="B12" s="219">
        <v>24</v>
      </c>
      <c r="C12" s="219">
        <v>4</v>
      </c>
      <c r="D12" s="219">
        <v>10</v>
      </c>
      <c r="E12" s="219">
        <v>3</v>
      </c>
      <c r="F12" s="219">
        <v>12</v>
      </c>
      <c r="G12" s="219">
        <v>4</v>
      </c>
      <c r="H12" s="219">
        <v>8</v>
      </c>
      <c r="I12" s="219">
        <v>2</v>
      </c>
      <c r="J12" s="219">
        <v>6</v>
      </c>
      <c r="K12" s="219">
        <v>1</v>
      </c>
      <c r="L12" s="218">
        <f>B12+D12+F12+H12+J12</f>
        <v>60</v>
      </c>
      <c r="M12" s="218">
        <f>C12+E12+G12+I12+K12</f>
        <v>14</v>
      </c>
      <c r="N12" s="218">
        <f>SUM(L12:M12)</f>
        <v>74</v>
      </c>
      <c r="O12" s="609" t="s">
        <v>471</v>
      </c>
    </row>
    <row r="13" spans="1:31" ht="25.5" customHeight="1">
      <c r="A13" s="625" t="s">
        <v>317</v>
      </c>
      <c r="B13" s="626">
        <v>5</v>
      </c>
      <c r="C13" s="626">
        <v>1</v>
      </c>
      <c r="D13" s="626">
        <v>0</v>
      </c>
      <c r="E13" s="626">
        <v>0</v>
      </c>
      <c r="F13" s="626">
        <v>0</v>
      </c>
      <c r="G13" s="626">
        <v>2</v>
      </c>
      <c r="H13" s="626">
        <v>3</v>
      </c>
      <c r="I13" s="626">
        <v>0</v>
      </c>
      <c r="J13" s="626">
        <v>0</v>
      </c>
      <c r="K13" s="626">
        <v>0</v>
      </c>
      <c r="L13" s="627">
        <f>B13+D13+F13+H13+J13</f>
        <v>8</v>
      </c>
      <c r="M13" s="627">
        <f>C13+E13+G13+I13+K13</f>
        <v>3</v>
      </c>
      <c r="N13" s="627">
        <f>SUM(L13:M13)</f>
        <v>11</v>
      </c>
      <c r="O13" s="628" t="s">
        <v>470</v>
      </c>
    </row>
    <row r="14" spans="1:31" ht="27" customHeight="1">
      <c r="A14" s="523" t="s">
        <v>1</v>
      </c>
      <c r="B14" s="217">
        <f t="shared" ref="B14:N14" si="1">SUM(B9:B13)</f>
        <v>70</v>
      </c>
      <c r="C14" s="217">
        <f t="shared" si="1"/>
        <v>15</v>
      </c>
      <c r="D14" s="217">
        <f t="shared" si="1"/>
        <v>27</v>
      </c>
      <c r="E14" s="217">
        <f t="shared" si="1"/>
        <v>9</v>
      </c>
      <c r="F14" s="217">
        <f t="shared" si="1"/>
        <v>44</v>
      </c>
      <c r="G14" s="217">
        <f t="shared" si="1"/>
        <v>17</v>
      </c>
      <c r="H14" s="217">
        <f t="shared" si="1"/>
        <v>29</v>
      </c>
      <c r="I14" s="217">
        <f t="shared" si="1"/>
        <v>6</v>
      </c>
      <c r="J14" s="217">
        <f t="shared" si="1"/>
        <v>14</v>
      </c>
      <c r="K14" s="217">
        <f t="shared" si="1"/>
        <v>1</v>
      </c>
      <c r="L14" s="217">
        <f t="shared" si="1"/>
        <v>184</v>
      </c>
      <c r="M14" s="217">
        <f t="shared" si="1"/>
        <v>48</v>
      </c>
      <c r="N14" s="217">
        <f t="shared" si="1"/>
        <v>232</v>
      </c>
      <c r="O14" s="374" t="s">
        <v>2</v>
      </c>
    </row>
    <row r="17" spans="1:7" s="213" customFormat="1"/>
    <row r="18" spans="1:7" s="577" customFormat="1" ht="29.25" customHeight="1">
      <c r="A18" s="216"/>
      <c r="B18" s="577" t="s">
        <v>936</v>
      </c>
      <c r="C18" s="577" t="s">
        <v>937</v>
      </c>
      <c r="D18" s="577" t="s">
        <v>938</v>
      </c>
      <c r="E18" s="577" t="s">
        <v>939</v>
      </c>
      <c r="F18" s="577" t="s">
        <v>940</v>
      </c>
    </row>
    <row r="19" spans="1:7" s="213" customFormat="1" ht="25.5">
      <c r="A19" s="216" t="s">
        <v>84</v>
      </c>
      <c r="B19" s="578">
        <f>B9+C9</f>
        <v>10</v>
      </c>
      <c r="C19" s="578">
        <f>D9+E9</f>
        <v>10</v>
      </c>
      <c r="D19" s="578">
        <f>F9+G9</f>
        <v>14</v>
      </c>
      <c r="E19" s="578">
        <f>I9+H9</f>
        <v>6</v>
      </c>
      <c r="F19" s="578">
        <f>K9+J9</f>
        <v>0</v>
      </c>
    </row>
    <row r="20" spans="1:7" s="213" customFormat="1" ht="25.5">
      <c r="A20" s="216" t="s">
        <v>85</v>
      </c>
      <c r="B20" s="578">
        <f t="shared" ref="B20:B24" si="2">B10+C10</f>
        <v>12</v>
      </c>
      <c r="C20" s="578">
        <f t="shared" ref="C20:C24" si="3">D10+E10</f>
        <v>2</v>
      </c>
      <c r="D20" s="578">
        <f t="shared" ref="D20:D24" si="4">F10+G10</f>
        <v>8</v>
      </c>
      <c r="E20" s="578">
        <f t="shared" ref="E20:E24" si="5">I10+H10</f>
        <v>5</v>
      </c>
      <c r="F20" s="578">
        <f t="shared" ref="F20:F24" si="6">K10+J10</f>
        <v>0</v>
      </c>
    </row>
    <row r="21" spans="1:7" s="213" customFormat="1" ht="25.5">
      <c r="A21" s="216" t="s">
        <v>86</v>
      </c>
      <c r="B21" s="578">
        <f t="shared" si="2"/>
        <v>29</v>
      </c>
      <c r="C21" s="578">
        <f t="shared" si="3"/>
        <v>11</v>
      </c>
      <c r="D21" s="578">
        <f t="shared" si="4"/>
        <v>21</v>
      </c>
      <c r="E21" s="578">
        <f t="shared" si="5"/>
        <v>11</v>
      </c>
      <c r="F21" s="578">
        <f t="shared" si="6"/>
        <v>8</v>
      </c>
    </row>
    <row r="22" spans="1:7" s="213" customFormat="1" ht="25.5">
      <c r="A22" s="216" t="s">
        <v>87</v>
      </c>
      <c r="B22" s="578">
        <f t="shared" si="2"/>
        <v>28</v>
      </c>
      <c r="C22" s="578">
        <f t="shared" si="3"/>
        <v>13</v>
      </c>
      <c r="D22" s="578">
        <f t="shared" si="4"/>
        <v>16</v>
      </c>
      <c r="E22" s="578">
        <f t="shared" si="5"/>
        <v>10</v>
      </c>
      <c r="F22" s="578">
        <f t="shared" si="6"/>
        <v>7</v>
      </c>
    </row>
    <row r="23" spans="1:7" s="213" customFormat="1" ht="25.5">
      <c r="A23" s="216" t="s">
        <v>88</v>
      </c>
      <c r="B23" s="578">
        <f t="shared" si="2"/>
        <v>6</v>
      </c>
      <c r="C23" s="578">
        <f t="shared" si="3"/>
        <v>0</v>
      </c>
      <c r="D23" s="578">
        <f t="shared" si="4"/>
        <v>2</v>
      </c>
      <c r="E23" s="578">
        <f t="shared" si="5"/>
        <v>3</v>
      </c>
      <c r="F23" s="578">
        <f t="shared" si="6"/>
        <v>0</v>
      </c>
    </row>
    <row r="24" spans="1:7">
      <c r="A24" s="213" t="s">
        <v>1</v>
      </c>
      <c r="B24" s="578">
        <f t="shared" si="2"/>
        <v>85</v>
      </c>
      <c r="C24" s="578">
        <f t="shared" si="3"/>
        <v>36</v>
      </c>
      <c r="D24" s="578">
        <f t="shared" si="4"/>
        <v>61</v>
      </c>
      <c r="E24" s="578">
        <f t="shared" si="5"/>
        <v>35</v>
      </c>
      <c r="F24" s="578">
        <f t="shared" si="6"/>
        <v>15</v>
      </c>
      <c r="G24" s="578">
        <f>SUM(B24:F24)</f>
        <v>232</v>
      </c>
    </row>
    <row r="25" spans="1:7">
      <c r="D25" s="578"/>
    </row>
  </sheetData>
  <mergeCells count="18">
    <mergeCell ref="B6:C6"/>
    <mergeCell ref="B7:C7"/>
    <mergeCell ref="D6:E6"/>
    <mergeCell ref="D7:E7"/>
    <mergeCell ref="F6:G6"/>
    <mergeCell ref="F7:G7"/>
    <mergeCell ref="A1:O1"/>
    <mergeCell ref="A2:O2"/>
    <mergeCell ref="A3:O3"/>
    <mergeCell ref="A4:O4"/>
    <mergeCell ref="A6:A8"/>
    <mergeCell ref="O6:O8"/>
    <mergeCell ref="H6:I6"/>
    <mergeCell ref="H7:I7"/>
    <mergeCell ref="J6:K6"/>
    <mergeCell ref="J7:K7"/>
    <mergeCell ref="L6:N6"/>
    <mergeCell ref="L7:N7"/>
  </mergeCells>
  <printOptions horizontalCentered="1" verticalCentered="1"/>
  <pageMargins left="0" right="0" top="0" bottom="0" header="0" footer="0"/>
  <pageSetup paperSize="9" scale="95"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E21"/>
  <sheetViews>
    <sheetView rightToLeft="1" view="pageBreakPreview" zoomScaleNormal="100" zoomScaleSheetLayoutView="100" workbookViewId="0">
      <selection activeCell="I15" sqref="I15"/>
    </sheetView>
  </sheetViews>
  <sheetFormatPr defaultRowHeight="12.75"/>
  <cols>
    <col min="1" max="1" width="22.7109375" style="213" customWidth="1"/>
    <col min="2" max="2" width="7" style="213" customWidth="1"/>
    <col min="3" max="3" width="7.7109375" style="213" customWidth="1"/>
    <col min="4" max="4" width="7" style="213" customWidth="1"/>
    <col min="5" max="5" width="7.7109375" style="213" customWidth="1"/>
    <col min="6" max="6" width="7" style="213" customWidth="1"/>
    <col min="7" max="7" width="7.7109375" style="213" customWidth="1"/>
    <col min="8" max="8" width="7" style="213" customWidth="1"/>
    <col min="9" max="9" width="7.7109375" style="213" customWidth="1"/>
    <col min="10" max="10" width="7" style="213" customWidth="1"/>
    <col min="11" max="11" width="7.7109375" style="213" customWidth="1"/>
    <col min="12" max="12" width="7" style="213" customWidth="1"/>
    <col min="13" max="13" width="7.7109375" style="213" customWidth="1"/>
    <col min="14" max="14" width="7" style="213" customWidth="1"/>
    <col min="15" max="15" width="22.7109375" style="215" customWidth="1"/>
    <col min="16" max="21" width="9.140625" style="213"/>
    <col min="22" max="22" width="0.42578125" style="213" customWidth="1"/>
    <col min="23" max="24" width="9.140625" style="213" customWidth="1"/>
    <col min="25" max="29" width="9.140625" style="213"/>
    <col min="30" max="30" width="37.42578125" style="213" customWidth="1"/>
    <col min="31" max="31" width="5" style="214" customWidth="1"/>
    <col min="32" max="16384" width="9.140625" style="213"/>
  </cols>
  <sheetData>
    <row r="1" spans="1:31" ht="18">
      <c r="A1" s="1361" t="s">
        <v>1625</v>
      </c>
      <c r="B1" s="1361"/>
      <c r="C1" s="1361"/>
      <c r="D1" s="1361"/>
      <c r="E1" s="1361"/>
      <c r="F1" s="1361"/>
      <c r="G1" s="1361"/>
      <c r="H1" s="1361"/>
      <c r="I1" s="1361"/>
      <c r="J1" s="1361"/>
      <c r="K1" s="1361"/>
      <c r="L1" s="1361"/>
      <c r="M1" s="1361"/>
      <c r="N1" s="1361"/>
      <c r="O1" s="1361"/>
      <c r="P1" s="225"/>
      <c r="Q1" s="225"/>
      <c r="R1" s="225"/>
    </row>
    <row r="2" spans="1:31" s="226" customFormat="1" ht="18">
      <c r="A2" s="1313" t="s">
        <v>1150</v>
      </c>
      <c r="B2" s="1313"/>
      <c r="C2" s="1313"/>
      <c r="D2" s="1313"/>
      <c r="E2" s="1313"/>
      <c r="F2" s="1313"/>
      <c r="G2" s="1313"/>
      <c r="H2" s="1313"/>
      <c r="I2" s="1313"/>
      <c r="J2" s="1313"/>
      <c r="K2" s="1313"/>
      <c r="L2" s="1313"/>
      <c r="M2" s="1313"/>
      <c r="N2" s="1313"/>
      <c r="O2" s="1313"/>
      <c r="P2" s="228"/>
      <c r="Q2" s="228"/>
      <c r="R2" s="228"/>
      <c r="AE2" s="227"/>
    </row>
    <row r="3" spans="1:31" s="226" customFormat="1" ht="36.75" customHeight="1">
      <c r="A3" s="1384" t="s">
        <v>1626</v>
      </c>
      <c r="B3" s="1384"/>
      <c r="C3" s="1384"/>
      <c r="D3" s="1384"/>
      <c r="E3" s="1384"/>
      <c r="F3" s="1384"/>
      <c r="G3" s="1384"/>
      <c r="H3" s="1384"/>
      <c r="I3" s="1384"/>
      <c r="J3" s="1384"/>
      <c r="K3" s="1384"/>
      <c r="L3" s="1384"/>
      <c r="M3" s="1384"/>
      <c r="N3" s="1384"/>
      <c r="O3" s="1384"/>
      <c r="P3" s="228"/>
      <c r="Q3" s="228"/>
      <c r="R3" s="228"/>
      <c r="AE3" s="227"/>
    </row>
    <row r="4" spans="1:31" s="226" customFormat="1" ht="15.75">
      <c r="A4" s="1316" t="s">
        <v>1151</v>
      </c>
      <c r="B4" s="1316"/>
      <c r="C4" s="1316"/>
      <c r="D4" s="1316"/>
      <c r="E4" s="1316"/>
      <c r="F4" s="1316"/>
      <c r="G4" s="1316"/>
      <c r="H4" s="1316"/>
      <c r="I4" s="1316"/>
      <c r="J4" s="1316"/>
      <c r="K4" s="1316"/>
      <c r="L4" s="1316"/>
      <c r="M4" s="1316"/>
      <c r="N4" s="1316"/>
      <c r="O4" s="1316"/>
      <c r="P4" s="228"/>
      <c r="Q4" s="228"/>
      <c r="R4" s="228"/>
      <c r="AE4" s="227"/>
    </row>
    <row r="5" spans="1:31" ht="15.75" customHeight="1">
      <c r="A5" s="365" t="s">
        <v>593</v>
      </c>
      <c r="B5" s="154"/>
      <c r="C5" s="154"/>
      <c r="D5" s="154"/>
      <c r="E5" s="154"/>
      <c r="F5" s="154"/>
      <c r="G5" s="154"/>
      <c r="H5" s="154"/>
      <c r="I5" s="154"/>
      <c r="J5" s="154"/>
      <c r="K5" s="154"/>
      <c r="L5" s="154"/>
      <c r="M5" s="154"/>
      <c r="N5" s="154"/>
      <c r="O5" s="91" t="s">
        <v>594</v>
      </c>
      <c r="P5" s="225"/>
      <c r="Q5" s="225"/>
      <c r="R5" s="225"/>
    </row>
    <row r="6" spans="1:31" ht="14.25" customHeight="1">
      <c r="A6" s="1464" t="s">
        <v>1105</v>
      </c>
      <c r="B6" s="1526" t="s">
        <v>79</v>
      </c>
      <c r="C6" s="1526"/>
      <c r="D6" s="1526" t="s">
        <v>80</v>
      </c>
      <c r="E6" s="1526"/>
      <c r="F6" s="1526" t="s">
        <v>1446</v>
      </c>
      <c r="G6" s="1526"/>
      <c r="H6" s="1526" t="s">
        <v>82</v>
      </c>
      <c r="I6" s="1526"/>
      <c r="J6" s="1526" t="s">
        <v>83</v>
      </c>
      <c r="K6" s="1526"/>
      <c r="L6" s="1526" t="s">
        <v>1</v>
      </c>
      <c r="M6" s="1526"/>
      <c r="N6" s="1526"/>
      <c r="O6" s="1470" t="s">
        <v>855</v>
      </c>
    </row>
    <row r="7" spans="1:31" ht="15.75" customHeight="1">
      <c r="A7" s="1522"/>
      <c r="B7" s="1527" t="s">
        <v>74</v>
      </c>
      <c r="C7" s="1527"/>
      <c r="D7" s="1527" t="s">
        <v>75</v>
      </c>
      <c r="E7" s="1527"/>
      <c r="F7" s="1527" t="s">
        <v>76</v>
      </c>
      <c r="G7" s="1527"/>
      <c r="H7" s="1527" t="s">
        <v>77</v>
      </c>
      <c r="I7" s="1527"/>
      <c r="J7" s="1527" t="s">
        <v>78</v>
      </c>
      <c r="K7" s="1527"/>
      <c r="L7" s="1527" t="s">
        <v>2</v>
      </c>
      <c r="M7" s="1527"/>
      <c r="N7" s="1527"/>
      <c r="O7" s="1523"/>
    </row>
    <row r="8" spans="1:31" ht="30.75" customHeight="1">
      <c r="A8" s="1522"/>
      <c r="B8" s="576" t="s">
        <v>769</v>
      </c>
      <c r="C8" s="576" t="s">
        <v>770</v>
      </c>
      <c r="D8" s="576" t="s">
        <v>769</v>
      </c>
      <c r="E8" s="576" t="s">
        <v>770</v>
      </c>
      <c r="F8" s="576" t="s">
        <v>769</v>
      </c>
      <c r="G8" s="576" t="s">
        <v>770</v>
      </c>
      <c r="H8" s="576" t="s">
        <v>769</v>
      </c>
      <c r="I8" s="576" t="s">
        <v>770</v>
      </c>
      <c r="J8" s="576" t="s">
        <v>769</v>
      </c>
      <c r="K8" s="576" t="s">
        <v>770</v>
      </c>
      <c r="L8" s="576" t="s">
        <v>769</v>
      </c>
      <c r="M8" s="576" t="s">
        <v>770</v>
      </c>
      <c r="N8" s="568" t="s">
        <v>842</v>
      </c>
      <c r="O8" s="1523"/>
    </row>
    <row r="9" spans="1:31" ht="24.75" customHeight="1">
      <c r="A9" s="1128" t="s">
        <v>681</v>
      </c>
      <c r="B9" s="1129">
        <v>56</v>
      </c>
      <c r="C9" s="1129">
        <v>14</v>
      </c>
      <c r="D9" s="1129">
        <v>47</v>
      </c>
      <c r="E9" s="1129">
        <v>19</v>
      </c>
      <c r="F9" s="1129">
        <v>42</v>
      </c>
      <c r="G9" s="1129">
        <v>23</v>
      </c>
      <c r="H9" s="1129">
        <v>20</v>
      </c>
      <c r="I9" s="1129">
        <v>4</v>
      </c>
      <c r="J9" s="1129">
        <v>13</v>
      </c>
      <c r="K9" s="1129">
        <v>8</v>
      </c>
      <c r="L9" s="1130">
        <f>B9+D9+F9+H9+J9</f>
        <v>178</v>
      </c>
      <c r="M9" s="1130">
        <f t="shared" ref="M9:M10" si="0">C9+E9+G9+I9+K9</f>
        <v>68</v>
      </c>
      <c r="N9" s="1130">
        <f>L9+M9</f>
        <v>246</v>
      </c>
      <c r="O9" s="1131" t="s">
        <v>681</v>
      </c>
    </row>
    <row r="10" spans="1:31" s="152" customFormat="1" ht="24.75" customHeight="1">
      <c r="A10" s="891" t="s">
        <v>880</v>
      </c>
      <c r="B10" s="892">
        <v>75</v>
      </c>
      <c r="C10" s="892">
        <v>15</v>
      </c>
      <c r="D10" s="892">
        <v>25</v>
      </c>
      <c r="E10" s="892">
        <v>8</v>
      </c>
      <c r="F10" s="892">
        <v>31</v>
      </c>
      <c r="G10" s="892">
        <v>12</v>
      </c>
      <c r="H10" s="892">
        <v>21</v>
      </c>
      <c r="I10" s="892">
        <v>4</v>
      </c>
      <c r="J10" s="892">
        <v>6</v>
      </c>
      <c r="K10" s="892">
        <v>0</v>
      </c>
      <c r="L10" s="893">
        <f>B10+D10+F10+H10+J10</f>
        <v>158</v>
      </c>
      <c r="M10" s="893">
        <f t="shared" si="0"/>
        <v>39</v>
      </c>
      <c r="N10" s="893">
        <f>L10+M10</f>
        <v>197</v>
      </c>
      <c r="O10" s="894" t="s">
        <v>880</v>
      </c>
      <c r="AE10" s="153"/>
    </row>
    <row r="11" spans="1:31" ht="24.75" customHeight="1">
      <c r="A11" s="427" t="s">
        <v>946</v>
      </c>
      <c r="B11" s="897">
        <v>65</v>
      </c>
      <c r="C11" s="897">
        <v>16</v>
      </c>
      <c r="D11" s="897">
        <v>17</v>
      </c>
      <c r="E11" s="897">
        <v>7</v>
      </c>
      <c r="F11" s="897">
        <v>35</v>
      </c>
      <c r="G11" s="897">
        <v>13</v>
      </c>
      <c r="H11" s="897">
        <v>18</v>
      </c>
      <c r="I11" s="897">
        <v>6</v>
      </c>
      <c r="J11" s="897">
        <v>12</v>
      </c>
      <c r="K11" s="897">
        <v>5</v>
      </c>
      <c r="L11" s="898">
        <f>B11+D11+F11+H11+J11</f>
        <v>147</v>
      </c>
      <c r="M11" s="898">
        <f>C11+E11+G11+I11+K11</f>
        <v>47</v>
      </c>
      <c r="N11" s="898">
        <f>L11+M11</f>
        <v>194</v>
      </c>
      <c r="O11" s="899" t="s">
        <v>946</v>
      </c>
    </row>
    <row r="12" spans="1:31" s="152" customFormat="1" ht="24.75" customHeight="1">
      <c r="A12" s="220" t="s">
        <v>1050</v>
      </c>
      <c r="B12" s="895">
        <v>71</v>
      </c>
      <c r="C12" s="895">
        <v>18</v>
      </c>
      <c r="D12" s="895">
        <v>27</v>
      </c>
      <c r="E12" s="895">
        <v>9</v>
      </c>
      <c r="F12" s="895">
        <v>41</v>
      </c>
      <c r="G12" s="895">
        <v>15</v>
      </c>
      <c r="H12" s="895">
        <v>22</v>
      </c>
      <c r="I12" s="895">
        <v>6</v>
      </c>
      <c r="J12" s="895">
        <v>10</v>
      </c>
      <c r="K12" s="895">
        <v>1</v>
      </c>
      <c r="L12" s="896">
        <f>B12+D12+F12+H12+J12</f>
        <v>171</v>
      </c>
      <c r="M12" s="896">
        <f>C12+E12+G12+I12+K12</f>
        <v>49</v>
      </c>
      <c r="N12" s="896">
        <f>L12+M12</f>
        <v>220</v>
      </c>
      <c r="O12" s="700" t="s">
        <v>1050</v>
      </c>
      <c r="AE12" s="153"/>
    </row>
    <row r="13" spans="1:31" ht="24.75" customHeight="1">
      <c r="A13" s="546" t="s">
        <v>1149</v>
      </c>
      <c r="B13" s="900">
        <v>70</v>
      </c>
      <c r="C13" s="900">
        <v>15</v>
      </c>
      <c r="D13" s="900">
        <v>27</v>
      </c>
      <c r="E13" s="900">
        <v>9</v>
      </c>
      <c r="F13" s="900">
        <v>44</v>
      </c>
      <c r="G13" s="900">
        <v>17</v>
      </c>
      <c r="H13" s="900">
        <v>29</v>
      </c>
      <c r="I13" s="900">
        <v>6</v>
      </c>
      <c r="J13" s="900">
        <v>14</v>
      </c>
      <c r="K13" s="900">
        <v>1</v>
      </c>
      <c r="L13" s="901">
        <v>184</v>
      </c>
      <c r="M13" s="901">
        <v>48</v>
      </c>
      <c r="N13" s="901">
        <f>L13+M13</f>
        <v>232</v>
      </c>
      <c r="O13" s="902" t="s">
        <v>1149</v>
      </c>
    </row>
    <row r="15" spans="1:31" s="577" customFormat="1" ht="23.25" customHeight="1">
      <c r="E15" s="577" t="str">
        <f>I6 &amp; I7</f>
        <v/>
      </c>
    </row>
    <row r="16" spans="1:31">
      <c r="A16" s="215" t="s">
        <v>84</v>
      </c>
      <c r="O16" s="213"/>
      <c r="AE16" s="213"/>
    </row>
    <row r="17" spans="1:31" ht="25.5">
      <c r="A17" s="216" t="s">
        <v>85</v>
      </c>
      <c r="O17" s="213"/>
      <c r="AE17" s="213"/>
    </row>
    <row r="18" spans="1:31" ht="25.5">
      <c r="A18" s="216" t="s">
        <v>86</v>
      </c>
      <c r="O18" s="213"/>
      <c r="AE18" s="213"/>
    </row>
    <row r="19" spans="1:31" ht="25.5">
      <c r="A19" s="216" t="s">
        <v>87</v>
      </c>
      <c r="O19" s="213"/>
      <c r="AE19" s="213"/>
    </row>
    <row r="20" spans="1:31" ht="25.5">
      <c r="A20" s="216" t="s">
        <v>88</v>
      </c>
      <c r="O20" s="213"/>
      <c r="AE20" s="213"/>
    </row>
    <row r="21" spans="1:31">
      <c r="A21" s="216"/>
      <c r="O21" s="213"/>
      <c r="AE21" s="213"/>
    </row>
  </sheetData>
  <mergeCells count="18">
    <mergeCell ref="B6:C6"/>
    <mergeCell ref="B7:C7"/>
    <mergeCell ref="D6:E6"/>
    <mergeCell ref="D7:E7"/>
    <mergeCell ref="F6:G6"/>
    <mergeCell ref="F7:G7"/>
    <mergeCell ref="A1:O1"/>
    <mergeCell ref="A2:O2"/>
    <mergeCell ref="A3:O3"/>
    <mergeCell ref="A4:O4"/>
    <mergeCell ref="A6:A8"/>
    <mergeCell ref="O6:O8"/>
    <mergeCell ref="H6:I6"/>
    <mergeCell ref="H7:I7"/>
    <mergeCell ref="J6:K6"/>
    <mergeCell ref="J7:K7"/>
    <mergeCell ref="L6:N6"/>
    <mergeCell ref="L7:N7"/>
  </mergeCells>
  <printOptions horizontalCentered="1" verticalCentered="1"/>
  <pageMargins left="0" right="0" top="0" bottom="0" header="0" footer="0"/>
  <pageSetup paperSize="9" scale="95"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E11"/>
  <sheetViews>
    <sheetView showGridLines="0" rightToLeft="1" view="pageBreakPreview" zoomScaleNormal="100" zoomScaleSheetLayoutView="100" zoomScalePageLayoutView="40" workbookViewId="0"/>
  </sheetViews>
  <sheetFormatPr defaultRowHeight="12.75"/>
  <cols>
    <col min="1" max="1" width="90.42578125" style="38" customWidth="1"/>
    <col min="2" max="16384" width="9.140625" style="38"/>
  </cols>
  <sheetData>
    <row r="1" spans="1:5" s="307" customFormat="1" ht="97.5" customHeight="1" thickTop="1" thickBot="1">
      <c r="A1" s="377" t="s">
        <v>1447</v>
      </c>
      <c r="B1" s="306"/>
      <c r="C1" s="306"/>
      <c r="D1" s="306"/>
      <c r="E1" s="306"/>
    </row>
    <row r="2" spans="1:5" ht="17.25" customHeight="1" thickTop="1"/>
    <row r="3" spans="1:5" s="39" customFormat="1" ht="22.5">
      <c r="A3" s="309"/>
    </row>
    <row r="4" spans="1:5" s="39" customFormat="1" ht="22.5">
      <c r="A4" s="309"/>
    </row>
    <row r="5" spans="1:5" s="39" customFormat="1" ht="18" customHeight="1">
      <c r="A5" s="311"/>
    </row>
    <row r="6" spans="1:5" s="39" customFormat="1" ht="18" customHeight="1">
      <c r="A6" s="311"/>
    </row>
    <row r="7" spans="1:5" s="39" customFormat="1" ht="18" customHeight="1">
      <c r="A7" s="311"/>
    </row>
    <row r="8" spans="1:5" s="39" customFormat="1" ht="18" customHeight="1">
      <c r="A8" s="311"/>
    </row>
    <row r="9" spans="1:5" s="39" customFormat="1" ht="22.5">
      <c r="A9" s="309"/>
    </row>
    <row r="10" spans="1:5" s="39" customFormat="1" ht="22.5">
      <c r="A10" s="309"/>
    </row>
    <row r="11" spans="1:5" s="39" customFormat="1" ht="22.5">
      <c r="A11" s="309"/>
    </row>
  </sheetData>
  <printOptions horizontalCentered="1" verticalCentered="1"/>
  <pageMargins left="0" right="0" top="0" bottom="0" header="0" footer="0"/>
  <pageSetup paperSize="9" scale="95"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21"/>
  <sheetViews>
    <sheetView rightToLeft="1" view="pageBreakPreview" zoomScaleNormal="100" zoomScaleSheetLayoutView="100" workbookViewId="0">
      <selection activeCell="E11" sqref="E11"/>
    </sheetView>
  </sheetViews>
  <sheetFormatPr defaultColWidth="9.140625" defaultRowHeight="12.75"/>
  <cols>
    <col min="1" max="1" width="9.140625" style="45"/>
    <col min="2" max="2" width="21.28515625" style="45" customWidth="1"/>
    <col min="3" max="3" width="8.28515625" style="45" customWidth="1"/>
    <col min="4" max="11" width="10.7109375" style="45" customWidth="1"/>
    <col min="12" max="12" width="18.42578125" style="45" customWidth="1"/>
    <col min="13" max="13" width="12.28515625" style="45" customWidth="1"/>
    <col min="14" max="16384" width="9.140625" style="45"/>
  </cols>
  <sheetData>
    <row r="1" spans="1:13" ht="21" customHeight="1">
      <c r="A1" s="1361" t="s">
        <v>1129</v>
      </c>
      <c r="B1" s="1361"/>
      <c r="C1" s="1361"/>
      <c r="D1" s="1361"/>
      <c r="E1" s="1361"/>
      <c r="F1" s="1361"/>
      <c r="G1" s="1361"/>
      <c r="H1" s="1361"/>
      <c r="I1" s="1361"/>
      <c r="J1" s="1361"/>
      <c r="K1" s="1361"/>
      <c r="L1" s="1361"/>
      <c r="M1" s="1361"/>
    </row>
    <row r="2" spans="1:13" s="7" customFormat="1" ht="18">
      <c r="A2" s="1313" t="s">
        <v>1148</v>
      </c>
      <c r="B2" s="1313"/>
      <c r="C2" s="1313"/>
      <c r="D2" s="1313"/>
      <c r="E2" s="1313"/>
      <c r="F2" s="1313"/>
      <c r="G2" s="1313"/>
      <c r="H2" s="1313"/>
      <c r="I2" s="1313"/>
      <c r="J2" s="1313"/>
      <c r="K2" s="1313"/>
      <c r="L2" s="1313"/>
      <c r="M2" s="1313"/>
    </row>
    <row r="3" spans="1:13" s="7" customFormat="1" ht="20.25" customHeight="1">
      <c r="A3" s="1384" t="s">
        <v>1628</v>
      </c>
      <c r="B3" s="1384"/>
      <c r="C3" s="1384"/>
      <c r="D3" s="1384"/>
      <c r="E3" s="1384"/>
      <c r="F3" s="1384"/>
      <c r="G3" s="1384"/>
      <c r="H3" s="1384"/>
      <c r="I3" s="1384"/>
      <c r="J3" s="1384"/>
      <c r="K3" s="1384"/>
      <c r="L3" s="1384"/>
      <c r="M3" s="1384"/>
    </row>
    <row r="4" spans="1:13" s="7" customFormat="1" ht="15.75" customHeight="1">
      <c r="A4" s="1316" t="s">
        <v>1144</v>
      </c>
      <c r="B4" s="1316"/>
      <c r="C4" s="1316"/>
      <c r="D4" s="1316"/>
      <c r="E4" s="1316"/>
      <c r="F4" s="1316"/>
      <c r="G4" s="1316"/>
      <c r="H4" s="1316"/>
      <c r="I4" s="1316"/>
      <c r="J4" s="1316"/>
      <c r="K4" s="1316"/>
      <c r="L4" s="1316"/>
      <c r="M4" s="1316"/>
    </row>
    <row r="5" spans="1:13" ht="15.75" customHeight="1">
      <c r="A5" s="864" t="s">
        <v>595</v>
      </c>
      <c r="C5" s="90"/>
      <c r="D5" s="90"/>
      <c r="E5" s="90"/>
      <c r="F5" s="90"/>
      <c r="G5" s="90"/>
      <c r="H5" s="90"/>
      <c r="I5" s="90"/>
      <c r="J5" s="90"/>
      <c r="K5" s="90"/>
      <c r="L5" s="90"/>
      <c r="M5" s="100" t="s">
        <v>1137</v>
      </c>
    </row>
    <row r="6" spans="1:13" ht="24.75" customHeight="1">
      <c r="A6" s="1541" t="s">
        <v>1128</v>
      </c>
      <c r="B6" s="1541" t="s">
        <v>771</v>
      </c>
      <c r="C6" s="1544" t="s">
        <v>1127</v>
      </c>
      <c r="D6" s="1547" t="s">
        <v>1452</v>
      </c>
      <c r="E6" s="1548"/>
      <c r="F6" s="1548"/>
      <c r="G6" s="1548"/>
      <c r="H6" s="1548"/>
      <c r="I6" s="1548"/>
      <c r="J6" s="1548"/>
      <c r="K6" s="1549"/>
      <c r="L6" s="1550" t="s">
        <v>1126</v>
      </c>
      <c r="M6" s="1550" t="s">
        <v>1125</v>
      </c>
    </row>
    <row r="7" spans="1:13" ht="21.75" customHeight="1">
      <c r="A7" s="1542"/>
      <c r="B7" s="1542"/>
      <c r="C7" s="1545"/>
      <c r="D7" s="231" t="s">
        <v>232</v>
      </c>
      <c r="E7" s="231" t="s">
        <v>233</v>
      </c>
      <c r="F7" s="231" t="s">
        <v>234</v>
      </c>
      <c r="G7" s="231" t="s">
        <v>235</v>
      </c>
      <c r="H7" s="231" t="s">
        <v>6</v>
      </c>
      <c r="I7" s="231" t="s">
        <v>236</v>
      </c>
      <c r="J7" s="231" t="s">
        <v>237</v>
      </c>
      <c r="K7" s="231" t="s">
        <v>1</v>
      </c>
      <c r="L7" s="1551"/>
      <c r="M7" s="1551"/>
    </row>
    <row r="8" spans="1:13" ht="24">
      <c r="A8" s="1543"/>
      <c r="B8" s="1543"/>
      <c r="C8" s="1546" t="s">
        <v>1124</v>
      </c>
      <c r="D8" s="811" t="s">
        <v>72</v>
      </c>
      <c r="E8" s="811" t="s">
        <v>69</v>
      </c>
      <c r="F8" s="811" t="s">
        <v>71</v>
      </c>
      <c r="G8" s="811" t="s">
        <v>70</v>
      </c>
      <c r="H8" s="811" t="s">
        <v>7</v>
      </c>
      <c r="I8" s="811" t="s">
        <v>68</v>
      </c>
      <c r="J8" s="811" t="s">
        <v>238</v>
      </c>
      <c r="K8" s="455" t="s">
        <v>2</v>
      </c>
      <c r="L8" s="1552"/>
      <c r="M8" s="1552"/>
    </row>
    <row r="9" spans="1:13" ht="21" customHeight="1" thickBot="1">
      <c r="A9" s="1528" t="s">
        <v>1123</v>
      </c>
      <c r="B9" s="844" t="s">
        <v>481</v>
      </c>
      <c r="C9" s="862">
        <v>93</v>
      </c>
      <c r="D9" s="863">
        <v>31</v>
      </c>
      <c r="E9" s="863">
        <v>93</v>
      </c>
      <c r="F9" s="863">
        <v>89</v>
      </c>
      <c r="G9" s="863">
        <v>72</v>
      </c>
      <c r="H9" s="863">
        <v>1</v>
      </c>
      <c r="I9" s="863">
        <v>3</v>
      </c>
      <c r="J9" s="863">
        <v>94</v>
      </c>
      <c r="K9" s="862">
        <f>SUM(D9:J9)</f>
        <v>383</v>
      </c>
      <c r="L9" s="841" t="s">
        <v>1116</v>
      </c>
      <c r="M9" s="1531" t="s">
        <v>1122</v>
      </c>
    </row>
    <row r="10" spans="1:13" s="15" customFormat="1" ht="21" customHeight="1">
      <c r="A10" s="1529"/>
      <c r="B10" s="848" t="s">
        <v>480</v>
      </c>
      <c r="C10" s="851">
        <v>42</v>
      </c>
      <c r="D10" s="852">
        <v>14</v>
      </c>
      <c r="E10" s="852">
        <v>46</v>
      </c>
      <c r="F10" s="852">
        <v>42</v>
      </c>
      <c r="G10" s="852">
        <v>37</v>
      </c>
      <c r="H10" s="852" t="s">
        <v>1113</v>
      </c>
      <c r="I10" s="852">
        <v>5</v>
      </c>
      <c r="J10" s="852">
        <v>41</v>
      </c>
      <c r="K10" s="851">
        <f>SUM(D10:J10)</f>
        <v>185</v>
      </c>
      <c r="L10" s="845" t="s">
        <v>1453</v>
      </c>
      <c r="M10" s="1532"/>
    </row>
    <row r="11" spans="1:13" ht="21" customHeight="1" thickBot="1">
      <c r="A11" s="1529"/>
      <c r="B11" s="844" t="s">
        <v>479</v>
      </c>
      <c r="C11" s="862">
        <v>47</v>
      </c>
      <c r="D11" s="863">
        <v>23</v>
      </c>
      <c r="E11" s="863">
        <v>54</v>
      </c>
      <c r="F11" s="863">
        <v>48</v>
      </c>
      <c r="G11" s="863">
        <v>47</v>
      </c>
      <c r="H11" s="863" t="s">
        <v>1113</v>
      </c>
      <c r="I11" s="863">
        <v>2</v>
      </c>
      <c r="J11" s="863">
        <v>47</v>
      </c>
      <c r="K11" s="862">
        <f>SUM(D11:J11)</f>
        <v>221</v>
      </c>
      <c r="L11" s="841" t="s">
        <v>1454</v>
      </c>
      <c r="M11" s="1532"/>
    </row>
    <row r="12" spans="1:13" s="15" customFormat="1" ht="21" customHeight="1">
      <c r="A12" s="1529"/>
      <c r="B12" s="848" t="s">
        <v>478</v>
      </c>
      <c r="C12" s="860">
        <v>26</v>
      </c>
      <c r="D12" s="861">
        <v>15</v>
      </c>
      <c r="E12" s="861">
        <v>28</v>
      </c>
      <c r="F12" s="861">
        <v>25</v>
      </c>
      <c r="G12" s="861">
        <v>21</v>
      </c>
      <c r="H12" s="861" t="s">
        <v>1113</v>
      </c>
      <c r="I12" s="861" t="s">
        <v>1113</v>
      </c>
      <c r="J12" s="861">
        <v>23</v>
      </c>
      <c r="K12" s="860">
        <f>SUM(D12:J12)</f>
        <v>112</v>
      </c>
      <c r="L12" s="845" t="s">
        <v>1455</v>
      </c>
      <c r="M12" s="1532"/>
    </row>
    <row r="13" spans="1:13" s="15" customFormat="1" ht="21" customHeight="1">
      <c r="A13" s="1530"/>
      <c r="B13" s="859" t="s">
        <v>1</v>
      </c>
      <c r="C13" s="858">
        <f t="shared" ref="C13:K13" si="0">SUM(C9:C12)</f>
        <v>208</v>
      </c>
      <c r="D13" s="858">
        <f t="shared" si="0"/>
        <v>83</v>
      </c>
      <c r="E13" s="858">
        <f t="shared" si="0"/>
        <v>221</v>
      </c>
      <c r="F13" s="858">
        <f t="shared" si="0"/>
        <v>204</v>
      </c>
      <c r="G13" s="858">
        <f t="shared" si="0"/>
        <v>177</v>
      </c>
      <c r="H13" s="858">
        <f t="shared" si="0"/>
        <v>1</v>
      </c>
      <c r="I13" s="858">
        <f t="shared" si="0"/>
        <v>10</v>
      </c>
      <c r="J13" s="858">
        <f t="shared" si="0"/>
        <v>205</v>
      </c>
      <c r="K13" s="858">
        <f t="shared" si="0"/>
        <v>901</v>
      </c>
      <c r="L13" s="857" t="s">
        <v>2</v>
      </c>
      <c r="M13" s="1532"/>
    </row>
    <row r="14" spans="1:13" ht="21" customHeight="1" thickBot="1">
      <c r="A14" s="1528" t="s">
        <v>1121</v>
      </c>
      <c r="B14" s="856" t="s">
        <v>1120</v>
      </c>
      <c r="C14" s="854">
        <v>111</v>
      </c>
      <c r="D14" s="855">
        <v>25</v>
      </c>
      <c r="E14" s="855" t="s">
        <v>1113</v>
      </c>
      <c r="F14" s="855">
        <v>10</v>
      </c>
      <c r="G14" s="855">
        <v>2</v>
      </c>
      <c r="H14" s="855" t="s">
        <v>1113</v>
      </c>
      <c r="I14" s="855" t="s">
        <v>1113</v>
      </c>
      <c r="J14" s="855">
        <v>68</v>
      </c>
      <c r="K14" s="854">
        <f>SUM(D14:J14)</f>
        <v>105</v>
      </c>
      <c r="L14" s="853" t="s">
        <v>1119</v>
      </c>
      <c r="M14" s="1531" t="s">
        <v>1118</v>
      </c>
    </row>
    <row r="15" spans="1:13" s="15" customFormat="1" ht="21" customHeight="1">
      <c r="A15" s="1529"/>
      <c r="B15" s="848" t="s">
        <v>1117</v>
      </c>
      <c r="C15" s="851">
        <v>25</v>
      </c>
      <c r="D15" s="852">
        <v>21</v>
      </c>
      <c r="E15" s="852">
        <v>11</v>
      </c>
      <c r="F15" s="852">
        <v>14</v>
      </c>
      <c r="G15" s="852">
        <v>10</v>
      </c>
      <c r="H15" s="852">
        <v>3</v>
      </c>
      <c r="I15" s="852">
        <v>4</v>
      </c>
      <c r="J15" s="852">
        <v>15</v>
      </c>
      <c r="K15" s="851">
        <f>SUM(D15:J15)</f>
        <v>78</v>
      </c>
      <c r="L15" s="845" t="s">
        <v>1116</v>
      </c>
      <c r="M15" s="1532"/>
    </row>
    <row r="16" spans="1:13" s="15" customFormat="1" ht="21" customHeight="1">
      <c r="A16" s="1529"/>
      <c r="B16" s="844" t="s">
        <v>1115</v>
      </c>
      <c r="C16" s="849">
        <v>4</v>
      </c>
      <c r="D16" s="850">
        <v>4</v>
      </c>
      <c r="E16" s="850">
        <v>3</v>
      </c>
      <c r="F16" s="850">
        <v>4</v>
      </c>
      <c r="G16" s="850">
        <v>2</v>
      </c>
      <c r="H16" s="850" t="s">
        <v>1113</v>
      </c>
      <c r="I16" s="850">
        <v>1</v>
      </c>
      <c r="J16" s="850">
        <v>2</v>
      </c>
      <c r="K16" s="849">
        <f>SUM(D16:J16)</f>
        <v>16</v>
      </c>
      <c r="L16" s="841" t="s">
        <v>1453</v>
      </c>
      <c r="M16" s="1532"/>
    </row>
    <row r="17" spans="1:13" ht="21" customHeight="1" thickBot="1">
      <c r="A17" s="1529"/>
      <c r="B17" s="848" t="s">
        <v>1114</v>
      </c>
      <c r="C17" s="846">
        <v>3</v>
      </c>
      <c r="D17" s="847">
        <v>3</v>
      </c>
      <c r="E17" s="847">
        <v>2</v>
      </c>
      <c r="F17" s="847">
        <v>6</v>
      </c>
      <c r="G17" s="847">
        <v>4</v>
      </c>
      <c r="H17" s="847" t="s">
        <v>1113</v>
      </c>
      <c r="I17" s="847" t="s">
        <v>1113</v>
      </c>
      <c r="J17" s="847">
        <v>3</v>
      </c>
      <c r="K17" s="846">
        <f>SUM(D17:J17)</f>
        <v>18</v>
      </c>
      <c r="L17" s="845" t="s">
        <v>1454</v>
      </c>
      <c r="M17" s="1532"/>
    </row>
    <row r="18" spans="1:13" s="15" customFormat="1" ht="21" customHeight="1">
      <c r="A18" s="1529"/>
      <c r="B18" s="844" t="s">
        <v>1112</v>
      </c>
      <c r="C18" s="842">
        <v>181</v>
      </c>
      <c r="D18" s="843">
        <v>189</v>
      </c>
      <c r="E18" s="843">
        <v>117</v>
      </c>
      <c r="F18" s="843">
        <v>204</v>
      </c>
      <c r="G18" s="843">
        <v>107</v>
      </c>
      <c r="H18" s="843">
        <v>86</v>
      </c>
      <c r="I18" s="843">
        <v>63</v>
      </c>
      <c r="J18" s="843">
        <v>187</v>
      </c>
      <c r="K18" s="842">
        <f>SUM(D18:J18)</f>
        <v>953</v>
      </c>
      <c r="L18" s="841" t="s">
        <v>1455</v>
      </c>
      <c r="M18" s="1532"/>
    </row>
    <row r="19" spans="1:13" s="837" customFormat="1" ht="21" customHeight="1">
      <c r="A19" s="1530"/>
      <c r="B19" s="840" t="s">
        <v>1</v>
      </c>
      <c r="C19" s="839">
        <f t="shared" ref="C19:K19" si="1">SUM(C14:C18)</f>
        <v>324</v>
      </c>
      <c r="D19" s="839">
        <f t="shared" si="1"/>
        <v>242</v>
      </c>
      <c r="E19" s="839">
        <f t="shared" si="1"/>
        <v>133</v>
      </c>
      <c r="F19" s="839">
        <f t="shared" si="1"/>
        <v>238</v>
      </c>
      <c r="G19" s="839">
        <f t="shared" si="1"/>
        <v>125</v>
      </c>
      <c r="H19" s="839">
        <f t="shared" si="1"/>
        <v>89</v>
      </c>
      <c r="I19" s="839">
        <f t="shared" si="1"/>
        <v>68</v>
      </c>
      <c r="J19" s="839">
        <f t="shared" si="1"/>
        <v>275</v>
      </c>
      <c r="K19" s="839">
        <f t="shared" si="1"/>
        <v>1170</v>
      </c>
      <c r="L19" s="838" t="s">
        <v>2</v>
      </c>
      <c r="M19" s="1533"/>
    </row>
    <row r="20" spans="1:13" s="15" customFormat="1" ht="25.5" customHeight="1">
      <c r="A20" s="1534" t="s">
        <v>1111</v>
      </c>
      <c r="B20" s="1535"/>
      <c r="C20" s="836">
        <f t="shared" ref="C20:K20" si="2">C19+C13</f>
        <v>532</v>
      </c>
      <c r="D20" s="836">
        <f t="shared" si="2"/>
        <v>325</v>
      </c>
      <c r="E20" s="836">
        <f t="shared" si="2"/>
        <v>354</v>
      </c>
      <c r="F20" s="836">
        <f t="shared" si="2"/>
        <v>442</v>
      </c>
      <c r="G20" s="836">
        <f t="shared" si="2"/>
        <v>302</v>
      </c>
      <c r="H20" s="836">
        <f t="shared" si="2"/>
        <v>90</v>
      </c>
      <c r="I20" s="836">
        <f t="shared" si="2"/>
        <v>78</v>
      </c>
      <c r="J20" s="836">
        <f t="shared" si="2"/>
        <v>480</v>
      </c>
      <c r="K20" s="835">
        <f t="shared" si="2"/>
        <v>2071</v>
      </c>
      <c r="L20" s="1536" t="s">
        <v>1110</v>
      </c>
      <c r="M20" s="1537"/>
    </row>
    <row r="21" spans="1:13" ht="18.75" customHeight="1">
      <c r="A21" s="1538" t="s">
        <v>1156</v>
      </c>
      <c r="B21" s="1538"/>
      <c r="C21" s="1538"/>
      <c r="D21" s="1538"/>
      <c r="I21" s="1539" t="s">
        <v>1448</v>
      </c>
      <c r="J21" s="1540"/>
      <c r="K21" s="1540"/>
      <c r="L21" s="1540"/>
      <c r="M21" s="1540"/>
    </row>
  </sheetData>
  <mergeCells count="18">
    <mergeCell ref="A9:A13"/>
    <mergeCell ref="M9:M13"/>
    <mergeCell ref="A1:M1"/>
    <mergeCell ref="A2:M2"/>
    <mergeCell ref="A3:M3"/>
    <mergeCell ref="A4:M4"/>
    <mergeCell ref="A6:A8"/>
    <mergeCell ref="B6:B8"/>
    <mergeCell ref="C6:C8"/>
    <mergeCell ref="D6:K6"/>
    <mergeCell ref="L6:L8"/>
    <mergeCell ref="M6:M8"/>
    <mergeCell ref="A14:A19"/>
    <mergeCell ref="M14:M19"/>
    <mergeCell ref="A20:B20"/>
    <mergeCell ref="L20:M20"/>
    <mergeCell ref="A21:D21"/>
    <mergeCell ref="I21:M21"/>
  </mergeCells>
  <printOptions horizontalCentered="1" verticalCentered="1"/>
  <pageMargins left="0" right="0" top="0" bottom="0" header="0" footer="0"/>
  <pageSetup paperSize="9" scale="90"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B28"/>
  <sheetViews>
    <sheetView rightToLeft="1" view="pageBreakPreview" zoomScaleNormal="100" zoomScaleSheetLayoutView="100" workbookViewId="0">
      <selection activeCell="A3" sqref="A3:M3"/>
    </sheetView>
  </sheetViews>
  <sheetFormatPr defaultColWidth="9.140625" defaultRowHeight="12.75"/>
  <cols>
    <col min="1" max="1" width="9.140625" style="45"/>
    <col min="2" max="2" width="21.28515625" style="45" customWidth="1"/>
    <col min="3" max="3" width="8.28515625" style="45" customWidth="1"/>
    <col min="4" max="11" width="10.7109375" style="45" customWidth="1"/>
    <col min="12" max="12" width="18.42578125" style="45" customWidth="1"/>
    <col min="13" max="13" width="12.28515625" style="45" customWidth="1"/>
    <col min="14" max="18" width="9.140625" style="45"/>
    <col min="19" max="19" width="0.42578125" style="45" customWidth="1"/>
    <col min="20" max="21" width="9.140625" style="45" customWidth="1"/>
    <col min="22" max="26" width="9.140625" style="45"/>
    <col min="27" max="27" width="37.42578125" style="45" customWidth="1"/>
    <col min="28" max="28" width="5" style="810" customWidth="1"/>
    <col min="29" max="16384" width="9.140625" style="45"/>
  </cols>
  <sheetData>
    <row r="1" spans="1:28" ht="21" customHeight="1">
      <c r="A1" s="1361" t="s">
        <v>1451</v>
      </c>
      <c r="B1" s="1361"/>
      <c r="C1" s="1361"/>
      <c r="D1" s="1361"/>
      <c r="E1" s="1361"/>
      <c r="F1" s="1361"/>
      <c r="G1" s="1361"/>
      <c r="H1" s="1361"/>
      <c r="I1" s="1361"/>
      <c r="J1" s="1361"/>
      <c r="K1" s="1361"/>
      <c r="L1" s="1361"/>
      <c r="M1" s="1361"/>
      <c r="N1" s="1"/>
      <c r="O1" s="1"/>
    </row>
    <row r="2" spans="1:28" s="7" customFormat="1" ht="18">
      <c r="A2" s="1313" t="s">
        <v>1148</v>
      </c>
      <c r="B2" s="1313"/>
      <c r="C2" s="1313"/>
      <c r="D2" s="1313"/>
      <c r="E2" s="1313"/>
      <c r="F2" s="1313"/>
      <c r="G2" s="1313"/>
      <c r="H2" s="1313"/>
      <c r="I2" s="1313"/>
      <c r="J2" s="1313"/>
      <c r="K2" s="1313"/>
      <c r="L2" s="1313"/>
      <c r="M2" s="1313"/>
      <c r="N2" s="809"/>
      <c r="O2" s="809"/>
      <c r="AB2" s="34"/>
    </row>
    <row r="3" spans="1:28" s="7" customFormat="1" ht="20.25" customHeight="1">
      <c r="A3" s="1384" t="s">
        <v>1450</v>
      </c>
      <c r="B3" s="1384"/>
      <c r="C3" s="1384"/>
      <c r="D3" s="1384"/>
      <c r="E3" s="1384"/>
      <c r="F3" s="1384"/>
      <c r="G3" s="1384"/>
      <c r="H3" s="1384"/>
      <c r="I3" s="1384"/>
      <c r="J3" s="1384"/>
      <c r="K3" s="1384"/>
      <c r="L3" s="1384"/>
      <c r="M3" s="1384"/>
      <c r="N3" s="809"/>
      <c r="O3" s="809"/>
      <c r="AB3" s="34"/>
    </row>
    <row r="4" spans="1:28" s="7" customFormat="1" ht="15.75" customHeight="1">
      <c r="A4" s="1316" t="s">
        <v>1144</v>
      </c>
      <c r="B4" s="1316"/>
      <c r="C4" s="1316"/>
      <c r="D4" s="1316"/>
      <c r="E4" s="1316"/>
      <c r="F4" s="1316"/>
      <c r="G4" s="1316"/>
      <c r="H4" s="1316"/>
      <c r="I4" s="1316"/>
      <c r="J4" s="1316"/>
      <c r="K4" s="1316"/>
      <c r="L4" s="1316"/>
      <c r="M4" s="1316"/>
      <c r="N4" s="809"/>
      <c r="O4" s="809"/>
      <c r="AB4" s="34"/>
    </row>
    <row r="5" spans="1:28" ht="15.75" customHeight="1">
      <c r="A5" s="864" t="s">
        <v>596</v>
      </c>
      <c r="C5" s="90"/>
      <c r="D5" s="90"/>
      <c r="E5" s="90"/>
      <c r="F5" s="90"/>
      <c r="G5" s="90"/>
      <c r="H5" s="90"/>
      <c r="I5" s="90"/>
      <c r="J5" s="90"/>
      <c r="K5" s="90"/>
      <c r="L5" s="90"/>
      <c r="M5" s="100" t="s">
        <v>1138</v>
      </c>
      <c r="N5" s="1"/>
      <c r="O5" s="1"/>
    </row>
    <row r="6" spans="1:28" ht="24.75" customHeight="1">
      <c r="A6" s="1541" t="s">
        <v>1128</v>
      </c>
      <c r="B6" s="1541" t="s">
        <v>1136</v>
      </c>
      <c r="C6" s="1544" t="s">
        <v>1127</v>
      </c>
      <c r="D6" s="1547" t="s">
        <v>1452</v>
      </c>
      <c r="E6" s="1548"/>
      <c r="F6" s="1548"/>
      <c r="G6" s="1548"/>
      <c r="H6" s="1548"/>
      <c r="I6" s="1548"/>
      <c r="J6" s="1548"/>
      <c r="K6" s="1549"/>
      <c r="L6" s="1550" t="s">
        <v>239</v>
      </c>
      <c r="M6" s="1550" t="s">
        <v>1125</v>
      </c>
    </row>
    <row r="7" spans="1:28" ht="21.75" customHeight="1">
      <c r="A7" s="1542"/>
      <c r="B7" s="1542"/>
      <c r="C7" s="1545"/>
      <c r="D7" s="231" t="s">
        <v>232</v>
      </c>
      <c r="E7" s="231" t="s">
        <v>233</v>
      </c>
      <c r="F7" s="231" t="s">
        <v>234</v>
      </c>
      <c r="G7" s="231" t="s">
        <v>235</v>
      </c>
      <c r="H7" s="231" t="s">
        <v>6</v>
      </c>
      <c r="I7" s="231" t="s">
        <v>236</v>
      </c>
      <c r="J7" s="231" t="s">
        <v>237</v>
      </c>
      <c r="K7" s="231" t="s">
        <v>1</v>
      </c>
      <c r="L7" s="1551"/>
      <c r="M7" s="1551"/>
    </row>
    <row r="8" spans="1:28" ht="24">
      <c r="A8" s="1543"/>
      <c r="B8" s="1543"/>
      <c r="C8" s="1546" t="s">
        <v>1124</v>
      </c>
      <c r="D8" s="811" t="s">
        <v>72</v>
      </c>
      <c r="E8" s="811" t="s">
        <v>69</v>
      </c>
      <c r="F8" s="811" t="s">
        <v>71</v>
      </c>
      <c r="G8" s="811" t="s">
        <v>70</v>
      </c>
      <c r="H8" s="811" t="s">
        <v>7</v>
      </c>
      <c r="I8" s="811" t="s">
        <v>68</v>
      </c>
      <c r="J8" s="811" t="s">
        <v>238</v>
      </c>
      <c r="K8" s="455" t="s">
        <v>2</v>
      </c>
      <c r="L8" s="1552"/>
      <c r="M8" s="1552"/>
    </row>
    <row r="9" spans="1:28" ht="21" customHeight="1" thickBot="1">
      <c r="A9" s="1528" t="s">
        <v>1123</v>
      </c>
      <c r="B9" s="844" t="s">
        <v>240</v>
      </c>
      <c r="C9" s="862">
        <v>56</v>
      </c>
      <c r="D9" s="863">
        <v>23</v>
      </c>
      <c r="E9" s="863">
        <v>53</v>
      </c>
      <c r="F9" s="863">
        <v>54</v>
      </c>
      <c r="G9" s="863">
        <v>48</v>
      </c>
      <c r="H9" s="863">
        <v>1</v>
      </c>
      <c r="I9" s="863">
        <v>3</v>
      </c>
      <c r="J9" s="863">
        <v>56</v>
      </c>
      <c r="K9" s="862">
        <f t="shared" ref="K9:K16" si="0">SUM(D9:J9)</f>
        <v>238</v>
      </c>
      <c r="L9" s="841" t="s">
        <v>241</v>
      </c>
      <c r="M9" s="1531" t="s">
        <v>1122</v>
      </c>
    </row>
    <row r="10" spans="1:28" s="15" customFormat="1" ht="21" customHeight="1">
      <c r="A10" s="1529"/>
      <c r="B10" s="848" t="s">
        <v>242</v>
      </c>
      <c r="C10" s="851">
        <v>82</v>
      </c>
      <c r="D10" s="852">
        <v>27</v>
      </c>
      <c r="E10" s="852">
        <v>90</v>
      </c>
      <c r="F10" s="852">
        <v>76</v>
      </c>
      <c r="G10" s="852">
        <v>69</v>
      </c>
      <c r="H10" s="852" t="s">
        <v>1113</v>
      </c>
      <c r="I10" s="852">
        <v>5</v>
      </c>
      <c r="J10" s="852">
        <v>79</v>
      </c>
      <c r="K10" s="851">
        <f t="shared" si="0"/>
        <v>346</v>
      </c>
      <c r="L10" s="845" t="s">
        <v>1135</v>
      </c>
      <c r="M10" s="1532"/>
      <c r="AB10" s="16"/>
    </row>
    <row r="11" spans="1:28" ht="21" customHeight="1" thickBot="1">
      <c r="A11" s="1529"/>
      <c r="B11" s="844" t="s">
        <v>246</v>
      </c>
      <c r="C11" s="862">
        <v>15</v>
      </c>
      <c r="D11" s="863">
        <v>5</v>
      </c>
      <c r="E11" s="863">
        <v>14</v>
      </c>
      <c r="F11" s="863">
        <v>14</v>
      </c>
      <c r="G11" s="863">
        <v>13</v>
      </c>
      <c r="H11" s="863" t="s">
        <v>1113</v>
      </c>
      <c r="I11" s="863" t="s">
        <v>1113</v>
      </c>
      <c r="J11" s="863">
        <v>15</v>
      </c>
      <c r="K11" s="862">
        <f t="shared" si="0"/>
        <v>61</v>
      </c>
      <c r="L11" s="841" t="s">
        <v>658</v>
      </c>
      <c r="M11" s="1532"/>
    </row>
    <row r="12" spans="1:28" s="15" customFormat="1" ht="21" customHeight="1">
      <c r="A12" s="1529"/>
      <c r="B12" s="848" t="s">
        <v>243</v>
      </c>
      <c r="C12" s="860">
        <v>12</v>
      </c>
      <c r="D12" s="861">
        <v>3</v>
      </c>
      <c r="E12" s="861">
        <v>13</v>
      </c>
      <c r="F12" s="861">
        <v>14</v>
      </c>
      <c r="G12" s="861">
        <v>11</v>
      </c>
      <c r="H12" s="861" t="s">
        <v>1113</v>
      </c>
      <c r="I12" s="861" t="s">
        <v>1113</v>
      </c>
      <c r="J12" s="861">
        <v>12</v>
      </c>
      <c r="K12" s="860">
        <f t="shared" si="0"/>
        <v>53</v>
      </c>
      <c r="L12" s="845" t="s">
        <v>657</v>
      </c>
      <c r="M12" s="1532"/>
      <c r="AB12" s="16"/>
    </row>
    <row r="13" spans="1:28" ht="21" customHeight="1" thickBot="1">
      <c r="A13" s="1529"/>
      <c r="B13" s="844" t="s">
        <v>1134</v>
      </c>
      <c r="C13" s="862">
        <v>14</v>
      </c>
      <c r="D13" s="863">
        <v>9</v>
      </c>
      <c r="E13" s="863">
        <v>13</v>
      </c>
      <c r="F13" s="863">
        <v>13</v>
      </c>
      <c r="G13" s="863">
        <v>11</v>
      </c>
      <c r="H13" s="863" t="s">
        <v>1113</v>
      </c>
      <c r="I13" s="863" t="s">
        <v>1113</v>
      </c>
      <c r="J13" s="863">
        <v>14</v>
      </c>
      <c r="K13" s="862">
        <f t="shared" si="0"/>
        <v>60</v>
      </c>
      <c r="L13" s="841" t="s">
        <v>1406</v>
      </c>
      <c r="M13" s="1532"/>
    </row>
    <row r="14" spans="1:28" s="15" customFormat="1" ht="21" customHeight="1">
      <c r="A14" s="1529"/>
      <c r="B14" s="848" t="s">
        <v>1133</v>
      </c>
      <c r="C14" s="851">
        <v>10</v>
      </c>
      <c r="D14" s="852">
        <v>8</v>
      </c>
      <c r="E14" s="852">
        <v>15</v>
      </c>
      <c r="F14" s="852">
        <v>13</v>
      </c>
      <c r="G14" s="852">
        <v>12</v>
      </c>
      <c r="H14" s="852" t="s">
        <v>1113</v>
      </c>
      <c r="I14" s="852">
        <v>1</v>
      </c>
      <c r="J14" s="852">
        <v>12</v>
      </c>
      <c r="K14" s="851">
        <f t="shared" si="0"/>
        <v>61</v>
      </c>
      <c r="L14" s="845" t="s">
        <v>1132</v>
      </c>
      <c r="M14" s="1532"/>
      <c r="AB14" s="16"/>
    </row>
    <row r="15" spans="1:28" ht="21" customHeight="1" thickBot="1">
      <c r="A15" s="1529"/>
      <c r="B15" s="844" t="s">
        <v>245</v>
      </c>
      <c r="C15" s="862">
        <v>7</v>
      </c>
      <c r="D15" s="863">
        <v>2</v>
      </c>
      <c r="E15" s="863">
        <v>6</v>
      </c>
      <c r="F15" s="863">
        <v>6</v>
      </c>
      <c r="G15" s="863">
        <v>2</v>
      </c>
      <c r="H15" s="863" t="s">
        <v>1113</v>
      </c>
      <c r="I15" s="863" t="s">
        <v>1113</v>
      </c>
      <c r="J15" s="863">
        <v>4</v>
      </c>
      <c r="K15" s="862">
        <f t="shared" si="0"/>
        <v>20</v>
      </c>
      <c r="L15" s="841" t="s">
        <v>660</v>
      </c>
      <c r="M15" s="1532"/>
    </row>
    <row r="16" spans="1:28" s="15" customFormat="1" ht="21" customHeight="1">
      <c r="A16" s="1529"/>
      <c r="B16" s="848" t="s">
        <v>1131</v>
      </c>
      <c r="C16" s="860">
        <v>12</v>
      </c>
      <c r="D16" s="861">
        <v>6</v>
      </c>
      <c r="E16" s="861">
        <v>17</v>
      </c>
      <c r="F16" s="861">
        <v>14</v>
      </c>
      <c r="G16" s="861">
        <v>11</v>
      </c>
      <c r="H16" s="861" t="s">
        <v>1113</v>
      </c>
      <c r="I16" s="861">
        <v>1</v>
      </c>
      <c r="J16" s="861">
        <v>13</v>
      </c>
      <c r="K16" s="860">
        <f t="shared" si="0"/>
        <v>62</v>
      </c>
      <c r="L16" s="845" t="s">
        <v>1130</v>
      </c>
      <c r="M16" s="1532"/>
      <c r="AB16" s="16"/>
    </row>
    <row r="17" spans="1:28" s="15" customFormat="1" ht="21" customHeight="1">
      <c r="A17" s="1530"/>
      <c r="B17" s="859" t="s">
        <v>1</v>
      </c>
      <c r="C17" s="858">
        <f t="shared" ref="C17:K17" si="1">SUM(C9:C16)</f>
        <v>208</v>
      </c>
      <c r="D17" s="858">
        <f t="shared" si="1"/>
        <v>83</v>
      </c>
      <c r="E17" s="858">
        <f t="shared" si="1"/>
        <v>221</v>
      </c>
      <c r="F17" s="858">
        <f t="shared" si="1"/>
        <v>204</v>
      </c>
      <c r="G17" s="858">
        <f t="shared" si="1"/>
        <v>177</v>
      </c>
      <c r="H17" s="858">
        <f t="shared" si="1"/>
        <v>1</v>
      </c>
      <c r="I17" s="858">
        <f t="shared" si="1"/>
        <v>10</v>
      </c>
      <c r="J17" s="858">
        <f t="shared" si="1"/>
        <v>205</v>
      </c>
      <c r="K17" s="858">
        <f t="shared" si="1"/>
        <v>901</v>
      </c>
      <c r="L17" s="857" t="s">
        <v>2</v>
      </c>
      <c r="M17" s="1533"/>
      <c r="AB17" s="16"/>
    </row>
    <row r="18" spans="1:28" ht="21" customHeight="1" thickBot="1">
      <c r="A18" s="1528" t="s">
        <v>1123</v>
      </c>
      <c r="B18" s="844" t="s">
        <v>240</v>
      </c>
      <c r="C18" s="862">
        <v>121</v>
      </c>
      <c r="D18" s="863">
        <v>81</v>
      </c>
      <c r="E18" s="863">
        <v>35</v>
      </c>
      <c r="F18" s="863">
        <v>68</v>
      </c>
      <c r="G18" s="863">
        <v>37</v>
      </c>
      <c r="H18" s="863">
        <v>21</v>
      </c>
      <c r="I18" s="863">
        <v>18</v>
      </c>
      <c r="J18" s="863">
        <v>95</v>
      </c>
      <c r="K18" s="862">
        <f t="shared" ref="K18:K25" si="2">SUM(D18:J18)</f>
        <v>355</v>
      </c>
      <c r="L18" s="841" t="s">
        <v>241</v>
      </c>
      <c r="M18" s="1531" t="s">
        <v>1122</v>
      </c>
    </row>
    <row r="19" spans="1:28" s="15" customFormat="1" ht="21" customHeight="1">
      <c r="A19" s="1529"/>
      <c r="B19" s="848" t="s">
        <v>242</v>
      </c>
      <c r="C19" s="851">
        <v>129</v>
      </c>
      <c r="D19" s="852">
        <v>103</v>
      </c>
      <c r="E19" s="852">
        <v>65</v>
      </c>
      <c r="F19" s="852">
        <v>106</v>
      </c>
      <c r="G19" s="852">
        <v>58</v>
      </c>
      <c r="H19" s="852">
        <v>43</v>
      </c>
      <c r="I19" s="852">
        <v>30</v>
      </c>
      <c r="J19" s="852">
        <v>115</v>
      </c>
      <c r="K19" s="851">
        <f t="shared" si="2"/>
        <v>520</v>
      </c>
      <c r="L19" s="845" t="s">
        <v>1135</v>
      </c>
      <c r="M19" s="1532"/>
      <c r="AB19" s="16"/>
    </row>
    <row r="20" spans="1:28" ht="21" customHeight="1" thickBot="1">
      <c r="A20" s="1529"/>
      <c r="B20" s="844" t="s">
        <v>246</v>
      </c>
      <c r="C20" s="862">
        <v>38</v>
      </c>
      <c r="D20" s="863">
        <v>27</v>
      </c>
      <c r="E20" s="863">
        <v>14</v>
      </c>
      <c r="F20" s="863">
        <v>19</v>
      </c>
      <c r="G20" s="863">
        <v>13</v>
      </c>
      <c r="H20" s="863">
        <v>9</v>
      </c>
      <c r="I20" s="863">
        <v>12</v>
      </c>
      <c r="J20" s="863">
        <v>27</v>
      </c>
      <c r="K20" s="862">
        <f t="shared" si="2"/>
        <v>121</v>
      </c>
      <c r="L20" s="841" t="s">
        <v>658</v>
      </c>
      <c r="M20" s="1532"/>
    </row>
    <row r="21" spans="1:28" s="15" customFormat="1" ht="21" customHeight="1">
      <c r="A21" s="1529"/>
      <c r="B21" s="848" t="s">
        <v>243</v>
      </c>
      <c r="C21" s="860">
        <v>9</v>
      </c>
      <c r="D21" s="861">
        <v>7</v>
      </c>
      <c r="E21" s="861">
        <v>4</v>
      </c>
      <c r="F21" s="861">
        <v>11</v>
      </c>
      <c r="G21" s="861">
        <v>4</v>
      </c>
      <c r="H21" s="861">
        <v>2</v>
      </c>
      <c r="I21" s="861" t="s">
        <v>1113</v>
      </c>
      <c r="J21" s="861">
        <v>7</v>
      </c>
      <c r="K21" s="860">
        <f t="shared" si="2"/>
        <v>35</v>
      </c>
      <c r="L21" s="845" t="s">
        <v>657</v>
      </c>
      <c r="M21" s="1532"/>
      <c r="AB21" s="16"/>
    </row>
    <row r="22" spans="1:28" ht="21" customHeight="1" thickBot="1">
      <c r="A22" s="1529"/>
      <c r="B22" s="844" t="s">
        <v>1134</v>
      </c>
      <c r="C22" s="862">
        <v>14</v>
      </c>
      <c r="D22" s="863">
        <v>15</v>
      </c>
      <c r="E22" s="863">
        <v>7</v>
      </c>
      <c r="F22" s="863">
        <v>14</v>
      </c>
      <c r="G22" s="863">
        <v>5</v>
      </c>
      <c r="H22" s="863">
        <v>8</v>
      </c>
      <c r="I22" s="863">
        <v>2</v>
      </c>
      <c r="J22" s="863">
        <v>13</v>
      </c>
      <c r="K22" s="862">
        <f t="shared" si="2"/>
        <v>64</v>
      </c>
      <c r="L22" s="841" t="s">
        <v>1406</v>
      </c>
      <c r="M22" s="1532"/>
    </row>
    <row r="23" spans="1:28" s="15" customFormat="1" ht="21" customHeight="1">
      <c r="A23" s="1529"/>
      <c r="B23" s="848" t="s">
        <v>1133</v>
      </c>
      <c r="C23" s="851">
        <v>10</v>
      </c>
      <c r="D23" s="852">
        <v>7</v>
      </c>
      <c r="E23" s="852">
        <v>6</v>
      </c>
      <c r="F23" s="852">
        <v>18</v>
      </c>
      <c r="G23" s="852">
        <v>7</v>
      </c>
      <c r="H23" s="852">
        <v>6</v>
      </c>
      <c r="I23" s="852">
        <v>6</v>
      </c>
      <c r="J23" s="852">
        <v>15</v>
      </c>
      <c r="K23" s="851">
        <f t="shared" si="2"/>
        <v>65</v>
      </c>
      <c r="L23" s="845" t="s">
        <v>1132</v>
      </c>
      <c r="M23" s="1532"/>
      <c r="AB23" s="16"/>
    </row>
    <row r="24" spans="1:28" ht="21" customHeight="1" thickBot="1">
      <c r="A24" s="1529"/>
      <c r="B24" s="844" t="s">
        <v>245</v>
      </c>
      <c r="C24" s="862">
        <v>1</v>
      </c>
      <c r="D24" s="863" t="s">
        <v>1113</v>
      </c>
      <c r="E24" s="863" t="s">
        <v>1113</v>
      </c>
      <c r="F24" s="863" t="s">
        <v>1113</v>
      </c>
      <c r="G24" s="863" t="s">
        <v>1113</v>
      </c>
      <c r="H24" s="863" t="s">
        <v>1113</v>
      </c>
      <c r="I24" s="863" t="s">
        <v>1113</v>
      </c>
      <c r="J24" s="863">
        <v>1</v>
      </c>
      <c r="K24" s="862">
        <f t="shared" si="2"/>
        <v>1</v>
      </c>
      <c r="L24" s="841" t="s">
        <v>660</v>
      </c>
      <c r="M24" s="1532"/>
    </row>
    <row r="25" spans="1:28" s="15" customFormat="1" ht="21" customHeight="1">
      <c r="A25" s="1529"/>
      <c r="B25" s="848" t="s">
        <v>1131</v>
      </c>
      <c r="C25" s="860">
        <v>2</v>
      </c>
      <c r="D25" s="861">
        <v>2</v>
      </c>
      <c r="E25" s="861">
        <v>2</v>
      </c>
      <c r="F25" s="861">
        <v>2</v>
      </c>
      <c r="G25" s="861">
        <v>1</v>
      </c>
      <c r="H25" s="861" t="s">
        <v>1113</v>
      </c>
      <c r="I25" s="861" t="s">
        <v>1113</v>
      </c>
      <c r="J25" s="861">
        <v>2</v>
      </c>
      <c r="K25" s="860">
        <f t="shared" si="2"/>
        <v>9</v>
      </c>
      <c r="L25" s="845" t="s">
        <v>1130</v>
      </c>
      <c r="M25" s="1532"/>
      <c r="AB25" s="16"/>
    </row>
    <row r="26" spans="1:28" s="15" customFormat="1" ht="21" customHeight="1">
      <c r="A26" s="1530"/>
      <c r="B26" s="859" t="s">
        <v>1</v>
      </c>
      <c r="C26" s="858">
        <f t="shared" ref="C26:K26" si="3">SUM(C18:C25)</f>
        <v>324</v>
      </c>
      <c r="D26" s="858">
        <f t="shared" si="3"/>
        <v>242</v>
      </c>
      <c r="E26" s="858">
        <f t="shared" si="3"/>
        <v>133</v>
      </c>
      <c r="F26" s="858">
        <f t="shared" si="3"/>
        <v>238</v>
      </c>
      <c r="G26" s="858">
        <f t="shared" si="3"/>
        <v>125</v>
      </c>
      <c r="H26" s="858">
        <f t="shared" si="3"/>
        <v>89</v>
      </c>
      <c r="I26" s="858">
        <f t="shared" si="3"/>
        <v>68</v>
      </c>
      <c r="J26" s="858">
        <f t="shared" si="3"/>
        <v>275</v>
      </c>
      <c r="K26" s="858">
        <f t="shared" si="3"/>
        <v>1170</v>
      </c>
      <c r="L26" s="857" t="s">
        <v>2</v>
      </c>
      <c r="M26" s="1533"/>
      <c r="AB26" s="16"/>
    </row>
    <row r="27" spans="1:28" s="15" customFormat="1" ht="25.5" customHeight="1">
      <c r="A27" s="1534" t="s">
        <v>1111</v>
      </c>
      <c r="B27" s="1535"/>
      <c r="C27" s="839">
        <f t="shared" ref="C27:K27" si="4">C26+C17</f>
        <v>532</v>
      </c>
      <c r="D27" s="839">
        <f t="shared" si="4"/>
        <v>325</v>
      </c>
      <c r="E27" s="839">
        <f t="shared" si="4"/>
        <v>354</v>
      </c>
      <c r="F27" s="839">
        <f t="shared" si="4"/>
        <v>442</v>
      </c>
      <c r="G27" s="839">
        <f t="shared" si="4"/>
        <v>302</v>
      </c>
      <c r="H27" s="839">
        <f t="shared" si="4"/>
        <v>90</v>
      </c>
      <c r="I27" s="839">
        <f t="shared" si="4"/>
        <v>78</v>
      </c>
      <c r="J27" s="839">
        <f t="shared" si="4"/>
        <v>480</v>
      </c>
      <c r="K27" s="839">
        <f t="shared" si="4"/>
        <v>2071</v>
      </c>
      <c r="L27" s="1553" t="s">
        <v>1110</v>
      </c>
      <c r="M27" s="1536"/>
      <c r="AB27" s="16"/>
    </row>
    <row r="28" spans="1:28" ht="18.75" customHeight="1">
      <c r="A28" s="30"/>
      <c r="AB28" s="45"/>
    </row>
  </sheetData>
  <mergeCells count="16">
    <mergeCell ref="A1:M1"/>
    <mergeCell ref="A2:M2"/>
    <mergeCell ref="A3:M3"/>
    <mergeCell ref="A4:M4"/>
    <mergeCell ref="A27:B27"/>
    <mergeCell ref="L27:M27"/>
    <mergeCell ref="A6:A8"/>
    <mergeCell ref="B6:B8"/>
    <mergeCell ref="D6:K6"/>
    <mergeCell ref="L6:L8"/>
    <mergeCell ref="M6:M8"/>
    <mergeCell ref="C6:C8"/>
    <mergeCell ref="A9:A17"/>
    <mergeCell ref="M9:M17"/>
    <mergeCell ref="A18:A26"/>
    <mergeCell ref="M18:M26"/>
  </mergeCells>
  <printOptions horizontalCentered="1" verticalCentered="1"/>
  <pageMargins left="0" right="0" top="0" bottom="0" header="0" footer="0"/>
  <pageSetup paperSize="9" scale="90"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A20"/>
  <sheetViews>
    <sheetView rightToLeft="1" view="pageBreakPreview" zoomScaleNormal="100" zoomScaleSheetLayoutView="100" workbookViewId="0">
      <selection activeCell="N9" sqref="N9"/>
    </sheetView>
  </sheetViews>
  <sheetFormatPr defaultRowHeight="12.75"/>
  <cols>
    <col min="1" max="1" width="19.5703125" style="145" customWidth="1"/>
    <col min="2" max="10" width="10.7109375" style="145" customWidth="1"/>
    <col min="11" max="11" width="19.5703125" style="145" customWidth="1"/>
    <col min="12" max="17" width="9.140625" style="145"/>
    <col min="18" max="18" width="0.42578125" style="145" customWidth="1"/>
    <col min="19" max="20" width="9.140625" style="145" customWidth="1"/>
    <col min="21" max="25" width="9.140625" style="145"/>
    <col min="26" max="26" width="37.42578125" style="145" customWidth="1"/>
    <col min="27" max="27" width="5" style="367" customWidth="1"/>
    <col min="28" max="16384" width="9.140625" style="145"/>
  </cols>
  <sheetData>
    <row r="1" spans="1:27" ht="18">
      <c r="A1" s="1361" t="s">
        <v>1091</v>
      </c>
      <c r="B1" s="1361"/>
      <c r="C1" s="1361"/>
      <c r="D1" s="1361"/>
      <c r="E1" s="1361"/>
      <c r="F1" s="1361"/>
      <c r="G1" s="1361"/>
      <c r="H1" s="1361"/>
      <c r="I1" s="1361"/>
      <c r="J1" s="1361"/>
      <c r="K1" s="1361"/>
      <c r="L1" s="179"/>
      <c r="M1" s="179"/>
      <c r="N1" s="179"/>
    </row>
    <row r="2" spans="1:27" s="155" customFormat="1" ht="18">
      <c r="A2" s="1313" t="s">
        <v>1150</v>
      </c>
      <c r="B2" s="1313"/>
      <c r="C2" s="1313"/>
      <c r="D2" s="1313"/>
      <c r="E2" s="1313"/>
      <c r="F2" s="1313"/>
      <c r="G2" s="1313"/>
      <c r="H2" s="1313"/>
      <c r="I2" s="1313"/>
      <c r="J2" s="1313"/>
      <c r="K2" s="1313"/>
      <c r="L2" s="366"/>
      <c r="M2" s="366"/>
      <c r="N2" s="366"/>
      <c r="AA2" s="156"/>
    </row>
    <row r="3" spans="1:27" s="155" customFormat="1" ht="23.25" customHeight="1">
      <c r="A3" s="1314" t="s">
        <v>1449</v>
      </c>
      <c r="B3" s="1315"/>
      <c r="C3" s="1315"/>
      <c r="D3" s="1315"/>
      <c r="E3" s="1315"/>
      <c r="F3" s="1315"/>
      <c r="G3" s="1315"/>
      <c r="H3" s="1315"/>
      <c r="I3" s="1315"/>
      <c r="J3" s="1315"/>
      <c r="K3" s="1315"/>
      <c r="L3" s="366"/>
      <c r="M3" s="366"/>
      <c r="N3" s="366"/>
      <c r="AA3" s="156"/>
    </row>
    <row r="4" spans="1:27" s="155" customFormat="1" ht="15.75">
      <c r="A4" s="1316" t="s">
        <v>1151</v>
      </c>
      <c r="B4" s="1316"/>
      <c r="C4" s="1316"/>
      <c r="D4" s="1316"/>
      <c r="E4" s="1316"/>
      <c r="F4" s="1316"/>
      <c r="G4" s="1316"/>
      <c r="H4" s="1316"/>
      <c r="I4" s="1316"/>
      <c r="J4" s="1316"/>
      <c r="K4" s="1316"/>
      <c r="L4" s="366"/>
      <c r="M4" s="366"/>
      <c r="N4" s="366"/>
      <c r="AA4" s="156"/>
    </row>
    <row r="5" spans="1:27" ht="15.75" customHeight="1">
      <c r="A5" s="365" t="s">
        <v>599</v>
      </c>
      <c r="B5" s="154"/>
      <c r="C5" s="154"/>
      <c r="D5" s="154"/>
      <c r="E5" s="154"/>
      <c r="F5" s="154"/>
      <c r="G5" s="154"/>
      <c r="H5" s="154"/>
      <c r="I5" s="154"/>
      <c r="J5" s="154"/>
      <c r="K5" s="100" t="s">
        <v>600</v>
      </c>
      <c r="L5" s="179"/>
      <c r="M5" s="179"/>
      <c r="N5" s="179"/>
    </row>
    <row r="6" spans="1:27" ht="21" customHeight="1">
      <c r="A6" s="1557" t="s">
        <v>773</v>
      </c>
      <c r="B6" s="1544" t="s">
        <v>844</v>
      </c>
      <c r="C6" s="1559" t="s">
        <v>821</v>
      </c>
      <c r="D6" s="1559"/>
      <c r="E6" s="1559"/>
      <c r="F6" s="1559"/>
      <c r="G6" s="1559"/>
      <c r="H6" s="1559"/>
      <c r="I6" s="1559"/>
      <c r="J6" s="1559"/>
      <c r="K6" s="1560" t="s">
        <v>772</v>
      </c>
    </row>
    <row r="7" spans="1:27" ht="24.75" customHeight="1">
      <c r="A7" s="1558"/>
      <c r="B7" s="1545"/>
      <c r="C7" s="231" t="s">
        <v>232</v>
      </c>
      <c r="D7" s="231" t="s">
        <v>233</v>
      </c>
      <c r="E7" s="231" t="s">
        <v>234</v>
      </c>
      <c r="F7" s="231" t="s">
        <v>235</v>
      </c>
      <c r="G7" s="231" t="s">
        <v>6</v>
      </c>
      <c r="H7" s="231" t="s">
        <v>236</v>
      </c>
      <c r="I7" s="231" t="s">
        <v>237</v>
      </c>
      <c r="J7" s="231" t="s">
        <v>1</v>
      </c>
      <c r="K7" s="1561"/>
    </row>
    <row r="8" spans="1:27" ht="23.25" customHeight="1">
      <c r="A8" s="1558"/>
      <c r="B8" s="1545"/>
      <c r="C8" s="557" t="s">
        <v>72</v>
      </c>
      <c r="D8" s="557" t="s">
        <v>69</v>
      </c>
      <c r="E8" s="557" t="s">
        <v>71</v>
      </c>
      <c r="F8" s="557" t="s">
        <v>70</v>
      </c>
      <c r="G8" s="557" t="s">
        <v>7</v>
      </c>
      <c r="H8" s="557" t="s">
        <v>68</v>
      </c>
      <c r="I8" s="889" t="s">
        <v>238</v>
      </c>
      <c r="J8" s="890" t="s">
        <v>2</v>
      </c>
      <c r="K8" s="1562"/>
    </row>
    <row r="9" spans="1:27" s="152" customFormat="1" ht="27" customHeight="1" thickBot="1">
      <c r="A9" s="1132" t="s">
        <v>681</v>
      </c>
      <c r="B9" s="1133">
        <v>196</v>
      </c>
      <c r="C9" s="1133">
        <v>67</v>
      </c>
      <c r="D9" s="1133">
        <v>209</v>
      </c>
      <c r="E9" s="1133">
        <v>203</v>
      </c>
      <c r="F9" s="1133">
        <v>175</v>
      </c>
      <c r="G9" s="1133">
        <v>2</v>
      </c>
      <c r="H9" s="1133">
        <v>15</v>
      </c>
      <c r="I9" s="1133">
        <v>191</v>
      </c>
      <c r="J9" s="883">
        <f>SUM(C9:I9)</f>
        <v>862</v>
      </c>
      <c r="K9" s="1134" t="s">
        <v>681</v>
      </c>
      <c r="AA9" s="153"/>
    </row>
    <row r="10" spans="1:27" s="152" customFormat="1" ht="27" customHeight="1" thickBot="1">
      <c r="A10" s="613" t="s">
        <v>880</v>
      </c>
      <c r="B10" s="390">
        <v>196</v>
      </c>
      <c r="C10" s="390">
        <v>67</v>
      </c>
      <c r="D10" s="390">
        <v>209</v>
      </c>
      <c r="E10" s="390">
        <v>203</v>
      </c>
      <c r="F10" s="390">
        <v>175</v>
      </c>
      <c r="G10" s="390">
        <v>2</v>
      </c>
      <c r="H10" s="390">
        <v>15</v>
      </c>
      <c r="I10" s="390">
        <v>191</v>
      </c>
      <c r="J10" s="180">
        <f>SUM(C10:I10)</f>
        <v>862</v>
      </c>
      <c r="K10" s="614" t="s">
        <v>880</v>
      </c>
      <c r="AA10" s="153"/>
    </row>
    <row r="11" spans="1:27" s="152" customFormat="1" ht="27" customHeight="1" thickBot="1">
      <c r="A11" s="882" t="s">
        <v>946</v>
      </c>
      <c r="B11" s="417">
        <v>207</v>
      </c>
      <c r="C11" s="417">
        <v>82</v>
      </c>
      <c r="D11" s="417">
        <v>220</v>
      </c>
      <c r="E11" s="417">
        <v>203</v>
      </c>
      <c r="F11" s="417">
        <v>176</v>
      </c>
      <c r="G11" s="417">
        <v>1</v>
      </c>
      <c r="H11" s="417">
        <v>10</v>
      </c>
      <c r="I11" s="417">
        <v>205</v>
      </c>
      <c r="J11" s="883">
        <f>SUM(C11:I11)</f>
        <v>897</v>
      </c>
      <c r="K11" s="884" t="s">
        <v>946</v>
      </c>
      <c r="AA11" s="153"/>
    </row>
    <row r="12" spans="1:27" s="152" customFormat="1" ht="27" customHeight="1" thickBot="1">
      <c r="A12" s="879" t="s">
        <v>1050</v>
      </c>
      <c r="B12" s="518">
        <v>207</v>
      </c>
      <c r="C12" s="518">
        <v>81</v>
      </c>
      <c r="D12" s="518">
        <v>218</v>
      </c>
      <c r="E12" s="518">
        <v>200</v>
      </c>
      <c r="F12" s="518">
        <v>175</v>
      </c>
      <c r="G12" s="518">
        <v>1</v>
      </c>
      <c r="H12" s="518">
        <v>10</v>
      </c>
      <c r="I12" s="518">
        <v>202</v>
      </c>
      <c r="J12" s="880">
        <f>SUM(C12:I12)</f>
        <v>887</v>
      </c>
      <c r="K12" s="881" t="s">
        <v>1050</v>
      </c>
      <c r="AA12" s="153"/>
    </row>
    <row r="13" spans="1:27" s="152" customFormat="1" ht="27" customHeight="1">
      <c r="A13" s="885" t="s">
        <v>1149</v>
      </c>
      <c r="B13" s="886">
        <v>208</v>
      </c>
      <c r="C13" s="886">
        <v>83</v>
      </c>
      <c r="D13" s="886">
        <v>221</v>
      </c>
      <c r="E13" s="886">
        <v>204</v>
      </c>
      <c r="F13" s="886">
        <v>177</v>
      </c>
      <c r="G13" s="886">
        <v>1</v>
      </c>
      <c r="H13" s="886">
        <v>10</v>
      </c>
      <c r="I13" s="886">
        <v>205</v>
      </c>
      <c r="J13" s="887">
        <v>901</v>
      </c>
      <c r="K13" s="888" t="s">
        <v>1149</v>
      </c>
      <c r="AA13" s="153"/>
    </row>
    <row r="14" spans="1:27" ht="15.75">
      <c r="A14" s="1554"/>
      <c r="B14" s="1555"/>
      <c r="C14" s="1555"/>
      <c r="D14" s="1555"/>
      <c r="E14" s="604"/>
      <c r="F14" s="157"/>
      <c r="G14" s="157"/>
      <c r="H14" s="157"/>
      <c r="I14" s="1556"/>
      <c r="J14" s="1556"/>
      <c r="K14" s="1556"/>
    </row>
    <row r="15" spans="1:27">
      <c r="AA15" s="145"/>
    </row>
    <row r="16" spans="1:27">
      <c r="A16" s="168"/>
      <c r="AA16" s="145"/>
    </row>
    <row r="17" spans="1:27">
      <c r="A17" s="168"/>
      <c r="AA17" s="145"/>
    </row>
    <row r="18" spans="1:27">
      <c r="A18" s="168"/>
      <c r="AA18" s="145"/>
    </row>
    <row r="19" spans="1:27">
      <c r="A19" s="168"/>
      <c r="AA19" s="145"/>
    </row>
    <row r="20" spans="1:27">
      <c r="A20" s="168"/>
      <c r="AA20" s="145"/>
    </row>
  </sheetData>
  <mergeCells count="10">
    <mergeCell ref="A14:D14"/>
    <mergeCell ref="I14:K14"/>
    <mergeCell ref="A1:K1"/>
    <mergeCell ref="A2:K2"/>
    <mergeCell ref="A3:K3"/>
    <mergeCell ref="A4:K4"/>
    <mergeCell ref="A6:A8"/>
    <mergeCell ref="C6:J6"/>
    <mergeCell ref="K6:K8"/>
    <mergeCell ref="B6:B8"/>
  </mergeCells>
  <printOptions horizontalCentered="1" verticalCentered="1"/>
  <pageMargins left="0" right="0" top="0" bottom="0" header="0" footer="0"/>
  <pageSetup paperSize="9" scale="95"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E11"/>
  <sheetViews>
    <sheetView showGridLines="0" rightToLeft="1" view="pageBreakPreview" zoomScaleNormal="100" zoomScaleSheetLayoutView="100" zoomScalePageLayoutView="40" workbookViewId="0">
      <selection activeCell="A34" sqref="A34"/>
    </sheetView>
  </sheetViews>
  <sheetFormatPr defaultRowHeight="12.75"/>
  <cols>
    <col min="1" max="1" width="81.28515625" style="38" customWidth="1"/>
    <col min="2" max="16384" width="9.140625" style="38"/>
  </cols>
  <sheetData>
    <row r="1" spans="1:5" s="307" customFormat="1" ht="97.5" customHeight="1" thickTop="1" thickBot="1">
      <c r="A1" s="377" t="s">
        <v>665</v>
      </c>
      <c r="B1" s="306"/>
      <c r="C1" s="306"/>
      <c r="D1" s="306"/>
      <c r="E1" s="306"/>
    </row>
    <row r="2" spans="1:5" ht="17.25" customHeight="1" thickTop="1"/>
    <row r="3" spans="1:5" s="39" customFormat="1" ht="22.5">
      <c r="A3" s="309"/>
    </row>
    <row r="4" spans="1:5" s="39" customFormat="1" ht="22.5">
      <c r="A4" s="309"/>
    </row>
    <row r="5" spans="1:5" s="39" customFormat="1" ht="18" customHeight="1">
      <c r="A5" s="311"/>
    </row>
    <row r="6" spans="1:5" s="39" customFormat="1" ht="18" customHeight="1">
      <c r="A6" s="311"/>
    </row>
    <row r="7" spans="1:5" s="39" customFormat="1" ht="18" customHeight="1">
      <c r="A7" s="311"/>
    </row>
    <row r="8" spans="1:5" s="39" customFormat="1" ht="18" customHeight="1">
      <c r="A8" s="311"/>
    </row>
    <row r="9" spans="1:5" s="39" customFormat="1" ht="22.5">
      <c r="A9" s="309"/>
    </row>
    <row r="10" spans="1:5" s="39" customFormat="1" ht="22.5">
      <c r="A10" s="309"/>
    </row>
    <row r="11" spans="1:5" s="39" customFormat="1" ht="22.5">
      <c r="A11" s="309"/>
    </row>
  </sheetData>
  <printOptions horizontalCentered="1" verticalCentered="1"/>
  <pageMargins left="0" right="0" top="0" bottom="0" header="0" footer="0"/>
  <pageSetup paperSize="9" scale="95"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A27"/>
  <sheetViews>
    <sheetView rightToLeft="1" view="pageBreakPreview" zoomScaleNormal="100" zoomScaleSheetLayoutView="100" workbookViewId="0">
      <selection activeCell="K12" sqref="K12"/>
    </sheetView>
  </sheetViews>
  <sheetFormatPr defaultColWidth="9.140625" defaultRowHeight="12.75"/>
  <cols>
    <col min="1" max="1" width="24.7109375" style="168" customWidth="1"/>
    <col min="2" max="10" width="9.7109375" style="168" customWidth="1"/>
    <col min="11" max="11" width="24.7109375" style="168" customWidth="1"/>
    <col min="12" max="17" width="9.140625" style="168"/>
    <col min="18" max="18" width="0.42578125" style="168" customWidth="1"/>
    <col min="19" max="20" width="9.140625" style="168" customWidth="1"/>
    <col min="21" max="25" width="9.140625" style="168"/>
    <col min="26" max="26" width="37.42578125" style="168" customWidth="1"/>
    <col min="27" max="27" width="5" style="169" customWidth="1"/>
    <col min="28" max="16384" width="9.140625" style="168"/>
  </cols>
  <sheetData>
    <row r="1" spans="1:27" ht="18">
      <c r="A1" s="1360" t="s">
        <v>1018</v>
      </c>
      <c r="B1" s="1360"/>
      <c r="C1" s="1360"/>
      <c r="D1" s="1360"/>
      <c r="E1" s="1360"/>
      <c r="F1" s="1360"/>
      <c r="G1" s="1360"/>
      <c r="H1" s="1360"/>
      <c r="I1" s="1360"/>
      <c r="J1" s="1360"/>
      <c r="K1" s="1360"/>
      <c r="L1" s="237"/>
      <c r="M1" s="237"/>
      <c r="N1" s="237"/>
    </row>
    <row r="2" spans="1:27" s="239" customFormat="1" ht="17.25" customHeight="1">
      <c r="A2" s="1383">
        <v>2021</v>
      </c>
      <c r="B2" s="1383"/>
      <c r="C2" s="1383"/>
      <c r="D2" s="1383"/>
      <c r="E2" s="1383"/>
      <c r="F2" s="1383"/>
      <c r="G2" s="1383"/>
      <c r="H2" s="1383"/>
      <c r="I2" s="1383"/>
      <c r="J2" s="1383"/>
      <c r="K2" s="1383"/>
      <c r="L2" s="241"/>
      <c r="M2" s="241"/>
      <c r="N2" s="241"/>
      <c r="AA2" s="240"/>
    </row>
    <row r="3" spans="1:27" s="239" customFormat="1" ht="15.75">
      <c r="A3" s="1314" t="s">
        <v>1097</v>
      </c>
      <c r="B3" s="1314"/>
      <c r="C3" s="1314"/>
      <c r="D3" s="1314"/>
      <c r="E3" s="1314"/>
      <c r="F3" s="1314"/>
      <c r="G3" s="1314"/>
      <c r="H3" s="1314"/>
      <c r="I3" s="1314"/>
      <c r="J3" s="1314"/>
      <c r="K3" s="1314"/>
      <c r="L3" s="241"/>
      <c r="M3" s="241"/>
      <c r="N3" s="241"/>
      <c r="AA3" s="240"/>
    </row>
    <row r="4" spans="1:27" s="239" customFormat="1" ht="15.75">
      <c r="A4" s="1384">
        <v>2021</v>
      </c>
      <c r="B4" s="1384"/>
      <c r="C4" s="1384"/>
      <c r="D4" s="1384"/>
      <c r="E4" s="1384"/>
      <c r="F4" s="1384"/>
      <c r="G4" s="1384"/>
      <c r="H4" s="1384"/>
      <c r="I4" s="1384"/>
      <c r="J4" s="1384"/>
      <c r="K4" s="1384"/>
      <c r="L4" s="241"/>
      <c r="M4" s="241"/>
      <c r="N4" s="241"/>
      <c r="AA4" s="240"/>
    </row>
    <row r="5" spans="1:27" ht="15.75" customHeight="1">
      <c r="A5" s="99" t="s">
        <v>602</v>
      </c>
      <c r="B5" s="238"/>
      <c r="C5" s="238"/>
      <c r="D5" s="238"/>
      <c r="E5" s="238"/>
      <c r="F5" s="238"/>
      <c r="G5" s="238"/>
      <c r="H5" s="238"/>
      <c r="I5" s="238"/>
      <c r="J5" s="238"/>
      <c r="K5" s="100" t="s">
        <v>601</v>
      </c>
      <c r="L5" s="237"/>
      <c r="M5" s="237"/>
      <c r="N5" s="237"/>
    </row>
    <row r="6" spans="1:27" ht="31.5" customHeight="1">
      <c r="A6" s="1564" t="s">
        <v>1019</v>
      </c>
      <c r="B6" s="1547" t="s">
        <v>483</v>
      </c>
      <c r="C6" s="1567"/>
      <c r="D6" s="1568"/>
      <c r="E6" s="1547" t="s">
        <v>1017</v>
      </c>
      <c r="F6" s="1569"/>
      <c r="G6" s="1570"/>
      <c r="H6" s="1571" t="s">
        <v>845</v>
      </c>
      <c r="I6" s="1572"/>
      <c r="J6" s="1573"/>
      <c r="K6" s="1574" t="s">
        <v>1020</v>
      </c>
    </row>
    <row r="7" spans="1:27" ht="18" customHeight="1">
      <c r="A7" s="1565"/>
      <c r="B7" s="246" t="s">
        <v>50</v>
      </c>
      <c r="C7" s="246" t="s">
        <v>51</v>
      </c>
      <c r="D7" s="246" t="s">
        <v>1</v>
      </c>
      <c r="E7" s="246" t="s">
        <v>50</v>
      </c>
      <c r="F7" s="246" t="s">
        <v>51</v>
      </c>
      <c r="G7" s="246" t="s">
        <v>1</v>
      </c>
      <c r="H7" s="246" t="s">
        <v>50</v>
      </c>
      <c r="I7" s="246" t="s">
        <v>51</v>
      </c>
      <c r="J7" s="246" t="s">
        <v>1</v>
      </c>
      <c r="K7" s="1575"/>
    </row>
    <row r="8" spans="1:27" ht="18" customHeight="1">
      <c r="A8" s="1566"/>
      <c r="B8" s="441" t="s">
        <v>112</v>
      </c>
      <c r="C8" s="441" t="s">
        <v>113</v>
      </c>
      <c r="D8" s="441" t="s">
        <v>2</v>
      </c>
      <c r="E8" s="441" t="s">
        <v>112</v>
      </c>
      <c r="F8" s="441" t="s">
        <v>113</v>
      </c>
      <c r="G8" s="245" t="s">
        <v>2</v>
      </c>
      <c r="H8" s="245" t="s">
        <v>112</v>
      </c>
      <c r="I8" s="245" t="s">
        <v>113</v>
      </c>
      <c r="J8" s="441" t="s">
        <v>2</v>
      </c>
      <c r="K8" s="1575"/>
    </row>
    <row r="9" spans="1:27" ht="32.25" customHeight="1" thickBot="1">
      <c r="A9" s="615" t="s">
        <v>1053</v>
      </c>
      <c r="B9" s="669">
        <v>37</v>
      </c>
      <c r="C9" s="669">
        <v>48</v>
      </c>
      <c r="D9" s="389">
        <f t="shared" ref="D9:D14" si="0">B9+C9</f>
        <v>85</v>
      </c>
      <c r="E9" s="672">
        <v>142</v>
      </c>
      <c r="F9" s="672">
        <v>155</v>
      </c>
      <c r="G9" s="699">
        <f t="shared" ref="G9:G14" si="1">E9+F9</f>
        <v>297</v>
      </c>
      <c r="H9" s="389">
        <f t="shared" ref="H9:I14" si="2">B9+E9</f>
        <v>179</v>
      </c>
      <c r="I9" s="389">
        <f t="shared" si="2"/>
        <v>203</v>
      </c>
      <c r="J9" s="389">
        <f t="shared" ref="J9:J14" si="3">H9+I9</f>
        <v>382</v>
      </c>
      <c r="K9" s="250" t="s">
        <v>1054</v>
      </c>
    </row>
    <row r="10" spans="1:27" ht="32.25" customHeight="1" thickBot="1">
      <c r="A10" s="638" t="s">
        <v>111</v>
      </c>
      <c r="B10" s="670">
        <v>92</v>
      </c>
      <c r="C10" s="670">
        <v>45</v>
      </c>
      <c r="D10" s="668">
        <f t="shared" si="0"/>
        <v>137</v>
      </c>
      <c r="E10" s="673">
        <v>399</v>
      </c>
      <c r="F10" s="673">
        <v>259</v>
      </c>
      <c r="G10" s="676">
        <f t="shared" si="1"/>
        <v>658</v>
      </c>
      <c r="H10" s="676">
        <f t="shared" si="2"/>
        <v>491</v>
      </c>
      <c r="I10" s="676">
        <f t="shared" si="2"/>
        <v>304</v>
      </c>
      <c r="J10" s="676">
        <f t="shared" si="3"/>
        <v>795</v>
      </c>
      <c r="K10" s="639" t="s">
        <v>747</v>
      </c>
      <c r="AA10" s="664"/>
    </row>
    <row r="11" spans="1:27" ht="32.25" customHeight="1" thickBot="1">
      <c r="A11" s="665" t="s">
        <v>1456</v>
      </c>
      <c r="B11" s="671">
        <v>28</v>
      </c>
      <c r="C11" s="671">
        <v>7</v>
      </c>
      <c r="D11" s="666">
        <f t="shared" si="0"/>
        <v>35</v>
      </c>
      <c r="E11" s="674">
        <v>28</v>
      </c>
      <c r="F11" s="674">
        <v>7</v>
      </c>
      <c r="G11" s="666">
        <f t="shared" si="1"/>
        <v>35</v>
      </c>
      <c r="H11" s="389">
        <f t="shared" si="2"/>
        <v>56</v>
      </c>
      <c r="I11" s="389">
        <f t="shared" si="2"/>
        <v>14</v>
      </c>
      <c r="J11" s="389">
        <f t="shared" si="3"/>
        <v>70</v>
      </c>
      <c r="K11" s="667" t="s">
        <v>1098</v>
      </c>
      <c r="AA11" s="664"/>
    </row>
    <row r="12" spans="1:27" s="234" customFormat="1" ht="35.1" customHeight="1" thickBot="1">
      <c r="A12" s="236" t="s">
        <v>1457</v>
      </c>
      <c r="B12" s="382">
        <v>14</v>
      </c>
      <c r="C12" s="382">
        <v>10</v>
      </c>
      <c r="D12" s="385">
        <f t="shared" si="0"/>
        <v>24</v>
      </c>
      <c r="E12" s="382">
        <v>14</v>
      </c>
      <c r="F12" s="382">
        <v>10</v>
      </c>
      <c r="G12" s="385">
        <f t="shared" si="1"/>
        <v>24</v>
      </c>
      <c r="H12" s="676">
        <f t="shared" si="2"/>
        <v>28</v>
      </c>
      <c r="I12" s="676">
        <f t="shared" si="2"/>
        <v>20</v>
      </c>
      <c r="J12" s="676">
        <f t="shared" si="3"/>
        <v>48</v>
      </c>
      <c r="K12" s="251" t="s">
        <v>1099</v>
      </c>
      <c r="AA12" s="235"/>
    </row>
    <row r="13" spans="1:27" ht="32.25" customHeight="1" thickBot="1">
      <c r="A13" s="616" t="s">
        <v>128</v>
      </c>
      <c r="B13" s="671">
        <v>5</v>
      </c>
      <c r="C13" s="671">
        <v>0</v>
      </c>
      <c r="D13" s="617">
        <f t="shared" si="0"/>
        <v>5</v>
      </c>
      <c r="E13" s="674">
        <v>5</v>
      </c>
      <c r="F13" s="674">
        <v>0</v>
      </c>
      <c r="G13" s="617">
        <f t="shared" si="1"/>
        <v>5</v>
      </c>
      <c r="H13" s="389">
        <f t="shared" si="2"/>
        <v>10</v>
      </c>
      <c r="I13" s="389">
        <f t="shared" si="2"/>
        <v>0</v>
      </c>
      <c r="J13" s="389">
        <f t="shared" si="3"/>
        <v>10</v>
      </c>
      <c r="K13" s="618" t="s">
        <v>125</v>
      </c>
    </row>
    <row r="14" spans="1:27" s="234" customFormat="1" ht="35.1" customHeight="1">
      <c r="A14" s="242" t="s">
        <v>482</v>
      </c>
      <c r="B14" s="392">
        <v>131</v>
      </c>
      <c r="C14" s="392">
        <v>8</v>
      </c>
      <c r="D14" s="619">
        <f t="shared" si="0"/>
        <v>139</v>
      </c>
      <c r="E14" s="392">
        <v>131</v>
      </c>
      <c r="F14" s="675">
        <v>86</v>
      </c>
      <c r="G14" s="619">
        <f t="shared" si="1"/>
        <v>217</v>
      </c>
      <c r="H14" s="619">
        <f t="shared" si="2"/>
        <v>262</v>
      </c>
      <c r="I14" s="619">
        <f t="shared" si="2"/>
        <v>94</v>
      </c>
      <c r="J14" s="619">
        <f t="shared" si="3"/>
        <v>356</v>
      </c>
      <c r="K14" s="620" t="s">
        <v>1458</v>
      </c>
      <c r="AA14" s="235"/>
    </row>
    <row r="15" spans="1:27" ht="25.5" customHeight="1">
      <c r="A15" s="233" t="s">
        <v>1</v>
      </c>
      <c r="B15" s="383">
        <f t="shared" ref="B15:J15" si="4">B9+B10+B11+B12+B13+B14</f>
        <v>307</v>
      </c>
      <c r="C15" s="383">
        <f t="shared" si="4"/>
        <v>118</v>
      </c>
      <c r="D15" s="383">
        <f t="shared" si="4"/>
        <v>425</v>
      </c>
      <c r="E15" s="383">
        <f t="shared" si="4"/>
        <v>719</v>
      </c>
      <c r="F15" s="383">
        <f t="shared" si="4"/>
        <v>517</v>
      </c>
      <c r="G15" s="701">
        <f t="shared" si="4"/>
        <v>1236</v>
      </c>
      <c r="H15" s="383">
        <f t="shared" si="4"/>
        <v>1026</v>
      </c>
      <c r="I15" s="383">
        <f t="shared" si="4"/>
        <v>635</v>
      </c>
      <c r="J15" s="701">
        <f t="shared" si="4"/>
        <v>1661</v>
      </c>
      <c r="K15" s="677" t="s">
        <v>2</v>
      </c>
    </row>
    <row r="16" spans="1:27">
      <c r="D16" s="232"/>
    </row>
    <row r="17" spans="10:10">
      <c r="J17" s="1563"/>
    </row>
    <row r="18" spans="10:10">
      <c r="J18" s="1563"/>
    </row>
    <row r="27" spans="10:10">
      <c r="J27" s="172"/>
    </row>
  </sheetData>
  <mergeCells count="10">
    <mergeCell ref="J17:J18"/>
    <mergeCell ref="A4:K4"/>
    <mergeCell ref="A3:K3"/>
    <mergeCell ref="A2:K2"/>
    <mergeCell ref="A1:K1"/>
    <mergeCell ref="A6:A8"/>
    <mergeCell ref="B6:D6"/>
    <mergeCell ref="E6:G6"/>
    <mergeCell ref="H6:J6"/>
    <mergeCell ref="K6:K8"/>
  </mergeCells>
  <printOptions horizontalCentered="1" verticalCentered="1"/>
  <pageMargins left="0" right="0" top="0" bottom="0" header="0" footer="0"/>
  <pageSetup paperSize="9" scale="85"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A24"/>
  <sheetViews>
    <sheetView rightToLeft="1" view="pageBreakPreview" zoomScaleNormal="100" zoomScaleSheetLayoutView="100" workbookViewId="0">
      <selection activeCell="B17" sqref="B17"/>
    </sheetView>
  </sheetViews>
  <sheetFormatPr defaultColWidth="9.140625" defaultRowHeight="12.75"/>
  <cols>
    <col min="1" max="1" width="24.7109375" style="168" customWidth="1"/>
    <col min="2" max="10" width="9.7109375" style="168" customWidth="1"/>
    <col min="11" max="11" width="24.7109375" style="168" customWidth="1"/>
    <col min="12" max="17" width="9.140625" style="168"/>
    <col min="18" max="18" width="0.42578125" style="168" customWidth="1"/>
    <col min="19" max="20" width="9.140625" style="168" customWidth="1"/>
    <col min="21" max="25" width="9.140625" style="168"/>
    <col min="26" max="26" width="37.42578125" style="168" customWidth="1"/>
    <col min="27" max="27" width="5" style="632" customWidth="1"/>
    <col min="28" max="16384" width="9.140625" style="168"/>
  </cols>
  <sheetData>
    <row r="1" spans="1:27" ht="18">
      <c r="A1" s="1360" t="s">
        <v>1045</v>
      </c>
      <c r="B1" s="1360"/>
      <c r="C1" s="1360"/>
      <c r="D1" s="1360"/>
      <c r="E1" s="1360"/>
      <c r="F1" s="1360"/>
      <c r="G1" s="1360"/>
      <c r="H1" s="1360"/>
      <c r="I1" s="1360"/>
      <c r="J1" s="1360"/>
      <c r="K1" s="1360"/>
      <c r="L1" s="237"/>
      <c r="M1" s="237"/>
      <c r="N1" s="237"/>
    </row>
    <row r="2" spans="1:27" s="239" customFormat="1" ht="17.25" customHeight="1">
      <c r="A2" s="1188" t="s">
        <v>1155</v>
      </c>
      <c r="B2" s="1188"/>
      <c r="C2" s="1188"/>
      <c r="D2" s="1188"/>
      <c r="E2" s="1188"/>
      <c r="F2" s="1188"/>
      <c r="G2" s="1188"/>
      <c r="H2" s="1188"/>
      <c r="I2" s="1188"/>
      <c r="J2" s="1188"/>
      <c r="K2" s="1188"/>
      <c r="L2" s="241"/>
      <c r="M2" s="241"/>
      <c r="N2" s="241"/>
      <c r="AA2" s="240"/>
    </row>
    <row r="3" spans="1:27" s="239" customFormat="1" ht="15.75">
      <c r="A3" s="1576" t="s">
        <v>1100</v>
      </c>
      <c r="B3" s="1576"/>
      <c r="C3" s="1576"/>
      <c r="D3" s="1576"/>
      <c r="E3" s="1576"/>
      <c r="F3" s="1576"/>
      <c r="G3" s="1576"/>
      <c r="H3" s="1576"/>
      <c r="I3" s="1576"/>
      <c r="J3" s="1576"/>
      <c r="K3" s="1576"/>
      <c r="L3" s="241"/>
      <c r="M3" s="241"/>
      <c r="N3" s="241"/>
      <c r="AA3" s="240"/>
    </row>
    <row r="4" spans="1:27" s="239" customFormat="1" ht="15.75">
      <c r="A4" s="1324" t="s">
        <v>1155</v>
      </c>
      <c r="B4" s="1324"/>
      <c r="C4" s="1324"/>
      <c r="D4" s="1324"/>
      <c r="E4" s="1324"/>
      <c r="F4" s="1324"/>
      <c r="G4" s="1324"/>
      <c r="H4" s="1324"/>
      <c r="I4" s="1324"/>
      <c r="J4" s="1324"/>
      <c r="K4" s="1324"/>
      <c r="L4" s="241"/>
      <c r="M4" s="241"/>
      <c r="N4" s="241"/>
      <c r="AA4" s="240"/>
    </row>
    <row r="5" spans="1:27" ht="15.75" customHeight="1">
      <c r="A5" s="635" t="s">
        <v>603</v>
      </c>
      <c r="B5" s="636"/>
      <c r="C5" s="636"/>
      <c r="D5" s="636"/>
      <c r="E5" s="636"/>
      <c r="F5" s="636"/>
      <c r="G5" s="636"/>
      <c r="H5" s="636"/>
      <c r="I5" s="636"/>
      <c r="J5" s="636"/>
      <c r="K5" s="637" t="s">
        <v>604</v>
      </c>
      <c r="L5" s="237"/>
      <c r="M5" s="237"/>
      <c r="N5" s="237"/>
    </row>
    <row r="6" spans="1:27" ht="31.5" customHeight="1">
      <c r="A6" s="1564" t="s">
        <v>773</v>
      </c>
      <c r="B6" s="1547" t="s">
        <v>483</v>
      </c>
      <c r="C6" s="1567"/>
      <c r="D6" s="1568"/>
      <c r="E6" s="1547" t="s">
        <v>1017</v>
      </c>
      <c r="F6" s="1569"/>
      <c r="G6" s="1570"/>
      <c r="H6" s="1571" t="s">
        <v>845</v>
      </c>
      <c r="I6" s="1572"/>
      <c r="J6" s="1573"/>
      <c r="K6" s="1574" t="s">
        <v>1046</v>
      </c>
    </row>
    <row r="7" spans="1:27" ht="18" customHeight="1">
      <c r="A7" s="1565"/>
      <c r="B7" s="246" t="s">
        <v>50</v>
      </c>
      <c r="C7" s="246" t="s">
        <v>51</v>
      </c>
      <c r="D7" s="246" t="s">
        <v>1</v>
      </c>
      <c r="E7" s="246" t="s">
        <v>50</v>
      </c>
      <c r="F7" s="246" t="s">
        <v>51</v>
      </c>
      <c r="G7" s="246" t="s">
        <v>1</v>
      </c>
      <c r="H7" s="246" t="s">
        <v>50</v>
      </c>
      <c r="I7" s="246" t="s">
        <v>51</v>
      </c>
      <c r="J7" s="246" t="s">
        <v>1</v>
      </c>
      <c r="K7" s="1575"/>
    </row>
    <row r="8" spans="1:27" ht="18" customHeight="1">
      <c r="A8" s="1565"/>
      <c r="B8" s="441" t="s">
        <v>112</v>
      </c>
      <c r="C8" s="441" t="s">
        <v>113</v>
      </c>
      <c r="D8" s="441" t="s">
        <v>2</v>
      </c>
      <c r="E8" s="441" t="s">
        <v>112</v>
      </c>
      <c r="F8" s="441" t="s">
        <v>113</v>
      </c>
      <c r="G8" s="441" t="s">
        <v>2</v>
      </c>
      <c r="H8" s="441" t="s">
        <v>112</v>
      </c>
      <c r="I8" s="441" t="s">
        <v>113</v>
      </c>
      <c r="J8" s="441" t="s">
        <v>2</v>
      </c>
      <c r="K8" s="1575"/>
    </row>
    <row r="9" spans="1:27" s="577" customFormat="1" ht="24.75" customHeight="1" thickBot="1">
      <c r="A9" s="1135">
        <v>2018</v>
      </c>
      <c r="B9" s="1136">
        <v>212</v>
      </c>
      <c r="C9" s="1136">
        <v>117</v>
      </c>
      <c r="D9" s="1137">
        <f>B9+C9</f>
        <v>329</v>
      </c>
      <c r="E9" s="1136">
        <v>655</v>
      </c>
      <c r="F9" s="1136">
        <v>473</v>
      </c>
      <c r="G9" s="1137">
        <f>E9+F9</f>
        <v>1128</v>
      </c>
      <c r="H9" s="1137">
        <f t="shared" ref="H9:H10" si="0">B9+E9</f>
        <v>867</v>
      </c>
      <c r="I9" s="1137">
        <f t="shared" ref="I9:I10" si="1">C9+F9</f>
        <v>590</v>
      </c>
      <c r="J9" s="1137">
        <f>H9+I9</f>
        <v>1457</v>
      </c>
      <c r="K9" s="1138">
        <v>2018</v>
      </c>
      <c r="AA9" s="704"/>
    </row>
    <row r="10" spans="1:27" ht="24.75" customHeight="1" thickBot="1">
      <c r="A10" s="645">
        <v>2019</v>
      </c>
      <c r="B10" s="877">
        <v>191</v>
      </c>
      <c r="C10" s="877">
        <v>121</v>
      </c>
      <c r="D10" s="878">
        <f>B10+C10</f>
        <v>312</v>
      </c>
      <c r="E10" s="877">
        <v>654</v>
      </c>
      <c r="F10" s="877">
        <v>491</v>
      </c>
      <c r="G10" s="878">
        <f>E10+F10</f>
        <v>1145</v>
      </c>
      <c r="H10" s="878">
        <f t="shared" si="0"/>
        <v>845</v>
      </c>
      <c r="I10" s="878">
        <f t="shared" si="1"/>
        <v>612</v>
      </c>
      <c r="J10" s="878">
        <f>H10+I10</f>
        <v>1457</v>
      </c>
      <c r="K10" s="646">
        <v>2019</v>
      </c>
    </row>
    <row r="11" spans="1:27" s="577" customFormat="1" ht="24.75" customHeight="1" thickBot="1">
      <c r="A11" s="873">
        <v>2020</v>
      </c>
      <c r="B11" s="874">
        <v>190</v>
      </c>
      <c r="C11" s="874">
        <v>142</v>
      </c>
      <c r="D11" s="875">
        <f>SUM(B11:C11)</f>
        <v>332</v>
      </c>
      <c r="E11" s="874">
        <v>614</v>
      </c>
      <c r="F11" s="874">
        <v>468</v>
      </c>
      <c r="G11" s="875">
        <f>SUM(E11:F11)</f>
        <v>1082</v>
      </c>
      <c r="H11" s="875">
        <f>B11++E11</f>
        <v>804</v>
      </c>
      <c r="I11" s="875">
        <f>C11+F11</f>
        <v>610</v>
      </c>
      <c r="J11" s="875">
        <f>SUM(H11:I11)</f>
        <v>1414</v>
      </c>
      <c r="K11" s="876">
        <v>2020</v>
      </c>
      <c r="AA11" s="704"/>
    </row>
    <row r="12" spans="1:27" ht="24.75" customHeight="1">
      <c r="A12" s="645">
        <v>2021</v>
      </c>
      <c r="B12" s="702">
        <v>307</v>
      </c>
      <c r="C12" s="702">
        <v>118</v>
      </c>
      <c r="D12" s="703">
        <v>425</v>
      </c>
      <c r="E12" s="702">
        <v>719</v>
      </c>
      <c r="F12" s="702">
        <v>517</v>
      </c>
      <c r="G12" s="703">
        <f>SUM(E12:F12)</f>
        <v>1236</v>
      </c>
      <c r="H12" s="703">
        <f>B12++E12</f>
        <v>1026</v>
      </c>
      <c r="I12" s="703">
        <f>C12+F12</f>
        <v>635</v>
      </c>
      <c r="J12" s="703">
        <f>SUM(H12:I12)</f>
        <v>1661</v>
      </c>
      <c r="K12" s="646">
        <v>2021</v>
      </c>
    </row>
    <row r="13" spans="1:27">
      <c r="D13" s="232"/>
    </row>
    <row r="14" spans="1:27">
      <c r="J14" s="1563"/>
    </row>
    <row r="15" spans="1:27">
      <c r="J15" s="1563"/>
    </row>
    <row r="16" spans="1:27">
      <c r="R16" s="632"/>
      <c r="AA16" s="168"/>
    </row>
    <row r="24" spans="10:10">
      <c r="J24" s="145"/>
    </row>
  </sheetData>
  <mergeCells count="10">
    <mergeCell ref="J14:J15"/>
    <mergeCell ref="A1:K1"/>
    <mergeCell ref="A2:K2"/>
    <mergeCell ref="A3:K3"/>
    <mergeCell ref="A4:K4"/>
    <mergeCell ref="A6:A8"/>
    <mergeCell ref="B6:D6"/>
    <mergeCell ref="E6:G6"/>
    <mergeCell ref="H6:J6"/>
    <mergeCell ref="K6:K8"/>
  </mergeCells>
  <printOptions horizontalCentered="1" verticalCentered="1"/>
  <pageMargins left="0" right="0" top="0" bottom="0" header="0" footer="0"/>
  <pageSetup paperSize="9" scale="85"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B13"/>
  <sheetViews>
    <sheetView rightToLeft="1" view="pageBreakPreview" zoomScaleNormal="100" zoomScaleSheetLayoutView="100" workbookViewId="0">
      <selection activeCell="I8" sqref="I8"/>
    </sheetView>
  </sheetViews>
  <sheetFormatPr defaultColWidth="9.140625" defaultRowHeight="12.75"/>
  <cols>
    <col min="1" max="1" width="22.140625" style="741" customWidth="1"/>
    <col min="2" max="11" width="12.5703125" style="741" customWidth="1"/>
    <col min="12" max="12" width="22.140625" style="741" customWidth="1"/>
    <col min="13" max="18" width="9.140625" style="741"/>
    <col min="19" max="19" width="0.42578125" style="741" customWidth="1"/>
    <col min="20" max="21" width="9.140625" style="741" customWidth="1"/>
    <col min="22" max="26" width="9.140625" style="741"/>
    <col min="27" max="27" width="37.42578125" style="741" customWidth="1"/>
    <col min="28" max="28" width="5" style="742" customWidth="1"/>
    <col min="29" max="16384" width="9.140625" style="741"/>
  </cols>
  <sheetData>
    <row r="1" spans="1:28" ht="26.25" customHeight="1">
      <c r="A1" s="1360" t="s">
        <v>1069</v>
      </c>
      <c r="B1" s="1360"/>
      <c r="C1" s="1360"/>
      <c r="D1" s="1360"/>
      <c r="E1" s="1360"/>
      <c r="F1" s="1360"/>
      <c r="G1" s="1360"/>
      <c r="H1" s="1360"/>
      <c r="I1" s="1360"/>
      <c r="J1" s="1360"/>
      <c r="K1" s="1360"/>
      <c r="L1" s="1360"/>
      <c r="M1" s="740"/>
      <c r="N1" s="740"/>
      <c r="O1" s="740"/>
    </row>
    <row r="2" spans="1:28" s="744" customFormat="1" ht="18">
      <c r="A2" s="1383">
        <v>2021</v>
      </c>
      <c r="B2" s="1383"/>
      <c r="C2" s="1383"/>
      <c r="D2" s="1383"/>
      <c r="E2" s="1383"/>
      <c r="F2" s="1383"/>
      <c r="G2" s="1383"/>
      <c r="H2" s="1383"/>
      <c r="I2" s="1383"/>
      <c r="J2" s="1383"/>
      <c r="K2" s="1383"/>
      <c r="L2" s="1383"/>
      <c r="M2" s="743"/>
      <c r="N2" s="743"/>
      <c r="O2" s="743"/>
      <c r="R2" s="745"/>
      <c r="AB2" s="745"/>
    </row>
    <row r="3" spans="1:28" s="744" customFormat="1" ht="15.6" customHeight="1">
      <c r="A3" s="1314" t="s">
        <v>1459</v>
      </c>
      <c r="B3" s="1314"/>
      <c r="C3" s="1314"/>
      <c r="D3" s="1314"/>
      <c r="E3" s="1314"/>
      <c r="F3" s="1314"/>
      <c r="G3" s="1314"/>
      <c r="H3" s="1314"/>
      <c r="I3" s="1314"/>
      <c r="J3" s="1314"/>
      <c r="K3" s="1314"/>
      <c r="L3" s="1314"/>
      <c r="M3" s="743"/>
      <c r="N3" s="743"/>
      <c r="O3" s="743"/>
      <c r="AB3" s="745"/>
    </row>
    <row r="4" spans="1:28" s="744" customFormat="1" ht="15.75">
      <c r="A4" s="1384">
        <v>2021</v>
      </c>
      <c r="B4" s="1384"/>
      <c r="C4" s="1384"/>
      <c r="D4" s="1384"/>
      <c r="E4" s="1384"/>
      <c r="F4" s="1384"/>
      <c r="G4" s="1384"/>
      <c r="H4" s="1384"/>
      <c r="I4" s="1384"/>
      <c r="J4" s="1384"/>
      <c r="K4" s="1384"/>
      <c r="L4" s="1384"/>
      <c r="M4" s="743"/>
      <c r="N4" s="743"/>
      <c r="O4" s="743"/>
      <c r="AB4" s="745"/>
    </row>
    <row r="5" spans="1:28" ht="22.5" customHeight="1">
      <c r="A5" s="746" t="s">
        <v>1055</v>
      </c>
      <c r="B5" s="747"/>
      <c r="C5" s="747"/>
      <c r="D5" s="747"/>
      <c r="E5" s="747"/>
      <c r="F5" s="747"/>
      <c r="G5" s="747"/>
      <c r="H5" s="747"/>
      <c r="I5" s="747"/>
      <c r="J5" s="747"/>
      <c r="K5" s="747"/>
      <c r="L5" s="748" t="s">
        <v>1087</v>
      </c>
      <c r="M5" s="742"/>
      <c r="N5" s="742"/>
      <c r="O5" s="742"/>
    </row>
    <row r="6" spans="1:28" ht="20.25" customHeight="1">
      <c r="A6" s="1564" t="s">
        <v>1070</v>
      </c>
      <c r="B6" s="1577" t="s">
        <v>1071</v>
      </c>
      <c r="C6" s="1578"/>
      <c r="D6" s="1578"/>
      <c r="E6" s="1578"/>
      <c r="F6" s="1579"/>
      <c r="G6" s="1577" t="s">
        <v>1072</v>
      </c>
      <c r="H6" s="1578"/>
      <c r="I6" s="1578"/>
      <c r="J6" s="1578"/>
      <c r="K6" s="1579"/>
      <c r="L6" s="1574" t="s">
        <v>1073</v>
      </c>
    </row>
    <row r="7" spans="1:28" ht="20.25" customHeight="1">
      <c r="A7" s="1565"/>
      <c r="B7" s="1581" t="s">
        <v>1074</v>
      </c>
      <c r="C7" s="1582"/>
      <c r="D7" s="1582"/>
      <c r="E7" s="1582"/>
      <c r="F7" s="1583"/>
      <c r="G7" s="1581" t="s">
        <v>1075</v>
      </c>
      <c r="H7" s="1582"/>
      <c r="I7" s="1582"/>
      <c r="J7" s="1582"/>
      <c r="K7" s="1583"/>
      <c r="L7" s="1575"/>
    </row>
    <row r="8" spans="1:28" ht="66" customHeight="1">
      <c r="A8" s="1565"/>
      <c r="B8" s="749" t="s">
        <v>1076</v>
      </c>
      <c r="C8" s="749" t="s">
        <v>1077</v>
      </c>
      <c r="D8" s="736" t="s">
        <v>1078</v>
      </c>
      <c r="E8" s="736" t="s">
        <v>1079</v>
      </c>
      <c r="F8" s="736" t="s">
        <v>1080</v>
      </c>
      <c r="G8" s="736" t="s">
        <v>1461</v>
      </c>
      <c r="H8" s="749" t="s">
        <v>1460</v>
      </c>
      <c r="I8" s="736" t="s">
        <v>1462</v>
      </c>
      <c r="J8" s="736" t="s">
        <v>1081</v>
      </c>
      <c r="K8" s="736" t="s">
        <v>1082</v>
      </c>
      <c r="L8" s="1580"/>
    </row>
    <row r="9" spans="1:28" ht="28.5" customHeight="1" thickBot="1">
      <c r="A9" s="750" t="s">
        <v>1083</v>
      </c>
      <c r="B9" s="751">
        <v>74</v>
      </c>
      <c r="C9" s="751">
        <v>62</v>
      </c>
      <c r="D9" s="751">
        <v>126</v>
      </c>
      <c r="E9" s="751">
        <v>44</v>
      </c>
      <c r="F9" s="752">
        <v>30</v>
      </c>
      <c r="G9" s="751">
        <v>654</v>
      </c>
      <c r="H9" s="751">
        <v>653</v>
      </c>
      <c r="I9" s="751">
        <v>597</v>
      </c>
      <c r="J9" s="751">
        <v>2407</v>
      </c>
      <c r="K9" s="753">
        <v>208</v>
      </c>
      <c r="L9" s="754" t="s">
        <v>1084</v>
      </c>
    </row>
    <row r="10" spans="1:28" s="757" customFormat="1" ht="28.5" customHeight="1">
      <c r="A10" s="755" t="s">
        <v>1085</v>
      </c>
      <c r="B10" s="650">
        <v>108</v>
      </c>
      <c r="C10" s="650">
        <v>134</v>
      </c>
      <c r="D10" s="650">
        <v>22</v>
      </c>
      <c r="E10" s="650">
        <v>20</v>
      </c>
      <c r="F10" s="650">
        <v>36</v>
      </c>
      <c r="G10" s="650">
        <v>1910</v>
      </c>
      <c r="H10" s="650">
        <v>1433</v>
      </c>
      <c r="I10" s="650">
        <v>1744</v>
      </c>
      <c r="J10" s="650">
        <v>6093</v>
      </c>
      <c r="K10" s="650">
        <v>1544</v>
      </c>
      <c r="L10" s="756" t="s">
        <v>1086</v>
      </c>
      <c r="AB10" s="758"/>
    </row>
    <row r="11" spans="1:28" ht="28.5" customHeight="1">
      <c r="A11" s="759" t="s">
        <v>1</v>
      </c>
      <c r="B11" s="760">
        <f t="shared" ref="B11:K11" si="0">SUM(B9:B10)</f>
        <v>182</v>
      </c>
      <c r="C11" s="760">
        <f t="shared" si="0"/>
        <v>196</v>
      </c>
      <c r="D11" s="760">
        <f t="shared" si="0"/>
        <v>148</v>
      </c>
      <c r="E11" s="760">
        <f t="shared" si="0"/>
        <v>64</v>
      </c>
      <c r="F11" s="760">
        <f t="shared" si="0"/>
        <v>66</v>
      </c>
      <c r="G11" s="760">
        <f t="shared" si="0"/>
        <v>2564</v>
      </c>
      <c r="H11" s="760">
        <f t="shared" si="0"/>
        <v>2086</v>
      </c>
      <c r="I11" s="760">
        <f t="shared" si="0"/>
        <v>2341</v>
      </c>
      <c r="J11" s="760">
        <f t="shared" si="0"/>
        <v>8500</v>
      </c>
      <c r="K11" s="760">
        <f t="shared" si="0"/>
        <v>1752</v>
      </c>
      <c r="L11" s="761" t="s">
        <v>2</v>
      </c>
    </row>
    <row r="12" spans="1:28" s="757" customFormat="1" ht="25.5" customHeight="1">
      <c r="A12" s="741"/>
      <c r="B12" s="741"/>
      <c r="C12" s="741"/>
      <c r="D12" s="741"/>
      <c r="E12" s="741"/>
      <c r="F12" s="762"/>
      <c r="G12" s="741"/>
      <c r="H12" s="741"/>
      <c r="I12" s="741"/>
      <c r="J12" s="741"/>
      <c r="K12" s="741"/>
      <c r="L12" s="741"/>
      <c r="AB12" s="758"/>
    </row>
    <row r="13" spans="1:28" ht="25.5" customHeight="1"/>
  </sheetData>
  <mergeCells count="10">
    <mergeCell ref="A1:L1"/>
    <mergeCell ref="A2:L2"/>
    <mergeCell ref="A3:L3"/>
    <mergeCell ref="A4:L4"/>
    <mergeCell ref="A6:A8"/>
    <mergeCell ref="B6:F6"/>
    <mergeCell ref="G6:K6"/>
    <mergeCell ref="L6:L8"/>
    <mergeCell ref="B7:F7"/>
    <mergeCell ref="G7:K7"/>
  </mergeCells>
  <printOptions horizontalCentered="1" verticalCentered="1"/>
  <pageMargins left="0" right="0" top="0" bottom="0" header="0" footer="0"/>
  <pageSetup paperSize="9" scale="86"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A24"/>
  <sheetViews>
    <sheetView rightToLeft="1" view="pageBreakPreview" zoomScaleNormal="100" zoomScaleSheetLayoutView="100" workbookViewId="0">
      <selection sqref="A1:K1"/>
    </sheetView>
  </sheetViews>
  <sheetFormatPr defaultColWidth="9.140625" defaultRowHeight="12.75"/>
  <cols>
    <col min="1" max="1" width="15.7109375" style="168" customWidth="1"/>
    <col min="2" max="10" width="12.5703125" style="168" customWidth="1"/>
    <col min="11" max="11" width="19" style="168" customWidth="1"/>
    <col min="12" max="17" width="9.140625" style="168"/>
    <col min="18" max="18" width="0.42578125" style="168" customWidth="1"/>
    <col min="19" max="20" width="9.140625" style="168" customWidth="1"/>
    <col min="21" max="25" width="9.140625" style="168"/>
    <col min="26" max="26" width="37.42578125" style="168" customWidth="1"/>
    <col min="27" max="27" width="5" style="774" customWidth="1"/>
    <col min="28" max="16384" width="9.140625" style="168"/>
  </cols>
  <sheetData>
    <row r="1" spans="1:27" ht="18">
      <c r="A1" s="1360" t="s">
        <v>1464</v>
      </c>
      <c r="B1" s="1360"/>
      <c r="C1" s="1360"/>
      <c r="D1" s="1360"/>
      <c r="E1" s="1360"/>
      <c r="F1" s="1360"/>
      <c r="G1" s="1360"/>
      <c r="H1" s="1360"/>
      <c r="I1" s="1360"/>
      <c r="J1" s="1360"/>
      <c r="K1" s="1360"/>
      <c r="L1" s="237"/>
      <c r="M1" s="237"/>
      <c r="N1" s="237"/>
    </row>
    <row r="2" spans="1:27" s="239" customFormat="1" ht="17.25" customHeight="1">
      <c r="A2" s="1188" t="s">
        <v>1155</v>
      </c>
      <c r="B2" s="1188"/>
      <c r="C2" s="1188"/>
      <c r="D2" s="1188"/>
      <c r="E2" s="1188"/>
      <c r="F2" s="1188"/>
      <c r="G2" s="1188"/>
      <c r="H2" s="1188"/>
      <c r="I2" s="1188"/>
      <c r="J2" s="1188"/>
      <c r="K2" s="1188"/>
      <c r="L2" s="241"/>
      <c r="M2" s="241"/>
      <c r="N2" s="241"/>
      <c r="AA2" s="240"/>
    </row>
    <row r="3" spans="1:27" s="239" customFormat="1" ht="15.75">
      <c r="A3" s="1576" t="s">
        <v>1463</v>
      </c>
      <c r="B3" s="1576"/>
      <c r="C3" s="1576"/>
      <c r="D3" s="1576"/>
      <c r="E3" s="1576"/>
      <c r="F3" s="1576"/>
      <c r="G3" s="1576"/>
      <c r="H3" s="1576"/>
      <c r="I3" s="1576"/>
      <c r="J3" s="1576"/>
      <c r="K3" s="1576"/>
      <c r="L3" s="241"/>
      <c r="M3" s="241"/>
      <c r="N3" s="241"/>
      <c r="AA3" s="240"/>
    </row>
    <row r="4" spans="1:27" s="239" customFormat="1" ht="15.75">
      <c r="A4" s="1324" t="s">
        <v>1155</v>
      </c>
      <c r="B4" s="1324"/>
      <c r="C4" s="1324"/>
      <c r="D4" s="1324"/>
      <c r="E4" s="1324"/>
      <c r="F4" s="1324"/>
      <c r="G4" s="1324"/>
      <c r="H4" s="1324"/>
      <c r="I4" s="1324"/>
      <c r="J4" s="1324"/>
      <c r="K4" s="1324"/>
      <c r="L4" s="241"/>
      <c r="M4" s="241"/>
      <c r="N4" s="241"/>
      <c r="AA4" s="240"/>
    </row>
    <row r="5" spans="1:27" ht="15.75" customHeight="1">
      <c r="A5" s="635" t="s">
        <v>1092</v>
      </c>
      <c r="B5" s="636"/>
      <c r="C5" s="636"/>
      <c r="D5" s="636"/>
      <c r="E5" s="636"/>
      <c r="F5" s="636"/>
      <c r="G5" s="636"/>
      <c r="H5" s="636"/>
      <c r="I5" s="636"/>
      <c r="J5" s="636"/>
      <c r="K5" s="637" t="s">
        <v>1093</v>
      </c>
      <c r="L5" s="237"/>
      <c r="M5" s="237"/>
      <c r="N5" s="237"/>
    </row>
    <row r="6" spans="1:27" ht="31.5" customHeight="1">
      <c r="A6" s="1564" t="s">
        <v>773</v>
      </c>
      <c r="B6" s="1547" t="s">
        <v>483</v>
      </c>
      <c r="C6" s="1567"/>
      <c r="D6" s="1568"/>
      <c r="E6" s="1547" t="s">
        <v>1017</v>
      </c>
      <c r="F6" s="1569"/>
      <c r="G6" s="1570"/>
      <c r="H6" s="1571" t="s">
        <v>845</v>
      </c>
      <c r="I6" s="1572"/>
      <c r="J6" s="1573"/>
      <c r="K6" s="1574" t="s">
        <v>1046</v>
      </c>
    </row>
    <row r="7" spans="1:27" ht="17.25" customHeight="1">
      <c r="A7" s="1565"/>
      <c r="B7" s="231" t="s">
        <v>50</v>
      </c>
      <c r="C7" s="231" t="s">
        <v>51</v>
      </c>
      <c r="D7" s="231" t="s">
        <v>1</v>
      </c>
      <c r="E7" s="231" t="s">
        <v>50</v>
      </c>
      <c r="F7" s="231" t="s">
        <v>51</v>
      </c>
      <c r="G7" s="231" t="s">
        <v>1</v>
      </c>
      <c r="H7" s="231" t="s">
        <v>50</v>
      </c>
      <c r="I7" s="231" t="s">
        <v>51</v>
      </c>
      <c r="J7" s="231" t="s">
        <v>1</v>
      </c>
      <c r="K7" s="1575"/>
    </row>
    <row r="8" spans="1:27" ht="17.25" customHeight="1">
      <c r="A8" s="1565"/>
      <c r="B8" s="557" t="s">
        <v>112</v>
      </c>
      <c r="C8" s="557" t="s">
        <v>113</v>
      </c>
      <c r="D8" s="557" t="s">
        <v>2</v>
      </c>
      <c r="E8" s="557" t="s">
        <v>112</v>
      </c>
      <c r="F8" s="557" t="s">
        <v>113</v>
      </c>
      <c r="G8" s="557" t="s">
        <v>2</v>
      </c>
      <c r="H8" s="557" t="s">
        <v>112</v>
      </c>
      <c r="I8" s="557" t="s">
        <v>113</v>
      </c>
      <c r="J8" s="557" t="s">
        <v>2</v>
      </c>
      <c r="K8" s="1575"/>
    </row>
    <row r="9" spans="1:27" s="234" customFormat="1" ht="24.75" customHeight="1" thickBot="1">
      <c r="A9" s="1139">
        <v>2018</v>
      </c>
      <c r="B9" s="1140">
        <v>3592</v>
      </c>
      <c r="C9" s="1140">
        <v>2058</v>
      </c>
      <c r="D9" s="1141">
        <f>B9+C9</f>
        <v>5650</v>
      </c>
      <c r="E9" s="1140">
        <v>41606</v>
      </c>
      <c r="F9" s="1140">
        <v>19769</v>
      </c>
      <c r="G9" s="1141">
        <f>E9+F9</f>
        <v>61375</v>
      </c>
      <c r="H9" s="1141">
        <f t="shared" ref="H9:H11" si="0">B9+E9</f>
        <v>45198</v>
      </c>
      <c r="I9" s="1141">
        <f t="shared" ref="I9:I11" si="1">C9+F9</f>
        <v>21827</v>
      </c>
      <c r="J9" s="1141">
        <f>H9+I9</f>
        <v>67025</v>
      </c>
      <c r="K9" s="1142">
        <v>2018</v>
      </c>
      <c r="AA9" s="235"/>
    </row>
    <row r="10" spans="1:27" s="234" customFormat="1" ht="24.75" customHeight="1" thickBot="1">
      <c r="A10" s="775">
        <v>2019</v>
      </c>
      <c r="B10" s="776">
        <v>2621</v>
      </c>
      <c r="C10" s="776">
        <v>1404</v>
      </c>
      <c r="D10" s="777">
        <f>B10+C10</f>
        <v>4025</v>
      </c>
      <c r="E10" s="776">
        <v>44617</v>
      </c>
      <c r="F10" s="776">
        <v>22626</v>
      </c>
      <c r="G10" s="777">
        <f>E10+F10</f>
        <v>67243</v>
      </c>
      <c r="H10" s="777">
        <f t="shared" si="0"/>
        <v>47238</v>
      </c>
      <c r="I10" s="777">
        <f t="shared" si="1"/>
        <v>24030</v>
      </c>
      <c r="J10" s="777">
        <f>H10+I10</f>
        <v>71268</v>
      </c>
      <c r="K10" s="778">
        <v>2019</v>
      </c>
      <c r="AA10" s="235"/>
    </row>
    <row r="11" spans="1:27" s="234" customFormat="1" ht="24.75" customHeight="1" thickBot="1">
      <c r="A11" s="869">
        <v>2020</v>
      </c>
      <c r="B11" s="870">
        <v>3173</v>
      </c>
      <c r="C11" s="870">
        <v>2081</v>
      </c>
      <c r="D11" s="871">
        <f>B11+C11</f>
        <v>5254</v>
      </c>
      <c r="E11" s="870">
        <v>35580</v>
      </c>
      <c r="F11" s="870">
        <v>17603</v>
      </c>
      <c r="G11" s="871">
        <f>E11+F11</f>
        <v>53183</v>
      </c>
      <c r="H11" s="871">
        <f t="shared" si="0"/>
        <v>38753</v>
      </c>
      <c r="I11" s="871">
        <f t="shared" si="1"/>
        <v>19684</v>
      </c>
      <c r="J11" s="871">
        <f>H11+I11</f>
        <v>58437</v>
      </c>
      <c r="K11" s="872">
        <v>2020</v>
      </c>
      <c r="AA11" s="235"/>
    </row>
    <row r="12" spans="1:27" s="234" customFormat="1" ht="24.75" customHeight="1">
      <c r="A12" s="779">
        <v>2021</v>
      </c>
      <c r="B12" s="780">
        <v>7580</v>
      </c>
      <c r="C12" s="780">
        <v>3310</v>
      </c>
      <c r="D12" s="781">
        <f>B12+C12</f>
        <v>10890</v>
      </c>
      <c r="E12" s="780">
        <v>66577</v>
      </c>
      <c r="F12" s="780">
        <v>18244</v>
      </c>
      <c r="G12" s="781">
        <f>E12+F12</f>
        <v>84821</v>
      </c>
      <c r="H12" s="781">
        <f t="shared" ref="H12:I12" si="2">B12+E12</f>
        <v>74157</v>
      </c>
      <c r="I12" s="781">
        <f t="shared" si="2"/>
        <v>21554</v>
      </c>
      <c r="J12" s="781">
        <f>H12+I12</f>
        <v>95711</v>
      </c>
      <c r="K12" s="782">
        <v>2021</v>
      </c>
      <c r="AA12" s="235"/>
    </row>
    <row r="13" spans="1:27">
      <c r="D13" s="232"/>
    </row>
    <row r="14" spans="1:27">
      <c r="J14" s="1563"/>
    </row>
    <row r="15" spans="1:27">
      <c r="J15" s="1563"/>
    </row>
    <row r="16" spans="1:27">
      <c r="R16" s="774"/>
      <c r="AA16" s="168"/>
    </row>
    <row r="24" spans="10:10">
      <c r="J24" s="145"/>
    </row>
  </sheetData>
  <mergeCells count="10">
    <mergeCell ref="J14:J15"/>
    <mergeCell ref="A1:K1"/>
    <mergeCell ref="A2:K2"/>
    <mergeCell ref="A3:K3"/>
    <mergeCell ref="A4:K4"/>
    <mergeCell ref="A6:A8"/>
    <mergeCell ref="B6:D6"/>
    <mergeCell ref="E6:G6"/>
    <mergeCell ref="H6:J6"/>
    <mergeCell ref="K6:K8"/>
  </mergeCells>
  <printOptions horizontalCentered="1" verticalCentered="1"/>
  <pageMargins left="0" right="0" top="0" bottom="0" header="0" footer="0"/>
  <pageSetup paperSize="9" scale="85"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E11"/>
  <sheetViews>
    <sheetView showGridLines="0" rightToLeft="1" view="pageBreakPreview" zoomScaleNormal="100" zoomScaleSheetLayoutView="100" zoomScalePageLayoutView="40" workbookViewId="0"/>
  </sheetViews>
  <sheetFormatPr defaultRowHeight="12.75"/>
  <cols>
    <col min="1" max="1" width="82.7109375" style="38" customWidth="1"/>
    <col min="2" max="16384" width="9.140625" style="38"/>
  </cols>
  <sheetData>
    <row r="1" spans="1:5" s="307" customFormat="1" ht="130.5" customHeight="1" thickTop="1" thickBot="1">
      <c r="A1" s="377" t="s">
        <v>1465</v>
      </c>
      <c r="B1" s="306"/>
      <c r="C1" s="306"/>
      <c r="D1" s="306"/>
      <c r="E1" s="306"/>
    </row>
    <row r="2" spans="1:5" ht="17.25" customHeight="1" thickTop="1"/>
    <row r="3" spans="1:5" s="39" customFormat="1" ht="22.5">
      <c r="A3" s="309"/>
    </row>
    <row r="4" spans="1:5" s="39" customFormat="1" ht="22.5">
      <c r="A4" s="309"/>
    </row>
    <row r="5" spans="1:5" s="39" customFormat="1" ht="18" customHeight="1">
      <c r="A5" s="311"/>
    </row>
    <row r="6" spans="1:5" s="39" customFormat="1" ht="18" customHeight="1">
      <c r="A6" s="311"/>
    </row>
    <row r="7" spans="1:5" s="39" customFormat="1" ht="18" customHeight="1">
      <c r="A7" s="311"/>
    </row>
    <row r="8" spans="1:5" s="39" customFormat="1" ht="18" customHeight="1">
      <c r="A8" s="311"/>
    </row>
    <row r="9" spans="1:5" s="39" customFormat="1" ht="22.5">
      <c r="A9" s="309"/>
    </row>
    <row r="10" spans="1:5" s="39" customFormat="1" ht="22.5">
      <c r="A10" s="309"/>
    </row>
    <row r="11" spans="1:5" s="39" customFormat="1" ht="22.5">
      <c r="A11" s="309"/>
    </row>
  </sheetData>
  <printOptions horizontalCentered="1" verticalCentered="1"/>
  <pageMargins left="0" right="0" top="0" bottom="0" header="0" footer="0"/>
  <pageSetup paperSize="9" scale="95"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1:G67"/>
  <sheetViews>
    <sheetView rightToLeft="1" view="pageBreakPreview" topLeftCell="A49" zoomScaleNormal="100" zoomScaleSheetLayoutView="100" workbookViewId="0">
      <selection activeCell="I8" sqref="I8"/>
    </sheetView>
  </sheetViews>
  <sheetFormatPr defaultColWidth="9.140625" defaultRowHeight="14.25"/>
  <cols>
    <col min="1" max="1" width="10.140625" style="541" customWidth="1"/>
    <col min="2" max="2" width="28.28515625" style="538" customWidth="1"/>
    <col min="3" max="6" width="14.140625" style="538" bestFit="1" customWidth="1"/>
    <col min="7" max="7" width="30.42578125" style="538" customWidth="1"/>
    <col min="8" max="16384" width="9.140625" style="538"/>
  </cols>
  <sheetData>
    <row r="1" spans="1:7" ht="18">
      <c r="A1" s="1594" t="s">
        <v>129</v>
      </c>
      <c r="B1" s="1594"/>
      <c r="C1" s="1594"/>
      <c r="D1" s="1594"/>
      <c r="E1" s="1594"/>
      <c r="F1" s="1594"/>
      <c r="G1" s="1594"/>
    </row>
    <row r="2" spans="1:7" ht="18">
      <c r="A2" s="1595" t="s">
        <v>1155</v>
      </c>
      <c r="B2" s="1595"/>
      <c r="C2" s="1595"/>
      <c r="D2" s="1595"/>
      <c r="E2" s="1595"/>
      <c r="F2" s="1595"/>
      <c r="G2" s="1595"/>
    </row>
    <row r="3" spans="1:7" ht="15.75">
      <c r="A3" s="1596" t="s">
        <v>1466</v>
      </c>
      <c r="B3" s="1596"/>
      <c r="C3" s="1596"/>
      <c r="D3" s="1596"/>
      <c r="E3" s="1596"/>
      <c r="F3" s="1596"/>
      <c r="G3" s="1596"/>
    </row>
    <row r="4" spans="1:7" ht="15.75">
      <c r="A4" s="1596" t="s">
        <v>1155</v>
      </c>
      <c r="B4" s="1596"/>
      <c r="C4" s="1596"/>
      <c r="D4" s="1596"/>
      <c r="E4" s="1596"/>
      <c r="F4" s="1596"/>
      <c r="G4" s="1596"/>
    </row>
    <row r="5" spans="1:7" ht="9.9499999999999993" customHeight="1">
      <c r="A5" s="785"/>
      <c r="B5" s="785"/>
      <c r="C5" s="785"/>
      <c r="D5" s="785"/>
      <c r="E5" s="785"/>
      <c r="F5" s="785"/>
      <c r="G5" s="785"/>
    </row>
    <row r="6" spans="1:7" ht="15.75">
      <c r="A6" s="1199" t="s">
        <v>1088</v>
      </c>
      <c r="B6" s="1199"/>
      <c r="C6" s="539"/>
      <c r="D6" s="539"/>
      <c r="E6" s="539"/>
      <c r="F6" s="539"/>
      <c r="G6" s="540" t="s">
        <v>1089</v>
      </c>
    </row>
    <row r="7" spans="1:7" ht="22.5" customHeight="1" thickBot="1">
      <c r="A7" s="1585" t="s">
        <v>130</v>
      </c>
      <c r="B7" s="1587" t="s">
        <v>127</v>
      </c>
      <c r="C7" s="1589" t="s">
        <v>997</v>
      </c>
      <c r="D7" s="1590"/>
      <c r="E7" s="1590"/>
      <c r="F7" s="1591"/>
      <c r="G7" s="1592" t="s">
        <v>131</v>
      </c>
    </row>
    <row r="8" spans="1:7" ht="18.75" customHeight="1">
      <c r="A8" s="1586"/>
      <c r="B8" s="1588"/>
      <c r="C8" s="630">
        <v>2018</v>
      </c>
      <c r="D8" s="630">
        <v>2019</v>
      </c>
      <c r="E8" s="630">
        <v>2020</v>
      </c>
      <c r="F8" s="630">
        <v>2021</v>
      </c>
      <c r="G8" s="1593"/>
    </row>
    <row r="9" spans="1:7" ht="17.45" customHeight="1" thickBot="1">
      <c r="A9" s="800" t="s">
        <v>132</v>
      </c>
      <c r="B9" s="790" t="s">
        <v>133</v>
      </c>
      <c r="C9" s="812">
        <v>259726212.30399996</v>
      </c>
      <c r="D9" s="812">
        <v>52252031.468000002</v>
      </c>
      <c r="E9" s="813">
        <v>47481180.697000012</v>
      </c>
      <c r="F9" s="924">
        <v>421492735.77300006</v>
      </c>
      <c r="G9" s="795" t="s">
        <v>1467</v>
      </c>
    </row>
    <row r="10" spans="1:7" ht="17.45" customHeight="1" thickBot="1">
      <c r="A10" s="801" t="s">
        <v>134</v>
      </c>
      <c r="B10" s="791" t="s">
        <v>998</v>
      </c>
      <c r="C10" s="814">
        <v>10558233.444999997</v>
      </c>
      <c r="D10" s="814">
        <v>8056957.5369999958</v>
      </c>
      <c r="E10" s="815">
        <v>5896329.4020000035</v>
      </c>
      <c r="F10" s="925">
        <v>5599520.6180000007</v>
      </c>
      <c r="G10" s="796" t="s">
        <v>1470</v>
      </c>
    </row>
    <row r="11" spans="1:7" ht="28.5" customHeight="1" thickBot="1">
      <c r="A11" s="802" t="s">
        <v>135</v>
      </c>
      <c r="B11" s="792" t="s">
        <v>221</v>
      </c>
      <c r="C11" s="816">
        <v>2588924.14</v>
      </c>
      <c r="D11" s="817">
        <v>4202237.4189999988</v>
      </c>
      <c r="E11" s="818">
        <v>1867861.0630000001</v>
      </c>
      <c r="F11" s="926">
        <v>3341466.51</v>
      </c>
      <c r="G11" s="797" t="s">
        <v>1468</v>
      </c>
    </row>
    <row r="12" spans="1:7" ht="17.45" customHeight="1" thickBot="1">
      <c r="A12" s="801" t="s">
        <v>136</v>
      </c>
      <c r="B12" s="791" t="s">
        <v>222</v>
      </c>
      <c r="C12" s="814">
        <v>5495414.239000001</v>
      </c>
      <c r="D12" s="814">
        <v>5409549.1759999972</v>
      </c>
      <c r="E12" s="815">
        <v>5226149.2390000019</v>
      </c>
      <c r="F12" s="925">
        <v>2692397.199</v>
      </c>
      <c r="G12" s="796" t="s">
        <v>899</v>
      </c>
    </row>
    <row r="13" spans="1:7" ht="17.45" customHeight="1" thickBot="1">
      <c r="A13" s="802" t="s">
        <v>137</v>
      </c>
      <c r="B13" s="792" t="s">
        <v>999</v>
      </c>
      <c r="C13" s="816">
        <v>1655917.2870000009</v>
      </c>
      <c r="D13" s="817">
        <v>1821164.7039999999</v>
      </c>
      <c r="E13" s="818">
        <v>1135539.2969999993</v>
      </c>
      <c r="F13" s="927">
        <v>1764637.9309999989</v>
      </c>
      <c r="G13" s="797" t="s">
        <v>1469</v>
      </c>
    </row>
    <row r="14" spans="1:7" ht="17.45" customHeight="1" thickBot="1">
      <c r="A14" s="801" t="s">
        <v>138</v>
      </c>
      <c r="B14" s="791" t="s">
        <v>223</v>
      </c>
      <c r="C14" s="814">
        <v>4573359.1669999966</v>
      </c>
      <c r="D14" s="814">
        <v>4717330.8529999992</v>
      </c>
      <c r="E14" s="815">
        <v>3929493.3140000012</v>
      </c>
      <c r="F14" s="925">
        <v>5740014.8829999939</v>
      </c>
      <c r="G14" s="796" t="s">
        <v>900</v>
      </c>
    </row>
    <row r="15" spans="1:7" ht="28.5" customHeight="1" thickBot="1">
      <c r="A15" s="802" t="s">
        <v>139</v>
      </c>
      <c r="B15" s="792" t="s">
        <v>224</v>
      </c>
      <c r="C15" s="816">
        <v>2525272.8480000002</v>
      </c>
      <c r="D15" s="817">
        <v>4175757.6939999983</v>
      </c>
      <c r="E15" s="818">
        <v>4181733.9670000002</v>
      </c>
      <c r="F15" s="927">
        <v>3597392.5760000008</v>
      </c>
      <c r="G15" s="797" t="s">
        <v>901</v>
      </c>
    </row>
    <row r="16" spans="1:7" ht="17.45" customHeight="1" thickBot="1">
      <c r="A16" s="801" t="s">
        <v>140</v>
      </c>
      <c r="B16" s="791" t="s">
        <v>225</v>
      </c>
      <c r="C16" s="814">
        <v>1331092.3729999999</v>
      </c>
      <c r="D16" s="814">
        <v>1135176.1619999998</v>
      </c>
      <c r="E16" s="815">
        <v>299798.56799999997</v>
      </c>
      <c r="F16" s="925">
        <v>514435.69799999986</v>
      </c>
      <c r="G16" s="796" t="s">
        <v>902</v>
      </c>
    </row>
    <row r="17" spans="1:7" ht="17.45" customHeight="1" thickBot="1">
      <c r="A17" s="802" t="s">
        <v>141</v>
      </c>
      <c r="B17" s="792" t="s">
        <v>881</v>
      </c>
      <c r="C17" s="816">
        <v>33369.061999999998</v>
      </c>
      <c r="D17" s="817">
        <v>28343.343000000001</v>
      </c>
      <c r="E17" s="818">
        <v>237004.239</v>
      </c>
      <c r="F17" s="927">
        <v>7096.7239999999993</v>
      </c>
      <c r="G17" s="797" t="s">
        <v>903</v>
      </c>
    </row>
    <row r="18" spans="1:7" ht="28.5" customHeight="1" thickBot="1">
      <c r="A18" s="801" t="s">
        <v>142</v>
      </c>
      <c r="B18" s="791" t="s">
        <v>226</v>
      </c>
      <c r="C18" s="814">
        <v>1900428.7470000004</v>
      </c>
      <c r="D18" s="814">
        <v>1466091.9469999981</v>
      </c>
      <c r="E18" s="815">
        <v>1775059.6249999991</v>
      </c>
      <c r="F18" s="928">
        <v>1753975.879999999</v>
      </c>
      <c r="G18" s="796" t="s">
        <v>904</v>
      </c>
    </row>
    <row r="19" spans="1:7" ht="28.5" customHeight="1" thickBot="1">
      <c r="A19" s="802" t="s">
        <v>143</v>
      </c>
      <c r="B19" s="792" t="s">
        <v>227</v>
      </c>
      <c r="C19" s="816">
        <v>185815.48799999998</v>
      </c>
      <c r="D19" s="817">
        <v>132423.557</v>
      </c>
      <c r="E19" s="818">
        <v>414508.58299999993</v>
      </c>
      <c r="F19" s="926">
        <v>392426.47700000001</v>
      </c>
      <c r="G19" s="797" t="s">
        <v>905</v>
      </c>
    </row>
    <row r="20" spans="1:7" ht="28.5" customHeight="1" thickBot="1">
      <c r="A20" s="801" t="s">
        <v>144</v>
      </c>
      <c r="B20" s="791" t="s">
        <v>228</v>
      </c>
      <c r="C20" s="814">
        <v>5829156.2790000001</v>
      </c>
      <c r="D20" s="819">
        <v>5227704.1009999951</v>
      </c>
      <c r="E20" s="820">
        <v>5210708.6809999999</v>
      </c>
      <c r="F20" s="929">
        <v>6946489.1959999977</v>
      </c>
      <c r="G20" s="796" t="s">
        <v>906</v>
      </c>
    </row>
    <row r="21" spans="1:7" ht="28.5" customHeight="1" thickBot="1">
      <c r="A21" s="802" t="s">
        <v>145</v>
      </c>
      <c r="B21" s="792" t="s">
        <v>1471</v>
      </c>
      <c r="C21" s="816">
        <v>360936.13800000009</v>
      </c>
      <c r="D21" s="817">
        <v>545554.86500000011</v>
      </c>
      <c r="E21" s="818">
        <v>232879.82499999995</v>
      </c>
      <c r="F21" s="926">
        <v>427792.51700000011</v>
      </c>
      <c r="G21" s="797" t="s">
        <v>907</v>
      </c>
    </row>
    <row r="22" spans="1:7" ht="17.45" customHeight="1" thickBot="1">
      <c r="A22" s="801" t="s">
        <v>146</v>
      </c>
      <c r="B22" s="791" t="s">
        <v>147</v>
      </c>
      <c r="C22" s="814">
        <v>11132042.056</v>
      </c>
      <c r="D22" s="814">
        <v>5488371.678000005</v>
      </c>
      <c r="E22" s="821">
        <v>5526416.8020000001</v>
      </c>
      <c r="F22" s="925">
        <v>6734942.7589999931</v>
      </c>
      <c r="G22" s="796" t="s">
        <v>908</v>
      </c>
    </row>
    <row r="23" spans="1:7" ht="17.45" customHeight="1" thickBot="1">
      <c r="A23" s="802" t="s">
        <v>148</v>
      </c>
      <c r="B23" s="792" t="s">
        <v>149</v>
      </c>
      <c r="C23" s="816">
        <v>0</v>
      </c>
      <c r="D23" s="817">
        <v>5799728.8059999989</v>
      </c>
      <c r="E23" s="822">
        <v>6259880.5760000004</v>
      </c>
      <c r="F23" s="927">
        <v>3949234.6259999983</v>
      </c>
      <c r="G23" s="797" t="s">
        <v>909</v>
      </c>
    </row>
    <row r="24" spans="1:7" ht="17.45" customHeight="1" thickBot="1">
      <c r="A24" s="801" t="s">
        <v>150</v>
      </c>
      <c r="B24" s="791" t="s">
        <v>151</v>
      </c>
      <c r="C24" s="814">
        <v>195206.04</v>
      </c>
      <c r="D24" s="814">
        <v>630970.1039999997</v>
      </c>
      <c r="E24" s="821">
        <v>74067.988000000012</v>
      </c>
      <c r="F24" s="925">
        <v>80093.734000000011</v>
      </c>
      <c r="G24" s="796" t="s">
        <v>910</v>
      </c>
    </row>
    <row r="25" spans="1:7" ht="17.45" customHeight="1" thickBot="1">
      <c r="A25" s="802" t="s">
        <v>153</v>
      </c>
      <c r="B25" s="792" t="s">
        <v>1000</v>
      </c>
      <c r="C25" s="816">
        <v>2623748.314999999</v>
      </c>
      <c r="D25" s="817">
        <v>2070841.892</v>
      </c>
      <c r="E25" s="822">
        <v>859732.73900000018</v>
      </c>
      <c r="F25" s="927">
        <v>2749400.9420000003</v>
      </c>
      <c r="G25" s="797" t="s">
        <v>882</v>
      </c>
    </row>
    <row r="26" spans="1:7" ht="17.45" customHeight="1" thickBot="1">
      <c r="A26" s="801" t="s">
        <v>154</v>
      </c>
      <c r="B26" s="791" t="s">
        <v>152</v>
      </c>
      <c r="C26" s="814">
        <v>8593930.0040000007</v>
      </c>
      <c r="D26" s="814">
        <v>9621853.8540000003</v>
      </c>
      <c r="E26" s="821">
        <v>8581553.5759999994</v>
      </c>
      <c r="F26" s="925">
        <v>8488317.8059999961</v>
      </c>
      <c r="G26" s="796" t="s">
        <v>1472</v>
      </c>
    </row>
    <row r="27" spans="1:7" ht="17.45" customHeight="1" thickBot="1">
      <c r="A27" s="802" t="s">
        <v>155</v>
      </c>
      <c r="B27" s="792" t="s">
        <v>1000</v>
      </c>
      <c r="C27" s="816">
        <v>7486722.2220000001</v>
      </c>
      <c r="D27" s="817">
        <v>1751200.5619999997</v>
      </c>
      <c r="E27" s="822">
        <v>836175.96900000016</v>
      </c>
      <c r="F27" s="927">
        <v>2323126.0830000001</v>
      </c>
      <c r="G27" s="797" t="s">
        <v>882</v>
      </c>
    </row>
    <row r="28" spans="1:7" ht="17.45" customHeight="1" thickBot="1">
      <c r="A28" s="801" t="s">
        <v>156</v>
      </c>
      <c r="B28" s="791" t="s">
        <v>152</v>
      </c>
      <c r="C28" s="814">
        <v>8735272.8659999985</v>
      </c>
      <c r="D28" s="814">
        <v>18830309.260000013</v>
      </c>
      <c r="E28" s="821">
        <v>7022751.9729999974</v>
      </c>
      <c r="F28" s="925">
        <v>4134491.5959999985</v>
      </c>
      <c r="G28" s="796" t="s">
        <v>1472</v>
      </c>
    </row>
    <row r="29" spans="1:7" ht="17.45" customHeight="1" thickBot="1">
      <c r="A29" s="802" t="s">
        <v>157</v>
      </c>
      <c r="B29" s="792" t="s">
        <v>1000</v>
      </c>
      <c r="C29" s="816">
        <v>676605.91500000015</v>
      </c>
      <c r="D29" s="817">
        <v>818629.98100000003</v>
      </c>
      <c r="E29" s="822">
        <v>614025.35199999972</v>
      </c>
      <c r="F29" s="927">
        <v>1046503.7720000003</v>
      </c>
      <c r="G29" s="797" t="s">
        <v>882</v>
      </c>
    </row>
    <row r="30" spans="1:7" ht="17.45" customHeight="1" thickBot="1">
      <c r="A30" s="801" t="s">
        <v>158</v>
      </c>
      <c r="B30" s="791" t="s">
        <v>152</v>
      </c>
      <c r="C30" s="814">
        <v>8435149.4820000026</v>
      </c>
      <c r="D30" s="814">
        <v>6874413.6789999986</v>
      </c>
      <c r="E30" s="821">
        <v>6453439.3440000024</v>
      </c>
      <c r="F30" s="925">
        <v>6947608.5080000022</v>
      </c>
      <c r="G30" s="796" t="s">
        <v>1473</v>
      </c>
    </row>
    <row r="31" spans="1:7" ht="28.5" customHeight="1" thickBot="1">
      <c r="A31" s="802" t="s">
        <v>159</v>
      </c>
      <c r="B31" s="792" t="s">
        <v>229</v>
      </c>
      <c r="C31" s="816">
        <v>13778416.046999997</v>
      </c>
      <c r="D31" s="816">
        <v>8301311.8909999998</v>
      </c>
      <c r="E31" s="823">
        <v>4007717.4750000015</v>
      </c>
      <c r="F31" s="930">
        <v>5597001.893999991</v>
      </c>
      <c r="G31" s="797" t="s">
        <v>911</v>
      </c>
    </row>
    <row r="32" spans="1:7" ht="28.5" customHeight="1" thickBot="1">
      <c r="A32" s="801" t="s">
        <v>160</v>
      </c>
      <c r="B32" s="791" t="s">
        <v>1001</v>
      </c>
      <c r="C32" s="814">
        <v>22951062.184999995</v>
      </c>
      <c r="D32" s="824">
        <v>23011519.357999999</v>
      </c>
      <c r="E32" s="825">
        <v>14914885.376000002</v>
      </c>
      <c r="F32" s="931">
        <v>13467009.954999987</v>
      </c>
      <c r="G32" s="796" t="s">
        <v>912</v>
      </c>
    </row>
    <row r="33" spans="1:7" ht="28.5" customHeight="1" thickBot="1">
      <c r="A33" s="802" t="s">
        <v>161</v>
      </c>
      <c r="B33" s="792" t="s">
        <v>1002</v>
      </c>
      <c r="C33" s="816">
        <v>36088166.538999997</v>
      </c>
      <c r="D33" s="816">
        <v>43294438.81499996</v>
      </c>
      <c r="E33" s="813">
        <v>34557610.667999975</v>
      </c>
      <c r="F33" s="932">
        <v>42340733.662000023</v>
      </c>
      <c r="G33" s="797" t="s">
        <v>913</v>
      </c>
    </row>
    <row r="34" spans="1:7" ht="28.5" customHeight="1" thickBot="1">
      <c r="A34" s="801" t="s">
        <v>162</v>
      </c>
      <c r="B34" s="791" t="s">
        <v>1003</v>
      </c>
      <c r="C34" s="814">
        <v>3776649.3480000021</v>
      </c>
      <c r="D34" s="824">
        <v>2412216.1700000009</v>
      </c>
      <c r="E34" s="825">
        <v>4265555.5539999995</v>
      </c>
      <c r="F34" s="931">
        <v>9694670.7860000022</v>
      </c>
      <c r="G34" s="796" t="s">
        <v>914</v>
      </c>
    </row>
    <row r="35" spans="1:7" ht="17.45" customHeight="1" thickBot="1">
      <c r="A35" s="802" t="s">
        <v>163</v>
      </c>
      <c r="B35" s="792" t="s">
        <v>164</v>
      </c>
      <c r="C35" s="816">
        <v>14685155.160999987</v>
      </c>
      <c r="D35" s="816">
        <v>16620662.073000003</v>
      </c>
      <c r="E35" s="813">
        <v>9178993.7020000033</v>
      </c>
      <c r="F35" s="930">
        <v>10444793.26500001</v>
      </c>
      <c r="G35" s="797" t="s">
        <v>1474</v>
      </c>
    </row>
    <row r="36" spans="1:7" ht="17.45" customHeight="1" thickBot="1">
      <c r="A36" s="801" t="s">
        <v>165</v>
      </c>
      <c r="B36" s="791" t="s">
        <v>166</v>
      </c>
      <c r="C36" s="814">
        <v>54088064.993999995</v>
      </c>
      <c r="D36" s="824">
        <v>42634277.945000067</v>
      </c>
      <c r="E36" s="825">
        <v>28255979.140000004</v>
      </c>
      <c r="F36" s="933">
        <v>56633952.311000034</v>
      </c>
      <c r="G36" s="796" t="s">
        <v>1475</v>
      </c>
    </row>
    <row r="37" spans="1:7" ht="17.45" customHeight="1" thickBot="1">
      <c r="A37" s="802">
        <v>64029900</v>
      </c>
      <c r="B37" s="792" t="s">
        <v>167</v>
      </c>
      <c r="C37" s="816">
        <v>49448780.011000022</v>
      </c>
      <c r="D37" s="816">
        <v>67504877.035999894</v>
      </c>
      <c r="E37" s="813">
        <v>45640267.51600001</v>
      </c>
      <c r="F37" s="930">
        <v>41532735.204999968</v>
      </c>
      <c r="G37" s="797" t="s">
        <v>1476</v>
      </c>
    </row>
    <row r="38" spans="1:7" ht="28.5" customHeight="1" thickBot="1">
      <c r="A38" s="801" t="s">
        <v>168</v>
      </c>
      <c r="B38" s="791" t="s">
        <v>1004</v>
      </c>
      <c r="C38" s="814">
        <v>22600490.676999986</v>
      </c>
      <c r="D38" s="824">
        <v>19905327.543999989</v>
      </c>
      <c r="E38" s="825">
        <v>8966972.5240000039</v>
      </c>
      <c r="F38" s="931">
        <v>11944042.56699999</v>
      </c>
      <c r="G38" s="796" t="s">
        <v>914</v>
      </c>
    </row>
    <row r="39" spans="1:7" ht="17.45" customHeight="1" thickBot="1">
      <c r="A39" s="802" t="s">
        <v>169</v>
      </c>
      <c r="B39" s="792" t="s">
        <v>230</v>
      </c>
      <c r="C39" s="816">
        <v>5710666.8820000002</v>
      </c>
      <c r="D39" s="816">
        <v>10033036.405999996</v>
      </c>
      <c r="E39" s="813">
        <v>3141648.4330000002</v>
      </c>
      <c r="F39" s="930">
        <v>8544121.068</v>
      </c>
      <c r="G39" s="797" t="s">
        <v>915</v>
      </c>
    </row>
    <row r="40" spans="1:7" ht="54.95" customHeight="1" thickBot="1">
      <c r="A40" s="801" t="s">
        <v>170</v>
      </c>
      <c r="B40" s="791" t="s">
        <v>171</v>
      </c>
      <c r="C40" s="814">
        <v>98628963.667000204</v>
      </c>
      <c r="D40" s="824">
        <v>138364343.96999997</v>
      </c>
      <c r="E40" s="825">
        <v>117027048.50800005</v>
      </c>
      <c r="F40" s="931">
        <v>148466002.02400026</v>
      </c>
      <c r="G40" s="796" t="s">
        <v>916</v>
      </c>
    </row>
    <row r="41" spans="1:7" ht="17.45" customHeight="1" thickBot="1">
      <c r="A41" s="802" t="s">
        <v>172</v>
      </c>
      <c r="B41" s="792" t="s">
        <v>173</v>
      </c>
      <c r="C41" s="816">
        <v>4710386.1000000024</v>
      </c>
      <c r="D41" s="816">
        <v>4600822.0620000018</v>
      </c>
      <c r="E41" s="813">
        <v>4508778.0260000005</v>
      </c>
      <c r="F41" s="930">
        <v>4489649.6860000016</v>
      </c>
      <c r="G41" s="797" t="s">
        <v>1477</v>
      </c>
    </row>
    <row r="42" spans="1:7" ht="17.45" customHeight="1" thickBot="1">
      <c r="A42" s="801" t="s">
        <v>174</v>
      </c>
      <c r="B42" s="791" t="s">
        <v>175</v>
      </c>
      <c r="C42" s="814">
        <v>5395216.8619999988</v>
      </c>
      <c r="D42" s="824">
        <v>6904173.1949999984</v>
      </c>
      <c r="E42" s="825">
        <v>5022476.3590000011</v>
      </c>
      <c r="F42" s="933">
        <v>4862577.6439999975</v>
      </c>
      <c r="G42" s="796" t="s">
        <v>917</v>
      </c>
    </row>
    <row r="43" spans="1:7" ht="17.45" customHeight="1" thickBot="1">
      <c r="A43" s="802" t="s">
        <v>176</v>
      </c>
      <c r="B43" s="792" t="s">
        <v>177</v>
      </c>
      <c r="C43" s="816">
        <v>6849467.9430000028</v>
      </c>
      <c r="D43" s="816">
        <v>17545088.894000001</v>
      </c>
      <c r="E43" s="813">
        <v>4649513.4110000003</v>
      </c>
      <c r="F43" s="930">
        <v>6362104.2799999993</v>
      </c>
      <c r="G43" s="797" t="s">
        <v>918</v>
      </c>
    </row>
    <row r="44" spans="1:7" ht="28.5" customHeight="1">
      <c r="A44" s="805" t="s">
        <v>178</v>
      </c>
      <c r="B44" s="806" t="s">
        <v>179</v>
      </c>
      <c r="C44" s="826">
        <v>2175177.9499999988</v>
      </c>
      <c r="D44" s="827">
        <v>2489616.4959999984</v>
      </c>
      <c r="E44" s="828">
        <v>2010840.2650000004</v>
      </c>
      <c r="F44" s="934">
        <v>2428361.9110000012</v>
      </c>
      <c r="G44" s="807" t="s">
        <v>919</v>
      </c>
    </row>
    <row r="45" spans="1:7" ht="47.1" customHeight="1" thickBot="1">
      <c r="A45" s="803" t="s">
        <v>180</v>
      </c>
      <c r="B45" s="793" t="s">
        <v>181</v>
      </c>
      <c r="C45" s="829">
        <v>5257065.0390000008</v>
      </c>
      <c r="D45" s="829">
        <v>11356397.917000003</v>
      </c>
      <c r="E45" s="813">
        <v>11648323.601999998</v>
      </c>
      <c r="F45" s="932">
        <v>6561397.9699999997</v>
      </c>
      <c r="G45" s="798" t="s">
        <v>920</v>
      </c>
    </row>
    <row r="46" spans="1:7" ht="41.45" customHeight="1" thickBot="1">
      <c r="A46" s="801" t="s">
        <v>182</v>
      </c>
      <c r="B46" s="791" t="s">
        <v>183</v>
      </c>
      <c r="C46" s="814">
        <v>4999336.0019999985</v>
      </c>
      <c r="D46" s="824">
        <v>3357895.1839999994</v>
      </c>
      <c r="E46" s="830">
        <v>14254773.063000007</v>
      </c>
      <c r="F46" s="931">
        <v>3404420.5359999998</v>
      </c>
      <c r="G46" s="796" t="s">
        <v>921</v>
      </c>
    </row>
    <row r="47" spans="1:7" ht="28.5" customHeight="1" thickBot="1">
      <c r="A47" s="803" t="s">
        <v>184</v>
      </c>
      <c r="B47" s="793" t="s">
        <v>1005</v>
      </c>
      <c r="C47" s="829">
        <v>132902.717</v>
      </c>
      <c r="D47" s="829">
        <v>1557097.3089999999</v>
      </c>
      <c r="E47" s="831">
        <v>414801.61299999995</v>
      </c>
      <c r="F47" s="935">
        <v>1459695.7629999993</v>
      </c>
      <c r="G47" s="798" t="s">
        <v>883</v>
      </c>
    </row>
    <row r="48" spans="1:7" ht="28.5" customHeight="1" thickBot="1">
      <c r="A48" s="801" t="s">
        <v>185</v>
      </c>
      <c r="B48" s="791" t="s">
        <v>1006</v>
      </c>
      <c r="C48" s="814">
        <v>17750474.686000001</v>
      </c>
      <c r="D48" s="814">
        <v>7138330.023</v>
      </c>
      <c r="E48" s="815">
        <v>4401583.1440000003</v>
      </c>
      <c r="F48" s="936">
        <v>19515224.544000003</v>
      </c>
      <c r="G48" s="796" t="s">
        <v>884</v>
      </c>
    </row>
    <row r="49" spans="1:7" ht="28.5" customHeight="1" thickBot="1">
      <c r="A49" s="802" t="s">
        <v>186</v>
      </c>
      <c r="B49" s="792" t="s">
        <v>1007</v>
      </c>
      <c r="C49" s="816">
        <v>10509406.357999999</v>
      </c>
      <c r="D49" s="817">
        <v>66942081.617999993</v>
      </c>
      <c r="E49" s="818">
        <v>21585724.798</v>
      </c>
      <c r="F49" s="937">
        <v>26828253.132000003</v>
      </c>
      <c r="G49" s="797" t="s">
        <v>922</v>
      </c>
    </row>
    <row r="50" spans="1:7" ht="17.45" customHeight="1" thickBot="1">
      <c r="A50" s="801" t="s">
        <v>187</v>
      </c>
      <c r="B50" s="791" t="s">
        <v>1008</v>
      </c>
      <c r="C50" s="814">
        <v>2790447.6900000004</v>
      </c>
      <c r="D50" s="814">
        <v>708236.45499999996</v>
      </c>
      <c r="E50" s="815">
        <v>1028080.8879999999</v>
      </c>
      <c r="F50" s="925">
        <v>2163577.8600000003</v>
      </c>
      <c r="G50" s="796" t="s">
        <v>923</v>
      </c>
    </row>
    <row r="51" spans="1:7" ht="17.45" customHeight="1" thickBot="1">
      <c r="A51" s="802" t="s">
        <v>188</v>
      </c>
      <c r="B51" s="792" t="s">
        <v>189</v>
      </c>
      <c r="C51" s="816">
        <v>8493363.9550000019</v>
      </c>
      <c r="D51" s="817">
        <v>7263055.9010000005</v>
      </c>
      <c r="E51" s="818">
        <v>8657452.2599999998</v>
      </c>
      <c r="F51" s="927">
        <v>5300993.2660000017</v>
      </c>
      <c r="G51" s="797" t="s">
        <v>885</v>
      </c>
    </row>
    <row r="52" spans="1:7" ht="17.45" customHeight="1" thickBot="1">
      <c r="A52" s="801" t="s">
        <v>190</v>
      </c>
      <c r="B52" s="791" t="s">
        <v>191</v>
      </c>
      <c r="C52" s="814">
        <v>4056422.7210000004</v>
      </c>
      <c r="D52" s="814">
        <v>9514189.5480000041</v>
      </c>
      <c r="E52" s="815">
        <v>2715784.378</v>
      </c>
      <c r="F52" s="925">
        <v>22447719.406999998</v>
      </c>
      <c r="G52" s="796" t="s">
        <v>924</v>
      </c>
    </row>
    <row r="53" spans="1:7" ht="17.45" customHeight="1" thickBot="1">
      <c r="A53" s="802" t="s">
        <v>192</v>
      </c>
      <c r="B53" s="792" t="s">
        <v>193</v>
      </c>
      <c r="C53" s="816">
        <v>63396192.589999996</v>
      </c>
      <c r="D53" s="817">
        <v>19244130.129000004</v>
      </c>
      <c r="E53" s="818">
        <v>6159425.7009999994</v>
      </c>
      <c r="F53" s="927">
        <v>13618765.913999995</v>
      </c>
      <c r="G53" s="797" t="s">
        <v>925</v>
      </c>
    </row>
    <row r="54" spans="1:7" ht="41.45" customHeight="1" thickBot="1">
      <c r="A54" s="801" t="s">
        <v>194</v>
      </c>
      <c r="B54" s="791" t="s">
        <v>1009</v>
      </c>
      <c r="C54" s="814">
        <v>461315.92699999997</v>
      </c>
      <c r="D54" s="814">
        <v>903097.527</v>
      </c>
      <c r="E54" s="815">
        <v>805979.55399999989</v>
      </c>
      <c r="F54" s="928">
        <v>1222562.72</v>
      </c>
      <c r="G54" s="796" t="s">
        <v>886</v>
      </c>
    </row>
    <row r="55" spans="1:7" ht="28.5" customHeight="1" thickBot="1">
      <c r="A55" s="802" t="s">
        <v>195</v>
      </c>
      <c r="B55" s="792" t="s">
        <v>1010</v>
      </c>
      <c r="C55" s="816">
        <v>831021.9709999999</v>
      </c>
      <c r="D55" s="817">
        <v>278090.277</v>
      </c>
      <c r="E55" s="818">
        <v>91769.456000000006</v>
      </c>
      <c r="F55" s="926">
        <v>407361.64300000004</v>
      </c>
      <c r="G55" s="797" t="s">
        <v>887</v>
      </c>
    </row>
    <row r="56" spans="1:7" ht="17.45" customHeight="1" thickBot="1">
      <c r="A56" s="801" t="s">
        <v>196</v>
      </c>
      <c r="B56" s="791" t="s">
        <v>197</v>
      </c>
      <c r="C56" s="814">
        <v>590185.44800000009</v>
      </c>
      <c r="D56" s="814">
        <v>149854.198</v>
      </c>
      <c r="E56" s="815">
        <v>647772.30800000008</v>
      </c>
      <c r="F56" s="925">
        <v>57267.585999999996</v>
      </c>
      <c r="G56" s="796" t="s">
        <v>926</v>
      </c>
    </row>
    <row r="57" spans="1:7" ht="28.5" customHeight="1" thickBot="1">
      <c r="A57" s="802" t="s">
        <v>198</v>
      </c>
      <c r="B57" s="792" t="s">
        <v>231</v>
      </c>
      <c r="C57" s="816">
        <v>840027.19599999988</v>
      </c>
      <c r="D57" s="817">
        <v>1121694.0869999998</v>
      </c>
      <c r="E57" s="818">
        <v>607877.85299999989</v>
      </c>
      <c r="F57" s="926">
        <v>823521.14300000016</v>
      </c>
      <c r="G57" s="797" t="s">
        <v>927</v>
      </c>
    </row>
    <row r="58" spans="1:7" ht="41.45" customHeight="1" thickBot="1">
      <c r="A58" s="801" t="s">
        <v>199</v>
      </c>
      <c r="B58" s="791" t="s">
        <v>200</v>
      </c>
      <c r="C58" s="814">
        <v>19272.741999999998</v>
      </c>
      <c r="D58" s="814">
        <v>0</v>
      </c>
      <c r="E58" s="832">
        <v>0</v>
      </c>
      <c r="F58" s="938">
        <v>0</v>
      </c>
      <c r="G58" s="796" t="s">
        <v>928</v>
      </c>
    </row>
    <row r="59" spans="1:7" ht="28.5" customHeight="1" thickBot="1">
      <c r="A59" s="802" t="s">
        <v>201</v>
      </c>
      <c r="B59" s="792" t="s">
        <v>1011</v>
      </c>
      <c r="C59" s="816">
        <v>363454.18900000001</v>
      </c>
      <c r="D59" s="817">
        <v>233595.38300000003</v>
      </c>
      <c r="E59" s="818">
        <v>1173603.1710000001</v>
      </c>
      <c r="F59" s="926">
        <v>62447.392</v>
      </c>
      <c r="G59" s="797" t="s">
        <v>929</v>
      </c>
    </row>
    <row r="60" spans="1:7" ht="28.5" customHeight="1" thickBot="1">
      <c r="A60" s="801" t="s">
        <v>202</v>
      </c>
      <c r="B60" s="791" t="s">
        <v>203</v>
      </c>
      <c r="C60" s="814">
        <v>33828.518000000004</v>
      </c>
      <c r="D60" s="814">
        <v>16559.701999999997</v>
      </c>
      <c r="E60" s="815">
        <v>18662.360999999997</v>
      </c>
      <c r="F60" s="928">
        <v>216408.587</v>
      </c>
      <c r="G60" s="796" t="s">
        <v>930</v>
      </c>
    </row>
    <row r="61" spans="1:7" ht="28.5" customHeight="1" thickBot="1">
      <c r="A61" s="802" t="s">
        <v>204</v>
      </c>
      <c r="B61" s="792" t="s">
        <v>1012</v>
      </c>
      <c r="C61" s="816">
        <v>2802141.3260000013</v>
      </c>
      <c r="D61" s="817">
        <v>7816094.0910000019</v>
      </c>
      <c r="E61" s="818">
        <v>7956430.0169999981</v>
      </c>
      <c r="F61" s="926">
        <v>4895679.7719999999</v>
      </c>
      <c r="G61" s="797" t="s">
        <v>931</v>
      </c>
    </row>
    <row r="62" spans="1:7" ht="17.45" customHeight="1" thickBot="1">
      <c r="A62" s="801" t="s">
        <v>205</v>
      </c>
      <c r="B62" s="791" t="s">
        <v>206</v>
      </c>
      <c r="C62" s="814">
        <v>1460.08</v>
      </c>
      <c r="D62" s="814">
        <v>245935.35100000002</v>
      </c>
      <c r="E62" s="815">
        <v>285533.32599999994</v>
      </c>
      <c r="F62" s="925">
        <v>3510731.8210000005</v>
      </c>
      <c r="G62" s="796" t="s">
        <v>932</v>
      </c>
    </row>
    <row r="63" spans="1:7" ht="17.45" customHeight="1" thickBot="1">
      <c r="A63" s="802" t="s">
        <v>207</v>
      </c>
      <c r="B63" s="792" t="s">
        <v>208</v>
      </c>
      <c r="C63" s="816">
        <v>585887.65799999994</v>
      </c>
      <c r="D63" s="817">
        <v>108961135.87999998</v>
      </c>
      <c r="E63" s="818">
        <v>89768383.287</v>
      </c>
      <c r="F63" s="927">
        <v>66894486.464000002</v>
      </c>
      <c r="G63" s="797" t="s">
        <v>933</v>
      </c>
    </row>
    <row r="64" spans="1:7" ht="41.45" customHeight="1" thickBot="1">
      <c r="A64" s="801" t="s">
        <v>209</v>
      </c>
      <c r="B64" s="791" t="s">
        <v>888</v>
      </c>
      <c r="C64" s="814">
        <v>90160302.911000073</v>
      </c>
      <c r="D64" s="814">
        <v>114173867.35599984</v>
      </c>
      <c r="E64" s="815">
        <v>108367131.88500005</v>
      </c>
      <c r="F64" s="928">
        <v>118969440.54999998</v>
      </c>
      <c r="G64" s="796" t="s">
        <v>889</v>
      </c>
    </row>
    <row r="65" spans="1:7" ht="17.45" customHeight="1" thickBot="1">
      <c r="A65" s="802" t="s">
        <v>210</v>
      </c>
      <c r="B65" s="792" t="s">
        <v>211</v>
      </c>
      <c r="C65" s="816">
        <v>22988261.598999992</v>
      </c>
      <c r="D65" s="817">
        <v>21061393.095000006</v>
      </c>
      <c r="E65" s="818">
        <v>20898556.424000002</v>
      </c>
      <c r="F65" s="927">
        <v>29132962.749999993</v>
      </c>
      <c r="G65" s="797" t="s">
        <v>934</v>
      </c>
    </row>
    <row r="66" spans="1:7" ht="41.45" customHeight="1">
      <c r="A66" s="804" t="s">
        <v>212</v>
      </c>
      <c r="B66" s="794" t="s">
        <v>1013</v>
      </c>
      <c r="C66" s="833">
        <v>1114018.8470000001</v>
      </c>
      <c r="D66" s="833">
        <v>2824137.1540000001</v>
      </c>
      <c r="E66" s="834">
        <v>1311298.7910000002</v>
      </c>
      <c r="F66" s="939">
        <v>1814553.6100000008</v>
      </c>
      <c r="G66" s="799" t="s">
        <v>935</v>
      </c>
    </row>
    <row r="67" spans="1:7">
      <c r="A67" s="1584"/>
      <c r="B67" s="1584"/>
      <c r="E67" s="940"/>
      <c r="F67" s="940"/>
      <c r="G67" s="941"/>
    </row>
  </sheetData>
  <mergeCells count="10">
    <mergeCell ref="A1:G1"/>
    <mergeCell ref="A2:G2"/>
    <mergeCell ref="A3:G3"/>
    <mergeCell ref="A4:G4"/>
    <mergeCell ref="A6:B6"/>
    <mergeCell ref="A67:B67"/>
    <mergeCell ref="A7:A8"/>
    <mergeCell ref="B7:B8"/>
    <mergeCell ref="C7:F7"/>
    <mergeCell ref="G7:G8"/>
  </mergeCells>
  <printOptions horizontalCentered="1" verticalCentered="1"/>
  <pageMargins left="0.17" right="0.17" top="0.17" bottom="0.24" header="0" footer="0.2"/>
  <pageSetup paperSize="9" scale="82" fitToHeight="0" orientation="portrait" r:id="rId1"/>
  <rowBreaks count="1" manualBreakCount="1">
    <brk id="44"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لاحصاءات الشباب والرياضة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xsi:nil="true"/>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69644EC2-47A9-4F96-B7F6-8B823549A91E}"/>
</file>

<file path=customXml/itemProps2.xml><?xml version="1.0" encoding="utf-8"?>
<ds:datastoreItem xmlns:ds="http://schemas.openxmlformats.org/officeDocument/2006/customXml" ds:itemID="{5332EAF5-736E-4EC8-9A5B-82CB71FBCBB3}"/>
</file>

<file path=customXml/itemProps3.xml><?xml version="1.0" encoding="utf-8"?>
<ds:datastoreItem xmlns:ds="http://schemas.openxmlformats.org/officeDocument/2006/customXml" ds:itemID="{D0FD4166-46F1-44CC-A6E6-F66FFA0DCD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81</vt:i4>
      </vt:variant>
      <vt:variant>
        <vt:lpstr>Charts</vt:lpstr>
      </vt:variant>
      <vt:variant>
        <vt:i4>5</vt:i4>
      </vt:variant>
      <vt:variant>
        <vt:lpstr>Named Ranges</vt:lpstr>
      </vt:variant>
      <vt:variant>
        <vt:i4>86</vt:i4>
      </vt:variant>
    </vt:vector>
  </HeadingPairs>
  <TitlesOfParts>
    <vt:vector size="172" baseType="lpstr">
      <vt:lpstr>Cover</vt:lpstr>
      <vt:lpstr>Photo</vt:lpstr>
      <vt:lpstr>تقديم</vt:lpstr>
      <vt:lpstr>مقدمة</vt:lpstr>
      <vt:lpstr>تعاريف</vt:lpstr>
      <vt:lpstr>المُحتويات</vt:lpstr>
      <vt:lpstr>Tables Index</vt:lpstr>
      <vt:lpstr>Graphs Index</vt:lpstr>
      <vt:lpstr>الخريطة</vt:lpstr>
      <vt:lpstr>الباب الاول</vt:lpstr>
      <vt:lpstr>1</vt:lpstr>
      <vt:lpstr>2</vt:lpstr>
      <vt:lpstr>3</vt:lpstr>
      <vt:lpstr>4</vt:lpstr>
      <vt:lpstr>5</vt:lpstr>
      <vt:lpstr>6</vt:lpstr>
      <vt:lpstr>7</vt:lpstr>
      <vt:lpstr>8</vt:lpstr>
      <vt:lpstr>الباب الثاني</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الباب الثالث</vt:lpstr>
      <vt:lpstr>60</vt:lpstr>
      <vt:lpstr>61</vt:lpstr>
      <vt:lpstr>62</vt:lpstr>
      <vt:lpstr>الباب الرابع</vt:lpstr>
      <vt:lpstr>63</vt:lpstr>
      <vt:lpstr>64</vt:lpstr>
      <vt:lpstr>65</vt:lpstr>
      <vt:lpstr>66</vt:lpstr>
      <vt:lpstr>الباب الخامس</vt:lpstr>
      <vt:lpstr>67</vt:lpstr>
      <vt:lpstr>Chart1</vt:lpstr>
      <vt:lpstr>Chart2</vt:lpstr>
      <vt:lpstr>Chart3</vt:lpstr>
      <vt:lpstr>Chart4</vt:lpstr>
      <vt:lpstr>Chart5</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'53'!Print_Area</vt:lpstr>
      <vt:lpstr>'54'!Print_Area</vt:lpstr>
      <vt:lpstr>'55'!Print_Area</vt:lpstr>
      <vt:lpstr>'56'!Print_Area</vt:lpstr>
      <vt:lpstr>'57'!Print_Area</vt:lpstr>
      <vt:lpstr>'58'!Print_Area</vt:lpstr>
      <vt:lpstr>'59'!Print_Area</vt:lpstr>
      <vt:lpstr>'6'!Print_Area</vt:lpstr>
      <vt:lpstr>'60'!Print_Area</vt:lpstr>
      <vt:lpstr>'61'!Print_Area</vt:lpstr>
      <vt:lpstr>'62'!Print_Area</vt:lpstr>
      <vt:lpstr>'63'!Print_Area</vt:lpstr>
      <vt:lpstr>'64'!Print_Area</vt:lpstr>
      <vt:lpstr>'65'!Print_Area</vt:lpstr>
      <vt:lpstr>'66'!Print_Area</vt:lpstr>
      <vt:lpstr>'67'!Print_Area</vt:lpstr>
      <vt:lpstr>'7'!Print_Area</vt:lpstr>
      <vt:lpstr>'8'!Print_Area</vt:lpstr>
      <vt:lpstr>'9'!Print_Area</vt:lpstr>
      <vt:lpstr>Cover!Print_Area</vt:lpstr>
      <vt:lpstr>'Graphs Index'!Print_Area</vt:lpstr>
      <vt:lpstr>Photo!Print_Area</vt:lpstr>
      <vt:lpstr>'Tables Index'!Print_Area</vt:lpstr>
      <vt:lpstr>'الباب الاول'!Print_Area</vt:lpstr>
      <vt:lpstr>'الباب الثالث'!Print_Area</vt:lpstr>
      <vt:lpstr>'الباب الخامس'!Print_Area</vt:lpstr>
      <vt:lpstr>'الباب الرابع'!Print_Area</vt:lpstr>
      <vt:lpstr>الخريطة!Print_Area</vt:lpstr>
      <vt:lpstr>المُحتويات!Print_Area</vt:lpstr>
      <vt:lpstr>تعاريف!Print_Area</vt:lpstr>
      <vt:lpstr>تقديم!Print_Area</vt:lpstr>
      <vt:lpstr>مقدمة!Print_Area</vt:lpstr>
      <vt:lpstr>'22'!Print_Titles</vt:lpstr>
      <vt:lpstr>'54'!Print_Titles</vt:lpstr>
      <vt:lpstr>'67'!Print_Titles</vt:lpstr>
      <vt:lpstr>'Graphs Index'!Print_Titles</vt:lpstr>
      <vt:lpstr>'Tables Index'!Print_Titles</vt:lpstr>
      <vt:lpstr>تعاريف!Print_Titles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Bulletin Of Youth And Sports Statistics 2022</dc:title>
  <dc:subject>51;#Sport</dc:subject>
  <dc:creator>Neama Mohammed  Neama</dc:creator>
  <cp:keywords>Qatar; Planning and Statistics Authority; PSA; Statistics; Doha</cp:keywords>
  <cp:lastModifiedBy>Amjad Ahmed Abdelwahab</cp:lastModifiedBy>
  <cp:lastPrinted>2023-11-19T06:33:28Z</cp:lastPrinted>
  <dcterms:created xsi:type="dcterms:W3CDTF">2011-10-12T06:38:53Z</dcterms:created>
  <dcterms:modified xsi:type="dcterms:W3CDTF">2023-11-19T06:36:55Z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735;#Planning and Statistics Authority|c62945ff-1054-4639-a689-03d3d18d28db;#734;#PSA|81538984-2143-4d4b-a3ca-314b1950d5de;#733;#Qatar|7dd625fb-5e26-4a0d-87ed-82285b0d7c4a;#714;#Statistics|4003f7a9-613b-43f1-8806-5ee45caf9602;#755;#Doha|27987deb-6a8a-40ba-8503-1069d602c9f7</vt:lpwstr>
  </property>
  <property fmtid="{D5CDD505-2E9C-101B-9397-08002B2CF9AE}" pid="4" name="Hashtags">
    <vt:lpwstr>63;#Sport|ede4fb3c-981d-4f2d-bd10-ffb4bf52b245</vt:lpwstr>
  </property>
</Properties>
</file>